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105" yWindow="-105" windowWidth="2325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BE35" i="10"/>
  <c r="AM35" i="10"/>
  <c r="CO34" i="10"/>
  <c r="BW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alcChain>
</file>

<file path=xl/sharedStrings.xml><?xml version="1.0" encoding="utf-8"?>
<sst xmlns="http://schemas.openxmlformats.org/spreadsheetml/2006/main" count="1176" uniqueCount="565">
  <si>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</si>
  <si>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</si>
  <si>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</si>
  <si>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</si>
  <si>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</si>
  <si>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</si>
  <si>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</si>
  <si>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</si>
  <si>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</si>
  <si>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</si>
  <si>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</si>
  <si>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</si>
  <si>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</si>
  <si>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</si>
  <si>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</si>
  <si>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</si>
  <si>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</si>
  <si>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</si>
  <si>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</si>
  <si>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</si>
  <si>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</si>
  <si>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</si>
  <si>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</si>
  <si>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</si>
  <si>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</si>
  <si>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</si>
  <si>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</si>
  <si>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</si>
  <si>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</si>
  <si>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</si>
  <si>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</si>
  <si>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</si>
  <si>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</si>
  <si>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</si>
  <si>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</si>
  <si>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</si>
  <si>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</si>
  <si>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</si>
  <si>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</si>
  <si>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</si>
  <si>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</si>
  <si>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</si>
  <si>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</si>
  <si>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</si>
  <si>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</si>
  <si>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</si>
  <si>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</si>
  <si>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</si>
  <si>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</si>
  <si>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</si>
  <si>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</si>
  <si>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</si>
  <si>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</si>
  <si>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</si>
  <si>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</si>
  <si>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</si>
  <si>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</si>
  <si>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</si>
  <si>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</si>
  <si>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</si>
  <si>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</si>
  <si>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</si>
  <si>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</si>
  <si>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</si>
  <si>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</si>
  <si>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</si>
  <si>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</si>
  <si>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</si>
  <si>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</si>
  <si>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</si>
  <si>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</si>
  <si>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</si>
  <si>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</si>
  <si>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</si>
  <si>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</si>
  <si>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</si>
  <si>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</si>
  <si>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</si>
  <si>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</si>
  <si>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</si>
  <si>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</si>
  <si>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</si>
  <si>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</si>
  <si>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</si>
  <si>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</si>
  <si>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</si>
  <si>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</si>
  <si>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</si>
  <si>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</si>
  <si>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</si>
  <si>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</si>
  <si>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</si>
  <si>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</si>
  <si>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</si>
  <si>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古座川町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</si>
  <si>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</si>
  <si>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</si>
  <si>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</si>
  <si>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</si>
  <si>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</si>
  <si>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</si>
  <si>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</si>
  <si>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</si>
  <si>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</si>
  <si>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</si>
  <si>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</si>
  <si>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</si>
  <si>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</si>
  <si>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</si>
  <si>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</si>
  <si>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</si>
  <si>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</si>
  <si>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</si>
  <si>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</si>
  <si>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</si>
  <si>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</si>
  <si>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</si>
  <si>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</si>
  <si>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</si>
  <si>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</si>
  <si>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</si>
  <si>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</si>
  <si>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</si>
  <si>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</si>
  <si>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</si>
  <si>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</si>
  <si>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</si>
  <si>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</si>
  <si>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</si>
  <si>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</si>
  <si>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</si>
  <si>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</si>
  <si>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</si>
  <si>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</si>
  <si>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</si>
  <si>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</si>
  <si>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</si>
  <si>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</si>
  <si>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</si>
  <si>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</si>
  <si>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</si>
  <si>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</si>
  <si>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</si>
  <si>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</si>
  <si>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</si>
  <si>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</si>
  <si>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</si>
  <si>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</si>
  <si>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</si>
  <si>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</si>
  <si>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</si>
  <si>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</si>
  <si>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</si>
  <si>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</si>
  <si>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</si>
  <si>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</si>
  <si>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</si>
  <si>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</si>
  <si>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</si>
  <si>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</si>
  <si>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</si>
  <si>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</si>
  <si>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</si>
  <si>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</si>
  <si>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</si>
  <si>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</si>
  <si>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</si>
  <si>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</si>
  <si>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</si>
  <si>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</si>
  <si>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</si>
  <si>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</si>
  <si>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</si>
  <si>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</si>
  <si>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</si>
  <si>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</si>
  <si>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</si>
  <si>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</si>
  <si>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</si>
  <si>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</si>
  <si>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</si>
  <si>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</si>
  <si>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</si>
  <si>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</si>
  <si>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</si>
  <si>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</si>
  <si>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</si>
  <si>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</si>
  <si>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</si>
  <si>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</si>
  <si>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</si>
  <si>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</si>
  <si>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</si>
  <si>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</si>
  <si>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</si>
  <si>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</si>
  <si>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</si>
  <si>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</si>
  <si>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</si>
  <si>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</si>
  <si>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</si>
  <si>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</si>
  <si>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</si>
  <si>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和歌山県古座川町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</si>
  <si>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</si>
  <si>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</si>
  <si>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</si>
  <si>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</si>
  <si>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</si>
  <si>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</si>
  <si>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</si>
  <si>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</si>
  <si>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</si>
  <si>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</si>
  <si>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</si>
  <si>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</si>
  <si>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</si>
  <si>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</si>
  <si>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</si>
  <si>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</si>
  <si>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</si>
  <si>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</si>
  <si>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</si>
  <si>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</si>
  <si>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</si>
  <si>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</si>
  <si>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</si>
  <si>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</si>
  <si>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</si>
  <si>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</si>
  <si>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</si>
  <si>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</si>
  <si>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</si>
  <si>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</si>
  <si>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</si>
  <si>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</si>
  <si>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</si>
  <si>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</si>
  <si>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</si>
  <si>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</si>
  <si>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</si>
  <si>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</si>
  <si>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</si>
  <si>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</si>
  <si>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</si>
  <si>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</si>
  <si>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</si>
  <si>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</si>
  <si>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</si>
  <si>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</si>
  <si>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</si>
  <si>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</si>
  <si>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</si>
  <si>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</si>
  <si>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</si>
  <si>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</si>
  <si>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</si>
  <si>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</si>
  <si>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</si>
  <si>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</si>
  <si>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</si>
  <si>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</si>
  <si>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</si>
  <si>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</si>
  <si>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</si>
  <si>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</si>
  <si>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</si>
  <si>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</si>
  <si>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</si>
  <si>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</si>
  <si>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</si>
  <si>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</si>
  <si>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</si>
  <si>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</si>
  <si>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</si>
  <si>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</si>
  <si>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</si>
  <si>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</si>
  <si>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</si>
  <si>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</si>
  <si>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</si>
  <si>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</si>
  <si>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</si>
  <si>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</si>
  <si>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</si>
  <si>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</si>
  <si>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</si>
  <si>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</si>
  <si>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</si>
  <si>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</si>
  <si>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</si>
  <si>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</si>
  <si>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</si>
  <si>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</si>
  <si>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</si>
  <si>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</si>
  <si>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</si>
  <si>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</si>
  <si>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</si>
  <si>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</si>
  <si>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</si>
  <si>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</si>
  <si>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</si>
  <si>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</si>
  <si>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</si>
  <si>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</si>
  <si>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</si>
  <si>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</si>
  <si>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</si>
  <si>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</si>
  <si>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</si>
  <si>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</si>
  <si>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</si>
  <si>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</si>
  <si>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</si>
  <si>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</si>
  <si>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</si>
  <si>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</si>
  <si>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</si>
  <si>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</si>
  <si>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</si>
  <si>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</si>
  <si>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</si>
  <si>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市場</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</si>
  <si>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</si>
  <si>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</si>
  <si>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</si>
  <si>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</si>
  <si>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</si>
  <si>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</si>
  <si>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</si>
  <si>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</si>
  <si>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</si>
  <si>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</si>
  <si>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</si>
  <si>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</si>
  <si>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</si>
  <si>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</si>
  <si>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</si>
  <si>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</si>
  <si>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</si>
  <si>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</si>
  <si>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</si>
  <si>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</si>
  <si>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</si>
  <si>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</si>
  <si>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</si>
  <si>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</si>
  <si>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</si>
  <si>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</si>
  <si>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</si>
  <si>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</si>
  <si>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</si>
  <si>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</si>
  <si>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和歌山県古座川町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</si>
  <si>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</si>
  <si>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</si>
  <si>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</si>
  <si>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</si>
  <si>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</si>
  <si>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</si>
  <si>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</si>
  <si>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</si>
  <si>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</si>
  <si>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</si>
  <si>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</si>
  <si>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</si>
  <si>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</si>
  <si>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</si>
  <si>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</si>
  <si>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</si>
  <si>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</si>
  <si>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</si>
  <si>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</si>
  <si>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</si>
  <si>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</si>
  <si>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</si>
  <si>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</si>
  <si>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</si>
  <si>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</si>
  <si>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</si>
  <si>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</si>
  <si>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</si>
  <si>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</si>
  <si>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</si>
  <si>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</si>
  <si>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</si>
  <si>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</si>
  <si>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</si>
  <si>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</si>
  <si>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</si>
  <si>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</si>
  <si>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</si>
  <si>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</si>
  <si>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</si>
  <si>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</si>
  <si>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</si>
  <si>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</si>
  <si>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</si>
  <si>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</si>
  <si>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</si>
  <si>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</si>
  <si>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</si>
  <si>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</si>
  <si>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</si>
  <si>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</si>
  <si>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</si>
  <si>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</si>
  <si>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</si>
  <si>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</si>
  <si>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</si>
  <si>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</si>
  <si>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</si>
  <si>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</si>
  <si>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</si>
  <si>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</si>
  <si>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</si>
  <si>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</si>
  <si>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</si>
  <si>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</si>
  <si>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</si>
  <si>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</si>
  <si>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</si>
  <si>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</si>
  <si>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</si>
  <si>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</si>
  <si>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</si>
  <si>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</si>
  <si>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</si>
  <si>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</si>
  <si>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</si>
  <si>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</si>
  <si>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</si>
  <si>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</si>
  <si>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</si>
  <si>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</si>
  <si>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</si>
  <si>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</si>
  <si>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</si>
  <si>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</si>
  <si>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</si>
  <si>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</si>
  <si>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</si>
  <si>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</si>
  <si>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</si>
  <si>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</si>
  <si>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</si>
  <si>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</si>
  <si>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</si>
  <si>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</si>
  <si>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</si>
  <si>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</si>
  <si>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</si>
  <si>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</si>
  <si>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</si>
  <si>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</si>
  <si>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</si>
  <si>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</si>
  <si>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</si>
  <si>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</si>
  <si>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</si>
  <si>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</si>
  <si>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</si>
  <si>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</si>
  <si>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</si>
  <si>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</si>
  <si>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</si>
  <si>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</si>
  <si>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</si>
  <si>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</si>
  <si>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</si>
  <si>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</si>
  <si>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</si>
  <si>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</si>
  <si>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</si>
  <si>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</si>
  <si>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</si>
  <si>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</si>
  <si>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</si>
  <si>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</si>
  <si>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</si>
  <si>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</si>
  <si>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</si>
  <si>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</si>
  <si>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</si>
  <si>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</si>
  <si>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</si>
  <si>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</si>
  <si>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</si>
  <si>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</si>
  <si>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</si>
  <si>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</si>
  <si>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</si>
  <si>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</si>
  <si>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</si>
  <si>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</si>
  <si>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</si>
  <si>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</si>
  <si>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</si>
  <si>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</si>
  <si>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</si>
  <si>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</si>
  <si>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</si>
  <si>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</si>
  <si>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</si>
  <si>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</si>
  <si>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</si>
  <si>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</si>
  <si>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</si>
  <si>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</si>
  <si>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</si>
  <si>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</si>
  <si>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</si>
  <si>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</si>
  <si>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</si>
  <si>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</si>
  <si>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</si>
  <si>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</si>
  <si>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</si>
  <si>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</si>
  <si>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</si>
  <si>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</si>
  <si>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</si>
  <si>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</si>
  <si>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</si>
  <si>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</si>
  <si>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</si>
  <si>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</si>
  <si>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</si>
  <si>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</si>
  <si>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</si>
  <si>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6.43</t>
  </si>
  <si>
    <t>▲ 1.35</t>
  </si>
  <si>
    <t>一般会計</t>
  </si>
  <si>
    <t>介護保険特別会計</t>
  </si>
  <si>
    <t>簡易水道事業特別会計</t>
  </si>
  <si>
    <t>国民健康保険特別会計</t>
  </si>
  <si>
    <t>後期高齢者医療特別会計</t>
  </si>
  <si>
    <t>国民健康保険七川診療所特別会計</t>
  </si>
  <si>
    <t>国民健康保険明神診療所特別会計</t>
  </si>
  <si>
    <t>へき地診療所特別会計</t>
  </si>
  <si>
    <t>その他会計（赤字）</t>
  </si>
  <si>
    <t>その他会計（黒字）</t>
  </si>
  <si>
    <t>R01</t>
    <phoneticPr fontId="5"/>
  </si>
  <si>
    <t>R02</t>
    <phoneticPr fontId="5"/>
  </si>
  <si>
    <t>R03</t>
    <phoneticPr fontId="5"/>
  </si>
  <si>
    <t>R04</t>
    <phoneticPr fontId="5"/>
  </si>
  <si>
    <t>R05</t>
    <phoneticPr fontId="5"/>
  </si>
  <si>
    <t>-</t>
    <phoneticPr fontId="2"/>
  </si>
  <si>
    <t>和歌山県市町村総合事務組合</t>
    <rPh sb="0" eb="13">
      <t>ワカヤマケンシチョウソンソウゴウジムクミアイ</t>
    </rPh>
    <phoneticPr fontId="2"/>
  </si>
  <si>
    <t>串本町古座川町衛生施設事務組合</t>
    <rPh sb="0" eb="7">
      <t>クシモトチョウコザガワチョウ</t>
    </rPh>
    <rPh sb="7" eb="11">
      <t>エイセイシセツ</t>
    </rPh>
    <rPh sb="11" eb="15">
      <t>ジムクミアイ</t>
    </rPh>
    <phoneticPr fontId="2"/>
  </si>
  <si>
    <t>紀南学園事務組合</t>
    <rPh sb="0" eb="8">
      <t>キナンガクエンジムクミアイ</t>
    </rPh>
    <phoneticPr fontId="2"/>
  </si>
  <si>
    <t>東牟婁郡町村新宮市老人福祉施設事務組合（普通会計）</t>
    <rPh sb="0" eb="4">
      <t>ヒガシムログン</t>
    </rPh>
    <rPh sb="4" eb="6">
      <t>チョウソン</t>
    </rPh>
    <rPh sb="6" eb="9">
      <t>シングウシ</t>
    </rPh>
    <rPh sb="9" eb="19">
      <t>ロウジンフクシシセツジムクミアイ</t>
    </rPh>
    <rPh sb="20" eb="24">
      <t>フツウカイケイ</t>
    </rPh>
    <phoneticPr fontId="2"/>
  </si>
  <si>
    <t>東牟婁郡町村新宮市老人福祉施設事務組合（公営企業会計）</t>
    <rPh sb="0" eb="4">
      <t>ヒガシムログン</t>
    </rPh>
    <rPh sb="4" eb="6">
      <t>チョウソン</t>
    </rPh>
    <rPh sb="6" eb="9">
      <t>シングウシ</t>
    </rPh>
    <rPh sb="9" eb="19">
      <t>ロウジンフクシシセツジムクミアイ</t>
    </rPh>
    <rPh sb="20" eb="26">
      <t>コウエイキギョウカイケイ</t>
    </rPh>
    <phoneticPr fontId="2"/>
  </si>
  <si>
    <t>和歌山県地方税回収機構</t>
    <rPh sb="0" eb="11">
      <t>ワカヤマケンチホウゼイカイシュウキコウ</t>
    </rPh>
    <phoneticPr fontId="2"/>
  </si>
  <si>
    <t>和歌山県後期高齢者医療広域連合（普通会計）</t>
    <rPh sb="0" eb="9">
      <t>ワカヤマケンコウキコウレイシャ</t>
    </rPh>
    <rPh sb="9" eb="11">
      <t>イリョウ</t>
    </rPh>
    <rPh sb="11" eb="15">
      <t>コウイキレンゴウ</t>
    </rPh>
    <rPh sb="16" eb="20">
      <t>フツウカイケイ</t>
    </rPh>
    <phoneticPr fontId="2"/>
  </si>
  <si>
    <t>和歌山県後期高齢者医療広域連合（特別会計）</t>
    <rPh sb="0" eb="9">
      <t>ワカヤマケンコウキコウレイシャ</t>
    </rPh>
    <rPh sb="9" eb="11">
      <t>イリョウ</t>
    </rPh>
    <rPh sb="11" eb="15">
      <t>コウイキレンゴウ</t>
    </rPh>
    <rPh sb="16" eb="18">
      <t>トクベツ</t>
    </rPh>
    <rPh sb="18" eb="20">
      <t>カイケイ</t>
    </rPh>
    <phoneticPr fontId="2"/>
  </si>
  <si>
    <t>紀南環境広域施設組合</t>
    <rPh sb="0" eb="4">
      <t>キナンカンキョウ</t>
    </rPh>
    <rPh sb="4" eb="6">
      <t>コウイキ</t>
    </rPh>
    <rPh sb="6" eb="10">
      <t>シセツクミアイ</t>
    </rPh>
    <phoneticPr fontId="2"/>
  </si>
  <si>
    <t>新宮周辺広域市町村圏事務組合（普通会計）</t>
    <rPh sb="0" eb="14">
      <t>シングウシュウヘンコウイキシチョウソンケンジムクミアイ</t>
    </rPh>
    <rPh sb="15" eb="19">
      <t>フツウカイケイ</t>
    </rPh>
    <phoneticPr fontId="2"/>
  </si>
  <si>
    <t>新宮周辺広域市町村圏事務組合（特別会計）</t>
    <rPh sb="0" eb="14">
      <t>シングウシュウヘンコウイキシチョウソンケンジムクミアイ</t>
    </rPh>
    <rPh sb="15" eb="19">
      <t>トクベツカイケイ</t>
    </rPh>
    <phoneticPr fontId="2"/>
  </si>
  <si>
    <t>公共施設整備基金</t>
    <rPh sb="0" eb="8">
      <t>コウキョウシセツセイビキキン</t>
    </rPh>
    <phoneticPr fontId="2"/>
  </si>
  <si>
    <t>防災対策基金</t>
    <rPh sb="0" eb="6">
      <t>ボウサイタイサクキキン</t>
    </rPh>
    <phoneticPr fontId="5"/>
  </si>
  <si>
    <t>残土処理施設整備基金</t>
    <rPh sb="0" eb="10">
      <t>ザンドショリシセツセイビキキン</t>
    </rPh>
    <phoneticPr fontId="2"/>
  </si>
  <si>
    <t>福祉基金</t>
    <rPh sb="0" eb="4">
      <t>フクシキキン</t>
    </rPh>
    <phoneticPr fontId="2"/>
  </si>
  <si>
    <t>森林環境譲与税基金</t>
    <rPh sb="0" eb="9">
      <t>シンリンカンキョウジョウヨゼイキキン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</si>
</sst>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D0C9-41F2-B5E3-2D2AEC4886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199220</c:v>
                </c:pt>
                <c:pt idx="1">
                  <c:v>114394</c:v>
                </c:pt>
                <c:pt idx="2">
                  <c:v>183276</c:v>
                </c:pt>
                <c:pt idx="3">
                  <c:v>145687</c:v>
                </c:pt>
                <c:pt idx="4">
                  <c:v>174201</c:v>
                </c:pt>
              </c:numCache>
            </c:numRef>
          </c:val>
          <c:smooth val="0"/>
          <c:extLst>
            <c:ext xmlns:c16="http://schemas.microsoft.com/office/drawing/2014/chart" uri="{C3380CC4-5D6E-409C-BE32-E72D297353CC}">
              <c16:uniqueId val="{00000001-D0C9-41F2-B5E3-2D2AEC4886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20.149999999999999</c:v>
                </c:pt>
                <c:pt idx="1">
                  <c:v>19.190000000000001</c:v>
                </c:pt>
                <c:pt idx="2">
                  <c:v>24.4</c:v>
                </c:pt>
                <c:pt idx="3">
                  <c:v>18.34</c:v>
                </c:pt>
                <c:pt idx="4">
                  <c:v>17.18</c:v>
                </c:pt>
              </c:numCache>
            </c:numRef>
          </c:val>
          <c:extLst>
            <c:ext xmlns:c16="http://schemas.microsoft.com/office/drawing/2014/chart" uri="{C3380CC4-5D6E-409C-BE32-E72D297353CC}">
              <c16:uniqueId val="{00000000-FD2F-4E72-B30F-8BED640A14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60.59</c:v>
                </c:pt>
                <c:pt idx="1">
                  <c:v>57.28</c:v>
                </c:pt>
                <c:pt idx="2">
                  <c:v>52.45</c:v>
                </c:pt>
                <c:pt idx="3">
                  <c:v>53.32</c:v>
                </c:pt>
                <c:pt idx="4">
                  <c:v>53.94</c:v>
                </c:pt>
              </c:numCache>
            </c:numRef>
          </c:val>
          <c:extLst>
            <c:ext xmlns:c16="http://schemas.microsoft.com/office/drawing/2014/chart" uri="{C3380CC4-5D6E-409C-BE32-E72D297353CC}">
              <c16:uniqueId val="{00000001-FD2F-4E72-B30F-8BED640A14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5.41</c:v>
                </c:pt>
                <c:pt idx="1">
                  <c:v>0.17</c:v>
                </c:pt>
                <c:pt idx="2">
                  <c:v>6.86</c:v>
                </c:pt>
                <c:pt idx="3">
                  <c:v>-6.43</c:v>
                </c:pt>
                <c:pt idx="4">
                  <c:v>-1.35</c:v>
                </c:pt>
              </c:numCache>
            </c:numRef>
          </c:val>
          <c:smooth val="0"/>
          <c:extLst>
            <c:ext xmlns:c16="http://schemas.microsoft.com/office/drawing/2014/chart" uri="{C3380CC4-5D6E-409C-BE32-E72D297353CC}">
              <c16:uniqueId val="{00000002-FD2F-4E72-B30F-8BED640A14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E5-4504-A9DD-F8AD8AA7D0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E5-4504-A9DD-F8AD8AA7D028}"/>
            </c:ext>
          </c:extLst>
        </c:ser>
        <c:ser>
          <c:idx val="2"/>
          <c:order val="2"/>
          <c:tx>
            <c:strRef>
              <c:f>データシート!$A$29</c:f>
              <c:strCache>
                <c:ptCount val="1"/>
                <c:pt idx="0">
                  <c:v>へき地診療所特別会計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8E5-4504-A9DD-F8AD8AA7D028}"/>
            </c:ext>
          </c:extLst>
        </c:ser>
        <c:ser>
          <c:idx val="3"/>
          <c:order val="3"/>
          <c:tx>
            <c:strRef>
              <c:f>データシート!$A$30</c:f>
              <c:strCache>
                <c:ptCount val="1"/>
                <c:pt idx="0">
                  <c:v>国民健康保険明神診療所特別会計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8E5-4504-A9DD-F8AD8AA7D028}"/>
            </c:ext>
          </c:extLst>
        </c:ser>
        <c:ser>
          <c:idx val="4"/>
          <c:order val="4"/>
          <c:tx>
            <c:strRef>
              <c:f>データシート!$A$31</c:f>
              <c:strCache>
                <c:ptCount val="1"/>
                <c:pt idx="0">
                  <c:v>国民健康保険七川診療所特別会計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E8E5-4504-A9DD-F8AD8AA7D02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E8E5-4504-A9DD-F8AD8AA7D02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1.52</c:v>
                </c:pt>
                <c:pt idx="2">
                  <c:v>#N/A</c:v>
                </c:pt>
                <c:pt idx="3">
                  <c:v>1.83</c:v>
                </c:pt>
                <c:pt idx="4">
                  <c:v>#N/A</c:v>
                </c:pt>
                <c:pt idx="5">
                  <c:v>1.99</c:v>
                </c:pt>
                <c:pt idx="6">
                  <c:v>#N/A</c:v>
                </c:pt>
                <c:pt idx="7">
                  <c:v>1.7</c:v>
                </c:pt>
                <c:pt idx="8">
                  <c:v>#N/A</c:v>
                </c:pt>
                <c:pt idx="9">
                  <c:v>0.41</c:v>
                </c:pt>
              </c:numCache>
            </c:numRef>
          </c:val>
          <c:extLst>
            <c:ext xmlns:c16="http://schemas.microsoft.com/office/drawing/2014/chart" uri="{C3380CC4-5D6E-409C-BE32-E72D297353CC}">
              <c16:uniqueId val="{00000006-E8E5-4504-A9DD-F8AD8AA7D02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0.17</c:v>
                </c:pt>
                <c:pt idx="4">
                  <c:v>#N/A</c:v>
                </c:pt>
                <c:pt idx="5">
                  <c:v>0.25</c:v>
                </c:pt>
                <c:pt idx="6">
                  <c:v>#N/A</c:v>
                </c:pt>
                <c:pt idx="7">
                  <c:v>0.28999999999999998</c:v>
                </c:pt>
                <c:pt idx="8">
                  <c:v>#N/A</c:v>
                </c:pt>
                <c:pt idx="9">
                  <c:v>0.42</c:v>
                </c:pt>
              </c:numCache>
            </c:numRef>
          </c:val>
          <c:extLst>
            <c:ext xmlns:c16="http://schemas.microsoft.com/office/drawing/2014/chart" uri="{C3380CC4-5D6E-409C-BE32-E72D297353CC}">
              <c16:uniqueId val="{00000007-E8E5-4504-A9DD-F8AD8AA7D02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0.69</c:v>
                </c:pt>
                <c:pt idx="2">
                  <c:v>#N/A</c:v>
                </c:pt>
                <c:pt idx="3">
                  <c:v>1.17</c:v>
                </c:pt>
                <c:pt idx="4">
                  <c:v>#N/A</c:v>
                </c:pt>
                <c:pt idx="5">
                  <c:v>0.75</c:v>
                </c:pt>
                <c:pt idx="6">
                  <c:v>#N/A</c:v>
                </c:pt>
                <c:pt idx="7">
                  <c:v>1.35</c:v>
                </c:pt>
                <c:pt idx="8">
                  <c:v>#N/A</c:v>
                </c:pt>
                <c:pt idx="9">
                  <c:v>0.96</c:v>
                </c:pt>
              </c:numCache>
            </c:numRef>
          </c:val>
          <c:extLst>
            <c:ext xmlns:c16="http://schemas.microsoft.com/office/drawing/2014/chart" uri="{C3380CC4-5D6E-409C-BE32-E72D297353CC}">
              <c16:uniqueId val="{00000008-E8E5-4504-A9DD-F8AD8AA7D0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20.14</c:v>
                </c:pt>
                <c:pt idx="2">
                  <c:v>#N/A</c:v>
                </c:pt>
                <c:pt idx="3">
                  <c:v>19.170000000000002</c:v>
                </c:pt>
                <c:pt idx="4">
                  <c:v>#N/A</c:v>
                </c:pt>
                <c:pt idx="5">
                  <c:v>24.39</c:v>
                </c:pt>
                <c:pt idx="6">
                  <c:v>#N/A</c:v>
                </c:pt>
                <c:pt idx="7">
                  <c:v>18.329999999999998</c:v>
                </c:pt>
                <c:pt idx="8">
                  <c:v>#N/A</c:v>
                </c:pt>
                <c:pt idx="9">
                  <c:v>17.170000000000002</c:v>
                </c:pt>
              </c:numCache>
            </c:numRef>
          </c:val>
          <c:extLst>
            <c:ext xmlns:c16="http://schemas.microsoft.com/office/drawing/2014/chart" uri="{C3380CC4-5D6E-409C-BE32-E72D297353CC}">
              <c16:uniqueId val="{00000009-E8E5-4504-A9DD-F8AD8AA7D0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295</c:v>
                </c:pt>
                <c:pt idx="5">
                  <c:v>282</c:v>
                </c:pt>
                <c:pt idx="8">
                  <c:v>277</c:v>
                </c:pt>
                <c:pt idx="11">
                  <c:v>271</c:v>
                </c:pt>
                <c:pt idx="14">
                  <c:v>250</c:v>
                </c:pt>
              </c:numCache>
            </c:numRef>
          </c:val>
          <c:extLst>
            <c:ext xmlns:c16="http://schemas.microsoft.com/office/drawing/2014/chart" uri="{C3380CC4-5D6E-409C-BE32-E72D297353CC}">
              <c16:uniqueId val="{00000000-FEDA-435E-8C32-B697D34E6E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DA-435E-8C32-B697D34E6E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DA-435E-8C32-B697D34E6E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23</c:v>
                </c:pt>
                <c:pt idx="6">
                  <c:v>14</c:v>
                </c:pt>
                <c:pt idx="9">
                  <c:v>13</c:v>
                </c:pt>
                <c:pt idx="12">
                  <c:v>14</c:v>
                </c:pt>
              </c:numCache>
            </c:numRef>
          </c:val>
          <c:extLst>
            <c:ext xmlns:c16="http://schemas.microsoft.com/office/drawing/2014/chart" uri="{C3380CC4-5D6E-409C-BE32-E72D297353CC}">
              <c16:uniqueId val="{00000003-FEDA-435E-8C32-B697D34E6E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c:v>
                </c:pt>
                <c:pt idx="3">
                  <c:v>16</c:v>
                </c:pt>
                <c:pt idx="6">
                  <c:v>21</c:v>
                </c:pt>
                <c:pt idx="9">
                  <c:v>25</c:v>
                </c:pt>
                <c:pt idx="12">
                  <c:v>26</c:v>
                </c:pt>
              </c:numCache>
            </c:numRef>
          </c:val>
          <c:extLst>
            <c:ext xmlns:c16="http://schemas.microsoft.com/office/drawing/2014/chart" uri="{C3380CC4-5D6E-409C-BE32-E72D297353CC}">
              <c16:uniqueId val="{00000004-FEDA-435E-8C32-B697D34E6E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DA-435E-8C32-B697D34E6E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DA-435E-8C32-B697D34E6E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357</c:v>
                </c:pt>
                <c:pt idx="3">
                  <c:v>349</c:v>
                </c:pt>
                <c:pt idx="6">
                  <c:v>346</c:v>
                </c:pt>
                <c:pt idx="9">
                  <c:v>336</c:v>
                </c:pt>
                <c:pt idx="12">
                  <c:v>319</c:v>
                </c:pt>
              </c:numCache>
            </c:numRef>
          </c:val>
          <c:extLst>
            <c:ext xmlns:c16="http://schemas.microsoft.com/office/drawing/2014/chart" uri="{C3380CC4-5D6E-409C-BE32-E72D297353CC}">
              <c16:uniqueId val="{00000007-FEDA-435E-8C32-B697D34E6E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c:v>
                </c:pt>
                <c:pt idx="2">
                  <c:v>#N/A</c:v>
                </c:pt>
                <c:pt idx="3">
                  <c:v>#N/A</c:v>
                </c:pt>
                <c:pt idx="4">
                  <c:v>106</c:v>
                </c:pt>
                <c:pt idx="5">
                  <c:v>#N/A</c:v>
                </c:pt>
                <c:pt idx="6">
                  <c:v>#N/A</c:v>
                </c:pt>
                <c:pt idx="7">
                  <c:v>104</c:v>
                </c:pt>
                <c:pt idx="8">
                  <c:v>#N/A</c:v>
                </c:pt>
                <c:pt idx="9">
                  <c:v>#N/A</c:v>
                </c:pt>
                <c:pt idx="10">
                  <c:v>103</c:v>
                </c:pt>
                <c:pt idx="11">
                  <c:v>#N/A</c:v>
                </c:pt>
                <c:pt idx="12">
                  <c:v>#N/A</c:v>
                </c:pt>
                <c:pt idx="13">
                  <c:v>109</c:v>
                </c:pt>
                <c:pt idx="14">
                  <c:v>#N/A</c:v>
                </c:pt>
              </c:numCache>
            </c:numRef>
          </c:val>
          <c:smooth val="0"/>
          <c:extLst>
            <c:ext xmlns:c16="http://schemas.microsoft.com/office/drawing/2014/chart" uri="{C3380CC4-5D6E-409C-BE32-E72D297353CC}">
              <c16:uniqueId val="{00000008-FEDA-435E-8C32-B697D34E6E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2325</c:v>
                </c:pt>
                <c:pt idx="5">
                  <c:v>2329</c:v>
                </c:pt>
                <c:pt idx="8">
                  <c:v>2261</c:v>
                </c:pt>
                <c:pt idx="11">
                  <c:v>2069</c:v>
                </c:pt>
                <c:pt idx="14">
                  <c:v>1938</c:v>
                </c:pt>
              </c:numCache>
            </c:numRef>
          </c:val>
          <c:extLst>
            <c:ext xmlns:c16="http://schemas.microsoft.com/office/drawing/2014/chart" uri="{C3380CC4-5D6E-409C-BE32-E72D297353CC}">
              <c16:uniqueId val="{00000000-2CD2-4E5B-9747-E6D6E907D4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D2-4E5B-9747-E6D6E907D4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3139</c:v>
                </c:pt>
                <c:pt idx="5">
                  <c:v>3163</c:v>
                </c:pt>
                <c:pt idx="8">
                  <c:v>3343</c:v>
                </c:pt>
                <c:pt idx="11">
                  <c:v>3406</c:v>
                </c:pt>
                <c:pt idx="14">
                  <c:v>3443</c:v>
                </c:pt>
              </c:numCache>
            </c:numRef>
          </c:val>
          <c:extLst>
            <c:ext xmlns:c16="http://schemas.microsoft.com/office/drawing/2014/chart" uri="{C3380CC4-5D6E-409C-BE32-E72D297353CC}">
              <c16:uniqueId val="{00000002-2CD2-4E5B-9747-E6D6E907D4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D2-4E5B-9747-E6D6E907D4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D2-4E5B-9747-E6D6E907D4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D2-4E5B-9747-E6D6E907D4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557</c:v>
                </c:pt>
                <c:pt idx="3">
                  <c:v>542</c:v>
                </c:pt>
                <c:pt idx="6">
                  <c:v>480</c:v>
                </c:pt>
                <c:pt idx="9">
                  <c:v>435</c:v>
                </c:pt>
                <c:pt idx="12">
                  <c:v>455</c:v>
                </c:pt>
              </c:numCache>
            </c:numRef>
          </c:val>
          <c:extLst>
            <c:ext xmlns:c16="http://schemas.microsoft.com/office/drawing/2014/chart" uri="{C3380CC4-5D6E-409C-BE32-E72D297353CC}">
              <c16:uniqueId val="{00000006-2CD2-4E5B-9747-E6D6E907D4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167</c:v>
                </c:pt>
                <c:pt idx="3">
                  <c:v>143</c:v>
                </c:pt>
                <c:pt idx="6">
                  <c:v>128</c:v>
                </c:pt>
                <c:pt idx="9">
                  <c:v>113</c:v>
                </c:pt>
                <c:pt idx="12">
                  <c:v>97</c:v>
                </c:pt>
              </c:numCache>
            </c:numRef>
          </c:val>
          <c:extLst>
            <c:ext xmlns:c16="http://schemas.microsoft.com/office/drawing/2014/chart" uri="{C3380CC4-5D6E-409C-BE32-E72D297353CC}">
              <c16:uniqueId val="{00000007-2CD2-4E5B-9747-E6D6E907D4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362</c:v>
                </c:pt>
                <c:pt idx="3">
                  <c:v>327</c:v>
                </c:pt>
                <c:pt idx="6">
                  <c:v>273</c:v>
                </c:pt>
                <c:pt idx="9">
                  <c:v>260</c:v>
                </c:pt>
                <c:pt idx="12">
                  <c:v>244</c:v>
                </c:pt>
              </c:numCache>
            </c:numRef>
          </c:val>
          <c:extLst>
            <c:ext xmlns:c16="http://schemas.microsoft.com/office/drawing/2014/chart" uri="{C3380CC4-5D6E-409C-BE32-E72D297353CC}">
              <c16:uniqueId val="{00000008-2CD2-4E5B-9747-E6D6E907D4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D2-4E5B-9747-E6D6E907D4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2855</c:v>
                </c:pt>
                <c:pt idx="3">
                  <c:v>2708</c:v>
                </c:pt>
                <c:pt idx="6">
                  <c:v>2662</c:v>
                </c:pt>
                <c:pt idx="9">
                  <c:v>2444</c:v>
                </c:pt>
                <c:pt idx="12">
                  <c:v>2315</c:v>
                </c:pt>
              </c:numCache>
            </c:numRef>
          </c:val>
          <c:extLst>
            <c:ext xmlns:c16="http://schemas.microsoft.com/office/drawing/2014/chart" uri="{C3380CC4-5D6E-409C-BE32-E72D297353CC}">
              <c16:uniqueId val="{0000000A-2CD2-4E5B-9747-E6D6E907D4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D2-4E5B-9747-E6D6E907D4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1182</c:v>
                </c:pt>
                <c:pt idx="1">
                  <c:v>1183</c:v>
                </c:pt>
                <c:pt idx="2">
                  <c:v>1183</c:v>
                </c:pt>
              </c:numCache>
            </c:numRef>
          </c:val>
          <c:extLst>
            <c:ext xmlns:c16="http://schemas.microsoft.com/office/drawing/2014/chart" uri="{C3380CC4-5D6E-409C-BE32-E72D297353CC}">
              <c16:uniqueId val="{00000000-0B18-4A4F-93A1-2DEF5FA883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307</c:v>
                </c:pt>
                <c:pt idx="1">
                  <c:v>407</c:v>
                </c:pt>
                <c:pt idx="2">
                  <c:v>415</c:v>
                </c:pt>
              </c:numCache>
            </c:numRef>
          </c:val>
          <c:extLst>
            <c:ext xmlns:c16="http://schemas.microsoft.com/office/drawing/2014/chart" uri="{C3380CC4-5D6E-409C-BE32-E72D297353CC}">
              <c16:uniqueId val="{00000001-0B18-4A4F-93A1-2DEF5FA883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1727</c:v>
                </c:pt>
                <c:pt idx="1">
                  <c:v>1928</c:v>
                </c:pt>
                <c:pt idx="2">
                  <c:v>1912</c:v>
                </c:pt>
              </c:numCache>
            </c:numRef>
          </c:val>
          <c:extLst>
            <c:ext xmlns:c16="http://schemas.microsoft.com/office/drawing/2014/chart" uri="{C3380CC4-5D6E-409C-BE32-E72D297353CC}">
              <c16:uniqueId val="{00000002-0B18-4A4F-93A1-2DEF5FA883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2,337
294.23
3,666,090
3,165,972
376,942
2,193,596
2,315,258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的な人口減少や、県下でも高い高齢化率に加え、町内の主要産業が少ないこと等により、財政基盤が弱く、類似団体内平均を下回っている。さらに、固定資産税、住民税等の地方税による税収も少なく、厳しい状況が続く見込みである。</a:t>
          </a:r>
        </a:p>
        <a:p>
          <a:r>
            <a:rPr kumimoji="1" lang="ja-JP" altLang="en-US" sz="1300">
              <a:latin typeface="ＭＳ Ｐゴシック" panose="020B0600070205080204" pitchFamily="50" charset="-128"/>
              <a:ea typeface="ＭＳ Ｐゴシック" panose="020B0600070205080204" pitchFamily="50" charset="-128"/>
            </a:rPr>
            <a:t>　今後も、投資的経費や人件費の抑制等に努め、適正な事業の選択を行うことで歳出の見直しを実施し、かつ地方税の徴収強化に努める。また、長期総合計画に沿った施策の重点化により活力あるまちづくりを展開しつつ、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経常収支比率においては、分母を構成するもののうち、地方交付税等の減により、分母は昨年度よりも減少した。分子を構成するもののうち、人件費、扶助費などの増により、昨年度より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ポイント増加した。全国的に経常収支比率が増加傾向にあり当年度は全国平均、県平均を下回る結果となった。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今後も税収入や普通交付税の減少が見込まれるため、物件費・維持補修費等事務事業の優先度を精査し、優先度の低い事業については計画的に廃止・縮小を進めるなどして経常経費の削減を図る。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99695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8388"/>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5588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4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104521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44606"/>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104521</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7321"/>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65422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53721</xdr:rowOff>
    </xdr:from>
    <xdr:to>
      <xdr:col>11</xdr:col>
      <xdr:colOff>82550</xdr:colOff>
      <xdr:row>64</xdr:row>
      <xdr:rowOff>155321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165498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9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112285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人件費については、会計年度任用職員制度により上昇傾向にあり、前年度と比較して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％増のほぼ同水準となった。また、物件費では、事業費減により前年度比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％減、維持補修費では前年度比</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％減となり、結果として人件費・物件費等の決算額は昨年度よりも減額となり、類似団体内平均値を下回ることとなった。</a:t>
          </a:r>
        </a:p>
        <a:p>
          <a:r>
            <a:rPr kumimoji="1" lang="ja-JP" altLang="en-US" sz="1300">
              <a:latin typeface="ＭＳ Ｐゴシック" panose="020B0600070205080204" pitchFamily="50" charset="-128"/>
              <a:ea typeface="ＭＳ Ｐゴシック" panose="020B0600070205080204" pitchFamily="50" charset="-128"/>
            </a:rPr>
            <a:t>　今後、保有する公共施設の維持補修費用がかかることが見込まれるため、需用費の削減や委託先の見直しによる物件費の抑制や、計画的に維持補修を行うことに努め、適正な水準の維持に努める。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137175</xdr:rowOff>
    </xdr:from>
    <xdr:to>
      <xdr:col>23</xdr:col>
      <xdr:colOff>133350</xdr:colOff>
      <xdr:row>81</xdr:row>
      <xdr:rowOff>137418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24625"/>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121951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9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122371</xdr:rowOff>
    </xdr:from>
    <xdr:to>
      <xdr:col>19</xdr:col>
      <xdr:colOff>133350</xdr:colOff>
      <xdr:row>81</xdr:row>
      <xdr:rowOff>137418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9821"/>
          <a:ext cx="889000" cy="1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111474</xdr:rowOff>
    </xdr:from>
    <xdr:to>
      <xdr:col>15</xdr:col>
      <xdr:colOff>82550</xdr:colOff>
      <xdr:row>81</xdr:row>
      <xdr:rowOff>122371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8924"/>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91190</xdr:rowOff>
    </xdr:from>
    <xdr:to>
      <xdr:col>11</xdr:col>
      <xdr:colOff>31750</xdr:colOff>
      <xdr:row>81</xdr:row>
      <xdr:rowOff>111474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8640"/>
          <a:ext cx="8890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86375</xdr:rowOff>
    </xdr:from>
    <xdr:to>
      <xdr:col>23</xdr:col>
      <xdr:colOff>184150</xdr:colOff>
      <xdr:row>82</xdr:row>
      <xdr:rowOff>16525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86618</xdr:rowOff>
    </xdr:from>
    <xdr:to>
      <xdr:col>19</xdr:col>
      <xdr:colOff>184150</xdr:colOff>
      <xdr:row>82</xdr:row>
      <xdr:rowOff>16768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60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71571</xdr:rowOff>
    </xdr:from>
    <xdr:to>
      <xdr:col>15</xdr:col>
      <xdr:colOff>133350</xdr:colOff>
      <xdr:row>82</xdr:row>
      <xdr:rowOff>1721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157948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60674</xdr:rowOff>
    </xdr:from>
    <xdr:to>
      <xdr:col>11</xdr:col>
      <xdr:colOff>82550</xdr:colOff>
      <xdr:row>81</xdr:row>
      <xdr:rowOff>162274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40390</xdr:rowOff>
    </xdr:from>
    <xdr:to>
      <xdr:col>7</xdr:col>
      <xdr:colOff>31750</xdr:colOff>
      <xdr:row>81</xdr:row>
      <xdr:rowOff>141990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152167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ポイント上回り、全国町村平均も</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ポイント上回っているが、当町では税務手当等はすでに廃止しており、給与体系としては健全な状態にあるものと考える。</a:t>
          </a:r>
          <a:endParaRPr lang="ja-JP" altLang="ja-JP" sz="1400">
            <a:effectLst/>
          </a:endParaRPr>
        </a:p>
        <a:p>
          <a:r>
            <a:rPr kumimoji="1" lang="ja-JP" altLang="ja-JP" sz="1100">
              <a:solidFill>
                <a:schemeClr val="dk1"/>
              </a:solidFill>
              <a:effectLst/>
              <a:latin typeface="+mn-lt"/>
              <a:ea typeface="+mn-ea"/>
              <a:cs typeface="+mn-cs"/>
            </a:rPr>
            <a:t>　前年度比を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ポイント下回ったが、当町では職員の年齢構成が平準化されておらず、今後も年度により数値にばらつきが生じることが予想される。</a:t>
          </a:r>
          <a:endParaRPr lang="ja-JP" altLang="ja-JP" sz="1400">
            <a:effectLst/>
          </a:endParaRPr>
        </a:p>
        <a:p>
          <a:r>
            <a:rPr kumimoji="1" lang="ja-JP" altLang="ja-JP" sz="1100">
              <a:solidFill>
                <a:schemeClr val="dk1"/>
              </a:solidFill>
              <a:effectLst/>
              <a:latin typeface="+mn-lt"/>
              <a:ea typeface="+mn-ea"/>
              <a:cs typeface="+mn-cs"/>
            </a:rPr>
            <a:t>　今後も、適正な給与体系を遵守することに努める。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40894</xdr:rowOff>
    </xdr:from>
    <xdr:to>
      <xdr:col>81</xdr:col>
      <xdr:colOff>44450</xdr:colOff>
      <xdr:row>89</xdr:row>
      <xdr:rowOff>45720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999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3047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74676</xdr:rowOff>
    </xdr:from>
    <xdr:to>
      <xdr:col>72</xdr:col>
      <xdr:colOff>203200</xdr:colOff>
      <xdr:row>89</xdr:row>
      <xdr:rowOff>93980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3337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55372</xdr:rowOff>
    </xdr:from>
    <xdr:to>
      <xdr:col>68</xdr:col>
      <xdr:colOff>152400</xdr:colOff>
      <xdr:row>89</xdr:row>
      <xdr:rowOff>74676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144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161544</xdr:rowOff>
    </xdr:from>
    <xdr:to>
      <xdr:col>81</xdr:col>
      <xdr:colOff>95250</xdr:colOff>
      <xdr:row>89</xdr:row>
      <xdr:rowOff>91694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57421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43180</xdr:rowOff>
    </xdr:from>
    <xdr:to>
      <xdr:col>73</xdr:col>
      <xdr:colOff>44450</xdr:colOff>
      <xdr:row>89</xdr:row>
      <xdr:rowOff>144780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129557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23876</xdr:rowOff>
    </xdr:from>
    <xdr:to>
      <xdr:col>68</xdr:col>
      <xdr:colOff>203200</xdr:colOff>
      <xdr:row>89</xdr:row>
      <xdr:rowOff>125476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110253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6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4572</xdr:rowOff>
    </xdr:from>
    <xdr:to>
      <xdr:col>64</xdr:col>
      <xdr:colOff>152400</xdr:colOff>
      <xdr:row>89</xdr:row>
      <xdr:rowOff>106172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90949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類似団体内平均を下回ってはいるが、依然全国平均、県平均よりも高い数値である。</a:t>
          </a:r>
          <a:endParaRPr lang="ja-JP" altLang="ja-JP" sz="1400">
            <a:effectLst/>
          </a:endParaRPr>
        </a:p>
        <a:p>
          <a:r>
            <a:rPr kumimoji="1" lang="ja-JP" altLang="ja-JP" sz="1100">
              <a:solidFill>
                <a:schemeClr val="dk1"/>
              </a:solidFill>
              <a:effectLst/>
              <a:latin typeface="+mn-lt"/>
              <a:ea typeface="+mn-ea"/>
              <a:cs typeface="+mn-cs"/>
            </a:rPr>
            <a:t>　住民基本台帳人口が令和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年末で</a:t>
          </a:r>
          <a:r>
            <a:rPr kumimoji="1" lang="en-US" altLang="ja-JP" sz="1100">
              <a:solidFill>
                <a:schemeClr val="dk1"/>
              </a:solidFill>
              <a:effectLst/>
              <a:latin typeface="+mn-lt"/>
              <a:ea typeface="+mn-ea"/>
              <a:cs typeface="+mn-cs"/>
            </a:rPr>
            <a:t>2,302</a:t>
          </a:r>
          <a:r>
            <a:rPr kumimoji="1" lang="ja-JP" altLang="ja-JP" sz="1100">
              <a:solidFill>
                <a:schemeClr val="dk1"/>
              </a:solidFill>
              <a:effectLst/>
              <a:latin typeface="+mn-lt"/>
              <a:ea typeface="+mn-ea"/>
              <a:cs typeface="+mn-cs"/>
            </a:rPr>
            <a:t>人と小規模団体であることが要因と考えられるが、事務事業の見直しや</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の活用、職員の新規採用の抑制等により、行政サービスを維持しつつ適正な定員管理に努める。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85392</xdr:rowOff>
    </xdr:from>
    <xdr:to>
      <xdr:col>81</xdr:col>
      <xdr:colOff>44450</xdr:colOff>
      <xdr:row>59</xdr:row>
      <xdr:rowOff>109407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00942"/>
          <a:ext cx="8382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76660</xdr:rowOff>
    </xdr:from>
    <xdr:to>
      <xdr:col>77</xdr:col>
      <xdr:colOff>44450</xdr:colOff>
      <xdr:row>59</xdr:row>
      <xdr:rowOff>85392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92210"/>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71374</xdr:rowOff>
    </xdr:from>
    <xdr:to>
      <xdr:col>72</xdr:col>
      <xdr:colOff>203200</xdr:colOff>
      <xdr:row>59</xdr:row>
      <xdr:rowOff>76660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86924"/>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65514</xdr:rowOff>
    </xdr:from>
    <xdr:to>
      <xdr:col>68</xdr:col>
      <xdr:colOff>152400</xdr:colOff>
      <xdr:row>59</xdr:row>
      <xdr:rowOff>71374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81064"/>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58607</xdr:rowOff>
    </xdr:from>
    <xdr:to>
      <xdr:col>81</xdr:col>
      <xdr:colOff>95250</xdr:colOff>
      <xdr:row>59</xdr:row>
      <xdr:rowOff>160207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75134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1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34592</xdr:rowOff>
    </xdr:from>
    <xdr:to>
      <xdr:col>77</xdr:col>
      <xdr:colOff>95250</xdr:colOff>
      <xdr:row>59</xdr:row>
      <xdr:rowOff>136192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146369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19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25860</xdr:rowOff>
    </xdr:from>
    <xdr:to>
      <xdr:col>73</xdr:col>
      <xdr:colOff>44450</xdr:colOff>
      <xdr:row>59</xdr:row>
      <xdr:rowOff>127460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137637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20574</xdr:rowOff>
    </xdr:from>
    <xdr:to>
      <xdr:col>68</xdr:col>
      <xdr:colOff>203200</xdr:colOff>
      <xdr:row>59</xdr:row>
      <xdr:rowOff>122174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132351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14714</xdr:rowOff>
    </xdr:from>
    <xdr:to>
      <xdr:col>64</xdr:col>
      <xdr:colOff>152400</xdr:colOff>
      <xdr:row>59</xdr:row>
      <xdr:rowOff>116314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126491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適量・適切な事業実施により全国平均、類似団体内平均、県平均を下回る</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今後も交付税算入率の高い地方債を活用するとともに、緊急度や住民のニーズを的確に把握し、適正な事業選択を行うことで、起債に大きく頼ることのない財政運営に努める。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159173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0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11854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27940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27940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今後も地方債に頼らない財政運営を行い、現在の水準の維持に努める。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2,337
294.23
3,666,090
3,165,972
376,942
2,193,596
2,315,258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と類似団体内平均と比べて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％低い水準にある。これは、人口千人当たり職員数が類似団体平均と比較しても少ないことや、消防業務を委託していることなどが主な要因として挙げられる。今後も、現在の水準を維持できるよう努める。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142240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29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142240</xdr:rowOff>
    </xdr:from>
    <xdr:to>
      <xdr:col>15</xdr:col>
      <xdr:colOff>98425</xdr:colOff>
      <xdr:row>36</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29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91440</xdr:rowOff>
    </xdr:from>
    <xdr:to>
      <xdr:col>15</xdr:col>
      <xdr:colOff>149225</xdr:colOff>
      <xdr:row>36</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。物件費の</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で高い割合を占めているのは各種委託料と需用費である。委託料について、バスの運行委託や高齢者生活福祉センター指定管理料など住民サービスに直結したものも多く、廃止等は難しい。需用費についても、電気料金の値上げや保有する施設数の増加に伴う光熱水費の増加など、削減が難しいものが多いのが現状である。今後も消耗品など細々した需用費の抑制や、省エネの推進等による、光熱水費等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88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88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124714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067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％低くなっているが、障害者自立支援費や児童手当などが占める割合が高く、抑制が難しいのが現状である。</a:t>
          </a:r>
          <a:endParaRPr lang="ja-JP" altLang="ja-JP" sz="1400">
            <a:effectLst/>
          </a:endParaRPr>
        </a:p>
        <a:p>
          <a:r>
            <a:rPr kumimoji="1" lang="ja-JP" altLang="ja-JP" sz="110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71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71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県平均、類似団体内平均を</a:t>
          </a:r>
          <a:r>
            <a:rPr kumimoji="1" lang="ja-JP" altLang="en-US" sz="1100">
              <a:solidFill>
                <a:schemeClr val="dk1"/>
              </a:solidFill>
              <a:effectLst/>
              <a:latin typeface="+mn-lt"/>
              <a:ea typeface="+mn-ea"/>
              <a:cs typeface="+mn-cs"/>
            </a:rPr>
            <a:t>１ポイント上</a:t>
          </a:r>
          <a:r>
            <a:rPr kumimoji="1" lang="ja-JP" altLang="ja-JP" sz="1100">
              <a:solidFill>
                <a:schemeClr val="dk1"/>
              </a:solidFill>
              <a:effectLst/>
              <a:latin typeface="+mn-lt"/>
              <a:ea typeface="+mn-ea"/>
              <a:cs typeface="+mn-cs"/>
            </a:rPr>
            <a:t>回っている。主たる費用としては、長寿命化計画修繕計画に基づく橋りょう等の維持管理経費等である。</a:t>
          </a:r>
          <a:endParaRPr lang="ja-JP" altLang="ja-JP" sz="1400">
            <a:effectLst/>
          </a:endParaRPr>
        </a:p>
        <a:p>
          <a:r>
            <a:rPr kumimoji="1" lang="ja-JP" altLang="ja-JP" sz="1100">
              <a:solidFill>
                <a:schemeClr val="dk1"/>
              </a:solidFill>
              <a:effectLst/>
              <a:latin typeface="+mn-lt"/>
              <a:ea typeface="+mn-ea"/>
              <a:cs typeface="+mn-cs"/>
            </a:rPr>
            <a:t>　今後、老朽化した建物などの使用頻度や地元要望を考慮して、廃止も含め検討していくことで、維持補修費の抑制に努める。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27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8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89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内平均を上回っている理由としては、消防業務委託料や、ごみ処理・し尿処理施設などの各種広域施設分担金が高い割合を占めていることが挙げられる。これらは住民の生活に直結している部分のため削減することが難しいのが現状である。</a:t>
          </a:r>
        </a:p>
        <a:p>
          <a:r>
            <a:rPr kumimoji="1" lang="ja-JP" altLang="en-US" sz="1300">
              <a:latin typeface="ＭＳ Ｐゴシック" panose="020B0600070205080204" pitchFamily="50" charset="-128"/>
              <a:ea typeface="ＭＳ Ｐゴシック" panose="020B0600070205080204" pitchFamily="50" charset="-128"/>
            </a:rPr>
            <a:t>　今後は、それら以外の部分での補助金交付事業を精査し、補助金の廃止や統合、補助率の引き下げ、補助要件の見直しなどを行い、補助費等に係る歳出抑制に努める。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46990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公債費に係る経常収支比率は、昨年度から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％減少し、類似団体内平均を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％下回っている。利率の高い地方債などの償還完了等により、借入残高も減少傾向にある。公債費のピークは平成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年度となり、以降は徐々に減少する見込みである。</a:t>
          </a:r>
          <a:endParaRPr lang="ja-JP" altLang="ja-JP" sz="1400">
            <a:effectLst/>
          </a:endParaRPr>
        </a:p>
        <a:p>
          <a:r>
            <a:rPr kumimoji="1" lang="ja-JP" altLang="ja-JP" sz="1100">
              <a:solidFill>
                <a:schemeClr val="dk1"/>
              </a:solidFill>
              <a:effectLst/>
              <a:latin typeface="+mn-lt"/>
              <a:ea typeface="+mn-ea"/>
              <a:cs typeface="+mn-cs"/>
            </a:rPr>
            <a:t>　今後も、類似団体内平均と同程度で推移するよう努める。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619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66039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123189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96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53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公債費以外の各項目では、類似団体内平均を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り、ほぼ同水準となった</a:t>
          </a:r>
          <a:r>
            <a:rPr kumimoji="1" lang="ja-JP" altLang="ja-JP" sz="1100">
              <a:solidFill>
                <a:schemeClr val="dk1"/>
              </a:solidFill>
              <a:effectLst/>
              <a:latin typeface="+mn-lt"/>
              <a:ea typeface="+mn-ea"/>
              <a:cs typeface="+mn-cs"/>
            </a:rPr>
            <a:t>。今後も、抑制が厳しい項目では現状維持に努めながらも、物件費や補助費、その他など抑制の余地のある部分では事業の見直し等に取り組み、増加しないよう努める。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159657</xdr:rowOff>
    </xdr:from>
    <xdr:to>
      <xdr:col>82</xdr:col>
      <xdr:colOff>107950</xdr:colOff>
      <xdr:row>77</xdr:row>
      <xdr:rowOff>135164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8985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159657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343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63319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343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78</xdr:row>
      <xdr:rowOff>9434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6496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56441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108857</xdr:rowOff>
    </xdr:from>
    <xdr:to>
      <xdr:col>78</xdr:col>
      <xdr:colOff>120650</xdr:colOff>
      <xdr:row>77</xdr:row>
      <xdr:rowOff>39007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49184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124296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136930</xdr:rowOff>
    </xdr:from>
    <xdr:to>
      <xdr:col>29</xdr:col>
      <xdr:colOff>127000</xdr:colOff>
      <xdr:row>18</xdr:row>
      <xdr:rowOff>161446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70655"/>
          <a:ext cx="647700" cy="2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161446</xdr:rowOff>
    </xdr:from>
    <xdr:to>
      <xdr:col>26</xdr:col>
      <xdr:colOff>50800</xdr:colOff>
      <xdr:row>19</xdr:row>
      <xdr:rowOff>11736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95171"/>
          <a:ext cx="698500" cy="2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11736</xdr:rowOff>
    </xdr:from>
    <xdr:to>
      <xdr:col>22</xdr:col>
      <xdr:colOff>114300</xdr:colOff>
      <xdr:row>19</xdr:row>
      <xdr:rowOff>29277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16911"/>
          <a:ext cx="698500" cy="17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29277</xdr:rowOff>
    </xdr:from>
    <xdr:to>
      <xdr:col>18</xdr:col>
      <xdr:colOff>177800</xdr:colOff>
      <xdr:row>19</xdr:row>
      <xdr:rowOff>32070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34452"/>
          <a:ext cx="698500" cy="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86130</xdr:rowOff>
    </xdr:from>
    <xdr:to>
      <xdr:col>29</xdr:col>
      <xdr:colOff>177800</xdr:colOff>
      <xdr:row>19</xdr:row>
      <xdr:rowOff>16280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1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58207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110646</xdr:rowOff>
    </xdr:from>
    <xdr:to>
      <xdr:col>26</xdr:col>
      <xdr:colOff>101600</xdr:colOff>
      <xdr:row>19</xdr:row>
      <xdr:rowOff>40796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4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25573</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3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132386</xdr:rowOff>
    </xdr:from>
    <xdr:to>
      <xdr:col>22</xdr:col>
      <xdr:colOff>165100</xdr:colOff>
      <xdr:row>19</xdr:row>
      <xdr:rowOff>62536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6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47313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149927</xdr:rowOff>
    </xdr:from>
    <xdr:to>
      <xdr:col>19</xdr:col>
      <xdr:colOff>38100</xdr:colOff>
      <xdr:row>19</xdr:row>
      <xdr:rowOff>80077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8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64854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7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152720</xdr:rowOff>
    </xdr:from>
    <xdr:to>
      <xdr:col>15</xdr:col>
      <xdr:colOff>101600</xdr:colOff>
      <xdr:row>19</xdr:row>
      <xdr:rowOff>82870</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8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67647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7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47527</xdr:rowOff>
    </xdr:from>
    <xdr:to>
      <xdr:col>29</xdr:col>
      <xdr:colOff>127000</xdr:colOff>
      <xdr:row>36</xdr:row>
      <xdr:rowOff>62002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00777"/>
          <a:ext cx="647700" cy="1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62002</xdr:rowOff>
    </xdr:from>
    <xdr:to>
      <xdr:col>26</xdr:col>
      <xdr:colOff>50800</xdr:colOff>
      <xdr:row>36</xdr:row>
      <xdr:rowOff>65876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15252"/>
          <a:ext cx="698500" cy="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65876</xdr:rowOff>
    </xdr:from>
    <xdr:to>
      <xdr:col>22</xdr:col>
      <xdr:colOff>114300</xdr:colOff>
      <xdr:row>36</xdr:row>
      <xdr:rowOff>67000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19126"/>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67000</xdr:rowOff>
    </xdr:from>
    <xdr:to>
      <xdr:col>18</xdr:col>
      <xdr:colOff>177800</xdr:colOff>
      <xdr:row>36</xdr:row>
      <xdr:rowOff>79973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20250"/>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339627</xdr:rowOff>
    </xdr:from>
    <xdr:to>
      <xdr:col>29</xdr:col>
      <xdr:colOff>177800</xdr:colOff>
      <xdr:row>36</xdr:row>
      <xdr:rowOff>98327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4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311704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2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11202</xdr:rowOff>
    </xdr:from>
    <xdr:to>
      <xdr:col>26</xdr:col>
      <xdr:colOff>101600</xdr:colOff>
      <xdr:row>36</xdr:row>
      <xdr:rowOff>112802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97579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15076</xdr:rowOff>
    </xdr:from>
    <xdr:to>
      <xdr:col>22</xdr:col>
      <xdr:colOff>165100</xdr:colOff>
      <xdr:row>36</xdr:row>
      <xdr:rowOff>116676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101453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16200</xdr:rowOff>
    </xdr:from>
    <xdr:to>
      <xdr:col>19</xdr:col>
      <xdr:colOff>38100</xdr:colOff>
      <xdr:row>36</xdr:row>
      <xdr:rowOff>117800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6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102577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29173</xdr:rowOff>
    </xdr:from>
    <xdr:to>
      <xdr:col>15</xdr:col>
      <xdr:colOff>101600</xdr:colOff>
      <xdr:row>36</xdr:row>
      <xdr:rowOff>130773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115550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6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2,337
294.23
3,666,090
3,165,972
376,942
2,193,596
2,315,258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9135</xdr:rowOff>
    </xdr:from>
    <xdr:to>
      <xdr:col>24</xdr:col>
      <xdr:colOff>63500</xdr:colOff>
      <xdr:row>37</xdr:row>
      <xdr:rowOff>26981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52785"/>
          <a:ext cx="838200" cy="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26981</xdr:rowOff>
    </xdr:from>
    <xdr:to>
      <xdr:col>19</xdr:col>
      <xdr:colOff>177800</xdr:colOff>
      <xdr:row>37</xdr:row>
      <xdr:rowOff>39527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70631"/>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39527</xdr:rowOff>
    </xdr:from>
    <xdr:to>
      <xdr:col>15</xdr:col>
      <xdr:colOff>50800</xdr:colOff>
      <xdr:row>37</xdr:row>
      <xdr:rowOff>58865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83177"/>
          <a:ext cx="889000" cy="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58865</xdr:rowOff>
    </xdr:from>
    <xdr:to>
      <xdr:col>10</xdr:col>
      <xdr:colOff>114300</xdr:colOff>
      <xdr:row>37</xdr:row>
      <xdr:rowOff>130610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02515"/>
          <a:ext cx="889000" cy="7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129785</xdr:rowOff>
    </xdr:from>
    <xdr:to>
      <xdr:col>24</xdr:col>
      <xdr:colOff>114300</xdr:colOff>
      <xdr:row>37</xdr:row>
      <xdr:rowOff>59935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108212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8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147631</xdr:rowOff>
    </xdr:from>
    <xdr:to>
      <xdr:col>20</xdr:col>
      <xdr:colOff>38100</xdr:colOff>
      <xdr:row>37</xdr:row>
      <xdr:rowOff>77781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68908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1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160177</xdr:rowOff>
    </xdr:from>
    <xdr:to>
      <xdr:col>15</xdr:col>
      <xdr:colOff>101600</xdr:colOff>
      <xdr:row>37</xdr:row>
      <xdr:rowOff>90327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106854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0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8065</xdr:rowOff>
    </xdr:from>
    <xdr:to>
      <xdr:col>10</xdr:col>
      <xdr:colOff>165100</xdr:colOff>
      <xdr:row>37</xdr:row>
      <xdr:rowOff>109665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100792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4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79810</xdr:rowOff>
    </xdr:from>
    <xdr:to>
      <xdr:col>6</xdr:col>
      <xdr:colOff>38100</xdr:colOff>
      <xdr:row>38</xdr:row>
      <xdr:rowOff>9960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1087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1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53773</xdr:rowOff>
    </xdr:from>
    <xdr:to>
      <xdr:col>24</xdr:col>
      <xdr:colOff>63500</xdr:colOff>
      <xdr:row>57</xdr:row>
      <xdr:rowOff>61975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26423"/>
          <a:ext cx="8382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53773</xdr:rowOff>
    </xdr:from>
    <xdr:to>
      <xdr:col>19</xdr:col>
      <xdr:colOff>177800</xdr:colOff>
      <xdr:row>57</xdr:row>
      <xdr:rowOff>61194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6423"/>
          <a:ext cx="8890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58186</xdr:rowOff>
    </xdr:from>
    <xdr:to>
      <xdr:col>15</xdr:col>
      <xdr:colOff>50800</xdr:colOff>
      <xdr:row>57</xdr:row>
      <xdr:rowOff>61194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30836"/>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58186</xdr:rowOff>
    </xdr:from>
    <xdr:to>
      <xdr:col>10</xdr:col>
      <xdr:colOff>114300</xdr:colOff>
      <xdr:row>57</xdr:row>
      <xdr:rowOff>66370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3083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11175</xdr:rowOff>
    </xdr:from>
    <xdr:to>
      <xdr:col>24</xdr:col>
      <xdr:colOff>114300</xdr:colOff>
      <xdr:row>57</xdr:row>
      <xdr:rowOff>112775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2973</xdr:rowOff>
    </xdr:from>
    <xdr:to>
      <xdr:col>20</xdr:col>
      <xdr:colOff>38100</xdr:colOff>
      <xdr:row>57</xdr:row>
      <xdr:rowOff>104573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95700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6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10394</xdr:rowOff>
    </xdr:from>
    <xdr:to>
      <xdr:col>15</xdr:col>
      <xdr:colOff>101600</xdr:colOff>
      <xdr:row>57</xdr:row>
      <xdr:rowOff>111994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103121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7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7386</xdr:rowOff>
    </xdr:from>
    <xdr:to>
      <xdr:col>10</xdr:col>
      <xdr:colOff>165100</xdr:colOff>
      <xdr:row>57</xdr:row>
      <xdr:rowOff>108986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100113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7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15570</xdr:rowOff>
    </xdr:from>
    <xdr:to>
      <xdr:col>6</xdr:col>
      <xdr:colOff>38100</xdr:colOff>
      <xdr:row>57</xdr:row>
      <xdr:rowOff>117170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108297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8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34475</xdr:rowOff>
    </xdr:from>
    <xdr:to>
      <xdr:col>24</xdr:col>
      <xdr:colOff>63500</xdr:colOff>
      <xdr:row>77</xdr:row>
      <xdr:rowOff>48713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36125"/>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34475</xdr:rowOff>
    </xdr:from>
    <xdr:to>
      <xdr:col>19</xdr:col>
      <xdr:colOff>177800</xdr:colOff>
      <xdr:row>77</xdr:row>
      <xdr:rowOff>77237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36125"/>
          <a:ext cx="889000" cy="4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77237</xdr:rowOff>
    </xdr:from>
    <xdr:to>
      <xdr:col>15</xdr:col>
      <xdr:colOff>50800</xdr:colOff>
      <xdr:row>77</xdr:row>
      <xdr:rowOff>168751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78887"/>
          <a:ext cx="889000" cy="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134007</xdr:rowOff>
    </xdr:from>
    <xdr:to>
      <xdr:col>10</xdr:col>
      <xdr:colOff>114300</xdr:colOff>
      <xdr:row>77</xdr:row>
      <xdr:rowOff>168751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35657"/>
          <a:ext cx="889000" cy="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169363</xdr:rowOff>
    </xdr:from>
    <xdr:to>
      <xdr:col>24</xdr:col>
      <xdr:colOff>114300</xdr:colOff>
      <xdr:row>77</xdr:row>
      <xdr:rowOff>99513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20790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155125</xdr:rowOff>
    </xdr:from>
    <xdr:to>
      <xdr:col>20</xdr:col>
      <xdr:colOff>38100</xdr:colOff>
      <xdr:row>77</xdr:row>
      <xdr:rowOff>85275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101802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6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26437</xdr:rowOff>
    </xdr:from>
    <xdr:to>
      <xdr:col>15</xdr:col>
      <xdr:colOff>101600</xdr:colOff>
      <xdr:row>77</xdr:row>
      <xdr:rowOff>128037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144564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117951</xdr:rowOff>
    </xdr:from>
    <xdr:to>
      <xdr:col>10</xdr:col>
      <xdr:colOff>165100</xdr:colOff>
      <xdr:row>78</xdr:row>
      <xdr:rowOff>48101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64628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83207</xdr:rowOff>
    </xdr:from>
    <xdr:to>
      <xdr:col>6</xdr:col>
      <xdr:colOff>38100</xdr:colOff>
      <xdr:row>78</xdr:row>
      <xdr:rowOff>13357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29884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76682</xdr:rowOff>
    </xdr:from>
    <xdr:to>
      <xdr:col>24</xdr:col>
      <xdr:colOff>63500</xdr:colOff>
      <xdr:row>96</xdr:row>
      <xdr:rowOff>25850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364432"/>
          <a:ext cx="838200" cy="1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25850</xdr:rowOff>
    </xdr:from>
    <xdr:to>
      <xdr:col>19</xdr:col>
      <xdr:colOff>177800</xdr:colOff>
      <xdr:row>96</xdr:row>
      <xdr:rowOff>134587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485050"/>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97561</xdr:rowOff>
    </xdr:from>
    <xdr:to>
      <xdr:col>15</xdr:col>
      <xdr:colOff>50800</xdr:colOff>
      <xdr:row>96</xdr:row>
      <xdr:rowOff>134587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556761"/>
          <a:ext cx="889000" cy="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96007</xdr:rowOff>
    </xdr:from>
    <xdr:to>
      <xdr:col>10</xdr:col>
      <xdr:colOff>114300</xdr:colOff>
      <xdr:row>96</xdr:row>
      <xdr:rowOff>97561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55520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25882</xdr:rowOff>
    </xdr:from>
    <xdr:to>
      <xdr:col>24</xdr:col>
      <xdr:colOff>114300</xdr:colOff>
      <xdr:row>95</xdr:row>
      <xdr:rowOff>127482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4309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2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146500</xdr:rowOff>
    </xdr:from>
    <xdr:to>
      <xdr:col>20</xdr:col>
      <xdr:colOff>38100</xdr:colOff>
      <xdr:row>96</xdr:row>
      <xdr:rowOff>76650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67777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83787</xdr:rowOff>
    </xdr:from>
    <xdr:to>
      <xdr:col>15</xdr:col>
      <xdr:colOff>101600</xdr:colOff>
      <xdr:row>97</xdr:row>
      <xdr:rowOff>13937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46761</xdr:rowOff>
    </xdr:from>
    <xdr:to>
      <xdr:col>10</xdr:col>
      <xdr:colOff>165100</xdr:colOff>
      <xdr:row>96</xdr:row>
      <xdr:rowOff>148361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139488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45207</xdr:rowOff>
    </xdr:from>
    <xdr:to>
      <xdr:col>6</xdr:col>
      <xdr:colOff>38100</xdr:colOff>
      <xdr:row>96</xdr:row>
      <xdr:rowOff>146807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137934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118845</xdr:rowOff>
    </xdr:from>
    <xdr:to>
      <xdr:col>55</xdr:col>
      <xdr:colOff>0</xdr:colOff>
      <xdr:row>37</xdr:row>
      <xdr:rowOff>123351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62495"/>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100064</xdr:rowOff>
    </xdr:from>
    <xdr:to>
      <xdr:col>50</xdr:col>
      <xdr:colOff>114300</xdr:colOff>
      <xdr:row>37</xdr:row>
      <xdr:rowOff>118845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443714"/>
          <a:ext cx="889000" cy="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32154</xdr:rowOff>
    </xdr:from>
    <xdr:to>
      <xdr:col>45</xdr:col>
      <xdr:colOff>177800</xdr:colOff>
      <xdr:row>37</xdr:row>
      <xdr:rowOff>100064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75804"/>
          <a:ext cx="889000" cy="6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32154</xdr:rowOff>
    </xdr:from>
    <xdr:to>
      <xdr:col>41</xdr:col>
      <xdr:colOff>50800</xdr:colOff>
      <xdr:row>37</xdr:row>
      <xdr:rowOff>160986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75804"/>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72551</xdr:rowOff>
    </xdr:from>
    <xdr:to>
      <xdr:col>55</xdr:col>
      <xdr:colOff>50800</xdr:colOff>
      <xdr:row>38</xdr:row>
      <xdr:rowOff>2701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68045</xdr:rowOff>
    </xdr:from>
    <xdr:to>
      <xdr:col>50</xdr:col>
      <xdr:colOff>165100</xdr:colOff>
      <xdr:row>37</xdr:row>
      <xdr:rowOff>169645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160772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0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49264</xdr:rowOff>
    </xdr:from>
    <xdr:to>
      <xdr:col>46</xdr:col>
      <xdr:colOff>38100</xdr:colOff>
      <xdr:row>37</xdr:row>
      <xdr:rowOff>150864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167391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6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152804</xdr:rowOff>
    </xdr:from>
    <xdr:to>
      <xdr:col>41</xdr:col>
      <xdr:colOff>101600</xdr:colOff>
      <xdr:row>37</xdr:row>
      <xdr:rowOff>82954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74081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1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110186</xdr:rowOff>
    </xdr:from>
    <xdr:to>
      <xdr:col>36</xdr:col>
      <xdr:colOff>165100</xdr:colOff>
      <xdr:row>38</xdr:row>
      <xdr:rowOff>40336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31463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4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99878</xdr:rowOff>
    </xdr:from>
    <xdr:to>
      <xdr:col>55</xdr:col>
      <xdr:colOff>0</xdr:colOff>
      <xdr:row>58</xdr:row>
      <xdr:rowOff>106396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43978"/>
          <a:ext cx="8382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97803</xdr:rowOff>
    </xdr:from>
    <xdr:to>
      <xdr:col>50</xdr:col>
      <xdr:colOff>114300</xdr:colOff>
      <xdr:row>58</xdr:row>
      <xdr:rowOff>106396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41903"/>
          <a:ext cx="889000" cy="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97803</xdr:rowOff>
    </xdr:from>
    <xdr:to>
      <xdr:col>45</xdr:col>
      <xdr:colOff>177800</xdr:colOff>
      <xdr:row>58</xdr:row>
      <xdr:rowOff>113550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41903"/>
          <a:ext cx="889000" cy="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94159</xdr:rowOff>
    </xdr:from>
    <xdr:to>
      <xdr:col>41</xdr:col>
      <xdr:colOff>50800</xdr:colOff>
      <xdr:row>58</xdr:row>
      <xdr:rowOff>113550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38259"/>
          <a:ext cx="889000" cy="1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49078</xdr:rowOff>
    </xdr:from>
    <xdr:to>
      <xdr:col>55</xdr:col>
      <xdr:colOff>50800</xdr:colOff>
      <xdr:row>58</xdr:row>
      <xdr:rowOff>150678</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55596</xdr:rowOff>
    </xdr:from>
    <xdr:to>
      <xdr:col>50</xdr:col>
      <xdr:colOff>165100</xdr:colOff>
      <xdr:row>58</xdr:row>
      <xdr:rowOff>157196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148323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47003</xdr:rowOff>
    </xdr:from>
    <xdr:to>
      <xdr:col>46</xdr:col>
      <xdr:colOff>38100</xdr:colOff>
      <xdr:row>58</xdr:row>
      <xdr:rowOff>148603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139730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8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62750</xdr:rowOff>
    </xdr:from>
    <xdr:to>
      <xdr:col>41</xdr:col>
      <xdr:colOff>101600</xdr:colOff>
      <xdr:row>58</xdr:row>
      <xdr:rowOff>164350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155477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9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43359</xdr:rowOff>
    </xdr:from>
    <xdr:to>
      <xdr:col>36</xdr:col>
      <xdr:colOff>165100</xdr:colOff>
      <xdr:row>58</xdr:row>
      <xdr:rowOff>144959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136086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8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117577</xdr:rowOff>
    </xdr:from>
    <xdr:to>
      <xdr:col>55</xdr:col>
      <xdr:colOff>0</xdr:colOff>
      <xdr:row>78</xdr:row>
      <xdr:rowOff>127842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90677"/>
          <a:ext cx="8382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117577</xdr:rowOff>
    </xdr:from>
    <xdr:to>
      <xdr:col>50</xdr:col>
      <xdr:colOff>114300</xdr:colOff>
      <xdr:row>78</xdr:row>
      <xdr:rowOff>123261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90677"/>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107682</xdr:rowOff>
    </xdr:from>
    <xdr:to>
      <xdr:col>45</xdr:col>
      <xdr:colOff>177800</xdr:colOff>
      <xdr:row>78</xdr:row>
      <xdr:rowOff>123261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80782"/>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35973</xdr:rowOff>
    </xdr:from>
    <xdr:to>
      <xdr:col>41</xdr:col>
      <xdr:colOff>50800</xdr:colOff>
      <xdr:row>78</xdr:row>
      <xdr:rowOff>107682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09073"/>
          <a:ext cx="889000" cy="7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77042</xdr:rowOff>
    </xdr:from>
    <xdr:to>
      <xdr:col>55</xdr:col>
      <xdr:colOff>50800</xdr:colOff>
      <xdr:row>79</xdr:row>
      <xdr:rowOff>7192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163419</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66777</xdr:rowOff>
    </xdr:from>
    <xdr:to>
      <xdr:col>50</xdr:col>
      <xdr:colOff>165100</xdr:colOff>
      <xdr:row>78</xdr:row>
      <xdr:rowOff>168377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159504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72461</xdr:rowOff>
    </xdr:from>
    <xdr:to>
      <xdr:col>46</xdr:col>
      <xdr:colOff>38100</xdr:colOff>
      <xdr:row>79</xdr:row>
      <xdr:rowOff>2611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165188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56882</xdr:rowOff>
    </xdr:from>
    <xdr:to>
      <xdr:col>41</xdr:col>
      <xdr:colOff>101600</xdr:colOff>
      <xdr:row>78</xdr:row>
      <xdr:rowOff>158482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149609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156623</xdr:rowOff>
    </xdr:from>
    <xdr:to>
      <xdr:col>36</xdr:col>
      <xdr:colOff>165100</xdr:colOff>
      <xdr:row>78</xdr:row>
      <xdr:rowOff>86773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77900</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5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108703</xdr:rowOff>
    </xdr:from>
    <xdr:to>
      <xdr:col>55</xdr:col>
      <xdr:colOff>0</xdr:colOff>
      <xdr:row>98</xdr:row>
      <xdr:rowOff>116824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10803"/>
          <a:ext cx="8382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108293</xdr:rowOff>
    </xdr:from>
    <xdr:to>
      <xdr:col>50</xdr:col>
      <xdr:colOff>114300</xdr:colOff>
      <xdr:row>98</xdr:row>
      <xdr:rowOff>116824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10393"/>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108293</xdr:rowOff>
    </xdr:from>
    <xdr:to>
      <xdr:col>45</xdr:col>
      <xdr:colOff>177800</xdr:colOff>
      <xdr:row>98</xdr:row>
      <xdr:rowOff>123895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10393"/>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122368</xdr:rowOff>
    </xdr:from>
    <xdr:to>
      <xdr:col>41</xdr:col>
      <xdr:colOff>50800</xdr:colOff>
      <xdr:row>98</xdr:row>
      <xdr:rowOff>123895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24468"/>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57903</xdr:rowOff>
    </xdr:from>
    <xdr:to>
      <xdr:col>55</xdr:col>
      <xdr:colOff>50800</xdr:colOff>
      <xdr:row>98</xdr:row>
      <xdr:rowOff>159503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66024</xdr:rowOff>
    </xdr:from>
    <xdr:to>
      <xdr:col>50</xdr:col>
      <xdr:colOff>165100</xdr:colOff>
      <xdr:row>98</xdr:row>
      <xdr:rowOff>167624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158751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6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57493</xdr:rowOff>
    </xdr:from>
    <xdr:to>
      <xdr:col>46</xdr:col>
      <xdr:colOff>38100</xdr:colOff>
      <xdr:row>98</xdr:row>
      <xdr:rowOff>159093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5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150220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73095</xdr:rowOff>
    </xdr:from>
    <xdr:to>
      <xdr:col>41</xdr:col>
      <xdr:colOff>101600</xdr:colOff>
      <xdr:row>99</xdr:row>
      <xdr:rowOff>3245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165822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71568</xdr:rowOff>
    </xdr:from>
    <xdr:to>
      <xdr:col>36</xdr:col>
      <xdr:colOff>165100</xdr:colOff>
      <xdr:row>99</xdr:row>
      <xdr:rowOff>1718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164295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79418</xdr:rowOff>
    </xdr:from>
    <xdr:to>
      <xdr:col>85</xdr:col>
      <xdr:colOff>127000</xdr:colOff>
      <xdr:row>39</xdr:row>
      <xdr:rowOff>8419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94518"/>
          <a:ext cx="838200" cy="1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69665</xdr:rowOff>
    </xdr:from>
    <xdr:to>
      <xdr:col>81</xdr:col>
      <xdr:colOff>50800</xdr:colOff>
      <xdr:row>39</xdr:row>
      <xdr:rowOff>8419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584765"/>
          <a:ext cx="889000" cy="1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120612</xdr:rowOff>
    </xdr:from>
    <xdr:to>
      <xdr:col>76</xdr:col>
      <xdr:colOff>114300</xdr:colOff>
      <xdr:row>38</xdr:row>
      <xdr:rowOff>69665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464262"/>
          <a:ext cx="889000" cy="1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77315</xdr:rowOff>
    </xdr:from>
    <xdr:to>
      <xdr:col>71</xdr:col>
      <xdr:colOff>177800</xdr:colOff>
      <xdr:row>37</xdr:row>
      <xdr:rowOff>120612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420965"/>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28618</xdr:rowOff>
    </xdr:from>
    <xdr:to>
      <xdr:col>85</xdr:col>
      <xdr:colOff>177800</xdr:colOff>
      <xdr:row>38</xdr:row>
      <xdr:rowOff>130218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51495</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129069</xdr:rowOff>
    </xdr:from>
    <xdr:to>
      <xdr:col>81</xdr:col>
      <xdr:colOff>101600</xdr:colOff>
      <xdr:row>39</xdr:row>
      <xdr:rowOff>59219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50346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3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18865</xdr:rowOff>
    </xdr:from>
    <xdr:to>
      <xdr:col>76</xdr:col>
      <xdr:colOff>165100</xdr:colOff>
      <xdr:row>38</xdr:row>
      <xdr:rowOff>120465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136992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69812</xdr:rowOff>
    </xdr:from>
    <xdr:to>
      <xdr:col>72</xdr:col>
      <xdr:colOff>38100</xdr:colOff>
      <xdr:row>37</xdr:row>
      <xdr:rowOff>171412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18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26515</xdr:rowOff>
    </xdr:from>
    <xdr:to>
      <xdr:col>67</xdr:col>
      <xdr:colOff>101600</xdr:colOff>
      <xdr:row>37</xdr:row>
      <xdr:rowOff>128115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3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144642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1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125640</xdr:rowOff>
    </xdr:from>
    <xdr:to>
      <xdr:col>85</xdr:col>
      <xdr:colOff>127000</xdr:colOff>
      <xdr:row>77</xdr:row>
      <xdr:rowOff>130375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327290"/>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125640</xdr:rowOff>
    </xdr:from>
    <xdr:to>
      <xdr:col>81</xdr:col>
      <xdr:colOff>50800</xdr:colOff>
      <xdr:row>77</xdr:row>
      <xdr:rowOff>126564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27290"/>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126564</xdr:rowOff>
    </xdr:from>
    <xdr:to>
      <xdr:col>76</xdr:col>
      <xdr:colOff>114300</xdr:colOff>
      <xdr:row>77</xdr:row>
      <xdr:rowOff>129722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28214"/>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129708</xdr:rowOff>
    </xdr:from>
    <xdr:to>
      <xdr:col>71</xdr:col>
      <xdr:colOff>177800</xdr:colOff>
      <xdr:row>77</xdr:row>
      <xdr:rowOff>129722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331358"/>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79575</xdr:rowOff>
    </xdr:from>
    <xdr:to>
      <xdr:col>85</xdr:col>
      <xdr:colOff>177800</xdr:colOff>
      <xdr:row>78</xdr:row>
      <xdr:rowOff>9725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58002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5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74840</xdr:rowOff>
    </xdr:from>
    <xdr:to>
      <xdr:col>81</xdr:col>
      <xdr:colOff>101600</xdr:colOff>
      <xdr:row>78</xdr:row>
      <xdr:rowOff>4990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167567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6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75764</xdr:rowOff>
    </xdr:from>
    <xdr:to>
      <xdr:col>76</xdr:col>
      <xdr:colOff>165100</xdr:colOff>
      <xdr:row>78</xdr:row>
      <xdr:rowOff>5914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168491</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78922</xdr:rowOff>
    </xdr:from>
    <xdr:to>
      <xdr:col>72</xdr:col>
      <xdr:colOff>38100</xdr:colOff>
      <xdr:row>78</xdr:row>
      <xdr:rowOff>9072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199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7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78908</xdr:rowOff>
    </xdr:from>
    <xdr:to>
      <xdr:col>67</xdr:col>
      <xdr:colOff>101600</xdr:colOff>
      <xdr:row>78</xdr:row>
      <xdr:rowOff>9058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185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7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30066</xdr:rowOff>
    </xdr:from>
    <xdr:to>
      <xdr:col>85</xdr:col>
      <xdr:colOff>127000</xdr:colOff>
      <xdr:row>99</xdr:row>
      <xdr:rowOff>24315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32166"/>
          <a:ext cx="838200" cy="1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30066</xdr:rowOff>
    </xdr:from>
    <xdr:to>
      <xdr:col>81</xdr:col>
      <xdr:colOff>50800</xdr:colOff>
      <xdr:row>98</xdr:row>
      <xdr:rowOff>108982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32166"/>
          <a:ext cx="889000" cy="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108982</xdr:rowOff>
    </xdr:from>
    <xdr:to>
      <xdr:col>76</xdr:col>
      <xdr:colOff>114300</xdr:colOff>
      <xdr:row>98</xdr:row>
      <xdr:rowOff>164953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11082"/>
          <a:ext cx="889000" cy="5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164953</xdr:rowOff>
    </xdr:from>
    <xdr:to>
      <xdr:col>71</xdr:col>
      <xdr:colOff>177800</xdr:colOff>
      <xdr:row>99</xdr:row>
      <xdr:rowOff>29077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67053"/>
          <a:ext cx="889000" cy="3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144965</xdr:rowOff>
    </xdr:from>
    <xdr:to>
      <xdr:col>85</xdr:col>
      <xdr:colOff>177800</xdr:colOff>
      <xdr:row>99</xdr:row>
      <xdr:rowOff>75115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59892</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6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150716</xdr:rowOff>
    </xdr:from>
    <xdr:to>
      <xdr:col>81</xdr:col>
      <xdr:colOff>101600</xdr:colOff>
      <xdr:row>98</xdr:row>
      <xdr:rowOff>80866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71993</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87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58182</xdr:rowOff>
    </xdr:from>
    <xdr:to>
      <xdr:col>76</xdr:col>
      <xdr:colOff>165100</xdr:colOff>
      <xdr:row>98</xdr:row>
      <xdr:rowOff>159782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150909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114153</xdr:rowOff>
    </xdr:from>
    <xdr:to>
      <xdr:col>72</xdr:col>
      <xdr:colOff>38100</xdr:colOff>
      <xdr:row>99</xdr:row>
      <xdr:rowOff>44303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35430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149727</xdr:rowOff>
    </xdr:from>
    <xdr:to>
      <xdr:col>67</xdr:col>
      <xdr:colOff>101600</xdr:colOff>
      <xdr:row>99</xdr:row>
      <xdr:rowOff>79877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71004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113073</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57173"/>
          <a:ext cx="889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113073</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57173"/>
          <a:ext cx="889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62273</xdr:rowOff>
    </xdr:from>
    <xdr:to>
      <xdr:col>107</xdr:col>
      <xdr:colOff>101600</xdr:colOff>
      <xdr:row>58</xdr:row>
      <xdr:rowOff>163873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8950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18790</xdr:rowOff>
    </xdr:from>
    <xdr:to>
      <xdr:col>116</xdr:col>
      <xdr:colOff>63500</xdr:colOff>
      <xdr:row>77</xdr:row>
      <xdr:rowOff>28921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20440"/>
          <a:ext cx="8382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28921</xdr:rowOff>
    </xdr:from>
    <xdr:to>
      <xdr:col>111</xdr:col>
      <xdr:colOff>177800</xdr:colOff>
      <xdr:row>77</xdr:row>
      <xdr:rowOff>54497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30571"/>
          <a:ext cx="8890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52989</xdr:rowOff>
    </xdr:from>
    <xdr:to>
      <xdr:col>107</xdr:col>
      <xdr:colOff>50800</xdr:colOff>
      <xdr:row>77</xdr:row>
      <xdr:rowOff>54497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54639"/>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52989</xdr:rowOff>
    </xdr:from>
    <xdr:to>
      <xdr:col>102</xdr:col>
      <xdr:colOff>114300</xdr:colOff>
      <xdr:row>77</xdr:row>
      <xdr:rowOff>96554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54639"/>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139440</xdr:rowOff>
    </xdr:from>
    <xdr:to>
      <xdr:col>116</xdr:col>
      <xdr:colOff>114300</xdr:colOff>
      <xdr:row>77</xdr:row>
      <xdr:rowOff>69590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117867</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149571</xdr:rowOff>
    </xdr:from>
    <xdr:to>
      <xdr:col>112</xdr:col>
      <xdr:colOff>38100</xdr:colOff>
      <xdr:row>77</xdr:row>
      <xdr:rowOff>79721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70848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7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3697</xdr:rowOff>
    </xdr:from>
    <xdr:to>
      <xdr:col>107</xdr:col>
      <xdr:colOff>101600</xdr:colOff>
      <xdr:row>77</xdr:row>
      <xdr:rowOff>105297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96424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9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2189</xdr:rowOff>
    </xdr:from>
    <xdr:to>
      <xdr:col>102</xdr:col>
      <xdr:colOff>165100</xdr:colOff>
      <xdr:row>77</xdr:row>
      <xdr:rowOff>103789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94916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2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45754</xdr:rowOff>
    </xdr:from>
    <xdr:to>
      <xdr:col>98</xdr:col>
      <xdr:colOff>38100</xdr:colOff>
      <xdr:row>77</xdr:row>
      <xdr:rowOff>147354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138481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全体的に類似団体内平均を下回る結果となっているが、維持補修費が類似団体内平均と比較して一人あたりのコストが高い状態となった。</a:t>
          </a:r>
          <a:endParaRPr lang="ja-JP" altLang="ja-JP" sz="1400">
            <a:effectLst/>
          </a:endParaRPr>
        </a:p>
        <a:p>
          <a:r>
            <a:rPr kumimoji="1" lang="ja-JP" altLang="ja-JP" sz="1100">
              <a:solidFill>
                <a:schemeClr val="dk1"/>
              </a:solidFill>
              <a:effectLst/>
              <a:latin typeface="+mn-lt"/>
              <a:ea typeface="+mn-ea"/>
              <a:cs typeface="+mn-cs"/>
            </a:rPr>
            <a:t>　類似団体内平均を上回っている維持補修費のうち、主なものは道路や橋りょう等の維持・管理費である。これは、橋梁長寿命化計画など事業の増加等により、ライフサイクルコストの削減を目指しているものであり、今後も事業は継続されるものである。</a:t>
          </a:r>
          <a:endParaRPr lang="ja-JP" altLang="ja-JP" sz="1400">
            <a:effectLst/>
          </a:endParaRPr>
        </a:p>
        <a:p>
          <a:r>
            <a:rPr kumimoji="1" lang="ja-JP" altLang="ja-JP" sz="110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類似団体内平均より大きく上回ることがない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2,363
2,337
294.23
3,666,090
3,165,972
376,942
2,193,596
2,315,258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113259</xdr:rowOff>
    </xdr:from>
    <xdr:to>
      <xdr:col>24</xdr:col>
      <xdr:colOff>63500</xdr:colOff>
      <xdr:row>37</xdr:row>
      <xdr:rowOff>131559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6909"/>
          <a:ext cx="8382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102718</xdr:rowOff>
    </xdr:from>
    <xdr:to>
      <xdr:col>19</xdr:col>
      <xdr:colOff>177800</xdr:colOff>
      <xdr:row>37</xdr:row>
      <xdr:rowOff>131559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6368"/>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102718</xdr:rowOff>
    </xdr:from>
    <xdr:to>
      <xdr:col>15</xdr:col>
      <xdr:colOff>50800</xdr:colOff>
      <xdr:row>37</xdr:row>
      <xdr:rowOff>135992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6368"/>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118212</xdr:rowOff>
    </xdr:from>
    <xdr:to>
      <xdr:col>10</xdr:col>
      <xdr:colOff>114300</xdr:colOff>
      <xdr:row>37</xdr:row>
      <xdr:rowOff>135992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1862"/>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62459</xdr:rowOff>
    </xdr:from>
    <xdr:to>
      <xdr:col>24</xdr:col>
      <xdr:colOff>114300</xdr:colOff>
      <xdr:row>37</xdr:row>
      <xdr:rowOff>164058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6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40886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80759</xdr:rowOff>
    </xdr:from>
    <xdr:to>
      <xdr:col>20</xdr:col>
      <xdr:colOff>38100</xdr:colOff>
      <xdr:row>38</xdr:row>
      <xdr:rowOff>10909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2036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51918</xdr:rowOff>
    </xdr:from>
    <xdr:to>
      <xdr:col>15</xdr:col>
      <xdr:colOff>101600</xdr:colOff>
      <xdr:row>37</xdr:row>
      <xdr:rowOff>153518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170045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85192</xdr:rowOff>
    </xdr:from>
    <xdr:to>
      <xdr:col>10</xdr:col>
      <xdr:colOff>165100</xdr:colOff>
      <xdr:row>38</xdr:row>
      <xdr:rowOff>15342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31869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0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67412</xdr:rowOff>
    </xdr:from>
    <xdr:to>
      <xdr:col>6</xdr:col>
      <xdr:colOff>38100</xdr:colOff>
      <xdr:row>37</xdr:row>
      <xdr:rowOff>169011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14089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82953</xdr:rowOff>
    </xdr:from>
    <xdr:to>
      <xdr:col>24</xdr:col>
      <xdr:colOff>63500</xdr:colOff>
      <xdr:row>58</xdr:row>
      <xdr:rowOff>90380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27053"/>
          <a:ext cx="838200" cy="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82513</xdr:rowOff>
    </xdr:from>
    <xdr:to>
      <xdr:col>19</xdr:col>
      <xdr:colOff>177800</xdr:colOff>
      <xdr:row>58</xdr:row>
      <xdr:rowOff>82953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26613"/>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70615</xdr:rowOff>
    </xdr:from>
    <xdr:to>
      <xdr:col>15</xdr:col>
      <xdr:colOff>50800</xdr:colOff>
      <xdr:row>58</xdr:row>
      <xdr:rowOff>82513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4715"/>
          <a:ext cx="889000" cy="1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70615</xdr:rowOff>
    </xdr:from>
    <xdr:to>
      <xdr:col>10</xdr:col>
      <xdr:colOff>114300</xdr:colOff>
      <xdr:row>58</xdr:row>
      <xdr:rowOff>101388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4715"/>
          <a:ext cx="889000" cy="3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39580</xdr:rowOff>
    </xdr:from>
    <xdr:to>
      <xdr:col>24</xdr:col>
      <xdr:colOff>114300</xdr:colOff>
      <xdr:row>58</xdr:row>
      <xdr:rowOff>141180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32153</xdr:rowOff>
    </xdr:from>
    <xdr:to>
      <xdr:col>20</xdr:col>
      <xdr:colOff>38100</xdr:colOff>
      <xdr:row>58</xdr:row>
      <xdr:rowOff>133753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124880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31713</xdr:rowOff>
    </xdr:from>
    <xdr:to>
      <xdr:col>15</xdr:col>
      <xdr:colOff>101600</xdr:colOff>
      <xdr:row>58</xdr:row>
      <xdr:rowOff>133313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124440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19815</xdr:rowOff>
    </xdr:from>
    <xdr:to>
      <xdr:col>10</xdr:col>
      <xdr:colOff>165100</xdr:colOff>
      <xdr:row>58</xdr:row>
      <xdr:rowOff>121415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112542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50588</xdr:rowOff>
    </xdr:from>
    <xdr:to>
      <xdr:col>6</xdr:col>
      <xdr:colOff>38100</xdr:colOff>
      <xdr:row>58</xdr:row>
      <xdr:rowOff>152188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143315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135441</xdr:rowOff>
    </xdr:from>
    <xdr:to>
      <xdr:col>24</xdr:col>
      <xdr:colOff>63500</xdr:colOff>
      <xdr:row>75</xdr:row>
      <xdr:rowOff>160956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994191"/>
          <a:ext cx="8382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135441</xdr:rowOff>
    </xdr:from>
    <xdr:to>
      <xdr:col>19</xdr:col>
      <xdr:colOff>177800</xdr:colOff>
      <xdr:row>76</xdr:row>
      <xdr:rowOff>3409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94191"/>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3409</xdr:rowOff>
    </xdr:from>
    <xdr:to>
      <xdr:col>15</xdr:col>
      <xdr:colOff>50800</xdr:colOff>
      <xdr:row>76</xdr:row>
      <xdr:rowOff>87351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33609"/>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87351</xdr:rowOff>
    </xdr:from>
    <xdr:to>
      <xdr:col>10</xdr:col>
      <xdr:colOff>114300</xdr:colOff>
      <xdr:row>76</xdr:row>
      <xdr:rowOff>153938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17551"/>
          <a:ext cx="889000" cy="6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110157</xdr:rowOff>
    </xdr:from>
    <xdr:to>
      <xdr:col>24</xdr:col>
      <xdr:colOff>114300</xdr:colOff>
      <xdr:row>76</xdr:row>
      <xdr:rowOff>40308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68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133034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2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84641</xdr:rowOff>
    </xdr:from>
    <xdr:to>
      <xdr:col>20</xdr:col>
      <xdr:colOff>38100</xdr:colOff>
      <xdr:row>76</xdr:row>
      <xdr:rowOff>14791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31318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1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124058</xdr:rowOff>
    </xdr:from>
    <xdr:to>
      <xdr:col>15</xdr:col>
      <xdr:colOff>101600</xdr:colOff>
      <xdr:row>76</xdr:row>
      <xdr:rowOff>54208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70735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36551</xdr:rowOff>
    </xdr:from>
    <xdr:to>
      <xdr:col>10</xdr:col>
      <xdr:colOff>165100</xdr:colOff>
      <xdr:row>76</xdr:row>
      <xdr:rowOff>138151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154677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103138</xdr:rowOff>
    </xdr:from>
    <xdr:to>
      <xdr:col>6</xdr:col>
      <xdr:colOff>38100</xdr:colOff>
      <xdr:row>77</xdr:row>
      <xdr:rowOff>33288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171427</xdr:rowOff>
    </xdr:from>
    <xdr:to>
      <xdr:col>24</xdr:col>
      <xdr:colOff>63500</xdr:colOff>
      <xdr:row>97</xdr:row>
      <xdr:rowOff>17751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630627"/>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166526</xdr:rowOff>
    </xdr:from>
    <xdr:to>
      <xdr:col>19</xdr:col>
      <xdr:colOff>177800</xdr:colOff>
      <xdr:row>96</xdr:row>
      <xdr:rowOff>171427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25726"/>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166396</xdr:rowOff>
    </xdr:from>
    <xdr:to>
      <xdr:col>15</xdr:col>
      <xdr:colOff>50800</xdr:colOff>
      <xdr:row>96</xdr:row>
      <xdr:rowOff>166526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62559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166396</xdr:rowOff>
    </xdr:from>
    <xdr:to>
      <xdr:col>10</xdr:col>
      <xdr:colOff>114300</xdr:colOff>
      <xdr:row>97</xdr:row>
      <xdr:rowOff>65170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25596"/>
          <a:ext cx="889000" cy="7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138401</xdr:rowOff>
    </xdr:from>
    <xdr:to>
      <xdr:col>24</xdr:col>
      <xdr:colOff>114300</xdr:colOff>
      <xdr:row>97</xdr:row>
      <xdr:rowOff>68551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116828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7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120627</xdr:rowOff>
    </xdr:from>
    <xdr:to>
      <xdr:col>20</xdr:col>
      <xdr:colOff>38100</xdr:colOff>
      <xdr:row>97</xdr:row>
      <xdr:rowOff>50777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41904</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7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115726</xdr:rowOff>
    </xdr:from>
    <xdr:to>
      <xdr:col>15</xdr:col>
      <xdr:colOff>101600</xdr:colOff>
      <xdr:row>97</xdr:row>
      <xdr:rowOff>45876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37003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66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115596</xdr:rowOff>
    </xdr:from>
    <xdr:to>
      <xdr:col>10</xdr:col>
      <xdr:colOff>165100</xdr:colOff>
      <xdr:row>97</xdr:row>
      <xdr:rowOff>45746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62273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14370</xdr:rowOff>
    </xdr:from>
    <xdr:to>
      <xdr:col>6</xdr:col>
      <xdr:colOff>38100</xdr:colOff>
      <xdr:row>97</xdr:row>
      <xdr:rowOff>115970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107097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73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137754</xdr:rowOff>
    </xdr:from>
    <xdr:to>
      <xdr:col>55</xdr:col>
      <xdr:colOff>0</xdr:colOff>
      <xdr:row>58</xdr:row>
      <xdr:rowOff>144651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81854"/>
          <a:ext cx="8382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125555</xdr:rowOff>
    </xdr:from>
    <xdr:to>
      <xdr:col>50</xdr:col>
      <xdr:colOff>114300</xdr:colOff>
      <xdr:row>58</xdr:row>
      <xdr:rowOff>144651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9655"/>
          <a:ext cx="889000" cy="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125555</xdr:rowOff>
    </xdr:from>
    <xdr:to>
      <xdr:col>45</xdr:col>
      <xdr:colOff>177800</xdr:colOff>
      <xdr:row>59</xdr:row>
      <xdr:rowOff>9417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9655"/>
          <a:ext cx="889000" cy="5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9417</xdr:rowOff>
    </xdr:from>
    <xdr:to>
      <xdr:col>41</xdr:col>
      <xdr:colOff>50800</xdr:colOff>
      <xdr:row>59</xdr:row>
      <xdr:rowOff>30518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24967"/>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86954</xdr:rowOff>
    </xdr:from>
    <xdr:to>
      <xdr:col>55</xdr:col>
      <xdr:colOff>50800</xdr:colOff>
      <xdr:row>59</xdr:row>
      <xdr:rowOff>17104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109831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93851</xdr:rowOff>
    </xdr:from>
    <xdr:to>
      <xdr:col>50</xdr:col>
      <xdr:colOff>165100</xdr:colOff>
      <xdr:row>59</xdr:row>
      <xdr:rowOff>24001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40528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1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74755</xdr:rowOff>
    </xdr:from>
    <xdr:to>
      <xdr:col>46</xdr:col>
      <xdr:colOff>38100</xdr:colOff>
      <xdr:row>59</xdr:row>
      <xdr:rowOff>4905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21432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9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130067</xdr:rowOff>
    </xdr:from>
    <xdr:to>
      <xdr:col>41</xdr:col>
      <xdr:colOff>101600</xdr:colOff>
      <xdr:row>59</xdr:row>
      <xdr:rowOff>60217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51344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151168</xdr:rowOff>
    </xdr:from>
    <xdr:to>
      <xdr:col>36</xdr:col>
      <xdr:colOff>165100</xdr:colOff>
      <xdr:row>59</xdr:row>
      <xdr:rowOff>81318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72445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74191</xdr:rowOff>
    </xdr:from>
    <xdr:to>
      <xdr:col>55</xdr:col>
      <xdr:colOff>0</xdr:colOff>
      <xdr:row>78</xdr:row>
      <xdr:rowOff>79454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47291"/>
          <a:ext cx="8382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79454</xdr:rowOff>
    </xdr:from>
    <xdr:to>
      <xdr:col>50</xdr:col>
      <xdr:colOff>114300</xdr:colOff>
      <xdr:row>78</xdr:row>
      <xdr:rowOff>80311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255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80311</xdr:rowOff>
    </xdr:from>
    <xdr:to>
      <xdr:col>45</xdr:col>
      <xdr:colOff>177800</xdr:colOff>
      <xdr:row>78</xdr:row>
      <xdr:rowOff>99062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3411"/>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99062</xdr:rowOff>
    </xdr:from>
    <xdr:to>
      <xdr:col>41</xdr:col>
      <xdr:colOff>50800</xdr:colOff>
      <xdr:row>78</xdr:row>
      <xdr:rowOff>115898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2162"/>
          <a:ext cx="889000" cy="1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23391</xdr:rowOff>
    </xdr:from>
    <xdr:to>
      <xdr:col>55</xdr:col>
      <xdr:colOff>50800</xdr:colOff>
      <xdr:row>78</xdr:row>
      <xdr:rowOff>124991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28654</xdr:rowOff>
    </xdr:from>
    <xdr:to>
      <xdr:col>50</xdr:col>
      <xdr:colOff>165100</xdr:colOff>
      <xdr:row>78</xdr:row>
      <xdr:rowOff>130254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121381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29511</xdr:rowOff>
    </xdr:from>
    <xdr:to>
      <xdr:col>46</xdr:col>
      <xdr:colOff>38100</xdr:colOff>
      <xdr:row>78</xdr:row>
      <xdr:rowOff>131111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122238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48262</xdr:rowOff>
    </xdr:from>
    <xdr:to>
      <xdr:col>41</xdr:col>
      <xdr:colOff>101600</xdr:colOff>
      <xdr:row>78</xdr:row>
      <xdr:rowOff>149862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140989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65098</xdr:rowOff>
    </xdr:from>
    <xdr:to>
      <xdr:col>36</xdr:col>
      <xdr:colOff>165100</xdr:colOff>
      <xdr:row>78</xdr:row>
      <xdr:rowOff>166698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157825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3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64731</xdr:rowOff>
    </xdr:from>
    <xdr:to>
      <xdr:col>55</xdr:col>
      <xdr:colOff>0</xdr:colOff>
      <xdr:row>98</xdr:row>
      <xdr:rowOff>136265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66831"/>
          <a:ext cx="838200" cy="7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64731</xdr:rowOff>
    </xdr:from>
    <xdr:to>
      <xdr:col>50</xdr:col>
      <xdr:colOff>114300</xdr:colOff>
      <xdr:row>98</xdr:row>
      <xdr:rowOff>112030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66831"/>
          <a:ext cx="889000" cy="4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112030</xdr:rowOff>
    </xdr:from>
    <xdr:to>
      <xdr:col>45</xdr:col>
      <xdr:colOff>177800</xdr:colOff>
      <xdr:row>98</xdr:row>
      <xdr:rowOff>139706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14130"/>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129405</xdr:rowOff>
    </xdr:from>
    <xdr:to>
      <xdr:col>41</xdr:col>
      <xdr:colOff>50800</xdr:colOff>
      <xdr:row>98</xdr:row>
      <xdr:rowOff>139706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31505"/>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85465</xdr:rowOff>
    </xdr:from>
    <xdr:to>
      <xdr:col>55</xdr:col>
      <xdr:colOff>50800</xdr:colOff>
      <xdr:row>99</xdr:row>
      <xdr:rowOff>15615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13931</xdr:rowOff>
    </xdr:from>
    <xdr:to>
      <xdr:col>50</xdr:col>
      <xdr:colOff>165100</xdr:colOff>
      <xdr:row>98</xdr:row>
      <xdr:rowOff>115531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132058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61230</xdr:rowOff>
    </xdr:from>
    <xdr:to>
      <xdr:col>46</xdr:col>
      <xdr:colOff>38100</xdr:colOff>
      <xdr:row>98</xdr:row>
      <xdr:rowOff>162830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153957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88906</xdr:rowOff>
    </xdr:from>
    <xdr:to>
      <xdr:col>41</xdr:col>
      <xdr:colOff>101600</xdr:colOff>
      <xdr:row>99</xdr:row>
      <xdr:rowOff>19056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10183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78605</xdr:rowOff>
    </xdr:from>
    <xdr:to>
      <xdr:col>36</xdr:col>
      <xdr:colOff>165100</xdr:colOff>
      <xdr:row>99</xdr:row>
      <xdr:rowOff>8755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171332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7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87186</xdr:rowOff>
    </xdr:from>
    <xdr:to>
      <xdr:col>85</xdr:col>
      <xdr:colOff>127000</xdr:colOff>
      <xdr:row>36</xdr:row>
      <xdr:rowOff>119716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59386"/>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117284</xdr:rowOff>
    </xdr:from>
    <xdr:to>
      <xdr:col>81</xdr:col>
      <xdr:colOff>50800</xdr:colOff>
      <xdr:row>36</xdr:row>
      <xdr:rowOff>119716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89484"/>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36048</xdr:rowOff>
    </xdr:from>
    <xdr:to>
      <xdr:col>76</xdr:col>
      <xdr:colOff>114300</xdr:colOff>
      <xdr:row>36</xdr:row>
      <xdr:rowOff>117284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08248"/>
          <a:ext cx="889000" cy="8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40538</xdr:rowOff>
    </xdr:from>
    <xdr:to>
      <xdr:col>71</xdr:col>
      <xdr:colOff>177800</xdr:colOff>
      <xdr:row>36</xdr:row>
      <xdr:rowOff>36048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869838"/>
          <a:ext cx="889000" cy="33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36386</xdr:rowOff>
    </xdr:from>
    <xdr:to>
      <xdr:col>85</xdr:col>
      <xdr:colOff>177800</xdr:colOff>
      <xdr:row>36</xdr:row>
      <xdr:rowOff>137986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59263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6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68916</xdr:rowOff>
    </xdr:from>
    <xdr:to>
      <xdr:col>81</xdr:col>
      <xdr:colOff>101600</xdr:colOff>
      <xdr:row>36</xdr:row>
      <xdr:rowOff>170516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15593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66484</xdr:rowOff>
    </xdr:from>
    <xdr:to>
      <xdr:col>76</xdr:col>
      <xdr:colOff>165100</xdr:colOff>
      <xdr:row>36</xdr:row>
      <xdr:rowOff>168084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156698</xdr:rowOff>
    </xdr:from>
    <xdr:to>
      <xdr:col>72</xdr:col>
      <xdr:colOff>38100</xdr:colOff>
      <xdr:row>36</xdr:row>
      <xdr:rowOff>86848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103375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161188</xdr:rowOff>
    </xdr:from>
    <xdr:to>
      <xdr:col>67</xdr:col>
      <xdr:colOff>101600</xdr:colOff>
      <xdr:row>34</xdr:row>
      <xdr:rowOff>91338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8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107865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9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118363</xdr:rowOff>
    </xdr:from>
    <xdr:to>
      <xdr:col>85</xdr:col>
      <xdr:colOff>127000</xdr:colOff>
      <xdr:row>58</xdr:row>
      <xdr:rowOff>138795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62463"/>
          <a:ext cx="838200" cy="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138526</xdr:rowOff>
    </xdr:from>
    <xdr:to>
      <xdr:col>81</xdr:col>
      <xdr:colOff>50800</xdr:colOff>
      <xdr:row>58</xdr:row>
      <xdr:rowOff>138795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82626"/>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138291</xdr:rowOff>
    </xdr:from>
    <xdr:to>
      <xdr:col>76</xdr:col>
      <xdr:colOff>114300</xdr:colOff>
      <xdr:row>58</xdr:row>
      <xdr:rowOff>138526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82391"/>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138291</xdr:rowOff>
    </xdr:from>
    <xdr:to>
      <xdr:col>71</xdr:col>
      <xdr:colOff>177800</xdr:colOff>
      <xdr:row>58</xdr:row>
      <xdr:rowOff>148417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82391"/>
          <a:ext cx="8890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67563</xdr:rowOff>
    </xdr:from>
    <xdr:to>
      <xdr:col>85</xdr:col>
      <xdr:colOff>177800</xdr:colOff>
      <xdr:row>58</xdr:row>
      <xdr:rowOff>169163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87995</xdr:rowOff>
    </xdr:from>
    <xdr:to>
      <xdr:col>81</xdr:col>
      <xdr:colOff>101600</xdr:colOff>
      <xdr:row>59</xdr:row>
      <xdr:rowOff>18145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9272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2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87726</xdr:rowOff>
    </xdr:from>
    <xdr:to>
      <xdr:col>76</xdr:col>
      <xdr:colOff>165100</xdr:colOff>
      <xdr:row>59</xdr:row>
      <xdr:rowOff>17876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9003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2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87491</xdr:rowOff>
    </xdr:from>
    <xdr:to>
      <xdr:col>72</xdr:col>
      <xdr:colOff>38100</xdr:colOff>
      <xdr:row>59</xdr:row>
      <xdr:rowOff>17641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8768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2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97617</xdr:rowOff>
    </xdr:from>
    <xdr:to>
      <xdr:col>67</xdr:col>
      <xdr:colOff>101600</xdr:colOff>
      <xdr:row>59</xdr:row>
      <xdr:rowOff>27767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18894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79418</xdr:rowOff>
    </xdr:from>
    <xdr:to>
      <xdr:col>85</xdr:col>
      <xdr:colOff>127000</xdr:colOff>
      <xdr:row>79</xdr:row>
      <xdr:rowOff>8418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52518"/>
          <a:ext cx="838200" cy="10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69664</xdr:rowOff>
    </xdr:from>
    <xdr:to>
      <xdr:col>81</xdr:col>
      <xdr:colOff>50800</xdr:colOff>
      <xdr:row>79</xdr:row>
      <xdr:rowOff>8418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42764"/>
          <a:ext cx="889000" cy="1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120611</xdr:rowOff>
    </xdr:from>
    <xdr:to>
      <xdr:col>76</xdr:col>
      <xdr:colOff>114300</xdr:colOff>
      <xdr:row>78</xdr:row>
      <xdr:rowOff>69664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22261"/>
          <a:ext cx="889000" cy="1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77315</xdr:rowOff>
    </xdr:from>
    <xdr:to>
      <xdr:col>71</xdr:col>
      <xdr:colOff>177800</xdr:colOff>
      <xdr:row>77</xdr:row>
      <xdr:rowOff>120611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78965"/>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28618</xdr:rowOff>
    </xdr:from>
    <xdr:to>
      <xdr:col>85</xdr:col>
      <xdr:colOff>177800</xdr:colOff>
      <xdr:row>78</xdr:row>
      <xdr:rowOff>130218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51495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5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129068</xdr:rowOff>
    </xdr:from>
    <xdr:to>
      <xdr:col>81</xdr:col>
      <xdr:colOff>101600</xdr:colOff>
      <xdr:row>79</xdr:row>
      <xdr:rowOff>59218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50345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18864</xdr:rowOff>
    </xdr:from>
    <xdr:to>
      <xdr:col>76</xdr:col>
      <xdr:colOff>165100</xdr:colOff>
      <xdr:row>78</xdr:row>
      <xdr:rowOff>120464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136991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6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69811</xdr:rowOff>
    </xdr:from>
    <xdr:to>
      <xdr:col>72</xdr:col>
      <xdr:colOff>38100</xdr:colOff>
      <xdr:row>77</xdr:row>
      <xdr:rowOff>171411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16488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0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26515</xdr:rowOff>
    </xdr:from>
    <xdr:to>
      <xdr:col>67</xdr:col>
      <xdr:colOff>101600</xdr:colOff>
      <xdr:row>77</xdr:row>
      <xdr:rowOff>128115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144642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0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125640</xdr:rowOff>
    </xdr:from>
    <xdr:to>
      <xdr:col>85</xdr:col>
      <xdr:colOff>127000</xdr:colOff>
      <xdr:row>97</xdr:row>
      <xdr:rowOff>130375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56290"/>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125640</xdr:rowOff>
    </xdr:from>
    <xdr:to>
      <xdr:col>81</xdr:col>
      <xdr:colOff>50800</xdr:colOff>
      <xdr:row>97</xdr:row>
      <xdr:rowOff>126564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56290"/>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126564</xdr:rowOff>
    </xdr:from>
    <xdr:to>
      <xdr:col>76</xdr:col>
      <xdr:colOff>114300</xdr:colOff>
      <xdr:row>97</xdr:row>
      <xdr:rowOff>129722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57214"/>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129708</xdr:rowOff>
    </xdr:from>
    <xdr:to>
      <xdr:col>71</xdr:col>
      <xdr:colOff>177800</xdr:colOff>
      <xdr:row>97</xdr:row>
      <xdr:rowOff>129722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60358"/>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79575</xdr:rowOff>
    </xdr:from>
    <xdr:to>
      <xdr:col>85</xdr:col>
      <xdr:colOff>177800</xdr:colOff>
      <xdr:row>98</xdr:row>
      <xdr:rowOff>9725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58002</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74840</xdr:rowOff>
    </xdr:from>
    <xdr:to>
      <xdr:col>81</xdr:col>
      <xdr:colOff>101600</xdr:colOff>
      <xdr:row>98</xdr:row>
      <xdr:rowOff>4990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167567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79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75764</xdr:rowOff>
    </xdr:from>
    <xdr:to>
      <xdr:col>76</xdr:col>
      <xdr:colOff>165100</xdr:colOff>
      <xdr:row>98</xdr:row>
      <xdr:rowOff>5914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168491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7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78922</xdr:rowOff>
    </xdr:from>
    <xdr:to>
      <xdr:col>72</xdr:col>
      <xdr:colOff>38100</xdr:colOff>
      <xdr:row>98</xdr:row>
      <xdr:rowOff>9072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199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78908</xdr:rowOff>
    </xdr:from>
    <xdr:to>
      <xdr:col>67</xdr:col>
      <xdr:colOff>101600</xdr:colOff>
      <xdr:row>98</xdr:row>
      <xdr:rowOff>9058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185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目的別歳出において、農林水産業費、消防費、民生費、</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費を除く項目で類似団体内平均並み、もしくは下回っている。</a:t>
          </a:r>
          <a:endParaRPr lang="ja-JP" altLang="ja-JP" sz="1400">
            <a:effectLst/>
          </a:endParaRPr>
        </a:p>
        <a:p>
          <a:r>
            <a:rPr kumimoji="1" lang="ja-JP" altLang="ja-JP" sz="1100">
              <a:solidFill>
                <a:schemeClr val="dk1"/>
              </a:solidFill>
              <a:effectLst/>
              <a:latin typeface="+mn-lt"/>
              <a:ea typeface="+mn-ea"/>
              <a:cs typeface="+mn-cs"/>
            </a:rPr>
            <a:t>昨年度と対比して</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費が上昇してい</a:t>
          </a:r>
          <a:r>
            <a:rPr kumimoji="1" lang="ja-JP" altLang="en-US" sz="1100">
              <a:solidFill>
                <a:schemeClr val="dk1"/>
              </a:solidFill>
              <a:effectLst/>
              <a:latin typeface="+mn-lt"/>
              <a:ea typeface="+mn-ea"/>
              <a:cs typeface="+mn-cs"/>
            </a:rPr>
            <a:t>るが、平年並みの数値と考えられる。これは当町の面積の</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％が森林であり、道路や集落がその間に点在しているという地理条件等によるものが大きい。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財政調整基金残高は、標準財政規模の変動により前年度と比較して増加している。実質単年度収支額は▲</a:t>
          </a:r>
          <a:r>
            <a:rPr kumimoji="1" lang="en-US" altLang="ja-JP" sz="1100">
              <a:solidFill>
                <a:schemeClr val="dk1"/>
              </a:solidFill>
              <a:effectLst/>
              <a:latin typeface="+mn-lt"/>
              <a:ea typeface="+mn-ea"/>
              <a:cs typeface="+mn-cs"/>
            </a:rPr>
            <a:t>29,928</a:t>
          </a:r>
          <a:r>
            <a:rPr kumimoji="1" lang="ja-JP" altLang="ja-JP" sz="1100">
              <a:solidFill>
                <a:schemeClr val="dk1"/>
              </a:solidFill>
              <a:effectLst/>
              <a:latin typeface="+mn-lt"/>
              <a:ea typeface="+mn-ea"/>
              <a:cs typeface="+mn-cs"/>
            </a:rPr>
            <a:t>千円となり、標準財政規模に占める割合では▲</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％となった。要因は</a:t>
          </a:r>
          <a:r>
            <a:rPr kumimoji="1" lang="ja-JP" altLang="en-US" sz="1100">
              <a:solidFill>
                <a:schemeClr val="dk1"/>
              </a:solidFill>
              <a:effectLst/>
              <a:latin typeface="+mn-lt"/>
              <a:ea typeface="+mn-ea"/>
              <a:cs typeface="+mn-cs"/>
            </a:rPr>
            <a:t>一般財源による普通建設事業費が年度末に大きく伸びた</a:t>
          </a:r>
          <a:r>
            <a:rPr kumimoji="1" lang="ja-JP" altLang="ja-JP" sz="1100">
              <a:solidFill>
                <a:schemeClr val="dk1"/>
              </a:solidFill>
              <a:effectLst/>
              <a:latin typeface="+mn-lt"/>
              <a:ea typeface="+mn-ea"/>
              <a:cs typeface="+mn-cs"/>
            </a:rPr>
            <a:t>ことによる。今後は、普通交付税等を含めた一般財源の確保が難しい状況になると見込まれるが、財政調整基金に頼らない財政運営を目指し、事務事業の見直し・統廃合など歳出の合理化等行財政改革を推進し、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年度決算は全会計で黒字である。</a:t>
          </a:r>
          <a:endParaRPr lang="ja-JP" altLang="ja-JP" sz="1400">
            <a:effectLst/>
          </a:endParaRPr>
        </a:p>
        <a:p>
          <a:r>
            <a:rPr kumimoji="1" lang="ja-JP" altLang="ja-JP" sz="1100">
              <a:solidFill>
                <a:schemeClr val="dk1"/>
              </a:solidFill>
              <a:effectLst/>
              <a:latin typeface="+mn-lt"/>
              <a:ea typeface="+mn-ea"/>
              <a:cs typeface="+mn-cs"/>
            </a:rPr>
            <a:t>標準財政規模比としても、直近３年間でほぼ例年度並みとなっている。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国民健康保険特別会計では、基金への積立を行ったため</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ポイントの減となっている。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動向</a:t>
          </a:r>
          <a:r>
            <a:rPr kumimoji="1" lang="ja-JP" altLang="ja-JP" sz="1100">
              <a:solidFill>
                <a:schemeClr val="dk1"/>
              </a:solidFill>
              <a:effectLst/>
              <a:latin typeface="+mn-lt"/>
              <a:ea typeface="+mn-ea"/>
              <a:cs typeface="+mn-cs"/>
            </a:rPr>
            <a:t>に注視しながら財政の健全化等に努める。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実質公債費率は類似団体と比較して低い水準にある。また、平成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、令和元・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％、令和４年度は</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、令和５年度は</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と低水準で推移しており、以前から起債抑制に努めていることに因る。</a:t>
          </a:r>
          <a:endParaRPr lang="ja-JP" altLang="ja-JP" sz="1400">
            <a:effectLst/>
          </a:endParaRPr>
        </a:p>
        <a:p>
          <a:r>
            <a:rPr kumimoji="1" lang="ja-JP" altLang="ja-JP" sz="1100">
              <a:solidFill>
                <a:schemeClr val="dk1"/>
              </a:solidFill>
              <a:effectLst/>
              <a:latin typeface="+mn-lt"/>
              <a:ea typeface="+mn-ea"/>
              <a:cs typeface="+mn-cs"/>
            </a:rPr>
            <a:t>　今後も引き続き現在の水準維持に努める。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起債を抑制しつつ、各種基金への積立を行ってきたため、平成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今後の見通しとしては、基金等を活用した事業推進等による借入の抑制等により、地方債現在高は減少していく見込みとなっている。</a:t>
          </a:r>
        </a:p>
        <a:p>
          <a:r>
            <a:rPr kumimoji="1" lang="ja-JP" altLang="en-US" sz="1400">
              <a:latin typeface="ＭＳ ゴシック" pitchFamily="49" charset="-128"/>
              <a:ea typeface="ＭＳ ゴシック" pitchFamily="49" charset="-128"/>
            </a:rPr>
            <a:t>　今後も起債に頼らない財政運営を心掛けつつ、必要に応じ、各種目的基金への積立を行うこととする。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和歌山県古座川町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基金全体として</a:t>
          </a:r>
          <a:r>
            <a:rPr kumimoji="1" lang="ja-JP" altLang="en-US" sz="1100">
              <a:solidFill>
                <a:schemeClr val="dk1"/>
              </a:solidFill>
              <a:effectLst/>
              <a:latin typeface="+mn-lt"/>
              <a:ea typeface="+mn-ea"/>
              <a:cs typeface="+mn-cs"/>
            </a:rPr>
            <a:t>ほぼ横ばい</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増減は一部基金の取り崩し、各基金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利子</a:t>
          </a:r>
          <a:r>
            <a:rPr kumimoji="1" lang="ja-JP" altLang="ja-JP" sz="1100">
              <a:solidFill>
                <a:schemeClr val="dk1"/>
              </a:solidFill>
              <a:effectLst/>
              <a:latin typeface="+mn-lt"/>
              <a:ea typeface="+mn-ea"/>
              <a:cs typeface="+mn-cs"/>
            </a:rPr>
            <a:t>積立によるものである。</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町税の減収や災害等の不測の事態への備え、公共施設の老朽化対策などによる今後の財政需要の増への対応や、今後予定のある基金事業への基金については今後も引き続き積立をおこない、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座川町における防災、減災に対する事業、災害発生時における応急対策、復旧、復興に対する事業及び被災地への支援活動等に対する事業に充てる防災対策基金、公共施設の新規整備や老朽化対策に充てる公共施設整備、高齢化社会の福祉活動の促進及び快適な生活環境の形成をはかるための事業に充てる福祉基金、廃棄物処理や森林環境等それぞれの目的に応じ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その他特定目的基金について、廃棄物処理基金、教育振興基金は事業進捗による取り崩しにより減となっている。その他は主に利息分の積立を行っている。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公共施設、インフラ等の長寿命化対策や、高速道路延伸に係る残土処理施設整備、その他長期総合計画等の各施策計画に沿った事業の財源として、各基金の積立を継続する。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増減なし（利息分のみ積立）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今後の大幅な税収等の減や災害発生による多額の経費支出等の不測の事態に備え、現在の水準程度の積立額を維持していく。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交付税の再算定による臨時財政対策債償還基金費分積立及び利息分の積立による。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地方債残高に対して基金積立額は大きく下回っており、今後も積立を継続し、一定額を確保する。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3666090</v>
      </c>
      <c r="BO4" s="449"/>
      <c r="BP4" s="449"/>
      <c r="BQ4" s="449"/>
      <c r="BR4" s="449"/>
      <c r="BS4" s="449"/>
      <c r="BT4" s="449"/>
      <c r="BU4" s="450"/>
      <c r="BV4" s="448">
        <v>3914605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17.2</v>
      </c>
      <c r="CU4" s="589"/>
      <c r="CV4" s="589"/>
      <c r="CW4" s="589"/>
      <c r="CX4" s="589"/>
      <c r="CY4" s="589"/>
      <c r="CZ4" s="589"/>
      <c r="DA4" s="590"/>
      <c r="DB4" s="588">
        <v>18.3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3165972</v>
      </c>
      <c r="BO5" s="420"/>
      <c r="BP5" s="420"/>
      <c r="BQ5" s="420"/>
      <c r="BR5" s="420"/>
      <c r="BS5" s="420"/>
      <c r="BT5" s="420"/>
      <c r="BU5" s="421"/>
      <c r="BV5" s="419">
        <v>3449890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81.5</v>
      </c>
      <c r="CU5" s="417"/>
      <c r="CV5" s="417"/>
      <c r="CW5" s="417"/>
      <c r="CX5" s="417"/>
      <c r="CY5" s="417"/>
      <c r="CZ5" s="417"/>
      <c r="DA5" s="418"/>
      <c r="DB5" s="416">
        <v>77.599999999999994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500118</v>
      </c>
      <c r="BO6" s="420"/>
      <c r="BP6" s="420"/>
      <c r="BQ6" s="420"/>
      <c r="BR6" s="420"/>
      <c r="BS6" s="420"/>
      <c r="BT6" s="420"/>
      <c r="BU6" s="421"/>
      <c r="BV6" s="419">
        <v>464715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81.8</v>
      </c>
      <c r="CU6" s="563"/>
      <c r="CV6" s="563"/>
      <c r="CW6" s="563"/>
      <c r="CX6" s="563"/>
      <c r="CY6" s="563"/>
      <c r="CZ6" s="563"/>
      <c r="DA6" s="564"/>
      <c r="DB6" s="562">
        <v>78.2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123176</v>
      </c>
      <c r="BO7" s="420"/>
      <c r="BP7" s="420"/>
      <c r="BQ7" s="420"/>
      <c r="BR7" s="420"/>
      <c r="BS7" s="420"/>
      <c r="BT7" s="420"/>
      <c r="BU7" s="421"/>
      <c r="BV7" s="419">
        <v>57815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2193596</v>
      </c>
      <c r="CU7" s="420"/>
      <c r="CV7" s="420"/>
      <c r="CW7" s="420"/>
      <c r="CX7" s="420"/>
      <c r="CY7" s="420"/>
      <c r="CZ7" s="420"/>
      <c r="DA7" s="421"/>
      <c r="DB7" s="419">
        <v>2218267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376942</v>
      </c>
      <c r="BO8" s="420"/>
      <c r="BP8" s="420"/>
      <c r="BQ8" s="420"/>
      <c r="BR8" s="420"/>
      <c r="BS8" s="420"/>
      <c r="BT8" s="420"/>
      <c r="BU8" s="421"/>
      <c r="BV8" s="419">
        <v>406900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2480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-29958</v>
      </c>
      <c r="BO9" s="420"/>
      <c r="BP9" s="420"/>
      <c r="BQ9" s="420"/>
      <c r="BR9" s="420"/>
      <c r="BS9" s="420"/>
      <c r="BT9" s="420"/>
      <c r="BU9" s="421"/>
      <c r="BV9" s="419">
        <v>-143076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10.3</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2826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390</v>
      </c>
      <c r="BO10" s="420"/>
      <c r="BP10" s="420"/>
      <c r="BQ10" s="420"/>
      <c r="BR10" s="420"/>
      <c r="BS10" s="420"/>
      <c r="BT10" s="420"/>
      <c r="BU10" s="421"/>
      <c r="BV10" s="419">
        <v>473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2363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2337</v>
      </c>
      <c r="S13" s="507"/>
      <c r="T13" s="507"/>
      <c r="U13" s="507"/>
      <c r="V13" s="508"/>
      <c r="W13" s="509" t="s">
        <v>131</v>
      </c>
      <c r="X13" s="405"/>
      <c r="Y13" s="405"/>
      <c r="Z13" s="405"/>
      <c r="AA13" s="405"/>
      <c r="AB13" s="406"/>
      <c r="AC13" s="372">
        <v>104</v>
      </c>
      <c r="AD13" s="373"/>
      <c r="AE13" s="373"/>
      <c r="AF13" s="373"/>
      <c r="AG13" s="374"/>
      <c r="AH13" s="372">
        <v>144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-29568</v>
      </c>
      <c r="BO13" s="420"/>
      <c r="BP13" s="420"/>
      <c r="BQ13" s="420"/>
      <c r="BR13" s="420"/>
      <c r="BS13" s="420"/>
      <c r="BT13" s="420"/>
      <c r="BU13" s="421"/>
      <c r="BV13" s="419">
        <v>-142603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5.3</v>
      </c>
      <c r="CU13" s="417"/>
      <c r="CV13" s="417"/>
      <c r="CW13" s="417"/>
      <c r="CX13" s="417"/>
      <c r="CY13" s="417"/>
      <c r="CZ13" s="417"/>
      <c r="DA13" s="418"/>
      <c r="DB13" s="416">
        <v>5.4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2446</v>
      </c>
      <c r="S14" s="507"/>
      <c r="T14" s="507"/>
      <c r="U14" s="507"/>
      <c r="V14" s="508"/>
      <c r="W14" s="510"/>
      <c r="X14" s="408"/>
      <c r="Y14" s="408"/>
      <c r="Z14" s="408"/>
      <c r="AA14" s="408"/>
      <c r="AB14" s="409"/>
      <c r="AC14" s="499">
        <v>11.4</v>
      </c>
      <c r="AD14" s="500"/>
      <c r="AE14" s="500"/>
      <c r="AF14" s="500"/>
      <c r="AG14" s="501"/>
      <c r="AH14" s="499">
        <v>13.9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2424</v>
      </c>
      <c r="S15" s="507"/>
      <c r="T15" s="507"/>
      <c r="U15" s="507"/>
      <c r="V15" s="508"/>
      <c r="W15" s="509" t="s">
        <v>137</v>
      </c>
      <c r="X15" s="405"/>
      <c r="Y15" s="405"/>
      <c r="Z15" s="405"/>
      <c r="AA15" s="405"/>
      <c r="AB15" s="406"/>
      <c r="AC15" s="372">
        <v>126</v>
      </c>
      <c r="AD15" s="373"/>
      <c r="AE15" s="373"/>
      <c r="AF15" s="373"/>
      <c r="AG15" s="374"/>
      <c r="AH15" s="372">
        <v>140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352119</v>
      </c>
      <c r="BO15" s="449"/>
      <c r="BP15" s="449"/>
      <c r="BQ15" s="449"/>
      <c r="BR15" s="449"/>
      <c r="BS15" s="449"/>
      <c r="BT15" s="449"/>
      <c r="BU15" s="450"/>
      <c r="BV15" s="448">
        <v>322412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13.8</v>
      </c>
      <c r="AD16" s="500"/>
      <c r="AE16" s="500"/>
      <c r="AF16" s="500"/>
      <c r="AG16" s="501"/>
      <c r="AH16" s="499">
        <v>13.5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2121772</v>
      </c>
      <c r="BO16" s="420"/>
      <c r="BP16" s="420"/>
      <c r="BQ16" s="420"/>
      <c r="BR16" s="420"/>
      <c r="BS16" s="420"/>
      <c r="BT16" s="420"/>
      <c r="BU16" s="421"/>
      <c r="BV16" s="419">
        <v>2140365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686</v>
      </c>
      <c r="AD17" s="373"/>
      <c r="AE17" s="373"/>
      <c r="AF17" s="373"/>
      <c r="AG17" s="374"/>
      <c r="AH17" s="372">
        <v>752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416250</v>
      </c>
      <c r="BO17" s="420"/>
      <c r="BP17" s="420"/>
      <c r="BQ17" s="420"/>
      <c r="BR17" s="420"/>
      <c r="BS17" s="420"/>
      <c r="BT17" s="420"/>
      <c r="BU17" s="421"/>
      <c r="BV17" s="419">
        <v>377429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294.23</v>
      </c>
      <c r="M18" s="472"/>
      <c r="N18" s="472"/>
      <c r="O18" s="472"/>
      <c r="P18" s="472"/>
      <c r="Q18" s="472"/>
      <c r="R18" s="473"/>
      <c r="S18" s="473"/>
      <c r="T18" s="473"/>
      <c r="U18" s="473"/>
      <c r="V18" s="474"/>
      <c r="W18" s="490"/>
      <c r="X18" s="491"/>
      <c r="Y18" s="491"/>
      <c r="Z18" s="491"/>
      <c r="AA18" s="491"/>
      <c r="AB18" s="515"/>
      <c r="AC18" s="389">
        <v>74.900000000000006</v>
      </c>
      <c r="AD18" s="390"/>
      <c r="AE18" s="390"/>
      <c r="AF18" s="390"/>
      <c r="AG18" s="475"/>
      <c r="AH18" s="389">
        <v>72.599999999999994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1789158</v>
      </c>
      <c r="BO18" s="420"/>
      <c r="BP18" s="420"/>
      <c r="BQ18" s="420"/>
      <c r="BR18" s="420"/>
      <c r="BS18" s="420"/>
      <c r="BT18" s="420"/>
      <c r="BU18" s="421"/>
      <c r="BV18" s="419">
        <v>1725084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3081765</v>
      </c>
      <c r="BO19" s="420"/>
      <c r="BP19" s="420"/>
      <c r="BQ19" s="420"/>
      <c r="BR19" s="420"/>
      <c r="BS19" s="420"/>
      <c r="BT19" s="420"/>
      <c r="BU19" s="421"/>
      <c r="BV19" s="419">
        <v>3303960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1248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2315258</v>
      </c>
      <c r="BO22" s="449"/>
      <c r="BP22" s="449"/>
      <c r="BQ22" s="449"/>
      <c r="BR22" s="449"/>
      <c r="BS22" s="449"/>
      <c r="BT22" s="449"/>
      <c r="BU22" s="450"/>
      <c r="BV22" s="448">
        <v>2443890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2310358</v>
      </c>
      <c r="BO23" s="420"/>
      <c r="BP23" s="420"/>
      <c r="BQ23" s="420"/>
      <c r="BR23" s="420"/>
      <c r="BS23" s="420"/>
      <c r="BT23" s="420"/>
      <c r="BU23" s="421"/>
      <c r="BV23" s="419">
        <v>2443890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5770</v>
      </c>
      <c r="R24" s="373"/>
      <c r="S24" s="373"/>
      <c r="T24" s="373"/>
      <c r="U24" s="373"/>
      <c r="V24" s="374"/>
      <c r="W24" s="462"/>
      <c r="X24" s="399"/>
      <c r="Y24" s="400"/>
      <c r="Z24" s="375" t="s">
        <v>162</v>
      </c>
      <c r="AA24" s="376"/>
      <c r="AB24" s="376"/>
      <c r="AC24" s="376"/>
      <c r="AD24" s="376"/>
      <c r="AE24" s="376"/>
      <c r="AF24" s="376"/>
      <c r="AG24" s="377"/>
      <c r="AH24" s="372">
        <v>60</v>
      </c>
      <c r="AI24" s="373"/>
      <c r="AJ24" s="373"/>
      <c r="AK24" s="373"/>
      <c r="AL24" s="374"/>
      <c r="AM24" s="372">
        <v>170640</v>
      </c>
      <c r="AN24" s="373"/>
      <c r="AO24" s="373"/>
      <c r="AP24" s="373"/>
      <c r="AQ24" s="373"/>
      <c r="AR24" s="374"/>
      <c r="AS24" s="372">
        <v>2844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1412591</v>
      </c>
      <c r="BO24" s="420"/>
      <c r="BP24" s="420"/>
      <c r="BQ24" s="420"/>
      <c r="BR24" s="420"/>
      <c r="BS24" s="420"/>
      <c r="BT24" s="420"/>
      <c r="BU24" s="421"/>
      <c r="BV24" s="419">
        <v>1431233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5010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838801</v>
      </c>
      <c r="BO25" s="449"/>
      <c r="BP25" s="449"/>
      <c r="BQ25" s="449"/>
      <c r="BR25" s="449"/>
      <c r="BS25" s="449"/>
      <c r="BT25" s="449"/>
      <c r="BU25" s="450"/>
      <c r="BV25" s="448">
        <v>2583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4660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2550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51334</v>
      </c>
      <c r="BO27" s="454"/>
      <c r="BP27" s="454"/>
      <c r="BQ27" s="454"/>
      <c r="BR27" s="454"/>
      <c r="BS27" s="454"/>
      <c r="BT27" s="454"/>
      <c r="BU27" s="455"/>
      <c r="BV27" s="453">
        <v>51316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1950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1183192</v>
      </c>
      <c r="BO28" s="449"/>
      <c r="BP28" s="449"/>
      <c r="BQ28" s="449"/>
      <c r="BR28" s="449"/>
      <c r="BS28" s="449"/>
      <c r="BT28" s="449"/>
      <c r="BU28" s="450"/>
      <c r="BV28" s="448">
        <v>1182802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1750</v>
      </c>
      <c r="R29" s="373"/>
      <c r="S29" s="373"/>
      <c r="T29" s="373"/>
      <c r="U29" s="373"/>
      <c r="V29" s="374"/>
      <c r="W29" s="463"/>
      <c r="X29" s="464"/>
      <c r="Y29" s="465"/>
      <c r="Z29" s="375" t="s">
        <v>177</v>
      </c>
      <c r="AA29" s="376"/>
      <c r="AB29" s="376"/>
      <c r="AC29" s="376"/>
      <c r="AD29" s="376"/>
      <c r="AE29" s="376"/>
      <c r="AF29" s="376"/>
      <c r="AG29" s="377"/>
      <c r="AH29" s="372">
        <v>60</v>
      </c>
      <c r="AI29" s="373"/>
      <c r="AJ29" s="373"/>
      <c r="AK29" s="373"/>
      <c r="AL29" s="374"/>
      <c r="AM29" s="372">
        <v>170640</v>
      </c>
      <c r="AN29" s="373"/>
      <c r="AO29" s="373"/>
      <c r="AP29" s="373"/>
      <c r="AQ29" s="373"/>
      <c r="AR29" s="374"/>
      <c r="AS29" s="372">
        <v>2844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415316</v>
      </c>
      <c r="BO29" s="420"/>
      <c r="BP29" s="420"/>
      <c r="BQ29" s="420"/>
      <c r="BR29" s="420"/>
      <c r="BS29" s="420"/>
      <c r="BT29" s="420"/>
      <c r="BU29" s="421"/>
      <c r="BV29" s="419">
        <v>407193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1911829</v>
      </c>
      <c r="BO30" s="454"/>
      <c r="BP30" s="454"/>
      <c r="BQ30" s="454"/>
      <c r="BR30" s="454"/>
      <c r="BS30" s="454"/>
      <c r="BT30" s="454"/>
      <c r="BU30" s="455"/>
      <c r="BV30" s="453">
        <v>1927908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へき地診療所特別会計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国民健康保険七川診療所特別会計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串本町古座川町衛生施設事務組合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国民健康保険明神診療所特別会計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紀南学園事務組合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東牟婁郡町村新宮市老人福祉施設事務組合（普通会計）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東牟婁郡町村新宮市老人福祉施設事務組合（公営企業会計）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和歌山県地方税回収機構</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和歌山県後期高齢者医療広域連合（普通会計）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和歌山県後期高齢者医療広域連合（特別会計）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紀南環境広域施設組合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新宮周辺広域市町村圏事務組合（普通会計）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7AfezTPuDccOZxSIiJwf/l5YwCp457xI9iMEAxkVL77Nj4saW5M+izg1RVr9Eae8aJ2EGIrZs08Ta3j0exaEg==" saltValue="Kku1SXNKUCEkow/x4tRp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237806</v>
      </c>
      <c r="S5" s="674"/>
      <c r="T5" s="674"/>
      <c r="U5" s="674"/>
      <c r="V5" s="674"/>
      <c r="W5" s="674"/>
      <c r="X5" s="674"/>
      <c r="Y5" s="702"/>
      <c r="Z5" s="715">
        <v>6.5</v>
      </c>
      <c r="AA5" s="715"/>
      <c r="AB5" s="715"/>
      <c r="AC5" s="715"/>
      <c r="AD5" s="716">
        <v>237806</v>
      </c>
      <c r="AE5" s="716"/>
      <c r="AF5" s="716"/>
      <c r="AG5" s="716"/>
      <c r="AH5" s="716"/>
      <c r="AI5" s="716"/>
      <c r="AJ5" s="716"/>
      <c r="AK5" s="716"/>
      <c r="AL5" s="703">
        <v>10.9</v>
      </c>
      <c r="AM5" s="685"/>
      <c r="AN5" s="685"/>
      <c r="AO5" s="704"/>
      <c r="AP5" s="676" t="s">
        <v>216</v>
      </c>
      <c r="AQ5" s="677"/>
      <c r="AR5" s="677"/>
      <c r="AS5" s="677"/>
      <c r="AT5" s="677"/>
      <c r="AU5" s="677"/>
      <c r="AV5" s="677"/>
      <c r="AW5" s="677"/>
      <c r="AX5" s="677"/>
      <c r="AY5" s="677"/>
      <c r="AZ5" s="677"/>
      <c r="BA5" s="677"/>
      <c r="BB5" s="677"/>
      <c r="BC5" s="677"/>
      <c r="BD5" s="677"/>
      <c r="BE5" s="677"/>
      <c r="BF5" s="678"/>
      <c r="BG5" s="621">
        <v>237769</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109566</v>
      </c>
      <c r="S6" s="622"/>
      <c r="T6" s="622"/>
      <c r="U6" s="622"/>
      <c r="V6" s="622"/>
      <c r="W6" s="622"/>
      <c r="X6" s="622"/>
      <c r="Y6" s="623"/>
      <c r="Z6" s="659">
        <v>3</v>
      </c>
      <c r="AA6" s="659"/>
      <c r="AB6" s="659"/>
      <c r="AC6" s="659"/>
      <c r="AD6" s="660">
        <v>109566</v>
      </c>
      <c r="AE6" s="660"/>
      <c r="AF6" s="660"/>
      <c r="AG6" s="660"/>
      <c r="AH6" s="660"/>
      <c r="AI6" s="660"/>
      <c r="AJ6" s="660"/>
      <c r="AK6" s="660"/>
      <c r="AL6" s="624">
        <v>5</v>
      </c>
      <c r="AM6" s="625"/>
      <c r="AN6" s="625"/>
      <c r="AO6" s="661"/>
      <c r="AP6" s="618" t="s">
        <v>221</v>
      </c>
      <c r="AQ6" s="619"/>
      <c r="AR6" s="619"/>
      <c r="AS6" s="619"/>
      <c r="AT6" s="619"/>
      <c r="AU6" s="619"/>
      <c r="AV6" s="619"/>
      <c r="AW6" s="619"/>
      <c r="AX6" s="619"/>
      <c r="AY6" s="619"/>
      <c r="AZ6" s="619"/>
      <c r="BA6" s="619"/>
      <c r="BB6" s="619"/>
      <c r="BC6" s="619"/>
      <c r="BD6" s="619"/>
      <c r="BE6" s="619"/>
      <c r="BF6" s="620"/>
      <c r="BG6" s="621">
        <v>237769</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50999</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50999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84</v>
      </c>
      <c r="S7" s="622"/>
      <c r="T7" s="622"/>
      <c r="U7" s="622"/>
      <c r="V7" s="622"/>
      <c r="W7" s="622"/>
      <c r="X7" s="622"/>
      <c r="Y7" s="623"/>
      <c r="Z7" s="659">
        <v>0</v>
      </c>
      <c r="AA7" s="659"/>
      <c r="AB7" s="659"/>
      <c r="AC7" s="659"/>
      <c r="AD7" s="660">
        <v>84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71862</v>
      </c>
      <c r="BH7" s="622"/>
      <c r="BI7" s="622"/>
      <c r="BJ7" s="622"/>
      <c r="BK7" s="622"/>
      <c r="BL7" s="622"/>
      <c r="BM7" s="622"/>
      <c r="BN7" s="623"/>
      <c r="BO7" s="659">
        <v>30.2</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509818</v>
      </c>
      <c r="CS7" s="622"/>
      <c r="CT7" s="622"/>
      <c r="CU7" s="622"/>
      <c r="CV7" s="622"/>
      <c r="CW7" s="622"/>
      <c r="CX7" s="622"/>
      <c r="CY7" s="623"/>
      <c r="CZ7" s="659">
        <v>16.100000000000001</v>
      </c>
      <c r="DA7" s="659"/>
      <c r="DB7" s="659"/>
      <c r="DC7" s="659"/>
      <c r="DD7" s="627">
        <v>15830</v>
      </c>
      <c r="DE7" s="622"/>
      <c r="DF7" s="622"/>
      <c r="DG7" s="622"/>
      <c r="DH7" s="622"/>
      <c r="DI7" s="622"/>
      <c r="DJ7" s="622"/>
      <c r="DK7" s="622"/>
      <c r="DL7" s="622"/>
      <c r="DM7" s="622"/>
      <c r="DN7" s="622"/>
      <c r="DO7" s="622"/>
      <c r="DP7" s="623"/>
      <c r="DQ7" s="627">
        <v>445095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1710</v>
      </c>
      <c r="S8" s="622"/>
      <c r="T8" s="622"/>
      <c r="U8" s="622"/>
      <c r="V8" s="622"/>
      <c r="W8" s="622"/>
      <c r="X8" s="622"/>
      <c r="Y8" s="623"/>
      <c r="Z8" s="659">
        <v>0</v>
      </c>
      <c r="AA8" s="659"/>
      <c r="AB8" s="659"/>
      <c r="AC8" s="659"/>
      <c r="AD8" s="660">
        <v>1710</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3469</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687612</v>
      </c>
      <c r="CS8" s="622"/>
      <c r="CT8" s="622"/>
      <c r="CU8" s="622"/>
      <c r="CV8" s="622"/>
      <c r="CW8" s="622"/>
      <c r="CX8" s="622"/>
      <c r="CY8" s="623"/>
      <c r="CZ8" s="659">
        <v>21.7</v>
      </c>
      <c r="DA8" s="659"/>
      <c r="DB8" s="659"/>
      <c r="DC8" s="659"/>
      <c r="DD8" s="627">
        <v>12376</v>
      </c>
      <c r="DE8" s="622"/>
      <c r="DF8" s="622"/>
      <c r="DG8" s="622"/>
      <c r="DH8" s="622"/>
      <c r="DI8" s="622"/>
      <c r="DJ8" s="622"/>
      <c r="DK8" s="622"/>
      <c r="DL8" s="622"/>
      <c r="DM8" s="622"/>
      <c r="DN8" s="622"/>
      <c r="DO8" s="622"/>
      <c r="DP8" s="623"/>
      <c r="DQ8" s="627">
        <v>525920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1704</v>
      </c>
      <c r="S9" s="622"/>
      <c r="T9" s="622"/>
      <c r="U9" s="622"/>
      <c r="V9" s="622"/>
      <c r="W9" s="622"/>
      <c r="X9" s="622"/>
      <c r="Y9" s="623"/>
      <c r="Z9" s="659">
        <v>0</v>
      </c>
      <c r="AA9" s="659"/>
      <c r="AB9" s="659"/>
      <c r="AC9" s="659"/>
      <c r="AD9" s="660">
        <v>1704</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62684</v>
      </c>
      <c r="BH9" s="622"/>
      <c r="BI9" s="622"/>
      <c r="BJ9" s="622"/>
      <c r="BK9" s="622"/>
      <c r="BL9" s="622"/>
      <c r="BM9" s="622"/>
      <c r="BN9" s="623"/>
      <c r="BO9" s="659">
        <v>26.4</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303282</v>
      </c>
      <c r="CS9" s="622"/>
      <c r="CT9" s="622"/>
      <c r="CU9" s="622"/>
      <c r="CV9" s="622"/>
      <c r="CW9" s="622"/>
      <c r="CX9" s="622"/>
      <c r="CY9" s="623"/>
      <c r="CZ9" s="659">
        <v>9.6</v>
      </c>
      <c r="DA9" s="659"/>
      <c r="DB9" s="659"/>
      <c r="DC9" s="659"/>
      <c r="DD9" s="627">
        <v>1780</v>
      </c>
      <c r="DE9" s="622"/>
      <c r="DF9" s="622"/>
      <c r="DG9" s="622"/>
      <c r="DH9" s="622"/>
      <c r="DI9" s="622"/>
      <c r="DJ9" s="622"/>
      <c r="DK9" s="622"/>
      <c r="DL9" s="622"/>
      <c r="DM9" s="622"/>
      <c r="DN9" s="622"/>
      <c r="DO9" s="622"/>
      <c r="DP9" s="623"/>
      <c r="DQ9" s="627">
        <v>264104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4833</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57479</v>
      </c>
      <c r="S11" s="622"/>
      <c r="T11" s="622"/>
      <c r="U11" s="622"/>
      <c r="V11" s="622"/>
      <c r="W11" s="622"/>
      <c r="X11" s="622"/>
      <c r="Y11" s="623"/>
      <c r="Z11" s="624">
        <v>1.6</v>
      </c>
      <c r="AA11" s="625"/>
      <c r="AB11" s="625"/>
      <c r="AC11" s="626"/>
      <c r="AD11" s="627">
        <v>57479</v>
      </c>
      <c r="AE11" s="622"/>
      <c r="AF11" s="622"/>
      <c r="AG11" s="622"/>
      <c r="AH11" s="622"/>
      <c r="AI11" s="622"/>
      <c r="AJ11" s="622"/>
      <c r="AK11" s="623"/>
      <c r="AL11" s="624">
        <v>2.6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876</v>
      </c>
      <c r="BH11" s="622"/>
      <c r="BI11" s="622"/>
      <c r="BJ11" s="622"/>
      <c r="BK11" s="622"/>
      <c r="BL11" s="622"/>
      <c r="BM11" s="622"/>
      <c r="BN11" s="623"/>
      <c r="BO11" s="659">
        <v>0.4</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287782</v>
      </c>
      <c r="CS11" s="622"/>
      <c r="CT11" s="622"/>
      <c r="CU11" s="622"/>
      <c r="CV11" s="622"/>
      <c r="CW11" s="622"/>
      <c r="CX11" s="622"/>
      <c r="CY11" s="623"/>
      <c r="CZ11" s="659">
        <v>9.1</v>
      </c>
      <c r="DA11" s="659"/>
      <c r="DB11" s="659"/>
      <c r="DC11" s="659"/>
      <c r="DD11" s="627">
        <v>122404</v>
      </c>
      <c r="DE11" s="622"/>
      <c r="DF11" s="622"/>
      <c r="DG11" s="622"/>
      <c r="DH11" s="622"/>
      <c r="DI11" s="622"/>
      <c r="DJ11" s="622"/>
      <c r="DK11" s="622"/>
      <c r="DL11" s="622"/>
      <c r="DM11" s="622"/>
      <c r="DN11" s="622"/>
      <c r="DO11" s="622"/>
      <c r="DP11" s="623"/>
      <c r="DQ11" s="627">
        <v>203483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149392</v>
      </c>
      <c r="BH12" s="622"/>
      <c r="BI12" s="622"/>
      <c r="BJ12" s="622"/>
      <c r="BK12" s="622"/>
      <c r="BL12" s="622"/>
      <c r="BM12" s="622"/>
      <c r="BN12" s="623"/>
      <c r="BO12" s="659">
        <v>62.8</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169291</v>
      </c>
      <c r="CS12" s="622"/>
      <c r="CT12" s="622"/>
      <c r="CU12" s="622"/>
      <c r="CV12" s="622"/>
      <c r="CW12" s="622"/>
      <c r="CX12" s="622"/>
      <c r="CY12" s="623"/>
      <c r="CZ12" s="659">
        <v>5.3</v>
      </c>
      <c r="DA12" s="659"/>
      <c r="DB12" s="659"/>
      <c r="DC12" s="659"/>
      <c r="DD12" s="627">
        <v>95125</v>
      </c>
      <c r="DE12" s="622"/>
      <c r="DF12" s="622"/>
      <c r="DG12" s="622"/>
      <c r="DH12" s="622"/>
      <c r="DI12" s="622"/>
      <c r="DJ12" s="622"/>
      <c r="DK12" s="622"/>
      <c r="DL12" s="622"/>
      <c r="DM12" s="622"/>
      <c r="DN12" s="622"/>
      <c r="DO12" s="622"/>
      <c r="DP12" s="623"/>
      <c r="DQ12" s="627">
        <v>92946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149384</v>
      </c>
      <c r="BH13" s="622"/>
      <c r="BI13" s="622"/>
      <c r="BJ13" s="622"/>
      <c r="BK13" s="622"/>
      <c r="BL13" s="622"/>
      <c r="BM13" s="622"/>
      <c r="BN13" s="623"/>
      <c r="BO13" s="659">
        <v>62.8</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246952</v>
      </c>
      <c r="CS13" s="622"/>
      <c r="CT13" s="622"/>
      <c r="CU13" s="622"/>
      <c r="CV13" s="622"/>
      <c r="CW13" s="622"/>
      <c r="CX13" s="622"/>
      <c r="CY13" s="623"/>
      <c r="CZ13" s="659">
        <v>7.8</v>
      </c>
      <c r="DA13" s="659"/>
      <c r="DB13" s="659"/>
      <c r="DC13" s="659"/>
      <c r="DD13" s="627">
        <v>98141</v>
      </c>
      <c r="DE13" s="622"/>
      <c r="DF13" s="622"/>
      <c r="DG13" s="622"/>
      <c r="DH13" s="622"/>
      <c r="DI13" s="622"/>
      <c r="DJ13" s="622"/>
      <c r="DK13" s="622"/>
      <c r="DL13" s="622"/>
      <c r="DM13" s="622"/>
      <c r="DN13" s="622"/>
      <c r="DO13" s="622"/>
      <c r="DP13" s="623"/>
      <c r="DQ13" s="627">
        <v>180409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431</v>
      </c>
      <c r="S14" s="622"/>
      <c r="T14" s="622"/>
      <c r="U14" s="622"/>
      <c r="V14" s="622"/>
      <c r="W14" s="622"/>
      <c r="X14" s="622"/>
      <c r="Y14" s="623"/>
      <c r="Z14" s="659">
        <v>0</v>
      </c>
      <c r="AA14" s="659"/>
      <c r="AB14" s="659"/>
      <c r="AC14" s="659"/>
      <c r="AD14" s="660">
        <v>431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11916</v>
      </c>
      <c r="BH14" s="622"/>
      <c r="BI14" s="622"/>
      <c r="BJ14" s="622"/>
      <c r="BK14" s="622"/>
      <c r="BL14" s="622"/>
      <c r="BM14" s="622"/>
      <c r="BN14" s="623"/>
      <c r="BO14" s="659">
        <v>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204366</v>
      </c>
      <c r="CS14" s="622"/>
      <c r="CT14" s="622"/>
      <c r="CU14" s="622"/>
      <c r="CV14" s="622"/>
      <c r="CW14" s="622"/>
      <c r="CX14" s="622"/>
      <c r="CY14" s="623"/>
      <c r="CZ14" s="659">
        <v>6.5</v>
      </c>
      <c r="DA14" s="659"/>
      <c r="DB14" s="659"/>
      <c r="DC14" s="659"/>
      <c r="DD14" s="627">
        <v>12346</v>
      </c>
      <c r="DE14" s="622"/>
      <c r="DF14" s="622"/>
      <c r="DG14" s="622"/>
      <c r="DH14" s="622"/>
      <c r="DI14" s="622"/>
      <c r="DJ14" s="622"/>
      <c r="DK14" s="622"/>
      <c r="DL14" s="622"/>
      <c r="DM14" s="622"/>
      <c r="DN14" s="622"/>
      <c r="DO14" s="622"/>
      <c r="DP14" s="623"/>
      <c r="DQ14" s="627">
        <v>184326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4599</v>
      </c>
      <c r="BH15" s="622"/>
      <c r="BI15" s="622"/>
      <c r="BJ15" s="622"/>
      <c r="BK15" s="622"/>
      <c r="BL15" s="622"/>
      <c r="BM15" s="622"/>
      <c r="BN15" s="623"/>
      <c r="BO15" s="659">
        <v>1.9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302466</v>
      </c>
      <c r="CS15" s="622"/>
      <c r="CT15" s="622"/>
      <c r="CU15" s="622"/>
      <c r="CV15" s="622"/>
      <c r="CW15" s="622"/>
      <c r="CX15" s="622"/>
      <c r="CY15" s="623"/>
      <c r="CZ15" s="659">
        <v>9.6</v>
      </c>
      <c r="DA15" s="659"/>
      <c r="DB15" s="659"/>
      <c r="DC15" s="659"/>
      <c r="DD15" s="627">
        <v>53634</v>
      </c>
      <c r="DE15" s="622"/>
      <c r="DF15" s="622"/>
      <c r="DG15" s="622"/>
      <c r="DH15" s="622"/>
      <c r="DI15" s="622"/>
      <c r="DJ15" s="622"/>
      <c r="DK15" s="622"/>
      <c r="DL15" s="622"/>
      <c r="DM15" s="622"/>
      <c r="DN15" s="622"/>
      <c r="DO15" s="622"/>
      <c r="DP15" s="623"/>
      <c r="DQ15" s="627">
        <v>266648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4663</v>
      </c>
      <c r="S16" s="622"/>
      <c r="T16" s="622"/>
      <c r="U16" s="622"/>
      <c r="V16" s="622"/>
      <c r="W16" s="622"/>
      <c r="X16" s="622"/>
      <c r="Y16" s="623"/>
      <c r="Z16" s="659">
        <v>0.1</v>
      </c>
      <c r="AA16" s="659"/>
      <c r="AB16" s="659"/>
      <c r="AC16" s="659"/>
      <c r="AD16" s="660">
        <v>4663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84648</v>
      </c>
      <c r="CS16" s="622"/>
      <c r="CT16" s="622"/>
      <c r="CU16" s="622"/>
      <c r="CV16" s="622"/>
      <c r="CW16" s="622"/>
      <c r="CX16" s="622"/>
      <c r="CY16" s="623"/>
      <c r="CZ16" s="659">
        <v>2.7</v>
      </c>
      <c r="DA16" s="659"/>
      <c r="DB16" s="659"/>
      <c r="DC16" s="659"/>
      <c r="DD16" s="627" t="s">
        <v>122</v>
      </c>
      <c r="DE16" s="622"/>
      <c r="DF16" s="622"/>
      <c r="DG16" s="622"/>
      <c r="DH16" s="622"/>
      <c r="DI16" s="622"/>
      <c r="DJ16" s="622"/>
      <c r="DK16" s="622"/>
      <c r="DL16" s="622"/>
      <c r="DM16" s="622"/>
      <c r="DN16" s="622"/>
      <c r="DO16" s="622"/>
      <c r="DP16" s="623"/>
      <c r="DQ16" s="627">
        <v>48961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3171</v>
      </c>
      <c r="S17" s="622"/>
      <c r="T17" s="622"/>
      <c r="U17" s="622"/>
      <c r="V17" s="622"/>
      <c r="W17" s="622"/>
      <c r="X17" s="622"/>
      <c r="Y17" s="623"/>
      <c r="Z17" s="659">
        <v>0.1</v>
      </c>
      <c r="AA17" s="659"/>
      <c r="AB17" s="659"/>
      <c r="AC17" s="659"/>
      <c r="AD17" s="660">
        <v>3171</v>
      </c>
      <c r="AE17" s="660"/>
      <c r="AF17" s="660"/>
      <c r="AG17" s="660"/>
      <c r="AH17" s="660"/>
      <c r="AI17" s="660"/>
      <c r="AJ17" s="660"/>
      <c r="AK17" s="660"/>
      <c r="AL17" s="624">
        <v>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318756</v>
      </c>
      <c r="CS17" s="622"/>
      <c r="CT17" s="622"/>
      <c r="CU17" s="622"/>
      <c r="CV17" s="622"/>
      <c r="CW17" s="622"/>
      <c r="CX17" s="622"/>
      <c r="CY17" s="623"/>
      <c r="CZ17" s="659">
        <v>10.1</v>
      </c>
      <c r="DA17" s="659"/>
      <c r="DB17" s="659"/>
      <c r="DC17" s="659"/>
      <c r="DD17" s="627" t="s">
        <v>122</v>
      </c>
      <c r="DE17" s="622"/>
      <c r="DF17" s="622"/>
      <c r="DG17" s="622"/>
      <c r="DH17" s="622"/>
      <c r="DI17" s="622"/>
      <c r="DJ17" s="622"/>
      <c r="DK17" s="622"/>
      <c r="DL17" s="622"/>
      <c r="DM17" s="622"/>
      <c r="DN17" s="622"/>
      <c r="DO17" s="622"/>
      <c r="DP17" s="623"/>
      <c r="DQ17" s="627">
        <v>318756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424</v>
      </c>
      <c r="S18" s="622"/>
      <c r="T18" s="622"/>
      <c r="U18" s="622"/>
      <c r="V18" s="622"/>
      <c r="W18" s="622"/>
      <c r="X18" s="622"/>
      <c r="Y18" s="623"/>
      <c r="Z18" s="659">
        <v>0</v>
      </c>
      <c r="AA18" s="659"/>
      <c r="AB18" s="659"/>
      <c r="AC18" s="659"/>
      <c r="AD18" s="660">
        <v>424</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424</v>
      </c>
      <c r="S19" s="622"/>
      <c r="T19" s="622"/>
      <c r="U19" s="622"/>
      <c r="V19" s="622"/>
      <c r="W19" s="622"/>
      <c r="X19" s="622"/>
      <c r="Y19" s="623"/>
      <c r="Z19" s="659">
        <v>0</v>
      </c>
      <c r="AA19" s="659"/>
      <c r="AB19" s="659"/>
      <c r="AC19" s="659"/>
      <c r="AD19" s="660">
        <v>424</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37</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37</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3165972</v>
      </c>
      <c r="CS20" s="622"/>
      <c r="CT20" s="622"/>
      <c r="CU20" s="622"/>
      <c r="CV20" s="622"/>
      <c r="CW20" s="622"/>
      <c r="CX20" s="622"/>
      <c r="CY20" s="623"/>
      <c r="CZ20" s="659">
        <v>100</v>
      </c>
      <c r="DA20" s="659"/>
      <c r="DB20" s="659"/>
      <c r="DC20" s="659"/>
      <c r="DD20" s="627">
        <v>411636</v>
      </c>
      <c r="DE20" s="622"/>
      <c r="DF20" s="622"/>
      <c r="DG20" s="622"/>
      <c r="DH20" s="622"/>
      <c r="DI20" s="622"/>
      <c r="DJ20" s="622"/>
      <c r="DK20" s="622"/>
      <c r="DL20" s="622"/>
      <c r="DM20" s="622"/>
      <c r="DN20" s="622"/>
      <c r="DO20" s="622"/>
      <c r="DP20" s="623"/>
      <c r="DQ20" s="627">
        <v>2581647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1936441</v>
      </c>
      <c r="S21" s="622"/>
      <c r="T21" s="622"/>
      <c r="U21" s="622"/>
      <c r="V21" s="622"/>
      <c r="W21" s="622"/>
      <c r="X21" s="622"/>
      <c r="Y21" s="623"/>
      <c r="Z21" s="659">
        <v>52.8</v>
      </c>
      <c r="AA21" s="659"/>
      <c r="AB21" s="659"/>
      <c r="AC21" s="659"/>
      <c r="AD21" s="660">
        <v>1769653</v>
      </c>
      <c r="AE21" s="660"/>
      <c r="AF21" s="660"/>
      <c r="AG21" s="660"/>
      <c r="AH21" s="660"/>
      <c r="AI21" s="660"/>
      <c r="AJ21" s="660"/>
      <c r="AK21" s="660"/>
      <c r="AL21" s="624">
        <v>80.900000000000006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1769653</v>
      </c>
      <c r="S22" s="622"/>
      <c r="T22" s="622"/>
      <c r="U22" s="622"/>
      <c r="V22" s="622"/>
      <c r="W22" s="622"/>
      <c r="X22" s="622"/>
      <c r="Y22" s="623"/>
      <c r="Z22" s="659">
        <v>48.3</v>
      </c>
      <c r="AA22" s="659"/>
      <c r="AB22" s="659"/>
      <c r="AC22" s="659"/>
      <c r="AD22" s="660">
        <v>1769653</v>
      </c>
      <c r="AE22" s="660"/>
      <c r="AF22" s="660"/>
      <c r="AG22" s="660"/>
      <c r="AH22" s="660"/>
      <c r="AI22" s="660"/>
      <c r="AJ22" s="660"/>
      <c r="AK22" s="660"/>
      <c r="AL22" s="624">
        <v>80.900000000000006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166788</v>
      </c>
      <c r="S23" s="622"/>
      <c r="T23" s="622"/>
      <c r="U23" s="622"/>
      <c r="V23" s="622"/>
      <c r="W23" s="622"/>
      <c r="X23" s="622"/>
      <c r="Y23" s="623"/>
      <c r="Z23" s="659">
        <v>4.5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1147533</v>
      </c>
      <c r="CS24" s="674"/>
      <c r="CT24" s="674"/>
      <c r="CU24" s="674"/>
      <c r="CV24" s="674"/>
      <c r="CW24" s="674"/>
      <c r="CX24" s="674"/>
      <c r="CY24" s="702"/>
      <c r="CZ24" s="703">
        <v>36.200000000000003</v>
      </c>
      <c r="DA24" s="685"/>
      <c r="DB24" s="685"/>
      <c r="DC24" s="705"/>
      <c r="DD24" s="701">
        <v>1025307</v>
      </c>
      <c r="DE24" s="674"/>
      <c r="DF24" s="674"/>
      <c r="DG24" s="674"/>
      <c r="DH24" s="674"/>
      <c r="DI24" s="674"/>
      <c r="DJ24" s="674"/>
      <c r="DK24" s="702"/>
      <c r="DL24" s="701">
        <v>937725</v>
      </c>
      <c r="DM24" s="674"/>
      <c r="DN24" s="674"/>
      <c r="DO24" s="674"/>
      <c r="DP24" s="674"/>
      <c r="DQ24" s="674"/>
      <c r="DR24" s="674"/>
      <c r="DS24" s="674"/>
      <c r="DT24" s="674"/>
      <c r="DU24" s="674"/>
      <c r="DV24" s="702"/>
      <c r="DW24" s="703">
        <v>42.7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2353479</v>
      </c>
      <c r="S25" s="622"/>
      <c r="T25" s="622"/>
      <c r="U25" s="622"/>
      <c r="V25" s="622"/>
      <c r="W25" s="622"/>
      <c r="X25" s="622"/>
      <c r="Y25" s="623"/>
      <c r="Z25" s="659">
        <v>64.2</v>
      </c>
      <c r="AA25" s="659"/>
      <c r="AB25" s="659"/>
      <c r="AC25" s="659"/>
      <c r="AD25" s="660">
        <v>2186691</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626103</v>
      </c>
      <c r="CS25" s="634"/>
      <c r="CT25" s="634"/>
      <c r="CU25" s="634"/>
      <c r="CV25" s="634"/>
      <c r="CW25" s="634"/>
      <c r="CX25" s="634"/>
      <c r="CY25" s="635"/>
      <c r="CZ25" s="624">
        <v>19.8</v>
      </c>
      <c r="DA25" s="636"/>
      <c r="DB25" s="636"/>
      <c r="DC25" s="637"/>
      <c r="DD25" s="627">
        <v>590855</v>
      </c>
      <c r="DE25" s="634"/>
      <c r="DF25" s="634"/>
      <c r="DG25" s="634"/>
      <c r="DH25" s="634"/>
      <c r="DI25" s="634"/>
      <c r="DJ25" s="634"/>
      <c r="DK25" s="635"/>
      <c r="DL25" s="627">
        <v>568246</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365994</v>
      </c>
      <c r="CS26" s="622"/>
      <c r="CT26" s="622"/>
      <c r="CU26" s="622"/>
      <c r="CV26" s="622"/>
      <c r="CW26" s="622"/>
      <c r="CX26" s="622"/>
      <c r="CY26" s="623"/>
      <c r="CZ26" s="624">
        <v>11.6</v>
      </c>
      <c r="DA26" s="636"/>
      <c r="DB26" s="636"/>
      <c r="DC26" s="637"/>
      <c r="DD26" s="627">
        <v>349089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17044</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237806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202674</v>
      </c>
      <c r="CS27" s="634"/>
      <c r="CT27" s="634"/>
      <c r="CU27" s="634"/>
      <c r="CV27" s="634"/>
      <c r="CW27" s="634"/>
      <c r="CX27" s="634"/>
      <c r="CY27" s="635"/>
      <c r="CZ27" s="624">
        <v>6.4</v>
      </c>
      <c r="DA27" s="636"/>
      <c r="DB27" s="636"/>
      <c r="DC27" s="637"/>
      <c r="DD27" s="627">
        <v>115696</v>
      </c>
      <c r="DE27" s="634"/>
      <c r="DF27" s="634"/>
      <c r="DG27" s="634"/>
      <c r="DH27" s="634"/>
      <c r="DI27" s="634"/>
      <c r="DJ27" s="634"/>
      <c r="DK27" s="635"/>
      <c r="DL27" s="627">
        <v>50723</v>
      </c>
      <c r="DM27" s="634"/>
      <c r="DN27" s="634"/>
      <c r="DO27" s="634"/>
      <c r="DP27" s="634"/>
      <c r="DQ27" s="634"/>
      <c r="DR27" s="634"/>
      <c r="DS27" s="634"/>
      <c r="DT27" s="634"/>
      <c r="DU27" s="634"/>
      <c r="DV27" s="635"/>
      <c r="DW27" s="624">
        <v>2.2999999999999998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21589</v>
      </c>
      <c r="S28" s="622"/>
      <c r="T28" s="622"/>
      <c r="U28" s="622"/>
      <c r="V28" s="622"/>
      <c r="W28" s="622"/>
      <c r="X28" s="622"/>
      <c r="Y28" s="623"/>
      <c r="Z28" s="659">
        <v>0.6</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318756</v>
      </c>
      <c r="CS28" s="622"/>
      <c r="CT28" s="622"/>
      <c r="CU28" s="622"/>
      <c r="CV28" s="622"/>
      <c r="CW28" s="622"/>
      <c r="CX28" s="622"/>
      <c r="CY28" s="623"/>
      <c r="CZ28" s="624">
        <v>10.1</v>
      </c>
      <c r="DA28" s="636"/>
      <c r="DB28" s="636"/>
      <c r="DC28" s="637"/>
      <c r="DD28" s="627">
        <v>318756</v>
      </c>
      <c r="DE28" s="622"/>
      <c r="DF28" s="622"/>
      <c r="DG28" s="622"/>
      <c r="DH28" s="622"/>
      <c r="DI28" s="622"/>
      <c r="DJ28" s="622"/>
      <c r="DK28" s="623"/>
      <c r="DL28" s="627">
        <v>318756</v>
      </c>
      <c r="DM28" s="622"/>
      <c r="DN28" s="622"/>
      <c r="DO28" s="622"/>
      <c r="DP28" s="622"/>
      <c r="DQ28" s="622"/>
      <c r="DR28" s="622"/>
      <c r="DS28" s="622"/>
      <c r="DT28" s="622"/>
      <c r="DU28" s="622"/>
      <c r="DV28" s="623"/>
      <c r="DW28" s="624">
        <v>14.5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2335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318756</v>
      </c>
      <c r="CS29" s="634"/>
      <c r="CT29" s="634"/>
      <c r="CU29" s="634"/>
      <c r="CV29" s="634"/>
      <c r="CW29" s="634"/>
      <c r="CX29" s="634"/>
      <c r="CY29" s="635"/>
      <c r="CZ29" s="624">
        <v>10.1</v>
      </c>
      <c r="DA29" s="636"/>
      <c r="DB29" s="636"/>
      <c r="DC29" s="637"/>
      <c r="DD29" s="627">
        <v>318756</v>
      </c>
      <c r="DE29" s="634"/>
      <c r="DF29" s="634"/>
      <c r="DG29" s="634"/>
      <c r="DH29" s="634"/>
      <c r="DI29" s="634"/>
      <c r="DJ29" s="634"/>
      <c r="DK29" s="635"/>
      <c r="DL29" s="627">
        <v>318756</v>
      </c>
      <c r="DM29" s="634"/>
      <c r="DN29" s="634"/>
      <c r="DO29" s="634"/>
      <c r="DP29" s="634"/>
      <c r="DQ29" s="634"/>
      <c r="DR29" s="634"/>
      <c r="DS29" s="634"/>
      <c r="DT29" s="634"/>
      <c r="DU29" s="634"/>
      <c r="DV29" s="635"/>
      <c r="DW29" s="624">
        <v>14.5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250865</v>
      </c>
      <c r="S30" s="622"/>
      <c r="T30" s="622"/>
      <c r="U30" s="622"/>
      <c r="V30" s="622"/>
      <c r="W30" s="622"/>
      <c r="X30" s="622"/>
      <c r="Y30" s="623"/>
      <c r="Z30" s="659">
        <v>6.8</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312824</v>
      </c>
      <c r="CS30" s="622"/>
      <c r="CT30" s="622"/>
      <c r="CU30" s="622"/>
      <c r="CV30" s="622"/>
      <c r="CW30" s="622"/>
      <c r="CX30" s="622"/>
      <c r="CY30" s="623"/>
      <c r="CZ30" s="624">
        <v>9.9</v>
      </c>
      <c r="DA30" s="636"/>
      <c r="DB30" s="636"/>
      <c r="DC30" s="637"/>
      <c r="DD30" s="627">
        <v>312824</v>
      </c>
      <c r="DE30" s="622"/>
      <c r="DF30" s="622"/>
      <c r="DG30" s="622"/>
      <c r="DH30" s="622"/>
      <c r="DI30" s="622"/>
      <c r="DJ30" s="622"/>
      <c r="DK30" s="623"/>
      <c r="DL30" s="627">
        <v>312824</v>
      </c>
      <c r="DM30" s="622"/>
      <c r="DN30" s="622"/>
      <c r="DO30" s="622"/>
      <c r="DP30" s="622"/>
      <c r="DQ30" s="622"/>
      <c r="DR30" s="622"/>
      <c r="DS30" s="622"/>
      <c r="DT30" s="622"/>
      <c r="DU30" s="622"/>
      <c r="DV30" s="623"/>
      <c r="DW30" s="624">
        <v>14.2</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98.7</v>
      </c>
      <c r="BH31" s="684"/>
      <c r="BI31" s="684"/>
      <c r="BJ31" s="684"/>
      <c r="BK31" s="684"/>
      <c r="BL31" s="684"/>
      <c r="BM31" s="685">
        <v>96.1</v>
      </c>
      <c r="BN31" s="684"/>
      <c r="BO31" s="684"/>
      <c r="BP31" s="684"/>
      <c r="BQ31" s="686"/>
      <c r="BR31" s="683">
        <v>98.8</v>
      </c>
      <c r="BS31" s="684"/>
      <c r="BT31" s="684"/>
      <c r="BU31" s="684"/>
      <c r="BV31" s="684"/>
      <c r="BW31" s="684"/>
      <c r="BX31" s="685">
        <v>96</v>
      </c>
      <c r="BY31" s="684"/>
      <c r="BZ31" s="684"/>
      <c r="CA31" s="684"/>
      <c r="CB31" s="686"/>
      <c r="CD31" s="642"/>
      <c r="CE31" s="643"/>
      <c r="CF31" s="618" t="s">
        <v>300</v>
      </c>
      <c r="CG31" s="619"/>
      <c r="CH31" s="619"/>
      <c r="CI31" s="619"/>
      <c r="CJ31" s="619"/>
      <c r="CK31" s="619"/>
      <c r="CL31" s="619"/>
      <c r="CM31" s="619"/>
      <c r="CN31" s="619"/>
      <c r="CO31" s="619"/>
      <c r="CP31" s="619"/>
      <c r="CQ31" s="620"/>
      <c r="CR31" s="621">
        <v>5932</v>
      </c>
      <c r="CS31" s="634"/>
      <c r="CT31" s="634"/>
      <c r="CU31" s="634"/>
      <c r="CV31" s="634"/>
      <c r="CW31" s="634"/>
      <c r="CX31" s="634"/>
      <c r="CY31" s="635"/>
      <c r="CZ31" s="624">
        <v>0.2</v>
      </c>
      <c r="DA31" s="636"/>
      <c r="DB31" s="636"/>
      <c r="DC31" s="637"/>
      <c r="DD31" s="627">
        <v>5932</v>
      </c>
      <c r="DE31" s="634"/>
      <c r="DF31" s="634"/>
      <c r="DG31" s="634"/>
      <c r="DH31" s="634"/>
      <c r="DI31" s="634"/>
      <c r="DJ31" s="634"/>
      <c r="DK31" s="635"/>
      <c r="DL31" s="627">
        <v>5932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171867</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98.2</v>
      </c>
      <c r="BN32" s="634"/>
      <c r="BO32" s="634"/>
      <c r="BP32" s="634"/>
      <c r="BQ32" s="657"/>
      <c r="BR32" s="692">
        <v>99.6</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13120</v>
      </c>
      <c r="S33" s="622"/>
      <c r="T33" s="622"/>
      <c r="U33" s="622"/>
      <c r="V33" s="622"/>
      <c r="W33" s="622"/>
      <c r="X33" s="622"/>
      <c r="Y33" s="623"/>
      <c r="Z33" s="659">
        <v>0.4</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98.5</v>
      </c>
      <c r="BH33" s="606"/>
      <c r="BI33" s="606"/>
      <c r="BJ33" s="606"/>
      <c r="BK33" s="606"/>
      <c r="BL33" s="606"/>
      <c r="BM33" s="652">
        <v>94.9</v>
      </c>
      <c r="BN33" s="606"/>
      <c r="BO33" s="606"/>
      <c r="BP33" s="606"/>
      <c r="BQ33" s="669"/>
      <c r="BR33" s="682">
        <v>98.1</v>
      </c>
      <c r="BS33" s="606"/>
      <c r="BT33" s="606"/>
      <c r="BU33" s="606"/>
      <c r="BV33" s="606"/>
      <c r="BW33" s="606"/>
      <c r="BX33" s="652">
        <v>94.1</v>
      </c>
      <c r="BY33" s="606"/>
      <c r="BZ33" s="606"/>
      <c r="CA33" s="606"/>
      <c r="CB33" s="669"/>
      <c r="CD33" s="618" t="s">
        <v>307</v>
      </c>
      <c r="CE33" s="619"/>
      <c r="CF33" s="619"/>
      <c r="CG33" s="619"/>
      <c r="CH33" s="619"/>
      <c r="CI33" s="619"/>
      <c r="CJ33" s="619"/>
      <c r="CK33" s="619"/>
      <c r="CL33" s="619"/>
      <c r="CM33" s="619"/>
      <c r="CN33" s="619"/>
      <c r="CO33" s="619"/>
      <c r="CP33" s="619"/>
      <c r="CQ33" s="620"/>
      <c r="CR33" s="621">
        <v>1522155</v>
      </c>
      <c r="CS33" s="634"/>
      <c r="CT33" s="634"/>
      <c r="CU33" s="634"/>
      <c r="CV33" s="634"/>
      <c r="CW33" s="634"/>
      <c r="CX33" s="634"/>
      <c r="CY33" s="635"/>
      <c r="CZ33" s="624">
        <v>48.1</v>
      </c>
      <c r="DA33" s="636"/>
      <c r="DB33" s="636"/>
      <c r="DC33" s="637"/>
      <c r="DD33" s="627">
        <v>1290263</v>
      </c>
      <c r="DE33" s="634"/>
      <c r="DF33" s="634"/>
      <c r="DG33" s="634"/>
      <c r="DH33" s="634"/>
      <c r="DI33" s="634"/>
      <c r="DJ33" s="634"/>
      <c r="DK33" s="635"/>
      <c r="DL33" s="627">
        <v>851433</v>
      </c>
      <c r="DM33" s="634"/>
      <c r="DN33" s="634"/>
      <c r="DO33" s="634"/>
      <c r="DP33" s="634"/>
      <c r="DQ33" s="634"/>
      <c r="DR33" s="634"/>
      <c r="DS33" s="634"/>
      <c r="DT33" s="634"/>
      <c r="DU33" s="634"/>
      <c r="DV33" s="635"/>
      <c r="DW33" s="624">
        <v>38.799999999999997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85148</v>
      </c>
      <c r="S34" s="622"/>
      <c r="T34" s="622"/>
      <c r="U34" s="622"/>
      <c r="V34" s="622"/>
      <c r="W34" s="622"/>
      <c r="X34" s="622"/>
      <c r="Y34" s="623"/>
      <c r="Z34" s="659">
        <v>2.2999999999999998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557672</v>
      </c>
      <c r="CS34" s="622"/>
      <c r="CT34" s="622"/>
      <c r="CU34" s="622"/>
      <c r="CV34" s="622"/>
      <c r="CW34" s="622"/>
      <c r="CX34" s="622"/>
      <c r="CY34" s="623"/>
      <c r="CZ34" s="624">
        <v>17.600000000000001</v>
      </c>
      <c r="DA34" s="636"/>
      <c r="DB34" s="636"/>
      <c r="DC34" s="637"/>
      <c r="DD34" s="627">
        <v>450847</v>
      </c>
      <c r="DE34" s="622"/>
      <c r="DF34" s="622"/>
      <c r="DG34" s="622"/>
      <c r="DH34" s="622"/>
      <c r="DI34" s="622"/>
      <c r="DJ34" s="622"/>
      <c r="DK34" s="623"/>
      <c r="DL34" s="627">
        <v>301888</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53999</v>
      </c>
      <c r="S35" s="622"/>
      <c r="T35" s="622"/>
      <c r="U35" s="622"/>
      <c r="V35" s="622"/>
      <c r="W35" s="622"/>
      <c r="X35" s="622"/>
      <c r="Y35" s="623"/>
      <c r="Z35" s="659">
        <v>1.5</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135639</v>
      </c>
      <c r="CS35" s="634"/>
      <c r="CT35" s="634"/>
      <c r="CU35" s="634"/>
      <c r="CV35" s="634"/>
      <c r="CW35" s="634"/>
      <c r="CX35" s="634"/>
      <c r="CY35" s="635"/>
      <c r="CZ35" s="624">
        <v>4.3</v>
      </c>
      <c r="DA35" s="636"/>
      <c r="DB35" s="636"/>
      <c r="DC35" s="637"/>
      <c r="DD35" s="627">
        <v>98394</v>
      </c>
      <c r="DE35" s="634"/>
      <c r="DF35" s="634"/>
      <c r="DG35" s="634"/>
      <c r="DH35" s="634"/>
      <c r="DI35" s="634"/>
      <c r="DJ35" s="634"/>
      <c r="DK35" s="635"/>
      <c r="DL35" s="627">
        <v>69757</v>
      </c>
      <c r="DM35" s="634"/>
      <c r="DN35" s="634"/>
      <c r="DO35" s="634"/>
      <c r="DP35" s="634"/>
      <c r="DQ35" s="634"/>
      <c r="DR35" s="634"/>
      <c r="DS35" s="634"/>
      <c r="DT35" s="634"/>
      <c r="DU35" s="634"/>
      <c r="DV35" s="635"/>
      <c r="DW35" s="624">
        <v>3.2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464715</v>
      </c>
      <c r="S36" s="622"/>
      <c r="T36" s="622"/>
      <c r="U36" s="622"/>
      <c r="V36" s="622"/>
      <c r="W36" s="622"/>
      <c r="X36" s="622"/>
      <c r="Y36" s="623"/>
      <c r="Z36" s="659">
        <v>12.7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306065</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9027</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485313</v>
      </c>
      <c r="CS36" s="622"/>
      <c r="CT36" s="622"/>
      <c r="CU36" s="622"/>
      <c r="CV36" s="622"/>
      <c r="CW36" s="622"/>
      <c r="CX36" s="622"/>
      <c r="CY36" s="623"/>
      <c r="CZ36" s="624">
        <v>15.3</v>
      </c>
      <c r="DA36" s="636"/>
      <c r="DB36" s="636"/>
      <c r="DC36" s="637"/>
      <c r="DD36" s="627">
        <v>438419</v>
      </c>
      <c r="DE36" s="622"/>
      <c r="DF36" s="622"/>
      <c r="DG36" s="622"/>
      <c r="DH36" s="622"/>
      <c r="DI36" s="622"/>
      <c r="DJ36" s="622"/>
      <c r="DK36" s="623"/>
      <c r="DL36" s="627">
        <v>317553</v>
      </c>
      <c r="DM36" s="622"/>
      <c r="DN36" s="622"/>
      <c r="DO36" s="622"/>
      <c r="DP36" s="622"/>
      <c r="DQ36" s="622"/>
      <c r="DR36" s="622"/>
      <c r="DS36" s="622"/>
      <c r="DT36" s="622"/>
      <c r="DU36" s="622"/>
      <c r="DV36" s="623"/>
      <c r="DW36" s="624">
        <v>14.5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47736</v>
      </c>
      <c r="S37" s="622"/>
      <c r="T37" s="622"/>
      <c r="U37" s="622"/>
      <c r="V37" s="622"/>
      <c r="W37" s="622"/>
      <c r="X37" s="622"/>
      <c r="Y37" s="623"/>
      <c r="Z37" s="659">
        <v>1.3</v>
      </c>
      <c r="AA37" s="659"/>
      <c r="AB37" s="659"/>
      <c r="AC37" s="659"/>
      <c r="AD37" s="660">
        <v>1671</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45570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-1658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78165</v>
      </c>
      <c r="CS37" s="634"/>
      <c r="CT37" s="634"/>
      <c r="CU37" s="634"/>
      <c r="CV37" s="634"/>
      <c r="CW37" s="634"/>
      <c r="CX37" s="634"/>
      <c r="CY37" s="635"/>
      <c r="CZ37" s="624">
        <v>2.5</v>
      </c>
      <c r="DA37" s="636"/>
      <c r="DB37" s="636"/>
      <c r="DC37" s="637"/>
      <c r="DD37" s="627">
        <v>58747</v>
      </c>
      <c r="DE37" s="634"/>
      <c r="DF37" s="634"/>
      <c r="DG37" s="634"/>
      <c r="DH37" s="634"/>
      <c r="DI37" s="634"/>
      <c r="DJ37" s="634"/>
      <c r="DK37" s="635"/>
      <c r="DL37" s="627">
        <v>55401</v>
      </c>
      <c r="DM37" s="634"/>
      <c r="DN37" s="634"/>
      <c r="DO37" s="634"/>
      <c r="DP37" s="634"/>
      <c r="DQ37" s="634"/>
      <c r="DR37" s="634"/>
      <c r="DS37" s="634"/>
      <c r="DT37" s="634"/>
      <c r="DU37" s="634"/>
      <c r="DV37" s="635"/>
      <c r="DW37" s="624">
        <v>2.5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184193</v>
      </c>
      <c r="S38" s="622"/>
      <c r="T38" s="622"/>
      <c r="U38" s="622"/>
      <c r="V38" s="622"/>
      <c r="W38" s="622"/>
      <c r="X38" s="622"/>
      <c r="Y38" s="623"/>
      <c r="Z38" s="659">
        <v>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466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306065</v>
      </c>
      <c r="CS38" s="622"/>
      <c r="CT38" s="622"/>
      <c r="CU38" s="622"/>
      <c r="CV38" s="622"/>
      <c r="CW38" s="622"/>
      <c r="CX38" s="622"/>
      <c r="CY38" s="623"/>
      <c r="CZ38" s="624">
        <v>9.6999999999999993</v>
      </c>
      <c r="DA38" s="636"/>
      <c r="DB38" s="636"/>
      <c r="DC38" s="637"/>
      <c r="DD38" s="627">
        <v>266219</v>
      </c>
      <c r="DE38" s="622"/>
      <c r="DF38" s="622"/>
      <c r="DG38" s="622"/>
      <c r="DH38" s="622"/>
      <c r="DI38" s="622"/>
      <c r="DJ38" s="622"/>
      <c r="DK38" s="623"/>
      <c r="DL38" s="627">
        <v>162235</v>
      </c>
      <c r="DM38" s="622"/>
      <c r="DN38" s="622"/>
      <c r="DO38" s="622"/>
      <c r="DP38" s="622"/>
      <c r="DQ38" s="622"/>
      <c r="DR38" s="622"/>
      <c r="DS38" s="622"/>
      <c r="DT38" s="622"/>
      <c r="DU38" s="622"/>
      <c r="DV38" s="623"/>
      <c r="DW38" s="624">
        <v>7.4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688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37466</v>
      </c>
      <c r="CS39" s="634"/>
      <c r="CT39" s="634"/>
      <c r="CU39" s="634"/>
      <c r="CV39" s="634"/>
      <c r="CW39" s="634"/>
      <c r="CX39" s="634"/>
      <c r="CY39" s="635"/>
      <c r="CZ39" s="624">
        <v>1.2</v>
      </c>
      <c r="DA39" s="636"/>
      <c r="DB39" s="636"/>
      <c r="DC39" s="637"/>
      <c r="DD39" s="627">
        <v>36384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7693</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3666090</v>
      </c>
      <c r="S41" s="646"/>
      <c r="T41" s="646"/>
      <c r="U41" s="646"/>
      <c r="V41" s="646"/>
      <c r="W41" s="646"/>
      <c r="X41" s="646"/>
      <c r="Y41" s="649"/>
      <c r="Z41" s="650">
        <v>100</v>
      </c>
      <c r="AA41" s="650"/>
      <c r="AB41" s="650"/>
      <c r="AC41" s="650"/>
      <c r="AD41" s="651">
        <v>2188362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99495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160887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496284</v>
      </c>
      <c r="CS42" s="634"/>
      <c r="CT42" s="634"/>
      <c r="CU42" s="634"/>
      <c r="CV42" s="634"/>
      <c r="CW42" s="634"/>
      <c r="CX42" s="634"/>
      <c r="CY42" s="635"/>
      <c r="CZ42" s="624">
        <v>15.7</v>
      </c>
      <c r="DA42" s="636"/>
      <c r="DB42" s="636"/>
      <c r="DC42" s="637"/>
      <c r="DD42" s="627">
        <v>266077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25861</v>
      </c>
      <c r="CS43" s="634"/>
      <c r="CT43" s="634"/>
      <c r="CU43" s="634"/>
      <c r="CV43" s="634"/>
      <c r="CW43" s="634"/>
      <c r="CX43" s="634"/>
      <c r="CY43" s="635"/>
      <c r="CZ43" s="624">
        <v>0.8</v>
      </c>
      <c r="DA43" s="636"/>
      <c r="DB43" s="636"/>
      <c r="DC43" s="637"/>
      <c r="DD43" s="627">
        <v>25861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411636</v>
      </c>
      <c r="CS44" s="622"/>
      <c r="CT44" s="622"/>
      <c r="CU44" s="622"/>
      <c r="CV44" s="622"/>
      <c r="CW44" s="622"/>
      <c r="CX44" s="622"/>
      <c r="CY44" s="623"/>
      <c r="CZ44" s="624">
        <v>13</v>
      </c>
      <c r="DA44" s="625"/>
      <c r="DB44" s="625"/>
      <c r="DC44" s="626"/>
      <c r="DD44" s="627">
        <v>217116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87753</v>
      </c>
      <c r="CS45" s="634"/>
      <c r="CT45" s="634"/>
      <c r="CU45" s="634"/>
      <c r="CV45" s="634"/>
      <c r="CW45" s="634"/>
      <c r="CX45" s="634"/>
      <c r="CY45" s="635"/>
      <c r="CZ45" s="624">
        <v>2.8</v>
      </c>
      <c r="DA45" s="636"/>
      <c r="DB45" s="636"/>
      <c r="DC45" s="637"/>
      <c r="DD45" s="627">
        <v>44813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317589</v>
      </c>
      <c r="CS46" s="622"/>
      <c r="CT46" s="622"/>
      <c r="CU46" s="622"/>
      <c r="CV46" s="622"/>
      <c r="CW46" s="622"/>
      <c r="CX46" s="622"/>
      <c r="CY46" s="623"/>
      <c r="CZ46" s="624">
        <v>10</v>
      </c>
      <c r="DA46" s="625"/>
      <c r="DB46" s="625"/>
      <c r="DC46" s="626"/>
      <c r="DD46" s="627">
        <v>170909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84648</v>
      </c>
      <c r="CS47" s="634"/>
      <c r="CT47" s="634"/>
      <c r="CU47" s="634"/>
      <c r="CV47" s="634"/>
      <c r="CW47" s="634"/>
      <c r="CX47" s="634"/>
      <c r="CY47" s="635"/>
      <c r="CZ47" s="624">
        <v>2.7</v>
      </c>
      <c r="DA47" s="636"/>
      <c r="DB47" s="636"/>
      <c r="DC47" s="637"/>
      <c r="DD47" s="627">
        <v>48961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3165972</v>
      </c>
      <c r="CS49" s="606"/>
      <c r="CT49" s="606"/>
      <c r="CU49" s="606"/>
      <c r="CV49" s="606"/>
      <c r="CW49" s="606"/>
      <c r="CX49" s="606"/>
      <c r="CY49" s="607"/>
      <c r="CZ49" s="608">
        <v>100</v>
      </c>
      <c r="DA49" s="609"/>
      <c r="DB49" s="609"/>
      <c r="DC49" s="610"/>
      <c r="DD49" s="611">
        <v>2581647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i0m7BotXuhlD2Ptyjom0b4skATb1gmMyipbyED061FwKbDnP3eKZMWod75oZseU382KIS9pQxtGC6qMiag2wg==" saltValue="iETx/i7+QHzAxOv6+JfY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72" sqref="AU72:AY7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3651</v>
      </c>
      <c r="R7" s="1103"/>
      <c r="S7" s="1103"/>
      <c r="T7" s="1103"/>
      <c r="U7" s="1103"/>
      <c r="V7" s="1103">
        <v>3151</v>
      </c>
      <c r="W7" s="1103"/>
      <c r="X7" s="1103"/>
      <c r="Y7" s="1103"/>
      <c r="Z7" s="1103"/>
      <c r="AA7" s="1103">
        <v>500</v>
      </c>
      <c r="AB7" s="1103"/>
      <c r="AC7" s="1103"/>
      <c r="AD7" s="1103"/>
      <c r="AE7" s="1104"/>
      <c r="AF7" s="1105">
        <v>377</v>
      </c>
      <c r="AG7" s="1106"/>
      <c r="AH7" s="1106"/>
      <c r="AI7" s="1106"/>
      <c r="AJ7" s="1107"/>
      <c r="AK7" s="1108" t="s">
        <v>548</v>
      </c>
      <c r="AL7" s="1109"/>
      <c r="AM7" s="1109"/>
      <c r="AN7" s="1109"/>
      <c r="AO7" s="1109"/>
      <c r="AP7" s="1109">
        <v>2315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18</v>
      </c>
      <c r="R8" s="1039"/>
      <c r="S8" s="1039"/>
      <c r="T8" s="1039"/>
      <c r="U8" s="1039"/>
      <c r="V8" s="1039">
        <v>18</v>
      </c>
      <c r="W8" s="1039"/>
      <c r="X8" s="1039"/>
      <c r="Y8" s="1039"/>
      <c r="Z8" s="1039"/>
      <c r="AA8" s="1039">
        <v>0</v>
      </c>
      <c r="AB8" s="1039"/>
      <c r="AC8" s="1039"/>
      <c r="AD8" s="1039"/>
      <c r="AE8" s="1040"/>
      <c r="AF8" s="1035">
        <v>0</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377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406</v>
      </c>
      <c r="R28" s="1051"/>
      <c r="S28" s="1051"/>
      <c r="T28" s="1051"/>
      <c r="U28" s="1051"/>
      <c r="V28" s="1051">
        <v>397</v>
      </c>
      <c r="W28" s="1051"/>
      <c r="X28" s="1051"/>
      <c r="Y28" s="1051"/>
      <c r="Z28" s="1051"/>
      <c r="AA28" s="1051">
        <v>9</v>
      </c>
      <c r="AB28" s="1051"/>
      <c r="AC28" s="1051"/>
      <c r="AD28" s="1051"/>
      <c r="AE28" s="1052"/>
      <c r="AF28" s="1053">
        <v>9</v>
      </c>
      <c r="AG28" s="1051"/>
      <c r="AH28" s="1051"/>
      <c r="AI28" s="1051"/>
      <c r="AJ28" s="1054"/>
      <c r="AK28" s="1042">
        <v>51</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60</v>
      </c>
      <c r="R29" s="1039"/>
      <c r="S29" s="1039"/>
      <c r="T29" s="1039"/>
      <c r="U29" s="1039"/>
      <c r="V29" s="1039">
        <v>60</v>
      </c>
      <c r="W29" s="1039"/>
      <c r="X29" s="1039"/>
      <c r="Y29" s="1039"/>
      <c r="Z29" s="1039"/>
      <c r="AA29" s="1039">
        <v>0</v>
      </c>
      <c r="AB29" s="1039"/>
      <c r="AC29" s="1039"/>
      <c r="AD29" s="1039"/>
      <c r="AE29" s="1040"/>
      <c r="AF29" s="1035">
        <v>0</v>
      </c>
      <c r="AG29" s="1036"/>
      <c r="AH29" s="1036"/>
      <c r="AI29" s="1036"/>
      <c r="AJ29" s="1037"/>
      <c r="AK29" s="980">
        <v>36</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58</v>
      </c>
      <c r="R30" s="1039"/>
      <c r="S30" s="1039"/>
      <c r="T30" s="1039"/>
      <c r="U30" s="1039"/>
      <c r="V30" s="1039">
        <v>58</v>
      </c>
      <c r="W30" s="1039"/>
      <c r="X30" s="1039"/>
      <c r="Y30" s="1039"/>
      <c r="Z30" s="1039"/>
      <c r="AA30" s="1039">
        <v>0</v>
      </c>
      <c r="AB30" s="1039"/>
      <c r="AC30" s="1039"/>
      <c r="AD30" s="1039"/>
      <c r="AE30" s="1040"/>
      <c r="AF30" s="1035">
        <v>0</v>
      </c>
      <c r="AG30" s="1036"/>
      <c r="AH30" s="1036"/>
      <c r="AI30" s="1036"/>
      <c r="AJ30" s="1037"/>
      <c r="AK30" s="980">
        <v>21</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542</v>
      </c>
      <c r="R31" s="1039"/>
      <c r="S31" s="1039"/>
      <c r="T31" s="1039"/>
      <c r="U31" s="1039"/>
      <c r="V31" s="1039">
        <v>521</v>
      </c>
      <c r="W31" s="1039"/>
      <c r="X31" s="1039"/>
      <c r="Y31" s="1039"/>
      <c r="Z31" s="1039"/>
      <c r="AA31" s="1039">
        <v>21</v>
      </c>
      <c r="AB31" s="1039"/>
      <c r="AC31" s="1039"/>
      <c r="AD31" s="1039"/>
      <c r="AE31" s="1040"/>
      <c r="AF31" s="1035">
        <v>21</v>
      </c>
      <c r="AG31" s="1036"/>
      <c r="AH31" s="1036"/>
      <c r="AI31" s="1036"/>
      <c r="AJ31" s="1037"/>
      <c r="AK31" s="980">
        <v>89</v>
      </c>
      <c r="AL31" s="971"/>
      <c r="AM31" s="971"/>
      <c r="AN31" s="971"/>
      <c r="AO31" s="971"/>
      <c r="AP31" s="971" t="s">
        <v>548</v>
      </c>
      <c r="AQ31" s="971"/>
      <c r="AR31" s="971"/>
      <c r="AS31" s="971"/>
      <c r="AT31" s="971"/>
      <c r="AU31" s="971" t="s">
        <v>548</v>
      </c>
      <c r="AV31" s="971"/>
      <c r="AW31" s="971"/>
      <c r="AX31" s="971"/>
      <c r="AY31" s="971"/>
      <c r="AZ31" s="1041" t="s">
        <v>548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113</v>
      </c>
      <c r="R32" s="1039"/>
      <c r="S32" s="1039"/>
      <c r="T32" s="1039"/>
      <c r="U32" s="1039"/>
      <c r="V32" s="1039">
        <v>112</v>
      </c>
      <c r="W32" s="1039"/>
      <c r="X32" s="1039"/>
      <c r="Y32" s="1039"/>
      <c r="Z32" s="1039"/>
      <c r="AA32" s="1039">
        <v>1</v>
      </c>
      <c r="AB32" s="1039"/>
      <c r="AC32" s="1039"/>
      <c r="AD32" s="1039"/>
      <c r="AE32" s="1040"/>
      <c r="AF32" s="1035">
        <v>1</v>
      </c>
      <c r="AG32" s="1036"/>
      <c r="AH32" s="1036"/>
      <c r="AI32" s="1036"/>
      <c r="AJ32" s="1037"/>
      <c r="AK32" s="980">
        <v>72</v>
      </c>
      <c r="AL32" s="971"/>
      <c r="AM32" s="971"/>
      <c r="AN32" s="971"/>
      <c r="AO32" s="971"/>
      <c r="AP32" s="971" t="s">
        <v>548</v>
      </c>
      <c r="AQ32" s="971"/>
      <c r="AR32" s="971"/>
      <c r="AS32" s="971"/>
      <c r="AT32" s="971"/>
      <c r="AU32" s="971" t="s">
        <v>548</v>
      </c>
      <c r="AV32" s="971"/>
      <c r="AW32" s="971"/>
      <c r="AX32" s="971"/>
      <c r="AY32" s="971"/>
      <c r="AZ32" s="1041" t="s">
        <v>548</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76</v>
      </c>
      <c r="R33" s="1039"/>
      <c r="S33" s="1039"/>
      <c r="T33" s="1039"/>
      <c r="U33" s="1039"/>
      <c r="V33" s="1039">
        <v>67</v>
      </c>
      <c r="W33" s="1039"/>
      <c r="X33" s="1039"/>
      <c r="Y33" s="1039"/>
      <c r="Z33" s="1039"/>
      <c r="AA33" s="1039">
        <v>9</v>
      </c>
      <c r="AB33" s="1039"/>
      <c r="AC33" s="1039"/>
      <c r="AD33" s="1039"/>
      <c r="AE33" s="1040"/>
      <c r="AF33" s="1035">
        <v>9</v>
      </c>
      <c r="AG33" s="1036"/>
      <c r="AH33" s="1036"/>
      <c r="AI33" s="1036"/>
      <c r="AJ33" s="1037"/>
      <c r="AK33" s="980">
        <v>46</v>
      </c>
      <c r="AL33" s="971"/>
      <c r="AM33" s="971"/>
      <c r="AN33" s="971"/>
      <c r="AO33" s="971"/>
      <c r="AP33" s="971">
        <v>309</v>
      </c>
      <c r="AQ33" s="971"/>
      <c r="AR33" s="971"/>
      <c r="AS33" s="971"/>
      <c r="AT33" s="971"/>
      <c r="AU33" s="971">
        <v>155</v>
      </c>
      <c r="AV33" s="971"/>
      <c r="AW33" s="971"/>
      <c r="AX33" s="971"/>
      <c r="AY33" s="971"/>
      <c r="AZ33" s="1041" t="s">
        <v>548</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3843</v>
      </c>
      <c r="R68" s="982"/>
      <c r="S68" s="982"/>
      <c r="T68" s="982"/>
      <c r="U68" s="982"/>
      <c r="V68" s="982">
        <v>3646</v>
      </c>
      <c r="W68" s="982"/>
      <c r="X68" s="982"/>
      <c r="Y68" s="982"/>
      <c r="Z68" s="982"/>
      <c r="AA68" s="982">
        <v>197</v>
      </c>
      <c r="AB68" s="982"/>
      <c r="AC68" s="982"/>
      <c r="AD68" s="982"/>
      <c r="AE68" s="982"/>
      <c r="AF68" s="982">
        <v>197</v>
      </c>
      <c r="AG68" s="982"/>
      <c r="AH68" s="982"/>
      <c r="AI68" s="982"/>
      <c r="AJ68" s="982"/>
      <c r="AK68" s="982">
        <v>6</v>
      </c>
      <c r="AL68" s="982"/>
      <c r="AM68" s="982"/>
      <c r="AN68" s="982"/>
      <c r="AO68" s="982"/>
      <c r="AP68" s="982" t="s">
        <v>548</v>
      </c>
      <c r="AQ68" s="982"/>
      <c r="AR68" s="982"/>
      <c r="AS68" s="982"/>
      <c r="AT68" s="982"/>
      <c r="AU68" s="982" t="s">
        <v>548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487</v>
      </c>
      <c r="R69" s="971"/>
      <c r="S69" s="971"/>
      <c r="T69" s="971"/>
      <c r="U69" s="971"/>
      <c r="V69" s="971">
        <v>478</v>
      </c>
      <c r="W69" s="971"/>
      <c r="X69" s="971"/>
      <c r="Y69" s="971"/>
      <c r="Z69" s="971"/>
      <c r="AA69" s="971">
        <v>9</v>
      </c>
      <c r="AB69" s="971"/>
      <c r="AC69" s="971"/>
      <c r="AD69" s="971"/>
      <c r="AE69" s="971"/>
      <c r="AF69" s="971">
        <v>9</v>
      </c>
      <c r="AG69" s="971"/>
      <c r="AH69" s="971"/>
      <c r="AI69" s="971"/>
      <c r="AJ69" s="971"/>
      <c r="AK69" s="971" t="s">
        <v>548</v>
      </c>
      <c r="AL69" s="971"/>
      <c r="AM69" s="971"/>
      <c r="AN69" s="971"/>
      <c r="AO69" s="971"/>
      <c r="AP69" s="971">
        <v>539</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237</v>
      </c>
      <c r="R70" s="971"/>
      <c r="S70" s="971"/>
      <c r="T70" s="971"/>
      <c r="U70" s="971"/>
      <c r="V70" s="971">
        <v>235</v>
      </c>
      <c r="W70" s="971"/>
      <c r="X70" s="971"/>
      <c r="Y70" s="971"/>
      <c r="Z70" s="971"/>
      <c r="AA70" s="971">
        <v>1</v>
      </c>
      <c r="AB70" s="971"/>
      <c r="AC70" s="971"/>
      <c r="AD70" s="971"/>
      <c r="AE70" s="971"/>
      <c r="AF70" s="971">
        <v>1</v>
      </c>
      <c r="AG70" s="971"/>
      <c r="AH70" s="971"/>
      <c r="AI70" s="971"/>
      <c r="AJ70" s="971"/>
      <c r="AK70" s="971">
        <v>34</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114</v>
      </c>
      <c r="R71" s="971"/>
      <c r="S71" s="971"/>
      <c r="T71" s="971"/>
      <c r="U71" s="971"/>
      <c r="V71" s="971">
        <v>112</v>
      </c>
      <c r="W71" s="971"/>
      <c r="X71" s="971"/>
      <c r="Y71" s="971"/>
      <c r="Z71" s="971"/>
      <c r="AA71" s="971">
        <v>1</v>
      </c>
      <c r="AB71" s="971"/>
      <c r="AC71" s="971"/>
      <c r="AD71" s="971"/>
      <c r="AE71" s="971"/>
      <c r="AF71" s="971">
        <v>1</v>
      </c>
      <c r="AG71" s="971"/>
      <c r="AH71" s="971"/>
      <c r="AI71" s="971"/>
      <c r="AJ71" s="971"/>
      <c r="AK71" s="971" t="s">
        <v>548</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378</v>
      </c>
      <c r="R72" s="971"/>
      <c r="S72" s="971"/>
      <c r="T72" s="971"/>
      <c r="U72" s="971"/>
      <c r="V72" s="971">
        <v>381</v>
      </c>
      <c r="W72" s="971"/>
      <c r="X72" s="971"/>
      <c r="Y72" s="971"/>
      <c r="Z72" s="971"/>
      <c r="AA72" s="971">
        <v>-1</v>
      </c>
      <c r="AB72" s="971"/>
      <c r="AC72" s="971"/>
      <c r="AD72" s="971"/>
      <c r="AE72" s="971"/>
      <c r="AF72" s="971">
        <v>-1</v>
      </c>
      <c r="AG72" s="971"/>
      <c r="AH72" s="971"/>
      <c r="AI72" s="971"/>
      <c r="AJ72" s="971"/>
      <c r="AK72" s="971" t="s">
        <v>548</v>
      </c>
      <c r="AL72" s="971"/>
      <c r="AM72" s="971"/>
      <c r="AN72" s="971"/>
      <c r="AO72" s="971"/>
      <c r="AP72" s="971">
        <v>521</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116</v>
      </c>
      <c r="R73" s="971"/>
      <c r="S73" s="971"/>
      <c r="T73" s="971"/>
      <c r="U73" s="971"/>
      <c r="V73" s="971">
        <v>116</v>
      </c>
      <c r="W73" s="971"/>
      <c r="X73" s="971"/>
      <c r="Y73" s="971"/>
      <c r="Z73" s="971"/>
      <c r="AA73" s="971">
        <v>0</v>
      </c>
      <c r="AB73" s="971"/>
      <c r="AC73" s="971"/>
      <c r="AD73" s="971"/>
      <c r="AE73" s="971"/>
      <c r="AF73" s="971">
        <v>0</v>
      </c>
      <c r="AG73" s="971"/>
      <c r="AH73" s="971"/>
      <c r="AI73" s="971"/>
      <c r="AJ73" s="971"/>
      <c r="AK73" s="971" t="s">
        <v>548</v>
      </c>
      <c r="AL73" s="971"/>
      <c r="AM73" s="971"/>
      <c r="AN73" s="971"/>
      <c r="AO73" s="971"/>
      <c r="AP73" s="971" t="s">
        <v>548</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110</v>
      </c>
      <c r="R74" s="971"/>
      <c r="S74" s="971"/>
      <c r="T74" s="971"/>
      <c r="U74" s="971"/>
      <c r="V74" s="971">
        <v>102</v>
      </c>
      <c r="W74" s="971"/>
      <c r="X74" s="971"/>
      <c r="Y74" s="971"/>
      <c r="Z74" s="971"/>
      <c r="AA74" s="971">
        <v>8</v>
      </c>
      <c r="AB74" s="971"/>
      <c r="AC74" s="971"/>
      <c r="AD74" s="971"/>
      <c r="AE74" s="971"/>
      <c r="AF74" s="971">
        <v>8</v>
      </c>
      <c r="AG74" s="971"/>
      <c r="AH74" s="971"/>
      <c r="AI74" s="971"/>
      <c r="AJ74" s="971"/>
      <c r="AK74" s="971" t="s">
        <v>548</v>
      </c>
      <c r="AL74" s="971"/>
      <c r="AM74" s="971"/>
      <c r="AN74" s="971"/>
      <c r="AO74" s="971"/>
      <c r="AP74" s="971" t="s">
        <v>548</v>
      </c>
      <c r="AQ74" s="971"/>
      <c r="AR74" s="971"/>
      <c r="AS74" s="971"/>
      <c r="AT74" s="971"/>
      <c r="AU74" s="971" t="s">
        <v>548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158054</v>
      </c>
      <c r="R75" s="979"/>
      <c r="S75" s="979"/>
      <c r="T75" s="979"/>
      <c r="U75" s="980"/>
      <c r="V75" s="981">
        <v>156982</v>
      </c>
      <c r="W75" s="979"/>
      <c r="X75" s="979"/>
      <c r="Y75" s="979"/>
      <c r="Z75" s="980"/>
      <c r="AA75" s="981">
        <v>1071</v>
      </c>
      <c r="AB75" s="979"/>
      <c r="AC75" s="979"/>
      <c r="AD75" s="979"/>
      <c r="AE75" s="980"/>
      <c r="AF75" s="981">
        <v>1071</v>
      </c>
      <c r="AG75" s="979"/>
      <c r="AH75" s="979"/>
      <c r="AI75" s="979"/>
      <c r="AJ75" s="980"/>
      <c r="AK75" s="981" t="s">
        <v>548</v>
      </c>
      <c r="AL75" s="979"/>
      <c r="AM75" s="979"/>
      <c r="AN75" s="979"/>
      <c r="AO75" s="980"/>
      <c r="AP75" s="981" t="s">
        <v>548</v>
      </c>
      <c r="AQ75" s="979"/>
      <c r="AR75" s="979"/>
      <c r="AS75" s="979"/>
      <c r="AT75" s="980"/>
      <c r="AU75" s="981" t="s">
        <v>548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144</v>
      </c>
      <c r="R76" s="979"/>
      <c r="S76" s="979"/>
      <c r="T76" s="979"/>
      <c r="U76" s="980"/>
      <c r="V76" s="981">
        <v>133</v>
      </c>
      <c r="W76" s="979"/>
      <c r="X76" s="979"/>
      <c r="Y76" s="979"/>
      <c r="Z76" s="980"/>
      <c r="AA76" s="981">
        <v>11</v>
      </c>
      <c r="AB76" s="979"/>
      <c r="AC76" s="979"/>
      <c r="AD76" s="979"/>
      <c r="AE76" s="980"/>
      <c r="AF76" s="981">
        <v>9</v>
      </c>
      <c r="AG76" s="979"/>
      <c r="AH76" s="979"/>
      <c r="AI76" s="979"/>
      <c r="AJ76" s="980"/>
      <c r="AK76" s="981" t="s">
        <v>548</v>
      </c>
      <c r="AL76" s="979"/>
      <c r="AM76" s="979"/>
      <c r="AN76" s="979"/>
      <c r="AO76" s="980"/>
      <c r="AP76" s="981" t="s">
        <v>548</v>
      </c>
      <c r="AQ76" s="979"/>
      <c r="AR76" s="979"/>
      <c r="AS76" s="979"/>
      <c r="AT76" s="980"/>
      <c r="AU76" s="981" t="s">
        <v>548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558</v>
      </c>
      <c r="C77" s="975"/>
      <c r="D77" s="975"/>
      <c r="E77" s="975"/>
      <c r="F77" s="975"/>
      <c r="G77" s="975"/>
      <c r="H77" s="975"/>
      <c r="I77" s="975"/>
      <c r="J77" s="975"/>
      <c r="K77" s="975"/>
      <c r="L77" s="975"/>
      <c r="M77" s="975"/>
      <c r="N77" s="975"/>
      <c r="O77" s="975"/>
      <c r="P77" s="976"/>
      <c r="Q77" s="978">
        <v>5</v>
      </c>
      <c r="R77" s="979"/>
      <c r="S77" s="979"/>
      <c r="T77" s="979"/>
      <c r="U77" s="980"/>
      <c r="V77" s="981">
        <v>4</v>
      </c>
      <c r="W77" s="979"/>
      <c r="X77" s="979"/>
      <c r="Y77" s="979"/>
      <c r="Z77" s="980"/>
      <c r="AA77" s="981">
        <v>0</v>
      </c>
      <c r="AB77" s="979"/>
      <c r="AC77" s="979"/>
      <c r="AD77" s="979"/>
      <c r="AE77" s="980"/>
      <c r="AF77" s="981">
        <v>0</v>
      </c>
      <c r="AG77" s="979"/>
      <c r="AH77" s="979"/>
      <c r="AI77" s="979"/>
      <c r="AJ77" s="980"/>
      <c r="AK77" s="981" t="s">
        <v>548</v>
      </c>
      <c r="AL77" s="979"/>
      <c r="AM77" s="979"/>
      <c r="AN77" s="979"/>
      <c r="AO77" s="980"/>
      <c r="AP77" s="981" t="s">
        <v>548</v>
      </c>
      <c r="AQ77" s="979"/>
      <c r="AR77" s="979"/>
      <c r="AS77" s="979"/>
      <c r="AT77" s="980"/>
      <c r="AU77" s="981" t="s">
        <v>548</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559</v>
      </c>
      <c r="C78" s="975"/>
      <c r="D78" s="975"/>
      <c r="E78" s="975"/>
      <c r="F78" s="975"/>
      <c r="G78" s="975"/>
      <c r="H78" s="975"/>
      <c r="I78" s="975"/>
      <c r="J78" s="975"/>
      <c r="K78" s="975"/>
      <c r="L78" s="975"/>
      <c r="M78" s="975"/>
      <c r="N78" s="975"/>
      <c r="O78" s="975"/>
      <c r="P78" s="976"/>
      <c r="Q78" s="977">
        <v>56</v>
      </c>
      <c r="R78" s="971"/>
      <c r="S78" s="971"/>
      <c r="T78" s="971"/>
      <c r="U78" s="971"/>
      <c r="V78" s="971">
        <v>62</v>
      </c>
      <c r="W78" s="971"/>
      <c r="X78" s="971"/>
      <c r="Y78" s="971"/>
      <c r="Z78" s="971"/>
      <c r="AA78" s="971">
        <v>5</v>
      </c>
      <c r="AB78" s="971"/>
      <c r="AC78" s="971"/>
      <c r="AD78" s="971"/>
      <c r="AE78" s="971"/>
      <c r="AF78" s="971">
        <v>5</v>
      </c>
      <c r="AG78" s="971"/>
      <c r="AH78" s="971"/>
      <c r="AI78" s="971"/>
      <c r="AJ78" s="971"/>
      <c r="AK78" s="971" t="s">
        <v>548</v>
      </c>
      <c r="AL78" s="971"/>
      <c r="AM78" s="971"/>
      <c r="AN78" s="971"/>
      <c r="AO78" s="971"/>
      <c r="AP78" s="971" t="s">
        <v>548</v>
      </c>
      <c r="AQ78" s="971"/>
      <c r="AR78" s="971"/>
      <c r="AS78" s="971"/>
      <c r="AT78" s="971"/>
      <c r="AU78" s="971" t="s">
        <v>548</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346208</v>
      </c>
      <c r="AB110" s="889"/>
      <c r="AC110" s="889"/>
      <c r="AD110" s="889"/>
      <c r="AE110" s="890"/>
      <c r="AF110" s="891">
        <v>336032</v>
      </c>
      <c r="AG110" s="889"/>
      <c r="AH110" s="889"/>
      <c r="AI110" s="889"/>
      <c r="AJ110" s="890"/>
      <c r="AK110" s="891">
        <v>318756</v>
      </c>
      <c r="AL110" s="889"/>
      <c r="AM110" s="889"/>
      <c r="AN110" s="889"/>
      <c r="AO110" s="890"/>
      <c r="AP110" s="892">
        <v>16.399999999999999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2662088</v>
      </c>
      <c r="BR110" s="842"/>
      <c r="BS110" s="842"/>
      <c r="BT110" s="842"/>
      <c r="BU110" s="842"/>
      <c r="BV110" s="842">
        <v>2443890</v>
      </c>
      <c r="BW110" s="842"/>
      <c r="BX110" s="842"/>
      <c r="BY110" s="842"/>
      <c r="BZ110" s="842"/>
      <c r="CA110" s="842">
        <v>2315258</v>
      </c>
      <c r="CB110" s="842"/>
      <c r="CC110" s="842"/>
      <c r="CD110" s="842"/>
      <c r="CE110" s="842"/>
      <c r="CF110" s="866">
        <v>119.2</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273316</v>
      </c>
      <c r="BR112" s="817"/>
      <c r="BS112" s="817"/>
      <c r="BT112" s="817"/>
      <c r="BU112" s="817"/>
      <c r="BV112" s="817">
        <v>259866</v>
      </c>
      <c r="BW112" s="817"/>
      <c r="BX112" s="817"/>
      <c r="BY112" s="817"/>
      <c r="BZ112" s="817"/>
      <c r="CA112" s="817">
        <v>244245</v>
      </c>
      <c r="CB112" s="817"/>
      <c r="CC112" s="817"/>
      <c r="CD112" s="817"/>
      <c r="CE112" s="817"/>
      <c r="CF112" s="875">
        <v>12.6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20663</v>
      </c>
      <c r="AB113" s="919"/>
      <c r="AC113" s="919"/>
      <c r="AD113" s="919"/>
      <c r="AE113" s="920"/>
      <c r="AF113" s="921">
        <v>25058</v>
      </c>
      <c r="AG113" s="919"/>
      <c r="AH113" s="919"/>
      <c r="AI113" s="919"/>
      <c r="AJ113" s="920"/>
      <c r="AK113" s="921">
        <v>26441</v>
      </c>
      <c r="AL113" s="919"/>
      <c r="AM113" s="919"/>
      <c r="AN113" s="919"/>
      <c r="AO113" s="920"/>
      <c r="AP113" s="922">
        <v>1.4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127969</v>
      </c>
      <c r="BR113" s="817"/>
      <c r="BS113" s="817"/>
      <c r="BT113" s="817"/>
      <c r="BU113" s="817"/>
      <c r="BV113" s="817">
        <v>112768</v>
      </c>
      <c r="BW113" s="817"/>
      <c r="BX113" s="817"/>
      <c r="BY113" s="817"/>
      <c r="BZ113" s="817"/>
      <c r="CA113" s="817">
        <v>97002</v>
      </c>
      <c r="CB113" s="817"/>
      <c r="CC113" s="817"/>
      <c r="CD113" s="817"/>
      <c r="CE113" s="817"/>
      <c r="CF113" s="875">
        <v>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13899</v>
      </c>
      <c r="AB114" s="780"/>
      <c r="AC114" s="780"/>
      <c r="AD114" s="780"/>
      <c r="AE114" s="781"/>
      <c r="AF114" s="782">
        <v>12547</v>
      </c>
      <c r="AG114" s="780"/>
      <c r="AH114" s="780"/>
      <c r="AI114" s="780"/>
      <c r="AJ114" s="781"/>
      <c r="AK114" s="782">
        <v>14200</v>
      </c>
      <c r="AL114" s="780"/>
      <c r="AM114" s="780"/>
      <c r="AN114" s="780"/>
      <c r="AO114" s="781"/>
      <c r="AP114" s="824">
        <v>0.7</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480138</v>
      </c>
      <c r="BR114" s="817"/>
      <c r="BS114" s="817"/>
      <c r="BT114" s="817"/>
      <c r="BU114" s="817"/>
      <c r="BV114" s="817">
        <v>435081</v>
      </c>
      <c r="BW114" s="817"/>
      <c r="BX114" s="817"/>
      <c r="BY114" s="817"/>
      <c r="BZ114" s="817"/>
      <c r="CA114" s="817">
        <v>454889</v>
      </c>
      <c r="CB114" s="817"/>
      <c r="CC114" s="817"/>
      <c r="CD114" s="817"/>
      <c r="CE114" s="817"/>
      <c r="CF114" s="875">
        <v>23.4</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380770</v>
      </c>
      <c r="AB117" s="903"/>
      <c r="AC117" s="903"/>
      <c r="AD117" s="903"/>
      <c r="AE117" s="904"/>
      <c r="AF117" s="905">
        <v>373637</v>
      </c>
      <c r="AG117" s="903"/>
      <c r="AH117" s="903"/>
      <c r="AI117" s="903"/>
      <c r="AJ117" s="904"/>
      <c r="AK117" s="905">
        <v>359397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3543511</v>
      </c>
      <c r="BR119" s="845"/>
      <c r="BS119" s="845"/>
      <c r="BT119" s="845"/>
      <c r="BU119" s="845"/>
      <c r="BV119" s="845">
        <v>3251605</v>
      </c>
      <c r="BW119" s="845"/>
      <c r="BX119" s="845"/>
      <c r="BY119" s="845"/>
      <c r="BZ119" s="845"/>
      <c r="CA119" s="845">
        <v>3111394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3342541</v>
      </c>
      <c r="BR120" s="842"/>
      <c r="BS120" s="842"/>
      <c r="BT120" s="842"/>
      <c r="BU120" s="842"/>
      <c r="BV120" s="842">
        <v>3406092</v>
      </c>
      <c r="BW120" s="842"/>
      <c r="BX120" s="842"/>
      <c r="BY120" s="842"/>
      <c r="BZ120" s="842"/>
      <c r="CA120" s="842">
        <v>3443145</v>
      </c>
      <c r="CB120" s="842"/>
      <c r="CC120" s="842"/>
      <c r="CD120" s="842"/>
      <c r="CE120" s="842"/>
      <c r="CF120" s="866">
        <v>177.2</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273316</v>
      </c>
      <c r="DH120" s="842"/>
      <c r="DI120" s="842"/>
      <c r="DJ120" s="842"/>
      <c r="DK120" s="842"/>
      <c r="DL120" s="842">
        <v>259866</v>
      </c>
      <c r="DM120" s="842"/>
      <c r="DN120" s="842"/>
      <c r="DO120" s="842"/>
      <c r="DP120" s="842"/>
      <c r="DQ120" s="842">
        <v>244245</v>
      </c>
      <c r="DR120" s="842"/>
      <c r="DS120" s="842"/>
      <c r="DT120" s="842"/>
      <c r="DU120" s="842"/>
      <c r="DV120" s="843">
        <v>12.6</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2260518</v>
      </c>
      <c r="BR122" s="845"/>
      <c r="BS122" s="845"/>
      <c r="BT122" s="845"/>
      <c r="BU122" s="845"/>
      <c r="BV122" s="845">
        <v>2069151</v>
      </c>
      <c r="BW122" s="845"/>
      <c r="BX122" s="845"/>
      <c r="BY122" s="845"/>
      <c r="BZ122" s="845"/>
      <c r="CA122" s="845">
        <v>1938469</v>
      </c>
      <c r="CB122" s="845"/>
      <c r="CC122" s="845"/>
      <c r="CD122" s="845"/>
      <c r="CE122" s="845"/>
      <c r="CF122" s="846">
        <v>99.8</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5603059</v>
      </c>
      <c r="BR123" s="833"/>
      <c r="BS123" s="833"/>
      <c r="BT123" s="833"/>
      <c r="BU123" s="833"/>
      <c r="BV123" s="833">
        <v>5475243</v>
      </c>
      <c r="BW123" s="833"/>
      <c r="BX123" s="833"/>
      <c r="BY123" s="833"/>
      <c r="BZ123" s="833"/>
      <c r="CA123" s="833">
        <v>5381614</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2254190</v>
      </c>
      <c r="AB129" s="780"/>
      <c r="AC129" s="780"/>
      <c r="AD129" s="780"/>
      <c r="AE129" s="781"/>
      <c r="AF129" s="782">
        <v>2218267</v>
      </c>
      <c r="AG129" s="780"/>
      <c r="AH129" s="780"/>
      <c r="AI129" s="780"/>
      <c r="AJ129" s="781"/>
      <c r="AK129" s="782">
        <v>2193596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276971</v>
      </c>
      <c r="AB130" s="780"/>
      <c r="AC130" s="780"/>
      <c r="AD130" s="780"/>
      <c r="AE130" s="781"/>
      <c r="AF130" s="782">
        <v>270758</v>
      </c>
      <c r="AG130" s="780"/>
      <c r="AH130" s="780"/>
      <c r="AI130" s="780"/>
      <c r="AJ130" s="781"/>
      <c r="AK130" s="782">
        <v>251033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1977219</v>
      </c>
      <c r="AB131" s="764"/>
      <c r="AC131" s="764"/>
      <c r="AD131" s="764"/>
      <c r="AE131" s="765"/>
      <c r="AF131" s="766">
        <v>1947509</v>
      </c>
      <c r="AG131" s="764"/>
      <c r="AH131" s="764"/>
      <c r="AI131" s="764"/>
      <c r="AJ131" s="765"/>
      <c r="AK131" s="766">
        <v>1942563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5.2497472460000001</v>
      </c>
      <c r="AB132" s="745"/>
      <c r="AC132" s="745"/>
      <c r="AD132" s="745"/>
      <c r="AE132" s="746"/>
      <c r="AF132" s="747">
        <v>5.2825943290000001</v>
      </c>
      <c r="AG132" s="745"/>
      <c r="AH132" s="745"/>
      <c r="AI132" s="745"/>
      <c r="AJ132" s="746"/>
      <c r="AK132" s="747">
        <v>5.5784033769999999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5.7</v>
      </c>
      <c r="AB133" s="724"/>
      <c r="AC133" s="724"/>
      <c r="AD133" s="724"/>
      <c r="AE133" s="725"/>
      <c r="AF133" s="723">
        <v>5.4</v>
      </c>
      <c r="AG133" s="724"/>
      <c r="AH133" s="724"/>
      <c r="AI133" s="724"/>
      <c r="AJ133" s="725"/>
      <c r="AK133" s="723">
        <v>5.3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dAXN5Ij9JEtgYJmXw1IuETIgGfeoxz6RvlyiuDWo187l7Miur2EVtcGR9fvvNGRhI/VcsxPFnB6pxjLUWnPA==" saltValue="7C/9q5szbQ2HRJyi3PMQ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M74" sqref="CM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Wex3PnCVdHoX9iTnt+g0xBUUWH7OaCW5xF0Xyj6RoYQ5XLl0ZQ4G2SaT6cSbdMeHRaD+STElFBOC3vK6ORjIw==" saltValue="+vKzhAs0Yzy3EqWEah5m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PhH1auxR70LnL6BfUdDLwvHhLIY2I1E06oiXwNDPMnmxmcCJHlkeqsy8D4OQzKY7E5AqQEIdb4m7AZ0tCVJMQ==" saltValue="Xtx47G616ZY5Rh+qwM3z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626103</v>
      </c>
      <c r="AP9" s="281">
        <v>264961</v>
      </c>
      <c r="AQ9" s="282">
        <v>273733</v>
      </c>
      <c r="AR9" s="283">
        <v>-3.2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6873</v>
      </c>
      <c r="AP10" s="284">
        <v>2909</v>
      </c>
      <c r="AQ10" s="285">
        <v>30345</v>
      </c>
      <c r="AR10" s="286">
        <v>-90.4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4149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t="s">
        <v>487</v>
      </c>
      <c r="AP13" s="284" t="s">
        <v>487</v>
      </c>
      <c r="AQ13" s="285">
        <v>9494</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25861</v>
      </c>
      <c r="AP14" s="284">
        <v>10944</v>
      </c>
      <c r="AQ14" s="285">
        <v>5033</v>
      </c>
      <c r="AR14" s="286">
        <v>117.4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-29375</v>
      </c>
      <c r="AP15" s="284">
        <v>-12431</v>
      </c>
      <c r="AQ15" s="285">
        <v>-17000</v>
      </c>
      <c r="AR15" s="286">
        <v>-26.9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629462</v>
      </c>
      <c r="AP16" s="284">
        <v>266383</v>
      </c>
      <c r="AQ16" s="285">
        <v>305754</v>
      </c>
      <c r="AR16" s="286">
        <v>-12.9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25.39</v>
      </c>
      <c r="AP21" s="298">
        <v>26.54</v>
      </c>
      <c r="AQ21" s="299">
        <v>-1.1499999999999999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99.4</v>
      </c>
      <c r="AP22" s="303">
        <v>93.9</v>
      </c>
      <c r="AQ22" s="304">
        <v>5.5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318756</v>
      </c>
      <c r="AP32" s="312">
        <v>134895</v>
      </c>
      <c r="AQ32" s="313">
        <v>170830</v>
      </c>
      <c r="AR32" s="314">
        <v>-21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26441</v>
      </c>
      <c r="AP35" s="312">
        <v>11190</v>
      </c>
      <c r="AQ35" s="313">
        <v>32606</v>
      </c>
      <c r="AR35" s="314">
        <v>-65.7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14200</v>
      </c>
      <c r="AP36" s="312">
        <v>6009</v>
      </c>
      <c r="AQ36" s="313">
        <v>4875</v>
      </c>
      <c r="AR36" s="314">
        <v>23.3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993</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50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t="s">
        <v>487</v>
      </c>
      <c r="AP39" s="312" t="s">
        <v>487</v>
      </c>
      <c r="AQ39" s="313">
        <v>-6626</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-251033</v>
      </c>
      <c r="AP40" s="312">
        <v>-106235</v>
      </c>
      <c r="AQ40" s="313">
        <v>-145454</v>
      </c>
      <c r="AR40" s="314">
        <v>-27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108364</v>
      </c>
      <c r="AP41" s="312">
        <v>45859</v>
      </c>
      <c r="AQ41" s="313">
        <v>57274</v>
      </c>
      <c r="AR41" s="314">
        <v>-19.899999999999999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526338</v>
      </c>
      <c r="AN51" s="334">
        <v>199220</v>
      </c>
      <c r="AO51" s="335">
        <v>40.9</v>
      </c>
      <c r="AP51" s="336">
        <v>316937</v>
      </c>
      <c r="AQ51" s="337">
        <v>9.4</v>
      </c>
      <c r="AR51" s="338">
        <v>31.5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145954</v>
      </c>
      <c r="AN52" s="342">
        <v>55244</v>
      </c>
      <c r="AO52" s="343">
        <v>-20.2</v>
      </c>
      <c r="AP52" s="344">
        <v>199150</v>
      </c>
      <c r="AQ52" s="345">
        <v>27.5</v>
      </c>
      <c r="AR52" s="346">
        <v>-47.7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295250</v>
      </c>
      <c r="AN53" s="334">
        <v>114394</v>
      </c>
      <c r="AO53" s="335">
        <v>-42.6</v>
      </c>
      <c r="AP53" s="336">
        <v>332350</v>
      </c>
      <c r="AQ53" s="337">
        <v>4.9000000000000004</v>
      </c>
      <c r="AR53" s="338">
        <v>-47.5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120602</v>
      </c>
      <c r="AN54" s="342">
        <v>46727</v>
      </c>
      <c r="AO54" s="343">
        <v>-15.4</v>
      </c>
      <c r="AP54" s="344">
        <v>200453</v>
      </c>
      <c r="AQ54" s="345">
        <v>0.7</v>
      </c>
      <c r="AR54" s="346">
        <v>-16.100000000000001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463504</v>
      </c>
      <c r="AN55" s="334">
        <v>183276</v>
      </c>
      <c r="AO55" s="335">
        <v>60.2</v>
      </c>
      <c r="AP55" s="336">
        <v>362690</v>
      </c>
      <c r="AQ55" s="337">
        <v>9.1</v>
      </c>
      <c r="AR55" s="338">
        <v>51.1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215242</v>
      </c>
      <c r="AN56" s="342">
        <v>85110</v>
      </c>
      <c r="AO56" s="343">
        <v>82.1</v>
      </c>
      <c r="AP56" s="344">
        <v>172580</v>
      </c>
      <c r="AQ56" s="345">
        <v>-13.9</v>
      </c>
      <c r="AR56" s="346">
        <v>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356351</v>
      </c>
      <c r="AN57" s="334">
        <v>145687</v>
      </c>
      <c r="AO57" s="335">
        <v>-20.5</v>
      </c>
      <c r="AP57" s="336">
        <v>296093</v>
      </c>
      <c r="AQ57" s="337">
        <v>-18.399999999999999</v>
      </c>
      <c r="AR57" s="338">
        <v>-2.1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194512</v>
      </c>
      <c r="AN58" s="342">
        <v>79522</v>
      </c>
      <c r="AO58" s="343">
        <v>-6.6</v>
      </c>
      <c r="AP58" s="344">
        <v>140545</v>
      </c>
      <c r="AQ58" s="345">
        <v>-18.600000000000001</v>
      </c>
      <c r="AR58" s="346">
        <v>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411636</v>
      </c>
      <c r="AN59" s="334">
        <v>174201</v>
      </c>
      <c r="AO59" s="335">
        <v>19.600000000000001</v>
      </c>
      <c r="AP59" s="336">
        <v>308655</v>
      </c>
      <c r="AQ59" s="337">
        <v>4.2</v>
      </c>
      <c r="AR59" s="338">
        <v>15.4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317589</v>
      </c>
      <c r="AN60" s="342">
        <v>134401</v>
      </c>
      <c r="AO60" s="343">
        <v>69</v>
      </c>
      <c r="AP60" s="344">
        <v>169887</v>
      </c>
      <c r="AQ60" s="345">
        <v>20.9</v>
      </c>
      <c r="AR60" s="346">
        <v>48.1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410616</v>
      </c>
      <c r="AN61" s="349">
        <v>163356</v>
      </c>
      <c r="AO61" s="350">
        <v>11.5</v>
      </c>
      <c r="AP61" s="351">
        <v>323345</v>
      </c>
      <c r="AQ61" s="352">
        <v>1.8</v>
      </c>
      <c r="AR61" s="338">
        <v>9.6999999999999993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198780</v>
      </c>
      <c r="AN62" s="342">
        <v>80201</v>
      </c>
      <c r="AO62" s="343">
        <v>21.8</v>
      </c>
      <c r="AP62" s="344">
        <v>176523</v>
      </c>
      <c r="AQ62" s="345">
        <v>3.3</v>
      </c>
      <c r="AR62" s="346">
        <v>18.5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J4+UD2MZsi2JsFUL+t1VJUXkseCT+FjYRsJZ+IymqhNDNUwhqhZp3Z3mLT6epAF4YfmO/xHmqGKxY86zvudxQ==" saltValue="LZLIX7wh66uMaO8QItOc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70" zoomScaleNormal="70" zoomScaleSheetLayoutView="55" workbookViewId="0">
      <selection activeCell="BK101" sqref="BK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upucJoWYsAW7un9k7ZeicXbZkID3y702yAEKzJ+FWYZUaL4ntqepLpyS3RTqZqWRPe8Agk0FHtQuCQkSy/1qRw==" saltValue="+IGQG6GAhbwhvdN/zCo4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BK102" sqref="BK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Y1rVzVkYRJM5LqD1gCMx1ErToMZKPsgM5dCFIVOn0cV8F4fElSH126M0go0c/KNIwlBK/kDumamjO4g9vPWaZQ==" saltValue="QyDR5J/I70avZYwzkMHR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60.59</v>
      </c>
      <c r="G47" s="12">
        <v>57.28</v>
      </c>
      <c r="H47" s="12">
        <v>52.45</v>
      </c>
      <c r="I47" s="12">
        <v>53.32</v>
      </c>
      <c r="J47" s="13">
        <v>53.94</v>
      </c>
    </row>
    <row r="48" spans="2:10" ht="57.75" customHeight="1" x14ac:dyDescent="0.15">
      <c r="B48" s="14"/>
      <c r="C48" s="1141" t="s">
        <v>4</v>
      </c>
      <c r="D48" s="1141"/>
      <c r="E48" s="1142"/>
      <c r="F48" s="15">
        <v>20.149999999999999</v>
      </c>
      <c r="G48" s="16">
        <v>19.190000000000001</v>
      </c>
      <c r="H48" s="16">
        <v>24.4</v>
      </c>
      <c r="I48" s="16">
        <v>18.34</v>
      </c>
      <c r="J48" s="17">
        <v>17.18</v>
      </c>
    </row>
    <row r="49" spans="2:10" ht="57.75" customHeight="1" thickBot="1" x14ac:dyDescent="0.2">
      <c r="B49" s="18"/>
      <c r="C49" s="1143" t="s">
        <v>5</v>
      </c>
      <c r="D49" s="1143"/>
      <c r="E49" s="1144"/>
      <c r="F49" s="19">
        <v>5.41</v>
      </c>
      <c r="G49" s="20">
        <v>0.17</v>
      </c>
      <c r="H49" s="20">
        <v>6.86</v>
      </c>
      <c r="I49" s="20" t="s">
        <v>531</v>
      </c>
      <c r="J49" s="21" t="s">
        <v>532</v>
      </c>
    </row>
    <row r="50" spans="2:10" x14ac:dyDescent="0.15"/>
  </sheetData>
  <sheetProtection algorithmName="SHA-512" hashValue="DHlNhn71u6w1uY5egjFfwwA0iLG+5hCJWa1EVfYPaTAwx9zSfEopVwx29ux+pQ7DcMb+o/Rg3jghgfGokply5Q==" saltValue="SdWiDD4ZBm8J3/brCQxs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20.14</v>
      </c>
      <c r="G34" s="33">
        <v>19.170000000000002</v>
      </c>
      <c r="H34" s="33">
        <v>24.39</v>
      </c>
      <c r="I34" s="33">
        <v>18.329999999999998</v>
      </c>
      <c r="J34" s="34">
        <v>17.170000000000002</v>
      </c>
      <c r="K34" s="22"/>
      <c r="L34" s="22"/>
      <c r="M34" s="22"/>
      <c r="N34" s="22"/>
      <c r="O34" s="22"/>
      <c r="P34" s="22"/>
    </row>
    <row r="35" spans="1:16" ht="39" customHeight="1" x14ac:dyDescent="0.15">
      <c r="A35" s="22"/>
      <c r="B35" s="35"/>
      <c r="C35" s="1145" t="s">
        <v>534</v>
      </c>
      <c r="D35" s="1146"/>
      <c r="E35" s="1147"/>
      <c r="F35" s="36">
        <v>0.69</v>
      </c>
      <c r="G35" s="37">
        <v>1.17</v>
      </c>
      <c r="H35" s="37">
        <v>0.75</v>
      </c>
      <c r="I35" s="37">
        <v>1.35</v>
      </c>
      <c r="J35" s="38">
        <v>0.96</v>
      </c>
      <c r="K35" s="22"/>
      <c r="L35" s="22"/>
      <c r="M35" s="22"/>
      <c r="N35" s="22"/>
      <c r="O35" s="22"/>
      <c r="P35" s="22"/>
    </row>
    <row r="36" spans="1:16" ht="39" customHeight="1" x14ac:dyDescent="0.15">
      <c r="A36" s="22"/>
      <c r="B36" s="35"/>
      <c r="C36" s="1145" t="s">
        <v>535</v>
      </c>
      <c r="D36" s="1146"/>
      <c r="E36" s="1147"/>
      <c r="F36" s="36">
        <v>0.17</v>
      </c>
      <c r="G36" s="37">
        <v>0.17</v>
      </c>
      <c r="H36" s="37">
        <v>0.25</v>
      </c>
      <c r="I36" s="37">
        <v>0.28999999999999998</v>
      </c>
      <c r="J36" s="38">
        <v>0.42</v>
      </c>
      <c r="K36" s="22"/>
      <c r="L36" s="22"/>
      <c r="M36" s="22"/>
      <c r="N36" s="22"/>
      <c r="O36" s="22"/>
      <c r="P36" s="22"/>
    </row>
    <row r="37" spans="1:16" ht="39" customHeight="1" x14ac:dyDescent="0.15">
      <c r="A37" s="22"/>
      <c r="B37" s="35"/>
      <c r="C37" s="1145" t="s">
        <v>536</v>
      </c>
      <c r="D37" s="1146"/>
      <c r="E37" s="1147"/>
      <c r="F37" s="36">
        <v>1.52</v>
      </c>
      <c r="G37" s="37">
        <v>1.83</v>
      </c>
      <c r="H37" s="37">
        <v>1.99</v>
      </c>
      <c r="I37" s="37">
        <v>1.7</v>
      </c>
      <c r="J37" s="38">
        <v>0.41</v>
      </c>
      <c r="K37" s="22"/>
      <c r="L37" s="22"/>
      <c r="M37" s="22"/>
      <c r="N37" s="22"/>
      <c r="O37" s="22"/>
      <c r="P37" s="22"/>
    </row>
    <row r="38" spans="1:16" ht="39" customHeight="1" x14ac:dyDescent="0.15">
      <c r="A38" s="22"/>
      <c r="B38" s="35"/>
      <c r="C38" s="1145" t="s">
        <v>537</v>
      </c>
      <c r="D38" s="1146"/>
      <c r="E38" s="1147"/>
      <c r="F38" s="36">
        <v>0.02</v>
      </c>
      <c r="G38" s="37">
        <v>0.02</v>
      </c>
      <c r="H38" s="37">
        <v>0.02</v>
      </c>
      <c r="I38" s="37">
        <v>0.02</v>
      </c>
      <c r="J38" s="38">
        <v>0.02</v>
      </c>
      <c r="K38" s="22"/>
      <c r="L38" s="22"/>
      <c r="M38" s="22"/>
      <c r="N38" s="22"/>
      <c r="O38" s="22"/>
      <c r="P38" s="22"/>
    </row>
    <row r="39" spans="1:16" ht="39" customHeight="1" x14ac:dyDescent="0.15">
      <c r="A39" s="22"/>
      <c r="B39" s="35"/>
      <c r="C39" s="1145" t="s">
        <v>538</v>
      </c>
      <c r="D39" s="1146"/>
      <c r="E39" s="1147"/>
      <c r="F39" s="36">
        <v>0</v>
      </c>
      <c r="G39" s="37">
        <v>0</v>
      </c>
      <c r="H39" s="37">
        <v>0.01</v>
      </c>
      <c r="I39" s="37">
        <v>0</v>
      </c>
      <c r="J39" s="38">
        <v>0</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hB5kUnB67VRyjy43LFx621sFirFVfI/zmXNQTAiBVX1v8L4izgG3pKW1WmXE/bDsNzEvKsLfRxvD0jsPSGTsw==" saltValue="/i4ghdiOHauZdlhg0YPX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D58" sqref="D58:J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357</v>
      </c>
      <c r="L45" s="60">
        <v>349</v>
      </c>
      <c r="M45" s="60">
        <v>346</v>
      </c>
      <c r="N45" s="60">
        <v>336</v>
      </c>
      <c r="O45" s="61">
        <v>319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v>
      </c>
      <c r="L48" s="64">
        <v>16</v>
      </c>
      <c r="M48" s="64">
        <v>21</v>
      </c>
      <c r="N48" s="64">
        <v>25</v>
      </c>
      <c r="O48" s="65">
        <v>26</v>
      </c>
      <c r="P48" s="48"/>
      <c r="Q48" s="48"/>
      <c r="R48" s="48"/>
      <c r="S48" s="48"/>
      <c r="T48" s="48"/>
      <c r="U48" s="48"/>
    </row>
    <row r="49" spans="1:21" ht="30.75" customHeight="1" x14ac:dyDescent="0.15">
      <c r="A49" s="48"/>
      <c r="B49" s="1178"/>
      <c r="C49" s="1179"/>
      <c r="D49" s="62"/>
      <c r="E49" s="1155" t="s">
        <v>14</v>
      </c>
      <c r="F49" s="1155"/>
      <c r="G49" s="1155"/>
      <c r="H49" s="1155"/>
      <c r="I49" s="1155"/>
      <c r="J49" s="1156"/>
      <c r="K49" s="63">
        <v>27</v>
      </c>
      <c r="L49" s="64">
        <v>23</v>
      </c>
      <c r="M49" s="64">
        <v>14</v>
      </c>
      <c r="N49" s="64">
        <v>13</v>
      </c>
      <c r="O49" s="65">
        <v>14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295</v>
      </c>
      <c r="L52" s="64">
        <v>282</v>
      </c>
      <c r="M52" s="64">
        <v>277</v>
      </c>
      <c r="N52" s="64">
        <v>271</v>
      </c>
      <c r="O52" s="65">
        <v>250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99</v>
      </c>
      <c r="L53" s="69">
        <v>106</v>
      </c>
      <c r="M53" s="69">
        <v>104</v>
      </c>
      <c r="N53" s="69">
        <v>103</v>
      </c>
      <c r="O53" s="70">
        <v>109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1BXMka4E8yPVRCM0hmRLtane27tRm3jinUwnCO6BHGyPeIA5r+QkXR9nzpVxehTvAXpd+hCLx3l0J0fJpy/Q==" saltValue="zXKulWZ/e/93T269Yr1gw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M55" sqref="M5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2855</v>
      </c>
      <c r="J41" s="356">
        <v>2708</v>
      </c>
      <c r="K41" s="356">
        <v>2662</v>
      </c>
      <c r="L41" s="356">
        <v>2444</v>
      </c>
      <c r="M41" s="357">
        <v>2315</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362</v>
      </c>
      <c r="J43" s="359">
        <v>327</v>
      </c>
      <c r="K43" s="359">
        <v>273</v>
      </c>
      <c r="L43" s="359">
        <v>260</v>
      </c>
      <c r="M43" s="360">
        <v>244</v>
      </c>
    </row>
    <row r="44" spans="2:13" ht="27.75" customHeight="1" x14ac:dyDescent="0.15">
      <c r="B44" s="1186"/>
      <c r="C44" s="1187"/>
      <c r="D44" s="106"/>
      <c r="E44" s="1190" t="s">
        <v>34</v>
      </c>
      <c r="F44" s="1190"/>
      <c r="G44" s="1190"/>
      <c r="H44" s="1191"/>
      <c r="I44" s="358">
        <v>167</v>
      </c>
      <c r="J44" s="359">
        <v>143</v>
      </c>
      <c r="K44" s="359">
        <v>128</v>
      </c>
      <c r="L44" s="359">
        <v>113</v>
      </c>
      <c r="M44" s="360">
        <v>97</v>
      </c>
    </row>
    <row r="45" spans="2:13" ht="27.75" customHeight="1" x14ac:dyDescent="0.15">
      <c r="B45" s="1186"/>
      <c r="C45" s="1187"/>
      <c r="D45" s="106"/>
      <c r="E45" s="1190" t="s">
        <v>35</v>
      </c>
      <c r="F45" s="1190"/>
      <c r="G45" s="1190"/>
      <c r="H45" s="1191"/>
      <c r="I45" s="358">
        <v>557</v>
      </c>
      <c r="J45" s="359">
        <v>542</v>
      </c>
      <c r="K45" s="359">
        <v>480</v>
      </c>
      <c r="L45" s="359">
        <v>435</v>
      </c>
      <c r="M45" s="360">
        <v>455</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3139</v>
      </c>
      <c r="J50" s="359">
        <v>3163</v>
      </c>
      <c r="K50" s="359">
        <v>3343</v>
      </c>
      <c r="L50" s="359">
        <v>3406</v>
      </c>
      <c r="M50" s="360">
        <v>3443</v>
      </c>
    </row>
    <row r="51" spans="2:13" ht="27.75" customHeight="1" x14ac:dyDescent="0.15">
      <c r="B51" s="1186"/>
      <c r="C51" s="1187"/>
      <c r="D51" s="106"/>
      <c r="E51" s="1190" t="s">
        <v>42</v>
      </c>
      <c r="F51" s="1190"/>
      <c r="G51" s="1190"/>
      <c r="H51" s="1191"/>
      <c r="I51" s="358" t="s">
        <v>487</v>
      </c>
      <c r="J51" s="359" t="s">
        <v>487</v>
      </c>
      <c r="K51" s="359" t="s">
        <v>487</v>
      </c>
      <c r="L51" s="359" t="s">
        <v>487</v>
      </c>
      <c r="M51" s="360" t="s">
        <v>487</v>
      </c>
    </row>
    <row r="52" spans="2:13" ht="27.75" customHeight="1" x14ac:dyDescent="0.15">
      <c r="B52" s="1188"/>
      <c r="C52" s="1189"/>
      <c r="D52" s="106"/>
      <c r="E52" s="1190" t="s">
        <v>43</v>
      </c>
      <c r="F52" s="1190"/>
      <c r="G52" s="1190"/>
      <c r="H52" s="1191"/>
      <c r="I52" s="358">
        <v>2325</v>
      </c>
      <c r="J52" s="359">
        <v>2329</v>
      </c>
      <c r="K52" s="359">
        <v>2261</v>
      </c>
      <c r="L52" s="359">
        <v>2069</v>
      </c>
      <c r="M52" s="360">
        <v>1938</v>
      </c>
    </row>
    <row r="53" spans="2:13" ht="27.75" customHeight="1" thickBot="1" x14ac:dyDescent="0.2">
      <c r="B53" s="1192" t="s">
        <v>19</v>
      </c>
      <c r="C53" s="1193"/>
      <c r="D53" s="110"/>
      <c r="E53" s="1194" t="s">
        <v>44</v>
      </c>
      <c r="F53" s="1194"/>
      <c r="G53" s="1194"/>
      <c r="H53" s="1195"/>
      <c r="I53" s="361">
        <v>-1523</v>
      </c>
      <c r="J53" s="362">
        <v>-1773</v>
      </c>
      <c r="K53" s="362">
        <v>-2060</v>
      </c>
      <c r="L53" s="362">
        <v>-2224</v>
      </c>
      <c r="M53" s="363">
        <v>-2270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iSZiGQYbtKd7G851NsyhISsTEz2lxJf8jJo9kqRvpWbKcwwF0L2/0R1+5+yfWR3ZNApuvWuOfbkrlTp2kzm+w==" saltValue="EVjWFrAA4vmEjEpwqm27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1182</v>
      </c>
      <c r="G55" s="122">
        <v>1183</v>
      </c>
      <c r="H55" s="123">
        <v>1183</v>
      </c>
    </row>
    <row r="56" spans="2:8" ht="52.5" customHeight="1" x14ac:dyDescent="0.15">
      <c r="B56" s="124"/>
      <c r="C56" s="1213" t="s">
        <v>47</v>
      </c>
      <c r="D56" s="1213"/>
      <c r="E56" s="1214"/>
      <c r="F56" s="125">
        <v>307</v>
      </c>
      <c r="G56" s="125">
        <v>407</v>
      </c>
      <c r="H56" s="126">
        <v>415</v>
      </c>
    </row>
    <row r="57" spans="2:8" ht="53.25" customHeight="1" x14ac:dyDescent="0.15">
      <c r="B57" s="124"/>
      <c r="C57" s="1215" t="s">
        <v>48</v>
      </c>
      <c r="D57" s="1215"/>
      <c r="E57" s="1216"/>
      <c r="F57" s="127">
        <v>1727</v>
      </c>
      <c r="G57" s="127">
        <v>1928</v>
      </c>
      <c r="H57" s="128">
        <v>1912</v>
      </c>
    </row>
    <row r="58" spans="2:8" ht="45.75" customHeight="1" x14ac:dyDescent="0.15">
      <c r="B58" s="129"/>
      <c r="C58" s="1203" t="s">
        <v>561</v>
      </c>
      <c r="D58" s="1204"/>
      <c r="E58" s="1205"/>
      <c r="F58" s="130">
        <v>674</v>
      </c>
      <c r="G58" s="130">
        <v>674</v>
      </c>
      <c r="H58" s="131">
        <v>674</v>
      </c>
    </row>
    <row r="59" spans="2:8" ht="45.75" customHeight="1" x14ac:dyDescent="0.15">
      <c r="B59" s="129"/>
      <c r="C59" s="1203" t="s">
        <v>560</v>
      </c>
      <c r="D59" s="1204"/>
      <c r="E59" s="1205"/>
      <c r="F59" s="130">
        <v>602</v>
      </c>
      <c r="G59" s="130">
        <v>602</v>
      </c>
      <c r="H59" s="131">
        <v>602</v>
      </c>
    </row>
    <row r="60" spans="2:8" ht="45.75" customHeight="1" x14ac:dyDescent="0.15">
      <c r="B60" s="129"/>
      <c r="C60" s="1203" t="s">
        <v>562</v>
      </c>
      <c r="D60" s="1204"/>
      <c r="E60" s="1205"/>
      <c r="F60" s="130" t="s">
        <v>548</v>
      </c>
      <c r="G60" s="130">
        <v>230</v>
      </c>
      <c r="H60" s="131">
        <v>211</v>
      </c>
    </row>
    <row r="61" spans="2:8" ht="45.75" customHeight="1" x14ac:dyDescent="0.15">
      <c r="B61" s="129"/>
      <c r="C61" s="1203" t="s">
        <v>563</v>
      </c>
      <c r="D61" s="1204"/>
      <c r="E61" s="1205"/>
      <c r="F61" s="130">
        <v>165</v>
      </c>
      <c r="G61" s="130">
        <v>136</v>
      </c>
      <c r="H61" s="131">
        <v>136</v>
      </c>
    </row>
    <row r="62" spans="2:8" ht="45.75" customHeight="1" thickBot="1" x14ac:dyDescent="0.2">
      <c r="B62" s="132"/>
      <c r="C62" s="1206" t="s">
        <v>564</v>
      </c>
      <c r="D62" s="1207"/>
      <c r="E62" s="1208"/>
      <c r="F62" s="133">
        <v>71</v>
      </c>
      <c r="G62" s="133">
        <v>82</v>
      </c>
      <c r="H62" s="134">
        <v>110</v>
      </c>
    </row>
    <row r="63" spans="2:8" ht="52.5" customHeight="1" thickBot="1" x14ac:dyDescent="0.2">
      <c r="B63" s="135"/>
      <c r="C63" s="1209" t="s">
        <v>49</v>
      </c>
      <c r="D63" s="1209"/>
      <c r="E63" s="1210"/>
      <c r="F63" s="136">
        <v>3217</v>
      </c>
      <c r="G63" s="136">
        <v>3518</v>
      </c>
      <c r="H63" s="137">
        <v>3510</v>
      </c>
    </row>
    <row r="64" spans="2:8" x14ac:dyDescent="0.15"/>
  </sheetData>
  <sheetProtection algorithmName="SHA-512" hashValue="Oqm2SDZrLhLTor34YnTr9wlRoQCM0ePsXJJ1pngc7NpWXinilrmgWXO5VtkB8ukL0wOPTxrpppQ5IVYQUjBh+A==" saltValue="h/ofoYKun1VKtYKrIhrV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199220</v>
      </c>
      <c r="E3" s="156"/>
      <c r="F3" s="157">
        <v>316937</v>
      </c>
      <c r="G3" s="158"/>
      <c r="H3" s="159"/>
    </row>
    <row r="4" spans="1:8" x14ac:dyDescent="0.15">
      <c r="A4" s="160"/>
      <c r="B4" s="161"/>
      <c r="C4" s="162"/>
      <c r="D4" s="163">
        <v>55244</v>
      </c>
      <c r="E4" s="164"/>
      <c r="F4" s="165">
        <v>199150</v>
      </c>
      <c r="G4" s="166"/>
      <c r="H4" s="167"/>
    </row>
    <row r="5" spans="1:8" x14ac:dyDescent="0.15">
      <c r="A5" s="148" t="s">
        <v>520</v>
      </c>
      <c r="B5" s="153"/>
      <c r="C5" s="154"/>
      <c r="D5" s="155">
        <v>114394</v>
      </c>
      <c r="E5" s="156"/>
      <c r="F5" s="157">
        <v>332350</v>
      </c>
      <c r="G5" s="158"/>
      <c r="H5" s="159"/>
    </row>
    <row r="6" spans="1:8" x14ac:dyDescent="0.15">
      <c r="A6" s="160"/>
      <c r="B6" s="161"/>
      <c r="C6" s="162"/>
      <c r="D6" s="163">
        <v>46727</v>
      </c>
      <c r="E6" s="164"/>
      <c r="F6" s="165">
        <v>200453</v>
      </c>
      <c r="G6" s="166"/>
      <c r="H6" s="167"/>
    </row>
    <row r="7" spans="1:8" x14ac:dyDescent="0.15">
      <c r="A7" s="148" t="s">
        <v>521</v>
      </c>
      <c r="B7" s="153"/>
      <c r="C7" s="154"/>
      <c r="D7" s="155">
        <v>183276</v>
      </c>
      <c r="E7" s="156"/>
      <c r="F7" s="157">
        <v>362690</v>
      </c>
      <c r="G7" s="158"/>
      <c r="H7" s="159"/>
    </row>
    <row r="8" spans="1:8" x14ac:dyDescent="0.15">
      <c r="A8" s="160"/>
      <c r="B8" s="161"/>
      <c r="C8" s="162"/>
      <c r="D8" s="163">
        <v>85110</v>
      </c>
      <c r="E8" s="164"/>
      <c r="F8" s="165">
        <v>172580</v>
      </c>
      <c r="G8" s="166"/>
      <c r="H8" s="167"/>
    </row>
    <row r="9" spans="1:8" x14ac:dyDescent="0.15">
      <c r="A9" s="148" t="s">
        <v>522</v>
      </c>
      <c r="B9" s="153"/>
      <c r="C9" s="154"/>
      <c r="D9" s="155">
        <v>145687</v>
      </c>
      <c r="E9" s="156"/>
      <c r="F9" s="157">
        <v>296093</v>
      </c>
      <c r="G9" s="158"/>
      <c r="H9" s="159"/>
    </row>
    <row r="10" spans="1:8" x14ac:dyDescent="0.15">
      <c r="A10" s="160"/>
      <c r="B10" s="161"/>
      <c r="C10" s="162"/>
      <c r="D10" s="163">
        <v>79522</v>
      </c>
      <c r="E10" s="164"/>
      <c r="F10" s="165">
        <v>140545</v>
      </c>
      <c r="G10" s="166"/>
      <c r="H10" s="167"/>
    </row>
    <row r="11" spans="1:8" x14ac:dyDescent="0.15">
      <c r="A11" s="148" t="s">
        <v>523</v>
      </c>
      <c r="B11" s="153"/>
      <c r="C11" s="154"/>
      <c r="D11" s="155">
        <v>174201</v>
      </c>
      <c r="E11" s="156"/>
      <c r="F11" s="157">
        <v>308655</v>
      </c>
      <c r="G11" s="158"/>
      <c r="H11" s="159"/>
    </row>
    <row r="12" spans="1:8" x14ac:dyDescent="0.15">
      <c r="A12" s="160"/>
      <c r="B12" s="161"/>
      <c r="C12" s="168"/>
      <c r="D12" s="163">
        <v>134401</v>
      </c>
      <c r="E12" s="164"/>
      <c r="F12" s="165">
        <v>169887</v>
      </c>
      <c r="G12" s="166"/>
      <c r="H12" s="167"/>
    </row>
    <row r="13" spans="1:8" x14ac:dyDescent="0.15">
      <c r="A13" s="148"/>
      <c r="B13" s="153"/>
      <c r="C13" s="169"/>
      <c r="D13" s="170">
        <v>163356</v>
      </c>
      <c r="E13" s="171"/>
      <c r="F13" s="172">
        <v>323345</v>
      </c>
      <c r="G13" s="173"/>
      <c r="H13" s="159"/>
    </row>
    <row r="14" spans="1:8" x14ac:dyDescent="0.15">
      <c r="A14" s="160"/>
      <c r="B14" s="161"/>
      <c r="C14" s="162"/>
      <c r="D14" s="163">
        <v>80201</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20.149999999999999</v>
      </c>
      <c r="C19" s="174">
        <f>ROUND(VALUE(SUBSTITUTE(実質収支比率等に係る経年分析!G$48,"▲","-")),2)</f>
        <v>19.190000000000001</v>
      </c>
      <c r="D19" s="174">
        <f>ROUND(VALUE(SUBSTITUTE(実質収支比率等に係る経年分析!H$48,"▲","-")),2)</f>
        <v>24.4</v>
      </c>
      <c r="E19" s="174">
        <f>ROUND(VALUE(SUBSTITUTE(実質収支比率等に係る経年分析!I$48,"▲","-")),2)</f>
        <v>18.34</v>
      </c>
      <c r="F19" s="174">
        <f>ROUND(VALUE(SUBSTITUTE(実質収支比率等に係る経年分析!J$48,"▲","-")),2)</f>
        <v>17.18</v>
      </c>
    </row>
    <row r="20" spans="1:11" x14ac:dyDescent="0.15">
      <c r="A20" s="174" t="s">
        <v>53</v>
      </c>
      <c r="B20" s="174">
        <f>ROUND(VALUE(SUBSTITUTE(実質収支比率等に係る経年分析!F$47,"▲","-")),2)</f>
        <v>60.59</v>
      </c>
      <c r="C20" s="174">
        <f>ROUND(VALUE(SUBSTITUTE(実質収支比率等に係る経年分析!G$47,"▲","-")),2)</f>
        <v>57.28</v>
      </c>
      <c r="D20" s="174">
        <f>ROUND(VALUE(SUBSTITUTE(実質収支比率等に係る経年分析!H$47,"▲","-")),2)</f>
        <v>52.45</v>
      </c>
      <c r="E20" s="174">
        <f>ROUND(VALUE(SUBSTITUTE(実質収支比率等に係る経年分析!I$47,"▲","-")),2)</f>
        <v>53.32</v>
      </c>
      <c r="F20" s="174">
        <f>ROUND(VALUE(SUBSTITUTE(実質収支比率等に係る経年分析!J$47,"▲","-")),2)</f>
        <v>53.94</v>
      </c>
    </row>
    <row r="21" spans="1:11" x14ac:dyDescent="0.15">
      <c r="A21" s="174" t="s">
        <v>54</v>
      </c>
      <c r="B21" s="174">
        <f>IF(ISNUMBER(VALUE(SUBSTITUTE(実質収支比率等に係る経年分析!F$49,"▲","-"))),ROUND(VALUE(SUBSTITUTE(実質収支比率等に係る経年分析!F$49,"▲","-")),2),NA())</f>
        <v>5.41</v>
      </c>
      <c r="C21" s="174">
        <f>IF(ISNUMBER(VALUE(SUBSTITUTE(実質収支比率等に係る経年分析!G$49,"▲","-"))),ROUND(VALUE(SUBSTITUTE(実質収支比率等に係る経年分析!G$49,"▲","-")),2),NA())</f>
        <v>0.17</v>
      </c>
      <c r="D21" s="174">
        <f>IF(ISNUMBER(VALUE(SUBSTITUTE(実質収支比率等に係る経年分析!H$49,"▲","-"))),ROUND(VALUE(SUBSTITUTE(実質収支比率等に係る経年分析!H$49,"▲","-")),2),NA())</f>
        <v>6.86</v>
      </c>
      <c r="E21" s="174">
        <f>IF(ISNUMBER(VALUE(SUBSTITUTE(実質収支比率等に係る経年分析!I$49,"▲","-"))),ROUND(VALUE(SUBSTITUTE(実質収支比率等に係る経年分析!I$49,"▲","-")),2),NA())</f>
        <v>-6.43</v>
      </c>
      <c r="F21" s="174">
        <f>IF(ISNUMBER(VALUE(SUBSTITUTE(実質収支比率等に係る経年分析!J$49,"▲","-"))),ROUND(VALUE(SUBSTITUTE(実質収支比率等に係る経年分析!J$49,"▲","-")),2),NA())</f>
        <v>-1.35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へき地診療所特別会計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国民健康保険明神診療所特別会計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国民健康保険七川診療所特別会計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19.170000000000002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18.329999999999998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17.170000000000002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295</v>
      </c>
      <c r="E42" s="176"/>
      <c r="F42" s="176"/>
      <c r="G42" s="176">
        <f>'実質公債費比率（分子）の構造'!L$52</f>
        <v>282</v>
      </c>
      <c r="H42" s="176"/>
      <c r="I42" s="176"/>
      <c r="J42" s="176">
        <f>'実質公債費比率（分子）の構造'!M$52</f>
        <v>277</v>
      </c>
      <c r="K42" s="176"/>
      <c r="L42" s="176"/>
      <c r="M42" s="176">
        <f>'実質公債費比率（分子）の構造'!N$52</f>
        <v>271</v>
      </c>
      <c r="N42" s="176"/>
      <c r="O42" s="176"/>
      <c r="P42" s="176">
        <f>'実質公債費比率（分子）の構造'!O$52</f>
        <v>250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27</v>
      </c>
      <c r="C45" s="176"/>
      <c r="D45" s="176"/>
      <c r="E45" s="176">
        <f>'実質公債費比率（分子）の構造'!L$49</f>
        <v>23</v>
      </c>
      <c r="F45" s="176"/>
      <c r="G45" s="176"/>
      <c r="H45" s="176">
        <f>'実質公債費比率（分子）の構造'!M$49</f>
        <v>14</v>
      </c>
      <c r="I45" s="176"/>
      <c r="J45" s="176"/>
      <c r="K45" s="176">
        <f>'実質公債費比率（分子）の構造'!N$49</f>
        <v>13</v>
      </c>
      <c r="L45" s="176"/>
      <c r="M45" s="176"/>
      <c r="N45" s="176">
        <f>'実質公債費比率（分子）の構造'!O$49</f>
        <v>14</v>
      </c>
      <c r="O45" s="176"/>
      <c r="P45" s="176"/>
    </row>
    <row r="46" spans="1:16" x14ac:dyDescent="0.15">
      <c r="A46" s="176" t="s">
        <v>64</v>
      </c>
      <c r="B46" s="176">
        <f>'実質公債費比率（分子）の構造'!K$48</f>
        <v>10</v>
      </c>
      <c r="C46" s="176"/>
      <c r="D46" s="176"/>
      <c r="E46" s="176">
        <f>'実質公債費比率（分子）の構造'!L$48</f>
        <v>16</v>
      </c>
      <c r="F46" s="176"/>
      <c r="G46" s="176"/>
      <c r="H46" s="176">
        <f>'実質公債費比率（分子）の構造'!M$48</f>
        <v>21</v>
      </c>
      <c r="I46" s="176"/>
      <c r="J46" s="176"/>
      <c r="K46" s="176">
        <f>'実質公債費比率（分子）の構造'!N$48</f>
        <v>25</v>
      </c>
      <c r="L46" s="176"/>
      <c r="M46" s="176"/>
      <c r="N46" s="176">
        <f>'実質公債費比率（分子）の構造'!O$48</f>
        <v>26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357</v>
      </c>
      <c r="C49" s="176"/>
      <c r="D49" s="176"/>
      <c r="E49" s="176">
        <f>'実質公債費比率（分子）の構造'!L$45</f>
        <v>349</v>
      </c>
      <c r="F49" s="176"/>
      <c r="G49" s="176"/>
      <c r="H49" s="176">
        <f>'実質公債費比率（分子）の構造'!M$45</f>
        <v>346</v>
      </c>
      <c r="I49" s="176"/>
      <c r="J49" s="176"/>
      <c r="K49" s="176">
        <f>'実質公債費比率（分子）の構造'!N$45</f>
        <v>336</v>
      </c>
      <c r="L49" s="176"/>
      <c r="M49" s="176"/>
      <c r="N49" s="176">
        <f>'実質公債費比率（分子）の構造'!O$45</f>
        <v>319</v>
      </c>
      <c r="O49" s="176"/>
      <c r="P49" s="176"/>
    </row>
    <row r="50" spans="1:16" x14ac:dyDescent="0.15">
      <c r="A50" s="176" t="s">
        <v>67</v>
      </c>
      <c r="B50" s="176" t="e">
        <f>NA()</f>
        <v>#N/A</v>
      </c>
      <c r="C50" s="176">
        <f>IF(ISNUMBER('実質公債費比率（分子）の構造'!K$53),'実質公債費比率（分子）の構造'!K$53,NA())</f>
        <v>99</v>
      </c>
      <c r="D50" s="176" t="e">
        <f>NA()</f>
        <v>#N/A</v>
      </c>
      <c r="E50" s="176" t="e">
        <f>NA()</f>
        <v>#N/A</v>
      </c>
      <c r="F50" s="176">
        <f>IF(ISNUMBER('実質公債費比率（分子）の構造'!L$53),'実質公債費比率（分子）の構造'!L$53,NA())</f>
        <v>106</v>
      </c>
      <c r="G50" s="176" t="e">
        <f>NA()</f>
        <v>#N/A</v>
      </c>
      <c r="H50" s="176" t="e">
        <f>NA()</f>
        <v>#N/A</v>
      </c>
      <c r="I50" s="176">
        <f>IF(ISNUMBER('実質公債費比率（分子）の構造'!M$53),'実質公債費比率（分子）の構造'!M$53,NA())</f>
        <v>104</v>
      </c>
      <c r="J50" s="176" t="e">
        <f>NA()</f>
        <v>#N/A</v>
      </c>
      <c r="K50" s="176" t="e">
        <f>NA()</f>
        <v>#N/A</v>
      </c>
      <c r="L50" s="176">
        <f>IF(ISNUMBER('実質公債費比率（分子）の構造'!N$53),'実質公債費比率（分子）の構造'!N$53,NA())</f>
        <v>103</v>
      </c>
      <c r="M50" s="176" t="e">
        <f>NA()</f>
        <v>#N/A</v>
      </c>
      <c r="N50" s="176" t="e">
        <f>NA()</f>
        <v>#N/A</v>
      </c>
      <c r="O50" s="176">
        <f>IF(ISNUMBER('実質公債費比率（分子）の構造'!O$53),'実質公債費比率（分子）の構造'!O$53,NA())</f>
        <v>109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2325</v>
      </c>
      <c r="E56" s="175"/>
      <c r="F56" s="175"/>
      <c r="G56" s="175">
        <f>'将来負担比率（分子）の構造'!J$52</f>
        <v>2329</v>
      </c>
      <c r="H56" s="175"/>
      <c r="I56" s="175"/>
      <c r="J56" s="175">
        <f>'将来負担比率（分子）の構造'!K$52</f>
        <v>2261</v>
      </c>
      <c r="K56" s="175"/>
      <c r="L56" s="175"/>
      <c r="M56" s="175">
        <f>'将来負担比率（分子）の構造'!L$52</f>
        <v>2069</v>
      </c>
      <c r="N56" s="175"/>
      <c r="O56" s="175"/>
      <c r="P56" s="175">
        <f>'将来負担比率（分子）の構造'!M$52</f>
        <v>1938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3139</v>
      </c>
      <c r="E58" s="175"/>
      <c r="F58" s="175"/>
      <c r="G58" s="175">
        <f>'将来負担比率（分子）の構造'!J$50</f>
        <v>3163</v>
      </c>
      <c r="H58" s="175"/>
      <c r="I58" s="175"/>
      <c r="J58" s="175">
        <f>'将来負担比率（分子）の構造'!K$50</f>
        <v>3343</v>
      </c>
      <c r="K58" s="175"/>
      <c r="L58" s="175"/>
      <c r="M58" s="175">
        <f>'将来負担比率（分子）の構造'!L$50</f>
        <v>3406</v>
      </c>
      <c r="N58" s="175"/>
      <c r="O58" s="175"/>
      <c r="P58" s="175">
        <f>'将来負担比率（分子）の構造'!M$50</f>
        <v>3443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557</v>
      </c>
      <c r="C62" s="175"/>
      <c r="D62" s="175"/>
      <c r="E62" s="175">
        <f>'将来負担比率（分子）の構造'!J$45</f>
        <v>542</v>
      </c>
      <c r="F62" s="175"/>
      <c r="G62" s="175"/>
      <c r="H62" s="175">
        <f>'将来負担比率（分子）の構造'!K$45</f>
        <v>480</v>
      </c>
      <c r="I62" s="175"/>
      <c r="J62" s="175"/>
      <c r="K62" s="175">
        <f>'将来負担比率（分子）の構造'!L$45</f>
        <v>435</v>
      </c>
      <c r="L62" s="175"/>
      <c r="M62" s="175"/>
      <c r="N62" s="175">
        <f>'将来負担比率（分子）の構造'!M$45</f>
        <v>455</v>
      </c>
      <c r="O62" s="175"/>
      <c r="P62" s="175"/>
    </row>
    <row r="63" spans="1:16" x14ac:dyDescent="0.15">
      <c r="A63" s="175" t="s">
        <v>34</v>
      </c>
      <c r="B63" s="175">
        <f>'将来負担比率（分子）の構造'!I$44</f>
        <v>167</v>
      </c>
      <c r="C63" s="175"/>
      <c r="D63" s="175"/>
      <c r="E63" s="175">
        <f>'将来負担比率（分子）の構造'!J$44</f>
        <v>143</v>
      </c>
      <c r="F63" s="175"/>
      <c r="G63" s="175"/>
      <c r="H63" s="175">
        <f>'将来負担比率（分子）の構造'!K$44</f>
        <v>128</v>
      </c>
      <c r="I63" s="175"/>
      <c r="J63" s="175"/>
      <c r="K63" s="175">
        <f>'将来負担比率（分子）の構造'!L$44</f>
        <v>113</v>
      </c>
      <c r="L63" s="175"/>
      <c r="M63" s="175"/>
      <c r="N63" s="175">
        <f>'将来負担比率（分子）の構造'!M$44</f>
        <v>97</v>
      </c>
      <c r="O63" s="175"/>
      <c r="P63" s="175"/>
    </row>
    <row r="64" spans="1:16" x14ac:dyDescent="0.15">
      <c r="A64" s="175" t="s">
        <v>33</v>
      </c>
      <c r="B64" s="175">
        <f>'将来負担比率（分子）の構造'!I$43</f>
        <v>362</v>
      </c>
      <c r="C64" s="175"/>
      <c r="D64" s="175"/>
      <c r="E64" s="175">
        <f>'将来負担比率（分子）の構造'!J$43</f>
        <v>327</v>
      </c>
      <c r="F64" s="175"/>
      <c r="G64" s="175"/>
      <c r="H64" s="175">
        <f>'将来負担比率（分子）の構造'!K$43</f>
        <v>273</v>
      </c>
      <c r="I64" s="175"/>
      <c r="J64" s="175"/>
      <c r="K64" s="175">
        <f>'将来負担比率（分子）の構造'!L$43</f>
        <v>260</v>
      </c>
      <c r="L64" s="175"/>
      <c r="M64" s="175"/>
      <c r="N64" s="175">
        <f>'将来負担比率（分子）の構造'!M$43</f>
        <v>244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2855</v>
      </c>
      <c r="C66" s="175"/>
      <c r="D66" s="175"/>
      <c r="E66" s="175">
        <f>'将来負担比率（分子）の構造'!J$41</f>
        <v>2708</v>
      </c>
      <c r="F66" s="175"/>
      <c r="G66" s="175"/>
      <c r="H66" s="175">
        <f>'将来負担比率（分子）の構造'!K$41</f>
        <v>2662</v>
      </c>
      <c r="I66" s="175"/>
      <c r="J66" s="175"/>
      <c r="K66" s="175">
        <f>'将来負担比率（分子）の構造'!L$41</f>
        <v>2444</v>
      </c>
      <c r="L66" s="175"/>
      <c r="M66" s="175"/>
      <c r="N66" s="175">
        <f>'将来負担比率（分子）の構造'!M$41</f>
        <v>2315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1182</v>
      </c>
      <c r="C72" s="179">
        <f>基金残高に係る経年分析!G55</f>
        <v>1183</v>
      </c>
      <c r="D72" s="179">
        <f>基金残高に係る経年分析!H55</f>
        <v>1183</v>
      </c>
    </row>
    <row r="73" spans="1:16" x14ac:dyDescent="0.15">
      <c r="A73" s="178" t="s">
        <v>74</v>
      </c>
      <c r="B73" s="179">
        <f>基金残高に係る経年分析!F56</f>
        <v>307</v>
      </c>
      <c r="C73" s="179">
        <f>基金残高に係る経年分析!G56</f>
        <v>407</v>
      </c>
      <c r="D73" s="179">
        <f>基金残高に係る経年分析!H56</f>
        <v>415</v>
      </c>
    </row>
    <row r="74" spans="1:16" x14ac:dyDescent="0.15">
      <c r="A74" s="178" t="s">
        <v>75</v>
      </c>
      <c r="B74" s="179">
        <f>基金残高に係る経年分析!F57</f>
        <v>1727</v>
      </c>
      <c r="C74" s="179">
        <f>基金残高に係る経年分析!G57</f>
        <v>1928</v>
      </c>
      <c r="D74" s="179">
        <f>基金残高に係る経年分析!H57</f>
        <v>1912</v>
      </c>
    </row>
  </sheetData>
  <sheetProtection algorithmName="SHA-512" hashValue="PwYNpDSvRsIw1uNmiMA6XeosZVifzATy/ipLawyTIpPS5Ti02UcO5nbkz0mu4jKUnk1Bh2lzFwtj5foTlkRy+A==" saltValue="TYrL2rjny3vfNHkHxGdi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137324</cp:lastModifiedBy>
  <dcterms:created xsi:type="dcterms:W3CDTF">2025-02-19T03:58:13Z</dcterms:created>
  <dcterms:modified xsi:type="dcterms:W3CDTF">2025-03-21T06:27:57Z</dcterms:modified>
  <cp:category/>
</cp:coreProperties>
</file>