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10総務課\財政・管財班\財政\その他の調査関係\新年度当初予算等に関する調\財政状況資料集の作成及び提出について\Ｒ６\20250304【依頼・314(金)〆】令和５年度財政状況資料集の作成及び提出について\提出データ\"/>
    </mc:Choice>
  </mc:AlternateContent>
  <bookViews>
    <workbookView xWindow="0" yWindow="0" windowWidth="28800" windowHeight="140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<sst xmlns="http://schemas.openxmlformats.org/spreadsheetml/2006/main" count="1068" uniqueCount="557">
  <si>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</si>
  <si>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</si>
  <si>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</si>
  <si>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</si>
  <si>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</si>
  <si>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</si>
  <si>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</si>
  <si>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</si>
  <si>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</si>
  <si>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</si>
  <si>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</si>
  <si>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</si>
  <si>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</si>
  <si>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</si>
  <si>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</si>
  <si>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</si>
  <si>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</si>
  <si>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</si>
  <si>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</si>
  <si>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</si>
  <si>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</si>
  <si>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</si>
  <si>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</si>
  <si>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</si>
  <si>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</si>
  <si>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</si>
  <si>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</si>
  <si>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</si>
  <si>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</si>
  <si>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</si>
  <si>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</si>
  <si>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</si>
  <si>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</si>
  <si>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</si>
  <si>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</si>
  <si>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</si>
  <si>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</si>
  <si>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</si>
  <si>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</si>
  <si>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</si>
  <si>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</si>
  <si>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</si>
  <si>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</si>
  <si>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</si>
  <si>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</si>
  <si>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</si>
  <si>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</si>
  <si>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</si>
  <si>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</si>
  <si>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</si>
  <si>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</si>
  <si>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</si>
  <si>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</si>
  <si>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</si>
  <si>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</si>
  <si>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</si>
  <si>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</si>
  <si>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</si>
  <si>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</si>
  <si>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</si>
  <si>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</si>
  <si>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</si>
  <si>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</si>
  <si>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</si>
  <si>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</si>
  <si>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</si>
  <si>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</si>
  <si>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</si>
  <si>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</si>
  <si>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</si>
  <si>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</si>
  <si>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</si>
  <si>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</si>
  <si>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</si>
  <si>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</si>
  <si>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</si>
  <si>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</si>
  <si>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</si>
  <si>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</si>
  <si>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</si>
  <si>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</si>
  <si>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</si>
  <si>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</si>
  <si>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</si>
  <si>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</si>
  <si>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</si>
  <si>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</si>
  <si>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</si>
  <si>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</si>
  <si>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</si>
  <si>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</si>
  <si>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</si>
  <si>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</si>
  <si>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</si>
  <si>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上富田町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</si>
  <si>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</si>
  <si>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</si>
  <si>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</si>
  <si>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</si>
  <si>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</si>
  <si>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</si>
  <si>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</si>
  <si>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</si>
  <si>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</si>
  <si>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</si>
  <si>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</si>
  <si>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</si>
  <si>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</si>
  <si>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</si>
  <si>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</si>
  <si>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</si>
  <si>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</si>
  <si>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</si>
  <si>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</si>
  <si>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</si>
  <si>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</si>
  <si>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</si>
  <si>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</si>
  <si>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</si>
  <si>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</si>
  <si>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</si>
  <si>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</si>
  <si>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</si>
  <si>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</si>
  <si>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</si>
  <si>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</si>
  <si>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</si>
  <si>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</si>
  <si>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</si>
  <si>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</si>
  <si>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</si>
  <si>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</si>
  <si>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</si>
  <si>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</si>
  <si>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</si>
  <si>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</si>
  <si>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</si>
  <si>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</si>
  <si>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</si>
  <si>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</si>
  <si>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</si>
  <si>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</si>
  <si>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</si>
  <si>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</si>
  <si>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</si>
  <si>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</si>
  <si>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</si>
  <si>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</si>
  <si>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</si>
  <si>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</si>
  <si>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</si>
  <si>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</si>
  <si>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</si>
  <si>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</si>
  <si>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</si>
  <si>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</si>
  <si>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</si>
  <si>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</si>
  <si>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</si>
  <si>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</si>
  <si>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</si>
  <si>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</si>
  <si>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</si>
  <si>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</si>
  <si>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</si>
  <si>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</si>
  <si>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</si>
  <si>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</si>
  <si>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</si>
  <si>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</si>
  <si>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</si>
  <si>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</si>
  <si>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</si>
  <si>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</si>
  <si>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</si>
  <si>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</si>
  <si>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</si>
  <si>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</si>
  <si>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</si>
  <si>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</si>
  <si>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</si>
  <si>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</si>
  <si>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</si>
  <si>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</si>
  <si>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</si>
  <si>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</si>
  <si>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</si>
  <si>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</si>
  <si>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</si>
  <si>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</si>
  <si>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</si>
  <si>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</si>
  <si>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</si>
  <si>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</si>
  <si>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</si>
  <si>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</si>
  <si>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</si>
  <si>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</si>
  <si>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</si>
  <si>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</si>
  <si>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</si>
  <si>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</si>
  <si>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</si>
  <si>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</si>
  <si>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和歌山県上富田町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</si>
  <si>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</si>
  <si>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</si>
  <si>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</si>
  <si>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</si>
  <si>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</si>
  <si>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</si>
  <si>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</si>
  <si>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</si>
  <si>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</si>
  <si>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</si>
  <si>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</si>
  <si>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</si>
  <si>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</si>
  <si>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</si>
  <si>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</si>
  <si>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</si>
  <si>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</si>
  <si>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</si>
  <si>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</si>
  <si>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</si>
  <si>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</si>
  <si>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</si>
  <si>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</si>
  <si>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</si>
  <si>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</si>
  <si>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</si>
  <si>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</si>
  <si>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</si>
  <si>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</si>
  <si>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</si>
  <si>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</si>
  <si>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</si>
  <si>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</si>
  <si>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</si>
  <si>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</si>
  <si>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</si>
  <si>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</si>
  <si>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</si>
  <si>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</si>
  <si>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</si>
  <si>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</si>
  <si>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</si>
  <si>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</si>
  <si>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</si>
  <si>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</si>
  <si>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</si>
  <si>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</si>
  <si>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</si>
  <si>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</si>
  <si>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</si>
  <si>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</si>
  <si>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</si>
  <si>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</si>
  <si>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</si>
  <si>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</si>
  <si>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</si>
  <si>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</si>
  <si>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</si>
  <si>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</si>
  <si>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</si>
  <si>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</si>
  <si>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</si>
  <si>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</si>
  <si>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</si>
  <si>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</si>
  <si>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</si>
  <si>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</si>
  <si>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</si>
  <si>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</si>
  <si>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</si>
  <si>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</si>
  <si>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</si>
  <si>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</si>
  <si>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</si>
  <si>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</si>
  <si>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</si>
  <si>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</si>
  <si>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</si>
  <si>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</si>
  <si>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</si>
  <si>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</si>
  <si>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</si>
  <si>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</si>
  <si>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</si>
  <si>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</si>
  <si>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</si>
  <si>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</si>
  <si>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</si>
  <si>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</si>
  <si>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</si>
  <si>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</si>
  <si>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</si>
  <si>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</si>
  <si>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</si>
  <si>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</si>
  <si>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</si>
  <si>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</si>
  <si>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</si>
  <si>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</si>
  <si>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</si>
  <si>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</si>
  <si>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</si>
  <si>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</si>
  <si>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</si>
  <si>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</si>
  <si>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</si>
  <si>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</si>
  <si>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</si>
  <si>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</si>
  <si>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</si>
  <si>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</si>
  <si>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</si>
  <si>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</si>
  <si>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</si>
  <si>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</si>
  <si>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</si>
  <si>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</si>
  <si>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</si>
  <si>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</si>
  <si>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</si>
  <si>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</si>
  <si>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</si>
  <si>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</si>
  <si>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</si>
  <si>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</si>
  <si>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</si>
  <si>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</si>
  <si>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</si>
  <si>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</si>
  <si>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</si>
  <si>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</si>
  <si>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</si>
  <si>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</si>
  <si>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</si>
  <si>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</si>
  <si>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</si>
  <si>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</si>
  <si>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</si>
  <si>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</si>
  <si>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</si>
  <si>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</si>
  <si>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</si>
  <si>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</si>
  <si>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</si>
  <si>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</si>
  <si>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</si>
  <si>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</si>
  <si>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</si>
  <si>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</si>
  <si>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</si>
  <si>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和歌山県上富田町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</si>
  <si>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</si>
  <si>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</si>
  <si>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</si>
  <si>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</si>
  <si>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</si>
  <si>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</si>
  <si>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</si>
  <si>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</si>
  <si>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</si>
  <si>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</si>
  <si>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</si>
  <si>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</si>
  <si>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</si>
  <si>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</si>
  <si>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</si>
  <si>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</si>
  <si>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</si>
  <si>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</si>
  <si>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</si>
  <si>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</si>
  <si>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</si>
  <si>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</si>
  <si>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</si>
  <si>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</si>
  <si>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</si>
  <si>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</si>
  <si>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</si>
  <si>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</si>
  <si>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</si>
  <si>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</si>
  <si>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</si>
  <si>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</si>
  <si>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</si>
  <si>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</si>
  <si>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</si>
  <si>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t>
    <phoneticPr fontId="5"/>
  </si>
  <si>
    <t>後期高齢者医療</t>
    <phoneticPr fontId="5"/>
  </si>
  <si>
    <t>水道事業</t>
    <phoneticPr fontId="5"/>
  </si>
  <si>
    <t>法適用企業</t>
    <phoneticPr fontId="5"/>
  </si>
  <si>
    <t>下水道事業</t>
    <phoneticPr fontId="5"/>
  </si>
  <si>
    <t>宅地造成事業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</si>
  <si>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</si>
  <si>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</si>
  <si>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</si>
  <si>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</si>
  <si>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</si>
  <si>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</si>
  <si>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</si>
  <si>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</si>
  <si>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</si>
  <si>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</si>
  <si>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</si>
  <si>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</si>
  <si>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</si>
  <si>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</si>
  <si>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</si>
  <si>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</si>
  <si>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</si>
  <si>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</si>
  <si>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</si>
  <si>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</si>
  <si>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</si>
  <si>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</si>
  <si>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</si>
  <si>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</si>
  <si>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</si>
  <si>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</si>
  <si>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</si>
  <si>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</si>
  <si>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</si>
  <si>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</si>
  <si>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</si>
  <si>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</si>
  <si>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</si>
  <si>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</si>
  <si>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</si>
  <si>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</si>
  <si>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</si>
  <si>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</si>
  <si>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</si>
  <si>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</si>
  <si>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</si>
  <si>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</si>
  <si>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</si>
  <si>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</si>
  <si>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</si>
  <si>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</si>
  <si>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</si>
  <si>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</si>
  <si>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</si>
  <si>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</si>
  <si>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</si>
  <si>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</si>
  <si>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</si>
  <si>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</si>
  <si>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</si>
  <si>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</si>
  <si>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</si>
  <si>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</si>
  <si>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</si>
  <si>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</si>
  <si>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</si>
  <si>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</si>
  <si>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</si>
  <si>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</si>
  <si>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</si>
  <si>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</si>
  <si>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</si>
  <si>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</si>
  <si>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</si>
  <si>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</si>
  <si>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</si>
  <si>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</si>
  <si>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</si>
  <si>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</si>
  <si>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</si>
  <si>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</si>
  <si>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</si>
  <si>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</si>
  <si>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</si>
  <si>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</si>
  <si>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</si>
  <si>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</si>
  <si>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</si>
  <si>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</si>
  <si>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</si>
  <si>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</si>
  <si>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</si>
  <si>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</si>
  <si>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</si>
  <si>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</si>
  <si>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</si>
  <si>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</si>
  <si>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</si>
  <si>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</si>
  <si>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</si>
  <si>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</si>
  <si>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</si>
  <si>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</si>
  <si>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</si>
  <si>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</si>
  <si>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</si>
  <si>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</si>
  <si>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</si>
  <si>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</si>
  <si>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</si>
  <si>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</si>
  <si>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</si>
  <si>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</si>
  <si>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</si>
  <si>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</si>
  <si>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</si>
  <si>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</si>
  <si>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</si>
  <si>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</si>
  <si>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</si>
  <si>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</si>
  <si>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</si>
  <si>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</si>
  <si>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</si>
  <si>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</si>
  <si>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</si>
  <si>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</si>
  <si>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</si>
  <si>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</si>
  <si>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</si>
  <si>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</si>
  <si>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</si>
  <si>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</si>
  <si>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</si>
  <si>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</si>
  <si>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</si>
  <si>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</si>
  <si>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</si>
  <si>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</si>
  <si>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</si>
  <si>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</si>
  <si>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2.26</t>
  </si>
  <si>
    <t>▲ 3.30</t>
  </si>
  <si>
    <t>水道事業</t>
  </si>
  <si>
    <t>下水道事業</t>
  </si>
  <si>
    <t>一般会計</t>
  </si>
  <si>
    <t>宅地造成事業</t>
  </si>
  <si>
    <t>介護保険</t>
  </si>
  <si>
    <t>国民健康保険事業</t>
  </si>
  <si>
    <t>後期高齢者医療</t>
  </si>
  <si>
    <t>奨学事業</t>
  </si>
  <si>
    <t>その他会計（赤字）</t>
  </si>
  <si>
    <t>▲ 0.32</t>
  </si>
  <si>
    <t>▲ 0.26</t>
  </si>
  <si>
    <t>その他会計（黒字）</t>
  </si>
  <si>
    <t>R01</t>
    <phoneticPr fontId="5"/>
  </si>
  <si>
    <t>R02</t>
    <phoneticPr fontId="5"/>
  </si>
  <si>
    <t>R03</t>
    <phoneticPr fontId="5"/>
  </si>
  <si>
    <t>R04</t>
    <phoneticPr fontId="5"/>
  </si>
  <si>
    <t>R05</t>
    <phoneticPr fontId="5"/>
  </si>
  <si>
    <t>さわやか上富田まちづくり基金</t>
    <rPh sb="4" eb="7">
      <t>カミトンダ</t>
    </rPh>
    <rPh sb="12" eb="14">
      <t>キキン</t>
    </rPh>
    <phoneticPr fontId="5"/>
  </si>
  <si>
    <t>小集落改良住宅基金</t>
    <rPh sb="0" eb="3">
      <t>ショウシュウラク</t>
    </rPh>
    <rPh sb="3" eb="5">
      <t>カイリョウ</t>
    </rPh>
    <rPh sb="5" eb="7">
      <t>ジュウタク</t>
    </rPh>
    <rPh sb="7" eb="9">
      <t>キキン</t>
    </rPh>
    <phoneticPr fontId="2"/>
  </si>
  <si>
    <t>事業所等立地促進基金</t>
    <rPh sb="0" eb="3">
      <t>ジギョウショ</t>
    </rPh>
    <rPh sb="3" eb="4">
      <t>トウ</t>
    </rPh>
    <rPh sb="4" eb="6">
      <t>リッチ</t>
    </rPh>
    <rPh sb="6" eb="8">
      <t>ソクシン</t>
    </rPh>
    <rPh sb="8" eb="10">
      <t>キキン</t>
    </rPh>
    <phoneticPr fontId="2"/>
  </si>
  <si>
    <t>定住促進住宅基金</t>
    <rPh sb="0" eb="4">
      <t>テイジュウソクシン</t>
    </rPh>
    <rPh sb="4" eb="6">
      <t>ジュウタク</t>
    </rPh>
    <rPh sb="6" eb="8">
      <t>キキン</t>
    </rPh>
    <phoneticPr fontId="2"/>
  </si>
  <si>
    <t>一般廃棄物中間処理施設整備事業費準備基金</t>
    <rPh sb="0" eb="15">
      <t>イッパンハイキブツチュウカンショリシセツセイビジギョウ</t>
    </rPh>
    <rPh sb="15" eb="16">
      <t>ヒ</t>
    </rPh>
    <rPh sb="16" eb="20">
      <t>ジュンビキキン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</si>
</sst>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96248</c:v>
                </c:pt>
                <c:pt idx="2">
                  <c:v>76413</c:v>
                </c:pt>
                <c:pt idx="3">
                  <c:v>66481</c:v>
                </c:pt>
                <c:pt idx="4">
                  <c:v>67825</c:v>
                </c:pt>
              </c:numCache>
            </c:numRef>
          </c:val>
          <c:smooth val="0"/>
          <c:extLst>
            <c:ext xmlns:c16="http://schemas.microsoft.com/office/drawing/2014/chart" uri="{C3380CC4-5D6E-409C-BE32-E72D297353CC}">
              <c16:uniqueId val="{00000000-E3AD-4407-A7B4-27F2F4F241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54654</c:v>
                </c:pt>
                <c:pt idx="1">
                  <c:v>35901</c:v>
                </c:pt>
                <c:pt idx="2">
                  <c:v>24741</c:v>
                </c:pt>
                <c:pt idx="3">
                  <c:v>36815</c:v>
                </c:pt>
                <c:pt idx="4">
                  <c:v>33170</c:v>
                </c:pt>
              </c:numCache>
            </c:numRef>
          </c:val>
          <c:smooth val="0"/>
          <c:extLst>
            <c:ext xmlns:c16="http://schemas.microsoft.com/office/drawing/2014/chart" uri="{C3380CC4-5D6E-409C-BE32-E72D297353CC}">
              <c16:uniqueId val="{00000001-E3AD-4407-A7B4-27F2F4F241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4.1500000000000004</c:v>
                </c:pt>
                <c:pt idx="1">
                  <c:v>1.68</c:v>
                </c:pt>
                <c:pt idx="2">
                  <c:v>7.49</c:v>
                </c:pt>
                <c:pt idx="3">
                  <c:v>4.3099999999999996</c:v>
                </c:pt>
                <c:pt idx="4">
                  <c:v>5.63</c:v>
                </c:pt>
              </c:numCache>
            </c:numRef>
          </c:val>
          <c:extLst>
            <c:ext xmlns:c16="http://schemas.microsoft.com/office/drawing/2014/chart" uri="{C3380CC4-5D6E-409C-BE32-E72D297353CC}">
              <c16:uniqueId val="{00000000-8CA7-40DA-A1DF-EBE5EC4672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27.05</c:v>
                </c:pt>
                <c:pt idx="1">
                  <c:v>27.88</c:v>
                </c:pt>
                <c:pt idx="2">
                  <c:v>27.04</c:v>
                </c:pt>
                <c:pt idx="3">
                  <c:v>33.29</c:v>
                </c:pt>
                <c:pt idx="4">
                  <c:v>34.04</c:v>
                </c:pt>
              </c:numCache>
            </c:numRef>
          </c:val>
          <c:extLst>
            <c:ext xmlns:c16="http://schemas.microsoft.com/office/drawing/2014/chart" uri="{C3380CC4-5D6E-409C-BE32-E72D297353CC}">
              <c16:uniqueId val="{00000001-8CA7-40DA-A1DF-EBE5EC4672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2.85</c:v>
                </c:pt>
                <c:pt idx="1">
                  <c:v>-2.2599999999999998</c:v>
                </c:pt>
                <c:pt idx="2">
                  <c:v>7.17</c:v>
                </c:pt>
                <c:pt idx="3">
                  <c:v>-3.3</c:v>
                </c:pt>
                <c:pt idx="4">
                  <c:v>1.52</c:v>
                </c:pt>
              </c:numCache>
            </c:numRef>
          </c:val>
          <c:smooth val="0"/>
          <c:extLst>
            <c:ext xmlns:c16="http://schemas.microsoft.com/office/drawing/2014/chart" uri="{C3380CC4-5D6E-409C-BE32-E72D297353CC}">
              <c16:uniqueId val="{00000002-8CA7-40DA-A1DF-EBE5EC4672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0.13</c:v>
                </c:pt>
                <c:pt idx="2">
                  <c:v>#N/A</c:v>
                </c:pt>
                <c:pt idx="3">
                  <c:v>0.19</c:v>
                </c:pt>
                <c:pt idx="4">
                  <c:v>#N/A</c:v>
                </c:pt>
                <c:pt idx="5">
                  <c:v>0.15</c:v>
                </c:pt>
                <c:pt idx="6">
                  <c:v>#N/A</c:v>
                </c:pt>
                <c:pt idx="7">
                  <c:v>0.81</c:v>
                </c:pt>
                <c:pt idx="8">
                  <c:v>0</c:v>
                </c:pt>
                <c:pt idx="9">
                  <c:v>0</c:v>
                </c:pt>
              </c:numCache>
            </c:numRef>
          </c:val>
          <c:extLst>
            <c:ext xmlns:c16="http://schemas.microsoft.com/office/drawing/2014/chart" uri="{C3380CC4-5D6E-409C-BE32-E72D297353CC}">
              <c16:uniqueId val="{00000000-1E1B-4D22-8C7F-1391165E53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0.32</c:v>
                </c:pt>
                <c:pt idx="1">
                  <c:v>#N/A</c:v>
                </c:pt>
                <c:pt idx="2">
                  <c:v>0.26</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1E1B-4D22-8C7F-1391165E534C}"/>
            </c:ext>
          </c:extLst>
        </c:ser>
        <c:ser>
          <c:idx val="2"/>
          <c:order val="2"/>
          <c:tx>
            <c:strRef>
              <c:f>データシート!$A$29</c:f>
              <c:strCache>
                <c:ptCount val="1"/>
                <c:pt idx="0">
                  <c:v>奨学事業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E1B-4D22-8C7F-1391165E534C}"/>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0.06</c:v>
                </c:pt>
                <c:pt idx="4">
                  <c:v>#N/A</c:v>
                </c:pt>
                <c:pt idx="5">
                  <c:v>0.05</c:v>
                </c:pt>
                <c:pt idx="6">
                  <c:v>#N/A</c:v>
                </c:pt>
                <c:pt idx="7">
                  <c:v>0.09</c:v>
                </c:pt>
                <c:pt idx="8">
                  <c:v>#N/A</c:v>
                </c:pt>
                <c:pt idx="9">
                  <c:v>7.0000000000000007E-2</c:v>
                </c:pt>
              </c:numCache>
            </c:numRef>
          </c:val>
          <c:extLst>
            <c:ext xmlns:c16="http://schemas.microsoft.com/office/drawing/2014/chart" uri="{C3380CC4-5D6E-409C-BE32-E72D297353CC}">
              <c16:uniqueId val="{00000003-1E1B-4D22-8C7F-1391165E534C}"/>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0.67</c:v>
                </c:pt>
                <c:pt idx="2">
                  <c:v>#N/A</c:v>
                </c:pt>
                <c:pt idx="3">
                  <c:v>0.11</c:v>
                </c:pt>
                <c:pt idx="4">
                  <c:v>#N/A</c:v>
                </c:pt>
                <c:pt idx="5">
                  <c:v>0</c:v>
                </c:pt>
                <c:pt idx="6">
                  <c:v>#N/A</c:v>
                </c:pt>
                <c:pt idx="7">
                  <c:v>0.11</c:v>
                </c:pt>
                <c:pt idx="8">
                  <c:v>#N/A</c:v>
                </c:pt>
                <c:pt idx="9">
                  <c:v>0.1</c:v>
                </c:pt>
              </c:numCache>
            </c:numRef>
          </c:val>
          <c:extLst>
            <c:ext xmlns:c16="http://schemas.microsoft.com/office/drawing/2014/chart" uri="{C3380CC4-5D6E-409C-BE32-E72D297353CC}">
              <c16:uniqueId val="{00000004-1E1B-4D22-8C7F-1391165E534C}"/>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c:v>
                </c:pt>
                <c:pt idx="2">
                  <c:v>#N/A</c:v>
                </c:pt>
                <c:pt idx="3">
                  <c:v>1.17</c:v>
                </c:pt>
                <c:pt idx="4">
                  <c:v>#N/A</c:v>
                </c:pt>
                <c:pt idx="5">
                  <c:v>0.86</c:v>
                </c:pt>
                <c:pt idx="6">
                  <c:v>#N/A</c:v>
                </c:pt>
                <c:pt idx="7">
                  <c:v>0.47</c:v>
                </c:pt>
                <c:pt idx="8">
                  <c:v>#N/A</c:v>
                </c:pt>
                <c:pt idx="9">
                  <c:v>0.7</c:v>
                </c:pt>
              </c:numCache>
            </c:numRef>
          </c:val>
          <c:extLst>
            <c:ext xmlns:c16="http://schemas.microsoft.com/office/drawing/2014/chart" uri="{C3380CC4-5D6E-409C-BE32-E72D297353CC}">
              <c16:uniqueId val="{00000005-1E1B-4D22-8C7F-1391165E534C}"/>
            </c:ext>
          </c:extLst>
        </c:ser>
        <c:ser>
          <c:idx val="6"/>
          <c:order val="6"/>
          <c:tx>
            <c:strRef>
              <c:f>データシート!$A$33</c:f>
              <c:strCache>
                <c:ptCount val="1"/>
                <c:pt idx="0">
                  <c:v>宅地造成事業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4.1100000000000003</c:v>
                </c:pt>
                <c:pt idx="2">
                  <c:v>#N/A</c:v>
                </c:pt>
                <c:pt idx="3">
                  <c:v>4.87</c:v>
                </c:pt>
                <c:pt idx="4">
                  <c:v>#N/A</c:v>
                </c:pt>
                <c:pt idx="5">
                  <c:v>3.05</c:v>
                </c:pt>
                <c:pt idx="6">
                  <c:v>#N/A</c:v>
                </c:pt>
                <c:pt idx="7">
                  <c:v>2.6</c:v>
                </c:pt>
                <c:pt idx="8">
                  <c:v>#N/A</c:v>
                </c:pt>
                <c:pt idx="9">
                  <c:v>2.13</c:v>
                </c:pt>
              </c:numCache>
            </c:numRef>
          </c:val>
          <c:extLst>
            <c:ext xmlns:c16="http://schemas.microsoft.com/office/drawing/2014/chart" uri="{C3380CC4-5D6E-409C-BE32-E72D297353CC}">
              <c16:uniqueId val="{00000006-1E1B-4D22-8C7F-1391165E534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4.4400000000000004</c:v>
                </c:pt>
                <c:pt idx="2">
                  <c:v>#N/A</c:v>
                </c:pt>
                <c:pt idx="3">
                  <c:v>1.9</c:v>
                </c:pt>
                <c:pt idx="4">
                  <c:v>#N/A</c:v>
                </c:pt>
                <c:pt idx="5">
                  <c:v>7.49</c:v>
                </c:pt>
                <c:pt idx="6">
                  <c:v>#N/A</c:v>
                </c:pt>
                <c:pt idx="7">
                  <c:v>4.3</c:v>
                </c:pt>
                <c:pt idx="8">
                  <c:v>#N/A</c:v>
                </c:pt>
                <c:pt idx="9">
                  <c:v>5.62</c:v>
                </c:pt>
              </c:numCache>
            </c:numRef>
          </c:val>
          <c:extLst>
            <c:ext xmlns:c16="http://schemas.microsoft.com/office/drawing/2014/chart" uri="{C3380CC4-5D6E-409C-BE32-E72D297353CC}">
              <c16:uniqueId val="{00000007-1E1B-4D22-8C7F-1391165E534C}"/>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10.029999999999999</c:v>
                </c:pt>
              </c:numCache>
            </c:numRef>
          </c:val>
          <c:extLst>
            <c:ext xmlns:c16="http://schemas.microsoft.com/office/drawing/2014/chart" uri="{C3380CC4-5D6E-409C-BE32-E72D297353CC}">
              <c16:uniqueId val="{00000008-1E1B-4D22-8C7F-1391165E534C}"/>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18.68</c:v>
                </c:pt>
                <c:pt idx="2">
                  <c:v>#N/A</c:v>
                </c:pt>
                <c:pt idx="3">
                  <c:v>18.95</c:v>
                </c:pt>
                <c:pt idx="4">
                  <c:v>#N/A</c:v>
                </c:pt>
                <c:pt idx="5">
                  <c:v>20.61</c:v>
                </c:pt>
                <c:pt idx="6">
                  <c:v>#N/A</c:v>
                </c:pt>
                <c:pt idx="7">
                  <c:v>20.11</c:v>
                </c:pt>
                <c:pt idx="8">
                  <c:v>#N/A</c:v>
                </c:pt>
                <c:pt idx="9">
                  <c:v>20.13</c:v>
                </c:pt>
              </c:numCache>
            </c:numRef>
          </c:val>
          <c:extLst>
            <c:ext xmlns:c16="http://schemas.microsoft.com/office/drawing/2014/chart" uri="{C3380CC4-5D6E-409C-BE32-E72D297353CC}">
              <c16:uniqueId val="{00000009-1E1B-4D22-8C7F-1391165E53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484</c:v>
                </c:pt>
                <c:pt idx="5">
                  <c:v>494</c:v>
                </c:pt>
                <c:pt idx="8">
                  <c:v>500</c:v>
                </c:pt>
                <c:pt idx="11">
                  <c:v>478</c:v>
                </c:pt>
                <c:pt idx="14">
                  <c:v>456</c:v>
                </c:pt>
              </c:numCache>
            </c:numRef>
          </c:val>
          <c:extLst>
            <c:ext xmlns:c16="http://schemas.microsoft.com/office/drawing/2014/chart" uri="{C3380CC4-5D6E-409C-BE32-E72D297353CC}">
              <c16:uniqueId val="{00000000-63A5-4C8E-A383-EC31EE756C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A5-4C8E-A383-EC31EE756C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3A5-4C8E-A383-EC31EE756C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74</c:v>
                </c:pt>
                <c:pt idx="3">
                  <c:v>70</c:v>
                </c:pt>
                <c:pt idx="6">
                  <c:v>30</c:v>
                </c:pt>
                <c:pt idx="9">
                  <c:v>30</c:v>
                </c:pt>
                <c:pt idx="12">
                  <c:v>30</c:v>
                </c:pt>
              </c:numCache>
            </c:numRef>
          </c:val>
          <c:extLst>
            <c:ext xmlns:c16="http://schemas.microsoft.com/office/drawing/2014/chart" uri="{C3380CC4-5D6E-409C-BE32-E72D297353CC}">
              <c16:uniqueId val="{00000003-63A5-4C8E-A383-EC31EE756C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228</c:v>
                </c:pt>
                <c:pt idx="3">
                  <c:v>243</c:v>
                </c:pt>
                <c:pt idx="6">
                  <c:v>237</c:v>
                </c:pt>
                <c:pt idx="9">
                  <c:v>251</c:v>
                </c:pt>
                <c:pt idx="12">
                  <c:v>182</c:v>
                </c:pt>
              </c:numCache>
            </c:numRef>
          </c:val>
          <c:extLst>
            <c:ext xmlns:c16="http://schemas.microsoft.com/office/drawing/2014/chart" uri="{C3380CC4-5D6E-409C-BE32-E72D297353CC}">
              <c16:uniqueId val="{00000004-63A5-4C8E-A383-EC31EE756C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A5-4C8E-A383-EC31EE756C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A5-4C8E-A383-EC31EE756C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684</c:v>
                </c:pt>
                <c:pt idx="3">
                  <c:v>661</c:v>
                </c:pt>
                <c:pt idx="6">
                  <c:v>688</c:v>
                </c:pt>
                <c:pt idx="9">
                  <c:v>669</c:v>
                </c:pt>
                <c:pt idx="12">
                  <c:v>654</c:v>
                </c:pt>
              </c:numCache>
            </c:numRef>
          </c:val>
          <c:extLst>
            <c:ext xmlns:c16="http://schemas.microsoft.com/office/drawing/2014/chart" uri="{C3380CC4-5D6E-409C-BE32-E72D297353CC}">
              <c16:uniqueId val="{00000007-63A5-4C8E-A383-EC31EE756CC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502</c:v>
                </c:pt>
                <c:pt idx="2">
                  <c:v>#N/A</c:v>
                </c:pt>
                <c:pt idx="3">
                  <c:v>#N/A</c:v>
                </c:pt>
                <c:pt idx="4">
                  <c:v>480</c:v>
                </c:pt>
                <c:pt idx="5">
                  <c:v>#N/A</c:v>
                </c:pt>
                <c:pt idx="6">
                  <c:v>#N/A</c:v>
                </c:pt>
                <c:pt idx="7">
                  <c:v>455</c:v>
                </c:pt>
                <c:pt idx="8">
                  <c:v>#N/A</c:v>
                </c:pt>
                <c:pt idx="9">
                  <c:v>#N/A</c:v>
                </c:pt>
                <c:pt idx="10">
                  <c:v>472</c:v>
                </c:pt>
                <c:pt idx="11">
                  <c:v>#N/A</c:v>
                </c:pt>
                <c:pt idx="12">
                  <c:v>#N/A</c:v>
                </c:pt>
                <c:pt idx="13">
                  <c:v>410</c:v>
                </c:pt>
                <c:pt idx="14">
                  <c:v>#N/A</c:v>
                </c:pt>
              </c:numCache>
            </c:numRef>
          </c:val>
          <c:smooth val="0"/>
          <c:extLst>
            <c:ext xmlns:c16="http://schemas.microsoft.com/office/drawing/2014/chart" uri="{C3380CC4-5D6E-409C-BE32-E72D297353CC}">
              <c16:uniqueId val="{00000008-63A5-4C8E-A383-EC31EE756CC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5404</c:v>
                </c:pt>
                <c:pt idx="5">
                  <c:v>5251</c:v>
                </c:pt>
                <c:pt idx="8">
                  <c:v>5039</c:v>
                </c:pt>
                <c:pt idx="11">
                  <c:v>4739</c:v>
                </c:pt>
                <c:pt idx="14">
                  <c:v>4458</c:v>
                </c:pt>
              </c:numCache>
            </c:numRef>
          </c:val>
          <c:extLst>
            <c:ext xmlns:c16="http://schemas.microsoft.com/office/drawing/2014/chart" uri="{C3380CC4-5D6E-409C-BE32-E72D297353CC}">
              <c16:uniqueId val="{00000000-2BAF-442D-872B-F1A8DA6293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138</c:v>
                </c:pt>
                <c:pt idx="5">
                  <c:v>133</c:v>
                </c:pt>
                <c:pt idx="8">
                  <c:v>134</c:v>
                </c:pt>
                <c:pt idx="11">
                  <c:v>83</c:v>
                </c:pt>
                <c:pt idx="14">
                  <c:v>55</c:v>
                </c:pt>
              </c:numCache>
            </c:numRef>
          </c:val>
          <c:extLst>
            <c:ext xmlns:c16="http://schemas.microsoft.com/office/drawing/2014/chart" uri="{C3380CC4-5D6E-409C-BE32-E72D297353CC}">
              <c16:uniqueId val="{00000001-2BAF-442D-872B-F1A8DA6293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2511</c:v>
                </c:pt>
                <c:pt idx="5">
                  <c:v>2781</c:v>
                </c:pt>
                <c:pt idx="8">
                  <c:v>3048</c:v>
                </c:pt>
                <c:pt idx="11">
                  <c:v>3386</c:v>
                </c:pt>
                <c:pt idx="14">
                  <c:v>3800</c:v>
                </c:pt>
              </c:numCache>
            </c:numRef>
          </c:val>
          <c:extLst>
            <c:ext xmlns:c16="http://schemas.microsoft.com/office/drawing/2014/chart" uri="{C3380CC4-5D6E-409C-BE32-E72D297353CC}">
              <c16:uniqueId val="{00000002-2BAF-442D-872B-F1A8DA6293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AF-442D-872B-F1A8DA6293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AF-442D-872B-F1A8DA6293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AF-442D-872B-F1A8DA6293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750</c:v>
                </c:pt>
                <c:pt idx="3">
                  <c:v>702</c:v>
                </c:pt>
                <c:pt idx="6">
                  <c:v>677</c:v>
                </c:pt>
                <c:pt idx="9">
                  <c:v>705</c:v>
                </c:pt>
                <c:pt idx="12">
                  <c:v>702</c:v>
                </c:pt>
              </c:numCache>
            </c:numRef>
          </c:val>
          <c:extLst>
            <c:ext xmlns:c16="http://schemas.microsoft.com/office/drawing/2014/chart" uri="{C3380CC4-5D6E-409C-BE32-E72D297353CC}">
              <c16:uniqueId val="{00000006-2BAF-442D-872B-F1A8DA6293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497</c:v>
                </c:pt>
                <c:pt idx="3">
                  <c:v>420</c:v>
                </c:pt>
                <c:pt idx="6">
                  <c:v>388</c:v>
                </c:pt>
                <c:pt idx="9">
                  <c:v>366</c:v>
                </c:pt>
                <c:pt idx="12">
                  <c:v>348</c:v>
                </c:pt>
              </c:numCache>
            </c:numRef>
          </c:val>
          <c:extLst>
            <c:ext xmlns:c16="http://schemas.microsoft.com/office/drawing/2014/chart" uri="{C3380CC4-5D6E-409C-BE32-E72D297353CC}">
              <c16:uniqueId val="{00000007-2BAF-442D-872B-F1A8DA6293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2753</c:v>
                </c:pt>
                <c:pt idx="3">
                  <c:v>2641</c:v>
                </c:pt>
                <c:pt idx="6">
                  <c:v>1700</c:v>
                </c:pt>
                <c:pt idx="9">
                  <c:v>2360</c:v>
                </c:pt>
                <c:pt idx="12">
                  <c:v>1962</c:v>
                </c:pt>
              </c:numCache>
            </c:numRef>
          </c:val>
          <c:extLst>
            <c:ext xmlns:c16="http://schemas.microsoft.com/office/drawing/2014/chart" uri="{C3380CC4-5D6E-409C-BE32-E72D297353CC}">
              <c16:uniqueId val="{00000008-2BAF-442D-872B-F1A8DA6293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BAF-442D-872B-F1A8DA6293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6761</c:v>
                </c:pt>
                <c:pt idx="3">
                  <c:v>6556</c:v>
                </c:pt>
                <c:pt idx="6">
                  <c:v>6058</c:v>
                </c:pt>
                <c:pt idx="9">
                  <c:v>5636</c:v>
                </c:pt>
                <c:pt idx="12">
                  <c:v>5262</c:v>
                </c:pt>
              </c:numCache>
            </c:numRef>
          </c:val>
          <c:extLst>
            <c:ext xmlns:c16="http://schemas.microsoft.com/office/drawing/2014/chart" uri="{C3380CC4-5D6E-409C-BE32-E72D297353CC}">
              <c16:uniqueId val="{0000000A-2BAF-442D-872B-F1A8DA6293E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2708</c:v>
                </c:pt>
                <c:pt idx="2">
                  <c:v>#N/A</c:v>
                </c:pt>
                <c:pt idx="3">
                  <c:v>#N/A</c:v>
                </c:pt>
                <c:pt idx="4">
                  <c:v>2153</c:v>
                </c:pt>
                <c:pt idx="5">
                  <c:v>#N/A</c:v>
                </c:pt>
                <c:pt idx="6">
                  <c:v>#N/A</c:v>
                </c:pt>
                <c:pt idx="7">
                  <c:v>602</c:v>
                </c:pt>
                <c:pt idx="8">
                  <c:v>#N/A</c:v>
                </c:pt>
                <c:pt idx="9">
                  <c:v>#N/A</c:v>
                </c:pt>
                <c:pt idx="10">
                  <c:v>860</c:v>
                </c:pt>
                <c:pt idx="11">
                  <c:v>#N/A</c:v>
                </c:pt>
                <c:pt idx="12">
                  <c:v>#N/A</c:v>
                </c:pt>
                <c:pt idx="13">
                  <c:v>0</c:v>
                </c:pt>
                <c:pt idx="14">
                  <c:v>#N/A</c:v>
                </c:pt>
              </c:numCache>
            </c:numRef>
          </c:val>
          <c:smooth val="0"/>
          <c:extLst>
            <c:ext xmlns:c16="http://schemas.microsoft.com/office/drawing/2014/chart" uri="{C3380CC4-5D6E-409C-BE32-E72D297353CC}">
              <c16:uniqueId val="{0000000B-2BAF-442D-872B-F1A8DA6293E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1193</c:v>
                </c:pt>
                <c:pt idx="1">
                  <c:v>1444</c:v>
                </c:pt>
                <c:pt idx="2">
                  <c:v>1540</c:v>
                </c:pt>
              </c:numCache>
            </c:numRef>
          </c:val>
          <c:extLst>
            <c:ext xmlns:c16="http://schemas.microsoft.com/office/drawing/2014/chart" uri="{C3380CC4-5D6E-409C-BE32-E72D297353CC}">
              <c16:uniqueId val="{00000000-E29C-422E-924D-2A5E8313C0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541</c:v>
                </c:pt>
                <c:pt idx="1">
                  <c:v>541</c:v>
                </c:pt>
                <c:pt idx="2">
                  <c:v>541</c:v>
                </c:pt>
              </c:numCache>
            </c:numRef>
          </c:val>
          <c:extLst>
            <c:ext xmlns:c16="http://schemas.microsoft.com/office/drawing/2014/chart" uri="{C3380CC4-5D6E-409C-BE32-E72D297353CC}">
              <c16:uniqueId val="{00000001-E29C-422E-924D-2A5E8313C0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947</c:v>
                </c:pt>
                <c:pt idx="1">
                  <c:v>1101</c:v>
                </c:pt>
                <c:pt idx="2">
                  <c:v>1444</c:v>
                </c:pt>
              </c:numCache>
            </c:numRef>
          </c:val>
          <c:extLst>
            <c:ext xmlns:c16="http://schemas.microsoft.com/office/drawing/2014/chart" uri="{C3380CC4-5D6E-409C-BE32-E72D297353CC}">
              <c16:uniqueId val="{00000002-E29C-422E-924D-2A5E8313C0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15,720
15,652
57.37
8,148,368
7,859,277
254,657
4,523,965
5,261,648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昨年度と比較して</a:t>
          </a:r>
          <a:r>
            <a:rPr kumimoji="1" lang="ja-JP" altLang="en-US" sz="1100">
              <a:solidFill>
                <a:schemeClr val="dk1"/>
              </a:solidFill>
              <a:effectLst/>
              <a:latin typeface="+mn-lt"/>
              <a:ea typeface="+mn-ea"/>
              <a:cs typeface="+mn-cs"/>
            </a:rPr>
            <a:t>僅かに改善して</a:t>
          </a:r>
          <a:r>
            <a:rPr kumimoji="1" lang="ja-JP" altLang="ja-JP" sz="1100">
              <a:solidFill>
                <a:schemeClr val="dk1"/>
              </a:solidFill>
              <a:effectLst/>
              <a:latin typeface="+mn-lt"/>
              <a:ea typeface="+mn-ea"/>
              <a:cs typeface="+mn-cs"/>
            </a:rPr>
            <a:t>おり、全国平均</a:t>
          </a:r>
          <a:r>
            <a:rPr kumimoji="1" lang="ja-JP" altLang="en-US" sz="1100">
              <a:solidFill>
                <a:schemeClr val="dk1"/>
              </a:solidFill>
              <a:effectLst/>
              <a:latin typeface="+mn-lt"/>
              <a:ea typeface="+mn-ea"/>
              <a:cs typeface="+mn-cs"/>
            </a:rPr>
            <a:t>並み</a:t>
          </a:r>
          <a:r>
            <a:rPr kumimoji="1" lang="ja-JP" altLang="ja-JP" sz="1100">
              <a:solidFill>
                <a:schemeClr val="dk1"/>
              </a:solidFill>
              <a:effectLst/>
              <a:latin typeface="+mn-lt"/>
              <a:ea typeface="+mn-ea"/>
              <a:cs typeface="+mn-cs"/>
            </a:rPr>
            <a:t>の水準で推移している。県内の平均は上回っているが、財政的に余裕があるわけではない</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、今後も事業の優先度を見極め、経費削減を徹底することで歳出を抑えつつ、継続して安定した歳入確保を図る取組みを行う。</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105833</xdr:rowOff>
    </xdr:to>
    <xdr:cxnSp macro="">
      <xdr:nvCxnSpPr>
        <xdr:cNvPr id="70" name="直線コネクタ 69"/>
        <xdr:cNvCxnSpPr/>
      </xdr:nvCxnSpPr>
      <xdr:spPr>
        <a:xfrm flipV="1">
          <a:off x="4114800" y="72952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82852</xdr:rowOff>
    </xdr:from>
    <xdr:to>
      <xdr:col>19</xdr:col>
      <xdr:colOff>133350</xdr:colOff>
      <xdr:row>42</xdr:row>
      <xdr:rowOff>105833</xdr:rowOff>
    </xdr:to>
    <xdr:cxnSp macro="">
      <xdr:nvCxnSpPr>
        <xdr:cNvPr id="73" name="直線コネクタ 72"/>
        <xdr:cNvCxnSpPr/>
      </xdr:nvCxnSpPr>
      <xdr:spPr>
        <a:xfrm>
          <a:off x="3225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71362</xdr:rowOff>
    </xdr:from>
    <xdr:to>
      <xdr:col>15</xdr:col>
      <xdr:colOff>82550</xdr:colOff>
      <xdr:row>42</xdr:row>
      <xdr:rowOff>82852</xdr:rowOff>
    </xdr:to>
    <xdr:cxnSp macro="">
      <xdr:nvCxnSpPr>
        <xdr:cNvPr id="76" name="直線コネクタ 75"/>
        <xdr:cNvCxnSpPr/>
      </xdr:nvCxnSpPr>
      <xdr:spPr>
        <a:xfrm>
          <a:off x="2336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71362</xdr:rowOff>
    </xdr:from>
    <xdr:to>
      <xdr:col>11</xdr:col>
      <xdr:colOff>31750</xdr:colOff>
      <xdr:row>42</xdr:row>
      <xdr:rowOff>71362</xdr:rowOff>
    </xdr:to>
    <xdr:cxnSp macro="">
      <xdr:nvCxnSpPr>
        <xdr:cNvPr id="79" name="直線コネクタ 78"/>
        <xdr:cNvCxnSpPr/>
      </xdr:nvCxnSpPr>
      <xdr:spPr>
        <a:xfrm>
          <a:off x="1447800" y="727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0"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1" name="楕円 90"/>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2" name="テキスト ボックス 91"/>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32052</xdr:rowOff>
    </xdr:from>
    <xdr:to>
      <xdr:col>15</xdr:col>
      <xdr:colOff>133350</xdr:colOff>
      <xdr:row>42</xdr:row>
      <xdr:rowOff>133652</xdr:rowOff>
    </xdr:to>
    <xdr:sp macro="" textlink="">
      <xdr:nvSpPr>
        <xdr:cNvPr id="93" name="楕円 92"/>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94" name="テキスト ボックス 93"/>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20562</xdr:rowOff>
    </xdr:from>
    <xdr:to>
      <xdr:col>11</xdr:col>
      <xdr:colOff>82550</xdr:colOff>
      <xdr:row>42</xdr:row>
      <xdr:rowOff>122162</xdr:rowOff>
    </xdr:to>
    <xdr:sp macro="" textlink="">
      <xdr:nvSpPr>
        <xdr:cNvPr id="95" name="楕円 94"/>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106939</xdr:rowOff>
    </xdr:from>
    <xdr:ext cx="762000" cy="259045"/>
    <xdr:sp macro="" textlink="">
      <xdr:nvSpPr>
        <xdr:cNvPr id="96" name="テキスト ボックス 95"/>
        <xdr:cNvSpPr txBox="1"/>
      </xdr:nvSpPr>
      <xdr:spPr>
        <a:xfrm>
          <a:off x="1955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20562</xdr:rowOff>
    </xdr:from>
    <xdr:to>
      <xdr:col>7</xdr:col>
      <xdr:colOff>31750</xdr:colOff>
      <xdr:row>42</xdr:row>
      <xdr:rowOff>122162</xdr:rowOff>
    </xdr:to>
    <xdr:sp macro="" textlink="">
      <xdr:nvSpPr>
        <xdr:cNvPr id="97" name="楕円 96"/>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132339</xdr:rowOff>
    </xdr:from>
    <xdr:ext cx="762000" cy="259045"/>
    <xdr:sp macro="" textlink="">
      <xdr:nvSpPr>
        <xdr:cNvPr id="98" name="テキスト ボックス 97"/>
        <xdr:cNvSpPr txBox="1"/>
      </xdr:nvSpPr>
      <xdr:spPr>
        <a:xfrm>
          <a:off x="1066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前年度と比較し</a:t>
          </a:r>
          <a:r>
            <a:rPr lang="ja-JP" altLang="en-US" sz="1100" b="0" i="0" baseline="0">
              <a:solidFill>
                <a:schemeClr val="dk1"/>
              </a:solidFill>
              <a:effectLst/>
              <a:latin typeface="+mn-lt"/>
              <a:ea typeface="+mn-ea"/>
              <a:cs typeface="+mn-cs"/>
            </a:rPr>
            <a:t>４</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％の悪化となっている</a:t>
          </a:r>
          <a:r>
            <a:rPr lang="ja-JP" altLang="en-US" sz="1100" b="0" i="0" baseline="0">
              <a:solidFill>
                <a:schemeClr val="dk1"/>
              </a:solidFill>
              <a:effectLst/>
              <a:latin typeface="+mn-lt"/>
              <a:ea typeface="+mn-ea"/>
              <a:cs typeface="+mn-cs"/>
            </a:rPr>
            <a:t>。固定資産税等歳入は増加したものの、扶助費等歳出の増加が歳入の増加分を上回ったことが要因</a:t>
          </a:r>
          <a:r>
            <a:rPr lang="ja-JP" altLang="ja-JP" sz="1100" b="0" i="0" baseline="0">
              <a:solidFill>
                <a:schemeClr val="dk1"/>
              </a:solidFill>
              <a:effectLst/>
              <a:latin typeface="+mn-lt"/>
              <a:ea typeface="+mn-ea"/>
              <a:cs typeface="+mn-cs"/>
            </a:rPr>
            <a:t>であると考えられる。比率については、９０％を下回るところを水位しており、今後についても歳出に関しては引き続き、全体での抑制に加え、経常的に支出している経費について、全体的に抜本的な見直しに向けて取組みを継続し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155998</xdr:rowOff>
    </xdr:to>
    <xdr:cxnSp macro="">
      <xdr:nvCxnSpPr>
        <xdr:cNvPr id="133" name="直線コネクタ 132"/>
        <xdr:cNvCxnSpPr/>
      </xdr:nvCxnSpPr>
      <xdr:spPr>
        <a:xfrm>
          <a:off x="4114800" y="10955867"/>
          <a:ext cx="8382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154517</xdr:rowOff>
    </xdr:to>
    <xdr:cxnSp macro="">
      <xdr:nvCxnSpPr>
        <xdr:cNvPr id="136" name="直線コネクタ 135"/>
        <xdr:cNvCxnSpPr/>
      </xdr:nvCxnSpPr>
      <xdr:spPr>
        <a:xfrm>
          <a:off x="3225800" y="1086739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65</xdr:row>
      <xdr:rowOff>12700</xdr:rowOff>
    </xdr:to>
    <xdr:cxnSp macro="">
      <xdr:nvCxnSpPr>
        <xdr:cNvPr id="139" name="直線コネクタ 138"/>
        <xdr:cNvCxnSpPr/>
      </xdr:nvCxnSpPr>
      <xdr:spPr>
        <a:xfrm flipV="1">
          <a:off x="2336800" y="1086739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131869</xdr:rowOff>
    </xdr:from>
    <xdr:to>
      <xdr:col>11</xdr:col>
      <xdr:colOff>31750</xdr:colOff>
      <xdr:row>65</xdr:row>
      <xdr:rowOff>12700</xdr:rowOff>
    </xdr:to>
    <xdr:cxnSp macro="">
      <xdr:nvCxnSpPr>
        <xdr:cNvPr id="142" name="直線コネクタ 141"/>
        <xdr:cNvCxnSpPr/>
      </xdr:nvCxnSpPr>
      <xdr:spPr>
        <a:xfrm>
          <a:off x="1447800" y="11104669"/>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6138</xdr:rowOff>
    </xdr:from>
    <xdr:to>
      <xdr:col>7</xdr:col>
      <xdr:colOff>31750</xdr:colOff>
      <xdr:row>65</xdr:row>
      <xdr:rowOff>107738</xdr:rowOff>
    </xdr:to>
    <xdr:sp macro="" textlink="">
      <xdr:nvSpPr>
        <xdr:cNvPr id="145" name="フローチャート: 判断 144"/>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92515</xdr:rowOff>
    </xdr:from>
    <xdr:ext cx="762000" cy="259045"/>
    <xdr:sp macro="" textlink="">
      <xdr:nvSpPr>
        <xdr:cNvPr id="146" name="テキスト ボックス 145"/>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105198</xdr:rowOff>
    </xdr:from>
    <xdr:to>
      <xdr:col>23</xdr:col>
      <xdr:colOff>184150</xdr:colOff>
      <xdr:row>65</xdr:row>
      <xdr:rowOff>35348</xdr:rowOff>
    </xdr:to>
    <xdr:sp macro="" textlink="">
      <xdr:nvSpPr>
        <xdr:cNvPr id="152" name="楕円 151"/>
        <xdr:cNvSpPr/>
      </xdr:nvSpPr>
      <xdr:spPr>
        <a:xfrm>
          <a:off x="49022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121725</xdr:rowOff>
    </xdr:from>
    <xdr:ext cx="762000" cy="259045"/>
    <xdr:sp macro="" textlink="">
      <xdr:nvSpPr>
        <xdr:cNvPr id="153" name="財政構造の弾力性該当値テキスト"/>
        <xdr:cNvSpPr txBox="1"/>
      </xdr:nvSpPr>
      <xdr:spPr>
        <a:xfrm>
          <a:off x="50419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4" name="楕円 153"/>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55" name="テキスト ボックス 154"/>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6" name="楕円 155"/>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7" name="テキスト ボックス 156"/>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8" name="楕円 157"/>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73677</xdr:rowOff>
    </xdr:from>
    <xdr:ext cx="762000" cy="259045"/>
    <xdr:sp macro="" textlink="">
      <xdr:nvSpPr>
        <xdr:cNvPr id="159" name="テキスト ボックス 158"/>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81069</xdr:rowOff>
    </xdr:from>
    <xdr:to>
      <xdr:col>7</xdr:col>
      <xdr:colOff>31750</xdr:colOff>
      <xdr:row>65</xdr:row>
      <xdr:rowOff>11219</xdr:rowOff>
    </xdr:to>
    <xdr:sp macro="" textlink="">
      <xdr:nvSpPr>
        <xdr:cNvPr id="160" name="楕円 159"/>
        <xdr:cNvSpPr/>
      </xdr:nvSpPr>
      <xdr:spPr>
        <a:xfrm>
          <a:off x="1397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21396</xdr:rowOff>
    </xdr:from>
    <xdr:ext cx="762000" cy="259045"/>
    <xdr:sp macro="" textlink="">
      <xdr:nvSpPr>
        <xdr:cNvPr id="161" name="テキスト ボックス 160"/>
        <xdr:cNvSpPr txBox="1"/>
      </xdr:nvSpPr>
      <xdr:spPr>
        <a:xfrm>
          <a:off x="1066800" y="1082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物価高騰や人件費増に伴い</a:t>
          </a:r>
          <a:r>
            <a:rPr kumimoji="1" lang="ja-JP" altLang="ja-JP" sz="1100" b="0" i="0" baseline="0">
              <a:solidFill>
                <a:schemeClr val="dk1"/>
              </a:solidFill>
              <a:effectLst/>
              <a:latin typeface="+mn-lt"/>
              <a:ea typeface="+mn-ea"/>
              <a:cs typeface="+mn-cs"/>
            </a:rPr>
            <a:t>決算額については昨年度より増加しているところであるが、行財政改革による定員管理の適正化や各種手当等の廃止、見直し、及び各歳出削減の継続した取り組みにより、類似団体</a:t>
          </a:r>
          <a:r>
            <a:rPr kumimoji="1" lang="ja-JP" altLang="en-US" sz="1100" b="0" i="0" baseline="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県の平均を下回っている。今後も行政運営の効率化とサービス向上のバランスを測りながら、引き続き継続的に取組みを行う。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80628</xdr:rowOff>
    </xdr:from>
    <xdr:to>
      <xdr:col>23</xdr:col>
      <xdr:colOff>133350</xdr:colOff>
      <xdr:row>82</xdr:row>
      <xdr:rowOff>121610</xdr:rowOff>
    </xdr:to>
    <xdr:cxnSp macro="">
      <xdr:nvCxnSpPr>
        <xdr:cNvPr id="194" name="直線コネクタ 193"/>
        <xdr:cNvCxnSpPr/>
      </xdr:nvCxnSpPr>
      <xdr:spPr>
        <a:xfrm>
          <a:off x="4114800" y="14139528"/>
          <a:ext cx="838200" cy="4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34858</xdr:rowOff>
    </xdr:from>
    <xdr:to>
      <xdr:col>19</xdr:col>
      <xdr:colOff>133350</xdr:colOff>
      <xdr:row>82</xdr:row>
      <xdr:rowOff>80628</xdr:rowOff>
    </xdr:to>
    <xdr:cxnSp macro="">
      <xdr:nvCxnSpPr>
        <xdr:cNvPr id="197" name="直線コネクタ 196"/>
        <xdr:cNvCxnSpPr/>
      </xdr:nvCxnSpPr>
      <xdr:spPr>
        <a:xfrm>
          <a:off x="3225800" y="14093758"/>
          <a:ext cx="889000" cy="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143839</xdr:rowOff>
    </xdr:from>
    <xdr:to>
      <xdr:col>15</xdr:col>
      <xdr:colOff>82550</xdr:colOff>
      <xdr:row>82</xdr:row>
      <xdr:rowOff>34858</xdr:rowOff>
    </xdr:to>
    <xdr:cxnSp macro="">
      <xdr:nvCxnSpPr>
        <xdr:cNvPr id="200" name="直線コネクタ 199"/>
        <xdr:cNvCxnSpPr/>
      </xdr:nvCxnSpPr>
      <xdr:spPr>
        <a:xfrm>
          <a:off x="2336800" y="14031289"/>
          <a:ext cx="889000" cy="6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54130</xdr:rowOff>
    </xdr:from>
    <xdr:to>
      <xdr:col>11</xdr:col>
      <xdr:colOff>31750</xdr:colOff>
      <xdr:row>81</xdr:row>
      <xdr:rowOff>143839</xdr:rowOff>
    </xdr:to>
    <xdr:cxnSp macro="">
      <xdr:nvCxnSpPr>
        <xdr:cNvPr id="203" name="直線コネクタ 202"/>
        <xdr:cNvCxnSpPr/>
      </xdr:nvCxnSpPr>
      <xdr:spPr>
        <a:xfrm>
          <a:off x="1447800" y="13941580"/>
          <a:ext cx="889000" cy="8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22003</xdr:rowOff>
    </xdr:from>
    <xdr:to>
      <xdr:col>7</xdr:col>
      <xdr:colOff>31750</xdr:colOff>
      <xdr:row>83</xdr:row>
      <xdr:rowOff>123603</xdr:rowOff>
    </xdr:to>
    <xdr:sp macro="" textlink="">
      <xdr:nvSpPr>
        <xdr:cNvPr id="206" name="フローチャート: 判断 205"/>
        <xdr:cNvSpPr/>
      </xdr:nvSpPr>
      <xdr:spPr>
        <a:xfrm>
          <a:off x="1397000" y="1425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108380</xdr:rowOff>
    </xdr:from>
    <xdr:ext cx="762000" cy="259045"/>
    <xdr:sp macro="" textlink="">
      <xdr:nvSpPr>
        <xdr:cNvPr id="207" name="テキスト ボックス 206"/>
        <xdr:cNvSpPr txBox="1"/>
      </xdr:nvSpPr>
      <xdr:spPr>
        <a:xfrm>
          <a:off x="1066800" y="1433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70810</xdr:rowOff>
    </xdr:from>
    <xdr:to>
      <xdr:col>23</xdr:col>
      <xdr:colOff>184150</xdr:colOff>
      <xdr:row>83</xdr:row>
      <xdr:rowOff>960</xdr:rowOff>
    </xdr:to>
    <xdr:sp macro="" textlink="">
      <xdr:nvSpPr>
        <xdr:cNvPr id="213" name="楕円 212"/>
        <xdr:cNvSpPr/>
      </xdr:nvSpPr>
      <xdr:spPr>
        <a:xfrm>
          <a:off x="4902200" y="141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87337</xdr:rowOff>
    </xdr:from>
    <xdr:ext cx="762000" cy="259045"/>
    <xdr:sp macro="" textlink="">
      <xdr:nvSpPr>
        <xdr:cNvPr id="214" name="人件費・物件費等の状況該当値テキスト"/>
        <xdr:cNvSpPr txBox="1"/>
      </xdr:nvSpPr>
      <xdr:spPr>
        <a:xfrm>
          <a:off x="5041900" y="1397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29828</xdr:rowOff>
    </xdr:from>
    <xdr:to>
      <xdr:col>19</xdr:col>
      <xdr:colOff>184150</xdr:colOff>
      <xdr:row>82</xdr:row>
      <xdr:rowOff>131428</xdr:rowOff>
    </xdr:to>
    <xdr:sp macro="" textlink="">
      <xdr:nvSpPr>
        <xdr:cNvPr id="215" name="楕円 214"/>
        <xdr:cNvSpPr/>
      </xdr:nvSpPr>
      <xdr:spPr>
        <a:xfrm>
          <a:off x="4064000" y="140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141605</xdr:rowOff>
    </xdr:from>
    <xdr:ext cx="736600" cy="259045"/>
    <xdr:sp macro="" textlink="">
      <xdr:nvSpPr>
        <xdr:cNvPr id="216" name="テキスト ボックス 215"/>
        <xdr:cNvSpPr txBox="1"/>
      </xdr:nvSpPr>
      <xdr:spPr>
        <a:xfrm>
          <a:off x="3733800" y="1385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155508</xdr:rowOff>
    </xdr:from>
    <xdr:to>
      <xdr:col>15</xdr:col>
      <xdr:colOff>133350</xdr:colOff>
      <xdr:row>82</xdr:row>
      <xdr:rowOff>85658</xdr:rowOff>
    </xdr:to>
    <xdr:sp macro="" textlink="">
      <xdr:nvSpPr>
        <xdr:cNvPr id="217" name="楕円 216"/>
        <xdr:cNvSpPr/>
      </xdr:nvSpPr>
      <xdr:spPr>
        <a:xfrm>
          <a:off x="3175000" y="140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95835</xdr:rowOff>
    </xdr:from>
    <xdr:ext cx="762000" cy="259045"/>
    <xdr:sp macro="" textlink="">
      <xdr:nvSpPr>
        <xdr:cNvPr id="218" name="テキスト ボックス 217"/>
        <xdr:cNvSpPr txBox="1"/>
      </xdr:nvSpPr>
      <xdr:spPr>
        <a:xfrm>
          <a:off x="2844800" y="1381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93039</xdr:rowOff>
    </xdr:from>
    <xdr:to>
      <xdr:col>11</xdr:col>
      <xdr:colOff>82550</xdr:colOff>
      <xdr:row>82</xdr:row>
      <xdr:rowOff>23189</xdr:rowOff>
    </xdr:to>
    <xdr:sp macro="" textlink="">
      <xdr:nvSpPr>
        <xdr:cNvPr id="219" name="楕円 218"/>
        <xdr:cNvSpPr/>
      </xdr:nvSpPr>
      <xdr:spPr>
        <a:xfrm>
          <a:off x="2286000" y="139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33366</xdr:rowOff>
    </xdr:from>
    <xdr:ext cx="762000" cy="259045"/>
    <xdr:sp macro="" textlink="">
      <xdr:nvSpPr>
        <xdr:cNvPr id="220" name="テキスト ボックス 219"/>
        <xdr:cNvSpPr txBox="1"/>
      </xdr:nvSpPr>
      <xdr:spPr>
        <a:xfrm>
          <a:off x="1955800" y="137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3330</xdr:rowOff>
    </xdr:from>
    <xdr:to>
      <xdr:col>7</xdr:col>
      <xdr:colOff>31750</xdr:colOff>
      <xdr:row>81</xdr:row>
      <xdr:rowOff>104930</xdr:rowOff>
    </xdr:to>
    <xdr:sp macro="" textlink="">
      <xdr:nvSpPr>
        <xdr:cNvPr id="221" name="楕円 220"/>
        <xdr:cNvSpPr/>
      </xdr:nvSpPr>
      <xdr:spPr>
        <a:xfrm>
          <a:off x="1397000" y="138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115107</xdr:rowOff>
    </xdr:from>
    <xdr:ext cx="762000" cy="259045"/>
    <xdr:sp macro="" textlink="">
      <xdr:nvSpPr>
        <xdr:cNvPr id="222" name="テキスト ボックス 221"/>
        <xdr:cNvSpPr txBox="1"/>
      </xdr:nvSpPr>
      <xdr:spPr>
        <a:xfrm>
          <a:off x="1066800" y="136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前年度と比較して数値は</a:t>
          </a:r>
          <a:r>
            <a:rPr kumimoji="1" lang="ja-JP" altLang="en-US" sz="1100" b="0" i="0" baseline="0">
              <a:solidFill>
                <a:schemeClr val="dk1"/>
              </a:solidFill>
              <a:effectLst/>
              <a:latin typeface="+mn-lt"/>
              <a:ea typeface="+mn-ea"/>
              <a:cs typeface="+mn-cs"/>
            </a:rPr>
            <a:t>減少しているものの</a:t>
          </a:r>
          <a:r>
            <a:rPr kumimoji="1" lang="ja-JP" altLang="ja-JP" sz="1100" b="0" i="0" baseline="0">
              <a:solidFill>
                <a:schemeClr val="dk1"/>
              </a:solidFill>
              <a:effectLst/>
              <a:latin typeface="+mn-lt"/>
              <a:ea typeface="+mn-ea"/>
              <a:cs typeface="+mn-cs"/>
            </a:rPr>
            <a:t>、類似団体の平均値</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既に各種手当等の廃止や見直しを実施しており、独自の手当などはない状況ではあるが、今後も引き続き適正に維持できるように取り組む。</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101600</xdr:rowOff>
    </xdr:to>
    <xdr:cxnSp macro="">
      <xdr:nvCxnSpPr>
        <xdr:cNvPr id="256" name="直線コネクタ 255"/>
        <xdr:cNvCxnSpPr/>
      </xdr:nvCxnSpPr>
      <xdr:spPr>
        <a:xfrm flipV="1">
          <a:off x="16179800" y="148060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47978</xdr:rowOff>
    </xdr:from>
    <xdr:to>
      <xdr:col>77</xdr:col>
      <xdr:colOff>44450</xdr:colOff>
      <xdr:row>86</xdr:row>
      <xdr:rowOff>101600</xdr:rowOff>
    </xdr:to>
    <xdr:cxnSp macro="">
      <xdr:nvCxnSpPr>
        <xdr:cNvPr id="259" name="直線コネクタ 258"/>
        <xdr:cNvCxnSpPr/>
      </xdr:nvCxnSpPr>
      <xdr:spPr>
        <a:xfrm>
          <a:off x="15290800" y="147926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86</xdr:row>
      <xdr:rowOff>47978</xdr:rowOff>
    </xdr:to>
    <xdr:cxnSp macro="">
      <xdr:nvCxnSpPr>
        <xdr:cNvPr id="262" name="直線コネクタ 261"/>
        <xdr:cNvCxnSpPr/>
      </xdr:nvCxnSpPr>
      <xdr:spPr>
        <a:xfrm>
          <a:off x="14401800" y="14537972"/>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136172</xdr:rowOff>
    </xdr:to>
    <xdr:cxnSp macro="">
      <xdr:nvCxnSpPr>
        <xdr:cNvPr id="265" name="直線コネクタ 264"/>
        <xdr:cNvCxnSpPr/>
      </xdr:nvCxnSpPr>
      <xdr:spPr>
        <a:xfrm>
          <a:off x="13512800" y="144709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6" name="フローチャート: 判断 265"/>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7" name="テキスト ボックス 266"/>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8" name="フローチャート: 判断 267"/>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69" name="テキスト ボックス 268"/>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5" name="楕円 274"/>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6"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7" name="楕円 276"/>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8" name="テキスト ボックス 277"/>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168628</xdr:rowOff>
    </xdr:from>
    <xdr:to>
      <xdr:col>73</xdr:col>
      <xdr:colOff>44450</xdr:colOff>
      <xdr:row>86</xdr:row>
      <xdr:rowOff>98778</xdr:rowOff>
    </xdr:to>
    <xdr:sp macro="" textlink="">
      <xdr:nvSpPr>
        <xdr:cNvPr id="279" name="楕円 278"/>
        <xdr:cNvSpPr/>
      </xdr:nvSpPr>
      <xdr:spPr>
        <a:xfrm>
          <a:off x="15240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80" name="テキスト ボックス 279"/>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1" name="楕円 280"/>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82" name="テキスト ボックス 281"/>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83" name="楕円 282"/>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84" name="テキスト ボックス 283"/>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前年度と比較して数値は少し上昇しているが、行財政改革による定員管理の適正化の継続により、類似団体、全国、県の各平均を大きく下回っている。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今後も行政運営の効率化と多様化する住民サービスへの対応においてバランスを測りながら、定員管理を継続していく。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129681</xdr:rowOff>
    </xdr:from>
    <xdr:to>
      <xdr:col>81</xdr:col>
      <xdr:colOff>44450</xdr:colOff>
      <xdr:row>58</xdr:row>
      <xdr:rowOff>155152</xdr:rowOff>
    </xdr:to>
    <xdr:cxnSp macro="">
      <xdr:nvCxnSpPr>
        <xdr:cNvPr id="319" name="直線コネクタ 318"/>
        <xdr:cNvCxnSpPr/>
      </xdr:nvCxnSpPr>
      <xdr:spPr>
        <a:xfrm>
          <a:off x="16179800" y="10073781"/>
          <a:ext cx="8382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97508</xdr:rowOff>
    </xdr:from>
    <xdr:to>
      <xdr:col>77</xdr:col>
      <xdr:colOff>44450</xdr:colOff>
      <xdr:row>58</xdr:row>
      <xdr:rowOff>129681</xdr:rowOff>
    </xdr:to>
    <xdr:cxnSp macro="">
      <xdr:nvCxnSpPr>
        <xdr:cNvPr id="322" name="直線コネクタ 321"/>
        <xdr:cNvCxnSpPr/>
      </xdr:nvCxnSpPr>
      <xdr:spPr>
        <a:xfrm>
          <a:off x="15290800" y="1004160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97508</xdr:rowOff>
    </xdr:from>
    <xdr:to>
      <xdr:col>72</xdr:col>
      <xdr:colOff>203200</xdr:colOff>
      <xdr:row>58</xdr:row>
      <xdr:rowOff>102870</xdr:rowOff>
    </xdr:to>
    <xdr:cxnSp macro="">
      <xdr:nvCxnSpPr>
        <xdr:cNvPr id="325" name="直線コネクタ 324"/>
        <xdr:cNvCxnSpPr/>
      </xdr:nvCxnSpPr>
      <xdr:spPr>
        <a:xfrm flipV="1">
          <a:off x="14401800" y="10041608"/>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102870</xdr:rowOff>
    </xdr:from>
    <xdr:to>
      <xdr:col>68</xdr:col>
      <xdr:colOff>152400</xdr:colOff>
      <xdr:row>58</xdr:row>
      <xdr:rowOff>129681</xdr:rowOff>
    </xdr:to>
    <xdr:cxnSp macro="">
      <xdr:nvCxnSpPr>
        <xdr:cNvPr id="328" name="直線コネクタ 327"/>
        <xdr:cNvCxnSpPr/>
      </xdr:nvCxnSpPr>
      <xdr:spPr>
        <a:xfrm flipV="1">
          <a:off x="13512800" y="1004697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96731</xdr:rowOff>
    </xdr:from>
    <xdr:to>
      <xdr:col>64</xdr:col>
      <xdr:colOff>152400</xdr:colOff>
      <xdr:row>62</xdr:row>
      <xdr:rowOff>26881</xdr:rowOff>
    </xdr:to>
    <xdr:sp macro="" textlink="">
      <xdr:nvSpPr>
        <xdr:cNvPr id="331" name="フローチャート: 判断 330"/>
        <xdr:cNvSpPr/>
      </xdr:nvSpPr>
      <xdr:spPr>
        <a:xfrm>
          <a:off x="13462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11658</xdr:rowOff>
    </xdr:from>
    <xdr:ext cx="762000" cy="259045"/>
    <xdr:sp macro="" textlink="">
      <xdr:nvSpPr>
        <xdr:cNvPr id="332" name="テキスト ボックス 331"/>
        <xdr:cNvSpPr txBox="1"/>
      </xdr:nvSpPr>
      <xdr:spPr>
        <a:xfrm>
          <a:off x="13131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104352</xdr:rowOff>
    </xdr:from>
    <xdr:to>
      <xdr:col>81</xdr:col>
      <xdr:colOff>95250</xdr:colOff>
      <xdr:row>59</xdr:row>
      <xdr:rowOff>34502</xdr:rowOff>
    </xdr:to>
    <xdr:sp macro="" textlink="">
      <xdr:nvSpPr>
        <xdr:cNvPr id="338" name="楕円 337"/>
        <xdr:cNvSpPr/>
      </xdr:nvSpPr>
      <xdr:spPr>
        <a:xfrm>
          <a:off x="169672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120879</xdr:rowOff>
    </xdr:from>
    <xdr:ext cx="762000" cy="259045"/>
    <xdr:sp macro="" textlink="">
      <xdr:nvSpPr>
        <xdr:cNvPr id="339" name="定員管理の状況該当値テキスト"/>
        <xdr:cNvSpPr txBox="1"/>
      </xdr:nvSpPr>
      <xdr:spPr>
        <a:xfrm>
          <a:off x="17106900" y="989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78881</xdr:rowOff>
    </xdr:from>
    <xdr:to>
      <xdr:col>77</xdr:col>
      <xdr:colOff>95250</xdr:colOff>
      <xdr:row>59</xdr:row>
      <xdr:rowOff>9031</xdr:rowOff>
    </xdr:to>
    <xdr:sp macro="" textlink="">
      <xdr:nvSpPr>
        <xdr:cNvPr id="340" name="楕円 339"/>
        <xdr:cNvSpPr/>
      </xdr:nvSpPr>
      <xdr:spPr>
        <a:xfrm>
          <a:off x="16129000" y="100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19208</xdr:rowOff>
    </xdr:from>
    <xdr:ext cx="736600" cy="259045"/>
    <xdr:sp macro="" textlink="">
      <xdr:nvSpPr>
        <xdr:cNvPr id="341" name="テキスト ボックス 340"/>
        <xdr:cNvSpPr txBox="1"/>
      </xdr:nvSpPr>
      <xdr:spPr>
        <a:xfrm>
          <a:off x="15798800" y="9791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46708</xdr:rowOff>
    </xdr:from>
    <xdr:to>
      <xdr:col>73</xdr:col>
      <xdr:colOff>44450</xdr:colOff>
      <xdr:row>58</xdr:row>
      <xdr:rowOff>148308</xdr:rowOff>
    </xdr:to>
    <xdr:sp macro="" textlink="">
      <xdr:nvSpPr>
        <xdr:cNvPr id="342" name="楕円 341"/>
        <xdr:cNvSpPr/>
      </xdr:nvSpPr>
      <xdr:spPr>
        <a:xfrm>
          <a:off x="15240000" y="99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158485</xdr:rowOff>
    </xdr:from>
    <xdr:ext cx="762000" cy="259045"/>
    <xdr:sp macro="" textlink="">
      <xdr:nvSpPr>
        <xdr:cNvPr id="343" name="テキスト ボックス 342"/>
        <xdr:cNvSpPr txBox="1"/>
      </xdr:nvSpPr>
      <xdr:spPr>
        <a:xfrm>
          <a:off x="14909800" y="975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52070</xdr:rowOff>
    </xdr:from>
    <xdr:to>
      <xdr:col>68</xdr:col>
      <xdr:colOff>203200</xdr:colOff>
      <xdr:row>58</xdr:row>
      <xdr:rowOff>153670</xdr:rowOff>
    </xdr:to>
    <xdr:sp macro="" textlink="">
      <xdr:nvSpPr>
        <xdr:cNvPr id="344" name="楕円 343"/>
        <xdr:cNvSpPr/>
      </xdr:nvSpPr>
      <xdr:spPr>
        <a:xfrm>
          <a:off x="14351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163847</xdr:rowOff>
    </xdr:from>
    <xdr:ext cx="762000" cy="259045"/>
    <xdr:sp macro="" textlink="">
      <xdr:nvSpPr>
        <xdr:cNvPr id="345" name="テキスト ボックス 344"/>
        <xdr:cNvSpPr txBox="1"/>
      </xdr:nvSpPr>
      <xdr:spPr>
        <a:xfrm>
          <a:off x="14020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78881</xdr:rowOff>
    </xdr:from>
    <xdr:to>
      <xdr:col>64</xdr:col>
      <xdr:colOff>152400</xdr:colOff>
      <xdr:row>59</xdr:row>
      <xdr:rowOff>9031</xdr:rowOff>
    </xdr:to>
    <xdr:sp macro="" textlink="">
      <xdr:nvSpPr>
        <xdr:cNvPr id="346" name="楕円 345"/>
        <xdr:cNvSpPr/>
      </xdr:nvSpPr>
      <xdr:spPr>
        <a:xfrm>
          <a:off x="13462000" y="100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19208</xdr:rowOff>
    </xdr:from>
    <xdr:ext cx="762000" cy="259045"/>
    <xdr:sp macro="" textlink="">
      <xdr:nvSpPr>
        <xdr:cNvPr id="347" name="テキスト ボックス 346"/>
        <xdr:cNvSpPr txBox="1"/>
      </xdr:nvSpPr>
      <xdr:spPr>
        <a:xfrm>
          <a:off x="13131800" y="979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改善傾向にあるものの</a:t>
          </a:r>
          <a:r>
            <a:rPr kumimoji="1" lang="ja-JP" altLang="ja-JP" sz="1100" b="0" i="0" baseline="0">
              <a:solidFill>
                <a:schemeClr val="dk1"/>
              </a:solidFill>
              <a:effectLst/>
              <a:latin typeface="+mn-lt"/>
              <a:ea typeface="+mn-ea"/>
              <a:cs typeface="+mn-cs"/>
            </a:rPr>
            <a:t>、類似団体、全国市町村の各平均をともに上回っている。今後も起債の対象となる普通建設事業が控えている</a:t>
          </a:r>
          <a:r>
            <a:rPr kumimoji="1" lang="ja-JP" altLang="en-US" sz="1100" b="0" i="0" baseline="0">
              <a:solidFill>
                <a:schemeClr val="dk1"/>
              </a:solidFill>
              <a:effectLst/>
              <a:latin typeface="+mn-lt"/>
              <a:ea typeface="+mn-ea"/>
              <a:cs typeface="+mn-cs"/>
            </a:rPr>
            <a:t>ため、</a:t>
          </a:r>
          <a:r>
            <a:rPr kumimoji="1" lang="ja-JP" altLang="ja-JP" sz="1100" b="0" i="0" baseline="0">
              <a:solidFill>
                <a:schemeClr val="dk1"/>
              </a:solidFill>
              <a:effectLst/>
              <a:latin typeface="+mn-lt"/>
              <a:ea typeface="+mn-ea"/>
              <a:cs typeface="+mn-cs"/>
            </a:rPr>
            <a:t>借入については十分検討を行うなど、</a:t>
          </a:r>
          <a:r>
            <a:rPr kumimoji="1" lang="ja-JP" altLang="en-US" sz="1100" b="0" i="0" baseline="0">
              <a:solidFill>
                <a:schemeClr val="dk1"/>
              </a:solidFill>
              <a:effectLst/>
              <a:latin typeface="+mn-lt"/>
              <a:ea typeface="+mn-ea"/>
              <a:cs typeface="+mn-cs"/>
            </a:rPr>
            <a:t>比率の改善に</a:t>
          </a:r>
          <a:r>
            <a:rPr kumimoji="1" lang="ja-JP" altLang="ja-JP" sz="1100" b="0" i="0" baseline="0">
              <a:solidFill>
                <a:schemeClr val="dk1"/>
              </a:solidFill>
              <a:effectLst/>
              <a:latin typeface="+mn-lt"/>
              <a:ea typeface="+mn-ea"/>
              <a:cs typeface="+mn-cs"/>
            </a:rPr>
            <a:t>継続的</a:t>
          </a:r>
          <a:r>
            <a:rPr kumimoji="1" lang="ja-JP" altLang="en-US" sz="1100" b="0" i="0" baseline="0">
              <a:solidFill>
                <a:schemeClr val="dk1"/>
              </a:solidFill>
              <a:effectLst/>
              <a:latin typeface="+mn-lt"/>
              <a:ea typeface="+mn-ea"/>
              <a:cs typeface="+mn-cs"/>
            </a:rPr>
            <a:t>に取り組む。</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44</xdr:row>
      <xdr:rowOff>28363</xdr:rowOff>
    </xdr:to>
    <xdr:cxnSp macro="">
      <xdr:nvCxnSpPr>
        <xdr:cNvPr id="380" name="直線コネクタ 379"/>
        <xdr:cNvCxnSpPr/>
      </xdr:nvCxnSpPr>
      <xdr:spPr>
        <a:xfrm flipV="1">
          <a:off x="16179800" y="748368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28363</xdr:rowOff>
    </xdr:from>
    <xdr:to>
      <xdr:col>77</xdr:col>
      <xdr:colOff>44450</xdr:colOff>
      <xdr:row>44</xdr:row>
      <xdr:rowOff>92710</xdr:rowOff>
    </xdr:to>
    <xdr:cxnSp macro="">
      <xdr:nvCxnSpPr>
        <xdr:cNvPr id="383" name="直線コネクタ 382"/>
        <xdr:cNvCxnSpPr/>
      </xdr:nvCxnSpPr>
      <xdr:spPr>
        <a:xfrm flipV="1">
          <a:off x="15290800" y="75721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92710</xdr:rowOff>
    </xdr:from>
    <xdr:to>
      <xdr:col>72</xdr:col>
      <xdr:colOff>203200</xdr:colOff>
      <xdr:row>45</xdr:row>
      <xdr:rowOff>1694</xdr:rowOff>
    </xdr:to>
    <xdr:cxnSp macro="">
      <xdr:nvCxnSpPr>
        <xdr:cNvPr id="386" name="直線コネクタ 385"/>
        <xdr:cNvCxnSpPr/>
      </xdr:nvCxnSpPr>
      <xdr:spPr>
        <a:xfrm flipV="1">
          <a:off x="14401800" y="76365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1694</xdr:rowOff>
    </xdr:from>
    <xdr:to>
      <xdr:col>68</xdr:col>
      <xdr:colOff>152400</xdr:colOff>
      <xdr:row>45</xdr:row>
      <xdr:rowOff>49954</xdr:rowOff>
    </xdr:to>
    <xdr:cxnSp macro="">
      <xdr:nvCxnSpPr>
        <xdr:cNvPr id="389" name="直線コネクタ 388"/>
        <xdr:cNvCxnSpPr/>
      </xdr:nvCxnSpPr>
      <xdr:spPr>
        <a:xfrm flipV="1">
          <a:off x="13512800" y="77169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3" name="テキスト ボックス 392"/>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399" name="楕円 398"/>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32614</xdr:rowOff>
    </xdr:from>
    <xdr:ext cx="762000" cy="259045"/>
    <xdr:sp macro="" textlink="">
      <xdr:nvSpPr>
        <xdr:cNvPr id="400" name="公債費負担の状況該当値テキスト"/>
        <xdr:cNvSpPr txBox="1"/>
      </xdr:nvSpPr>
      <xdr:spPr>
        <a:xfrm>
          <a:off x="17106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149013</xdr:rowOff>
    </xdr:from>
    <xdr:to>
      <xdr:col>77</xdr:col>
      <xdr:colOff>95250</xdr:colOff>
      <xdr:row>44</xdr:row>
      <xdr:rowOff>79163</xdr:rowOff>
    </xdr:to>
    <xdr:sp macro="" textlink="">
      <xdr:nvSpPr>
        <xdr:cNvPr id="401" name="楕円 400"/>
        <xdr:cNvSpPr/>
      </xdr:nvSpPr>
      <xdr:spPr>
        <a:xfrm>
          <a:off x="16129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63940</xdr:rowOff>
    </xdr:from>
    <xdr:ext cx="736600" cy="259045"/>
    <xdr:sp macro="" textlink="">
      <xdr:nvSpPr>
        <xdr:cNvPr id="402" name="テキスト ボックス 401"/>
        <xdr:cNvSpPr txBox="1"/>
      </xdr:nvSpPr>
      <xdr:spPr>
        <a:xfrm>
          <a:off x="15798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41910</xdr:rowOff>
    </xdr:from>
    <xdr:to>
      <xdr:col>73</xdr:col>
      <xdr:colOff>44450</xdr:colOff>
      <xdr:row>44</xdr:row>
      <xdr:rowOff>143510</xdr:rowOff>
    </xdr:to>
    <xdr:sp macro="" textlink="">
      <xdr:nvSpPr>
        <xdr:cNvPr id="403" name="楕円 402"/>
        <xdr:cNvSpPr/>
      </xdr:nvSpPr>
      <xdr:spPr>
        <a:xfrm>
          <a:off x="15240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128287</xdr:rowOff>
    </xdr:from>
    <xdr:ext cx="762000" cy="259045"/>
    <xdr:sp macro="" textlink="">
      <xdr:nvSpPr>
        <xdr:cNvPr id="404" name="テキスト ボックス 403"/>
        <xdr:cNvSpPr txBox="1"/>
      </xdr:nvSpPr>
      <xdr:spPr>
        <a:xfrm>
          <a:off x="14909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122344</xdr:rowOff>
    </xdr:from>
    <xdr:to>
      <xdr:col>68</xdr:col>
      <xdr:colOff>203200</xdr:colOff>
      <xdr:row>45</xdr:row>
      <xdr:rowOff>52494</xdr:rowOff>
    </xdr:to>
    <xdr:sp macro="" textlink="">
      <xdr:nvSpPr>
        <xdr:cNvPr id="405" name="楕円 404"/>
        <xdr:cNvSpPr/>
      </xdr:nvSpPr>
      <xdr:spPr>
        <a:xfrm>
          <a:off x="14351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37271</xdr:rowOff>
    </xdr:from>
    <xdr:ext cx="762000" cy="259045"/>
    <xdr:sp macro="" textlink="">
      <xdr:nvSpPr>
        <xdr:cNvPr id="406" name="テキスト ボックス 405"/>
        <xdr:cNvSpPr txBox="1"/>
      </xdr:nvSpPr>
      <xdr:spPr>
        <a:xfrm>
          <a:off x="14020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170604</xdr:rowOff>
    </xdr:from>
    <xdr:to>
      <xdr:col>64</xdr:col>
      <xdr:colOff>152400</xdr:colOff>
      <xdr:row>45</xdr:row>
      <xdr:rowOff>100754</xdr:rowOff>
    </xdr:to>
    <xdr:sp macro="" textlink="">
      <xdr:nvSpPr>
        <xdr:cNvPr id="407" name="楕円 406"/>
        <xdr:cNvSpPr/>
      </xdr:nvSpPr>
      <xdr:spPr>
        <a:xfrm>
          <a:off x="134620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85531</xdr:rowOff>
    </xdr:from>
    <xdr:ext cx="762000" cy="259045"/>
    <xdr:sp macro="" textlink="">
      <xdr:nvSpPr>
        <xdr:cNvPr id="408" name="テキスト ボックス 407"/>
        <xdr:cNvSpPr txBox="1"/>
      </xdr:nvSpPr>
      <xdr:spPr>
        <a:xfrm>
          <a:off x="13131800" y="780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昨年度から改善し、「－％」表示となった。</a:t>
          </a:r>
          <a:r>
            <a:rPr kumimoji="1" lang="ja-JP" altLang="ja-JP" sz="1100" b="0" i="0" baseline="0">
              <a:solidFill>
                <a:schemeClr val="dk1"/>
              </a:solidFill>
              <a:effectLst/>
              <a:latin typeface="+mn-lt"/>
              <a:ea typeface="+mn-ea"/>
              <a:cs typeface="+mn-cs"/>
            </a:rPr>
            <a:t>引き続き各種事業の見直しや、財政状況、新規事業についての優先順位を見極めながら財政の健全化の取組みを行い、現状</a:t>
          </a:r>
          <a:r>
            <a:rPr kumimoji="1" lang="ja-JP" altLang="en-US" sz="1100" b="0" i="0" baseline="0">
              <a:solidFill>
                <a:schemeClr val="dk1"/>
              </a:solidFill>
              <a:effectLst/>
              <a:latin typeface="+mn-lt"/>
              <a:ea typeface="+mn-ea"/>
              <a:cs typeface="+mn-cs"/>
            </a:rPr>
            <a:t>維持</a:t>
          </a:r>
          <a:r>
            <a:rPr kumimoji="1" lang="ja-JP" altLang="ja-JP" sz="1100" b="0" i="0" baseline="0">
              <a:solidFill>
                <a:schemeClr val="dk1"/>
              </a:solidFill>
              <a:effectLst/>
              <a:latin typeface="+mn-lt"/>
              <a:ea typeface="+mn-ea"/>
              <a:cs typeface="+mn-cs"/>
            </a:rPr>
            <a:t>に取り組む。</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87569</xdr:rowOff>
    </xdr:from>
    <xdr:to>
      <xdr:col>77</xdr:col>
      <xdr:colOff>44450</xdr:colOff>
      <xdr:row>14</xdr:row>
      <xdr:rowOff>166854</xdr:rowOff>
    </xdr:to>
    <xdr:cxnSp macro="">
      <xdr:nvCxnSpPr>
        <xdr:cNvPr id="444" name="直線コネクタ 443"/>
        <xdr:cNvCxnSpPr/>
      </xdr:nvCxnSpPr>
      <xdr:spPr>
        <a:xfrm>
          <a:off x="15290800" y="2487869"/>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87569</xdr:rowOff>
    </xdr:from>
    <xdr:to>
      <xdr:col>72</xdr:col>
      <xdr:colOff>203200</xdr:colOff>
      <xdr:row>17</xdr:row>
      <xdr:rowOff>82248</xdr:rowOff>
    </xdr:to>
    <xdr:cxnSp macro="">
      <xdr:nvCxnSpPr>
        <xdr:cNvPr id="447" name="直線コネクタ 446"/>
        <xdr:cNvCxnSpPr/>
      </xdr:nvCxnSpPr>
      <xdr:spPr>
        <a:xfrm flipV="1">
          <a:off x="14401800" y="2487869"/>
          <a:ext cx="889000" cy="50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82248</xdr:rowOff>
    </xdr:from>
    <xdr:to>
      <xdr:col>68</xdr:col>
      <xdr:colOff>152400</xdr:colOff>
      <xdr:row>18</xdr:row>
      <xdr:rowOff>134862</xdr:rowOff>
    </xdr:to>
    <xdr:cxnSp macro="">
      <xdr:nvCxnSpPr>
        <xdr:cNvPr id="450" name="直線コネクタ 449"/>
        <xdr:cNvCxnSpPr/>
      </xdr:nvCxnSpPr>
      <xdr:spPr>
        <a:xfrm flipV="1">
          <a:off x="13512800" y="2996898"/>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3" name="フローチャート: 判断 452"/>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4" name="テキスト ボックス 453"/>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5" name="フローチャート: 判断 454"/>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6" name="テキスト ボックス 455"/>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116054</xdr:rowOff>
    </xdr:from>
    <xdr:to>
      <xdr:col>77</xdr:col>
      <xdr:colOff>95250</xdr:colOff>
      <xdr:row>15</xdr:row>
      <xdr:rowOff>46204</xdr:rowOff>
    </xdr:to>
    <xdr:sp macro="" textlink="">
      <xdr:nvSpPr>
        <xdr:cNvPr id="462" name="楕円 461"/>
        <xdr:cNvSpPr/>
      </xdr:nvSpPr>
      <xdr:spPr>
        <a:xfrm>
          <a:off x="16129000" y="25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30981</xdr:rowOff>
    </xdr:from>
    <xdr:ext cx="736600" cy="259045"/>
    <xdr:sp macro="" textlink="">
      <xdr:nvSpPr>
        <xdr:cNvPr id="463" name="テキスト ボックス 462"/>
        <xdr:cNvSpPr txBox="1"/>
      </xdr:nvSpPr>
      <xdr:spPr>
        <a:xfrm>
          <a:off x="15798800" y="2602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36769</xdr:rowOff>
    </xdr:from>
    <xdr:to>
      <xdr:col>73</xdr:col>
      <xdr:colOff>44450</xdr:colOff>
      <xdr:row>14</xdr:row>
      <xdr:rowOff>138369</xdr:rowOff>
    </xdr:to>
    <xdr:sp macro="" textlink="">
      <xdr:nvSpPr>
        <xdr:cNvPr id="464" name="楕円 463"/>
        <xdr:cNvSpPr/>
      </xdr:nvSpPr>
      <xdr:spPr>
        <a:xfrm>
          <a:off x="15240000" y="24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123146</xdr:rowOff>
    </xdr:from>
    <xdr:ext cx="762000" cy="259045"/>
    <xdr:sp macro="" textlink="">
      <xdr:nvSpPr>
        <xdr:cNvPr id="465" name="テキスト ボックス 464"/>
        <xdr:cNvSpPr txBox="1"/>
      </xdr:nvSpPr>
      <xdr:spPr>
        <a:xfrm>
          <a:off x="14909800" y="252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31448</xdr:rowOff>
    </xdr:from>
    <xdr:to>
      <xdr:col>68</xdr:col>
      <xdr:colOff>203200</xdr:colOff>
      <xdr:row>17</xdr:row>
      <xdr:rowOff>133048</xdr:rowOff>
    </xdr:to>
    <xdr:sp macro="" textlink="">
      <xdr:nvSpPr>
        <xdr:cNvPr id="466" name="楕円 465"/>
        <xdr:cNvSpPr/>
      </xdr:nvSpPr>
      <xdr:spPr>
        <a:xfrm>
          <a:off x="14351000" y="294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117825</xdr:rowOff>
    </xdr:from>
    <xdr:ext cx="762000" cy="259045"/>
    <xdr:sp macro="" textlink="">
      <xdr:nvSpPr>
        <xdr:cNvPr id="467" name="テキスト ボックス 466"/>
        <xdr:cNvSpPr txBox="1"/>
      </xdr:nvSpPr>
      <xdr:spPr>
        <a:xfrm>
          <a:off x="14020800" y="303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84062</xdr:rowOff>
    </xdr:from>
    <xdr:to>
      <xdr:col>64</xdr:col>
      <xdr:colOff>152400</xdr:colOff>
      <xdr:row>19</xdr:row>
      <xdr:rowOff>14212</xdr:rowOff>
    </xdr:to>
    <xdr:sp macro="" textlink="">
      <xdr:nvSpPr>
        <xdr:cNvPr id="468" name="楕円 467"/>
        <xdr:cNvSpPr/>
      </xdr:nvSpPr>
      <xdr:spPr>
        <a:xfrm>
          <a:off x="13462000" y="317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170439</xdr:rowOff>
    </xdr:from>
    <xdr:ext cx="762000" cy="259045"/>
    <xdr:sp macro="" textlink="">
      <xdr:nvSpPr>
        <xdr:cNvPr id="469" name="テキスト ボックス 468"/>
        <xdr:cNvSpPr txBox="1"/>
      </xdr:nvSpPr>
      <xdr:spPr>
        <a:xfrm>
          <a:off x="13131800" y="325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15,720
15,652
57.37
8,148,368
7,859,277
254,657
4,523,965
5,261,648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減少している。既に各種手当等の廃止や見直しを実施しており、全国平均や県平均と比較して低い割合であることから、今後も行政運営の効率化とサービス向上のバランスを図りながら、引き続き定員管理の適正化等の取組みを継続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35</xdr:row>
      <xdr:rowOff>8890</xdr:rowOff>
    </xdr:to>
    <xdr:cxnSp macro="">
      <xdr:nvCxnSpPr>
        <xdr:cNvPr id="66" name="直線コネクタ 65"/>
        <xdr:cNvCxnSpPr/>
      </xdr:nvCxnSpPr>
      <xdr:spPr>
        <a:xfrm flipV="1">
          <a:off x="3987800" y="5941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46990</xdr:rowOff>
    </xdr:to>
    <xdr:cxnSp macro="">
      <xdr:nvCxnSpPr>
        <xdr:cNvPr id="69" name="直線コネクタ 68"/>
        <xdr:cNvCxnSpPr/>
      </xdr:nvCxnSpPr>
      <xdr:spPr>
        <a:xfrm flipV="1">
          <a:off x="3098800" y="6009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153670</xdr:rowOff>
    </xdr:to>
    <xdr:cxnSp macro="">
      <xdr:nvCxnSpPr>
        <xdr:cNvPr id="72" name="直線コネクタ 71"/>
        <xdr:cNvCxnSpPr/>
      </xdr:nvCxnSpPr>
      <xdr:spPr>
        <a:xfrm flipV="1">
          <a:off x="2209800" y="6047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35</xdr:row>
      <xdr:rowOff>153670</xdr:rowOff>
    </xdr:to>
    <xdr:cxnSp macro="">
      <xdr:nvCxnSpPr>
        <xdr:cNvPr id="75" name="直線コネクタ 74"/>
        <xdr:cNvCxnSpPr/>
      </xdr:nvCxnSpPr>
      <xdr:spPr>
        <a:xfrm>
          <a:off x="1320800" y="577342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60960</xdr:rowOff>
    </xdr:from>
    <xdr:to>
      <xdr:col>24</xdr:col>
      <xdr:colOff>76200</xdr:colOff>
      <xdr:row>34</xdr:row>
      <xdr:rowOff>162560</xdr:rowOff>
    </xdr:to>
    <xdr:sp macro="" textlink="">
      <xdr:nvSpPr>
        <xdr:cNvPr id="85" name="楕円 84"/>
        <xdr:cNvSpPr/>
      </xdr:nvSpPr>
      <xdr:spPr>
        <a:xfrm>
          <a:off x="4775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140987</xdr:rowOff>
    </xdr:from>
    <xdr:ext cx="762000" cy="259045"/>
    <xdr:sp macro="" textlink="">
      <xdr:nvSpPr>
        <xdr:cNvPr id="86" name="人件費該当値テキスト"/>
        <xdr:cNvSpPr txBox="1"/>
      </xdr:nvSpPr>
      <xdr:spPr>
        <a:xfrm>
          <a:off x="4914900" y="579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64770</xdr:rowOff>
    </xdr:from>
    <xdr:to>
      <xdr:col>6</xdr:col>
      <xdr:colOff>171450</xdr:colOff>
      <xdr:row>33</xdr:row>
      <xdr:rowOff>166370</xdr:rowOff>
    </xdr:to>
    <xdr:sp macro="" textlink="">
      <xdr:nvSpPr>
        <xdr:cNvPr id="93" name="楕円 92"/>
        <xdr:cNvSpPr/>
      </xdr:nvSpPr>
      <xdr:spPr>
        <a:xfrm>
          <a:off x="1270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5097</xdr:rowOff>
    </xdr:from>
    <xdr:ext cx="762000" cy="259045"/>
    <xdr:sp macro="" textlink="">
      <xdr:nvSpPr>
        <xdr:cNvPr id="94" name="テキスト ボックス 93"/>
        <xdr:cNvSpPr txBox="1"/>
      </xdr:nvSpPr>
      <xdr:spPr>
        <a:xfrm>
          <a:off x="939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a:t>
          </a:r>
          <a:r>
            <a:rPr kumimoji="1" lang="ja-JP" altLang="en-US" sz="1100" b="0" i="0" baseline="0">
              <a:solidFill>
                <a:schemeClr val="dk1"/>
              </a:solidFill>
              <a:effectLst/>
              <a:latin typeface="+mn-lt"/>
              <a:ea typeface="+mn-ea"/>
              <a:cs typeface="+mn-cs"/>
            </a:rPr>
            <a:t>比較して１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８％増加しており、</a:t>
          </a:r>
          <a:r>
            <a:rPr kumimoji="1" lang="ja-JP" altLang="ja-JP" sz="1100" b="0" i="0" baseline="0">
              <a:solidFill>
                <a:schemeClr val="dk1"/>
              </a:solidFill>
              <a:effectLst/>
              <a:latin typeface="+mn-lt"/>
              <a:ea typeface="+mn-ea"/>
              <a:cs typeface="+mn-cs"/>
            </a:rPr>
            <a:t>全国、県、類似団体の平均も</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ている。既に行財政改革の一環として、経費の削減や委託事業等の見直しに着手しており、物件費に係る経常収支比率について顕著な減額効果を生むことは容易ではないが、改善や現状維持に向けての取組みを行う。</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140716</xdr:rowOff>
    </xdr:to>
    <xdr:cxnSp macro="">
      <xdr:nvCxnSpPr>
        <xdr:cNvPr id="125" name="直線コネクタ 124"/>
        <xdr:cNvCxnSpPr/>
      </xdr:nvCxnSpPr>
      <xdr:spPr>
        <a:xfrm>
          <a:off x="15671800" y="271932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15</xdr:row>
      <xdr:rowOff>156718</xdr:rowOff>
    </xdr:to>
    <xdr:cxnSp macro="">
      <xdr:nvCxnSpPr>
        <xdr:cNvPr id="128" name="直線コネクタ 127"/>
        <xdr:cNvCxnSpPr/>
      </xdr:nvCxnSpPr>
      <xdr:spPr>
        <a:xfrm flipV="1">
          <a:off x="14782800" y="2719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15</xdr:row>
      <xdr:rowOff>156718</xdr:rowOff>
    </xdr:to>
    <xdr:cxnSp macro="">
      <xdr:nvCxnSpPr>
        <xdr:cNvPr id="131" name="直線コネクタ 130"/>
        <xdr:cNvCxnSpPr/>
      </xdr:nvCxnSpPr>
      <xdr:spPr>
        <a:xfrm>
          <a:off x="13893800" y="2728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159004</xdr:rowOff>
    </xdr:to>
    <xdr:cxnSp macro="">
      <xdr:nvCxnSpPr>
        <xdr:cNvPr id="134" name="直線コネクタ 133"/>
        <xdr:cNvCxnSpPr/>
      </xdr:nvCxnSpPr>
      <xdr:spPr>
        <a:xfrm flipV="1">
          <a:off x="13004800" y="272846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37" name="フローチャート: 判断 136"/>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38" name="テキスト ボックス 137"/>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4" name="楕円 143"/>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61993</xdr:rowOff>
    </xdr:from>
    <xdr:ext cx="762000" cy="259045"/>
    <xdr:sp macro="" textlink="">
      <xdr:nvSpPr>
        <xdr:cNvPr id="145" name="物件費該当値テキスト"/>
        <xdr:cNvSpPr txBox="1"/>
      </xdr:nvSpPr>
      <xdr:spPr>
        <a:xfrm>
          <a:off x="165989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46" name="楕円 145"/>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47" name="テキスト ボックス 146"/>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8" name="楕円 147"/>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20845</xdr:rowOff>
    </xdr:from>
    <xdr:ext cx="762000" cy="259045"/>
    <xdr:sp macro="" textlink="">
      <xdr:nvSpPr>
        <xdr:cNvPr id="149" name="テキスト ボックス 148"/>
        <xdr:cNvSpPr txBox="1"/>
      </xdr:nvSpPr>
      <xdr:spPr>
        <a:xfrm>
          <a:off x="14401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50" name="楕円 149"/>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20845</xdr:rowOff>
    </xdr:from>
    <xdr:ext cx="762000" cy="259045"/>
    <xdr:sp macro="" textlink="">
      <xdr:nvSpPr>
        <xdr:cNvPr id="151" name="テキスト ボックス 150"/>
        <xdr:cNvSpPr txBox="1"/>
      </xdr:nvSpPr>
      <xdr:spPr>
        <a:xfrm>
          <a:off x="13512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52" name="楕円 151"/>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53" name="テキスト ボックス 152"/>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前年度より</a:t>
          </a:r>
          <a:r>
            <a:rPr kumimoji="1" lang="ja-JP" altLang="en-US" sz="1100" b="0" i="0" baseline="0">
              <a:solidFill>
                <a:schemeClr val="dk1"/>
              </a:solidFill>
              <a:effectLst/>
              <a:latin typeface="+mn-lt"/>
              <a:ea typeface="+mn-ea"/>
              <a:cs typeface="+mn-cs"/>
            </a:rPr>
            <a:t>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％数値が</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がっている。全国、県の平均は下回っているが、類似団体</a:t>
          </a:r>
          <a:r>
            <a:rPr kumimoji="1" lang="ja-JP" altLang="en-US" sz="1100" b="0" i="0" baseline="0">
              <a:solidFill>
                <a:schemeClr val="dk1"/>
              </a:solidFill>
              <a:effectLst/>
              <a:latin typeface="+mn-lt"/>
              <a:ea typeface="+mn-ea"/>
              <a:cs typeface="+mn-cs"/>
            </a:rPr>
            <a:t>と同水準となっている</a:t>
          </a:r>
          <a:r>
            <a:rPr kumimoji="1" lang="ja-JP" altLang="ja-JP" sz="1100" b="0" i="0" baseline="0">
              <a:solidFill>
                <a:schemeClr val="dk1"/>
              </a:solidFill>
              <a:effectLst/>
              <a:latin typeface="+mn-lt"/>
              <a:ea typeface="+mn-ea"/>
              <a:cs typeface="+mn-cs"/>
            </a:rPr>
            <a:t>。今後の見通しとしては福祉費が増加していくことが予想されることから、抑制につながる事業や取組を進めていくことが課題となる。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53522</xdr:rowOff>
    </xdr:from>
    <xdr:to>
      <xdr:col>24</xdr:col>
      <xdr:colOff>25400</xdr:colOff>
      <xdr:row>57</xdr:row>
      <xdr:rowOff>167822</xdr:rowOff>
    </xdr:to>
    <xdr:cxnSp macro="">
      <xdr:nvCxnSpPr>
        <xdr:cNvPr id="188" name="直線コネクタ 187"/>
        <xdr:cNvCxnSpPr/>
      </xdr:nvCxnSpPr>
      <xdr:spPr>
        <a:xfrm flipV="1">
          <a:off x="3987800" y="98261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167822</xdr:rowOff>
    </xdr:to>
    <xdr:cxnSp macro="">
      <xdr:nvCxnSpPr>
        <xdr:cNvPr id="191" name="直線コネクタ 190"/>
        <xdr:cNvCxnSpPr/>
      </xdr:nvCxnSpPr>
      <xdr:spPr>
        <a:xfrm>
          <a:off x="3098800" y="97282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159657</xdr:rowOff>
    </xdr:to>
    <xdr:cxnSp macro="">
      <xdr:nvCxnSpPr>
        <xdr:cNvPr id="194" name="直線コネクタ 193"/>
        <xdr:cNvCxnSpPr/>
      </xdr:nvCxnSpPr>
      <xdr:spPr>
        <a:xfrm flipV="1">
          <a:off x="2209800" y="9728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59</xdr:row>
      <xdr:rowOff>4535</xdr:rowOff>
    </xdr:to>
    <xdr:cxnSp macro="">
      <xdr:nvCxnSpPr>
        <xdr:cNvPr id="197" name="直線コネクタ 196"/>
        <xdr:cNvCxnSpPr/>
      </xdr:nvCxnSpPr>
      <xdr:spPr>
        <a:xfrm flipV="1">
          <a:off x="1320800" y="9760857"/>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07" name="楕円 206"/>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146249</xdr:rowOff>
    </xdr:from>
    <xdr:ext cx="762000" cy="259045"/>
    <xdr:sp macro="" textlink="">
      <xdr:nvSpPr>
        <xdr:cNvPr id="208" name="扶助費該当値テキスト"/>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09" name="楕円 208"/>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0" name="テキスト ボックス 209"/>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2" name="テキスト ボックス 211"/>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13" name="楕円 212"/>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214" name="テキスト ボックス 213"/>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15" name="楕円 214"/>
        <xdr:cNvSpPr/>
      </xdr:nvSpPr>
      <xdr:spPr>
        <a:xfrm>
          <a:off x="1270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16" name="テキスト ボックス 215"/>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となっている</a:t>
          </a:r>
          <a:r>
            <a:rPr kumimoji="1" lang="ja-JP" altLang="en-US" sz="1100" b="0" i="0" baseline="0">
              <a:solidFill>
                <a:schemeClr val="dk1"/>
              </a:solidFill>
              <a:effectLst/>
              <a:latin typeface="+mn-lt"/>
              <a:ea typeface="+mn-ea"/>
              <a:cs typeface="+mn-cs"/>
            </a:rPr>
            <a:t>ものの、例年ほぼ同水準で推移している。</a:t>
          </a:r>
          <a:r>
            <a:rPr kumimoji="1" lang="ja-JP" altLang="ja-JP" sz="1100" b="0" i="0" baseline="0">
              <a:solidFill>
                <a:schemeClr val="dk1"/>
              </a:solidFill>
              <a:effectLst/>
              <a:latin typeface="+mn-lt"/>
              <a:ea typeface="+mn-ea"/>
              <a:cs typeface="+mn-cs"/>
            </a:rPr>
            <a:t>引き続き、集中改革プラン・中期健全化計画と繰出先となる事業の経営計画とのバランスを見極めながら歳出の抑制に向けての取組みを行う。</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62230</xdr:rowOff>
    </xdr:to>
    <xdr:cxnSp macro="">
      <xdr:nvCxnSpPr>
        <xdr:cNvPr id="249" name="直線コネクタ 248"/>
        <xdr:cNvCxnSpPr/>
      </xdr:nvCxnSpPr>
      <xdr:spPr>
        <a:xfrm flipV="1">
          <a:off x="15671800" y="981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62230</xdr:rowOff>
    </xdr:to>
    <xdr:cxnSp macro="">
      <xdr:nvCxnSpPr>
        <xdr:cNvPr id="252" name="直線コネクタ 251"/>
        <xdr:cNvCxnSpPr/>
      </xdr:nvCxnSpPr>
      <xdr:spPr>
        <a:xfrm>
          <a:off x="14782800" y="979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46990</xdr:rowOff>
    </xdr:to>
    <xdr:cxnSp macro="">
      <xdr:nvCxnSpPr>
        <xdr:cNvPr id="255" name="直線コネクタ 254"/>
        <xdr:cNvCxnSpPr/>
      </xdr:nvCxnSpPr>
      <xdr:spPr>
        <a:xfrm flipV="1">
          <a:off x="13893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46990</xdr:rowOff>
    </xdr:to>
    <xdr:cxnSp macro="">
      <xdr:nvCxnSpPr>
        <xdr:cNvPr id="258" name="直線コネクタ 257"/>
        <xdr:cNvCxnSpPr/>
      </xdr:nvCxnSpPr>
      <xdr:spPr>
        <a:xfrm>
          <a:off x="13004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1" name="フローチャート: 判断 26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2" name="テキスト ボックス 261"/>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68" name="楕円 267"/>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69" name="その他該当値テキスト"/>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0" name="楕円 269"/>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1" name="テキスト ボックス 270"/>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3" name="テキスト ボックス 27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4" name="楕円 273"/>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75" name="テキスト ボックス 274"/>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6" name="楕円 275"/>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7" name="テキスト ボックス 276"/>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５</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％増加しており、全国、県、類似団体の平均も上回っている。</a:t>
          </a:r>
          <a:r>
            <a:rPr kumimoji="1" lang="ja-JP" altLang="en-US" sz="1100" b="0" i="0" baseline="0">
              <a:solidFill>
                <a:schemeClr val="dk1"/>
              </a:solidFill>
              <a:effectLst/>
              <a:latin typeface="+mn-lt"/>
              <a:ea typeface="+mn-ea"/>
              <a:cs typeface="+mn-cs"/>
            </a:rPr>
            <a:t>下水道事業の法適用移行に伴う増が一因である。</a:t>
          </a:r>
          <a:r>
            <a:rPr kumimoji="1" lang="ja-JP" altLang="ja-JP" sz="1100" b="0" i="0" baseline="0">
              <a:solidFill>
                <a:schemeClr val="dk1"/>
              </a:solidFill>
              <a:effectLst/>
              <a:latin typeface="+mn-lt"/>
              <a:ea typeface="+mn-ea"/>
              <a:cs typeface="+mn-cs"/>
            </a:rPr>
            <a:t>補助費等の全体費用を抑制しつつ、財政状況、優先事業等を見極めながら、経常化した補助費等の対象事業を見直すための取組みを行う。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37</xdr:row>
      <xdr:rowOff>76381</xdr:rowOff>
    </xdr:to>
    <xdr:cxnSp macro="">
      <xdr:nvCxnSpPr>
        <xdr:cNvPr id="312" name="直線コネクタ 311"/>
        <xdr:cNvCxnSpPr/>
      </xdr:nvCxnSpPr>
      <xdr:spPr>
        <a:xfrm>
          <a:off x="15671800" y="6086928"/>
          <a:ext cx="8382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33927</xdr:rowOff>
    </xdr:from>
    <xdr:to>
      <xdr:col>78</xdr:col>
      <xdr:colOff>69850</xdr:colOff>
      <xdr:row>35</xdr:row>
      <xdr:rowOff>86178</xdr:rowOff>
    </xdr:to>
    <xdr:cxnSp macro="">
      <xdr:nvCxnSpPr>
        <xdr:cNvPr id="315" name="直線コネクタ 314"/>
        <xdr:cNvCxnSpPr/>
      </xdr:nvCxnSpPr>
      <xdr:spPr>
        <a:xfrm>
          <a:off x="14782800" y="60346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33927</xdr:rowOff>
    </xdr:from>
    <xdr:to>
      <xdr:col>73</xdr:col>
      <xdr:colOff>180975</xdr:colOff>
      <xdr:row>36</xdr:row>
      <xdr:rowOff>136797</xdr:rowOff>
    </xdr:to>
    <xdr:cxnSp macro="">
      <xdr:nvCxnSpPr>
        <xdr:cNvPr id="318" name="直線コネクタ 317"/>
        <xdr:cNvCxnSpPr/>
      </xdr:nvCxnSpPr>
      <xdr:spPr>
        <a:xfrm flipV="1">
          <a:off x="13893800" y="6034677"/>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51889</xdr:rowOff>
    </xdr:from>
    <xdr:to>
      <xdr:col>69</xdr:col>
      <xdr:colOff>92075</xdr:colOff>
      <xdr:row>36</xdr:row>
      <xdr:rowOff>136797</xdr:rowOff>
    </xdr:to>
    <xdr:cxnSp macro="">
      <xdr:nvCxnSpPr>
        <xdr:cNvPr id="321" name="直線コネクタ 320"/>
        <xdr:cNvCxnSpPr/>
      </xdr:nvCxnSpPr>
      <xdr:spPr>
        <a:xfrm>
          <a:off x="13004800" y="622408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138991</xdr:rowOff>
    </xdr:from>
    <xdr:ext cx="762000" cy="259045"/>
    <xdr:sp macro="" textlink="">
      <xdr:nvSpPr>
        <xdr:cNvPr id="323" name="テキスト ボックス 322"/>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79466</xdr:rowOff>
    </xdr:from>
    <xdr:to>
      <xdr:col>65</xdr:col>
      <xdr:colOff>53975</xdr:colOff>
      <xdr:row>37</xdr:row>
      <xdr:rowOff>9616</xdr:rowOff>
    </xdr:to>
    <xdr:sp macro="" textlink="">
      <xdr:nvSpPr>
        <xdr:cNvPr id="324" name="フローチャート: 判断 323"/>
        <xdr:cNvSpPr/>
      </xdr:nvSpPr>
      <xdr:spPr>
        <a:xfrm>
          <a:off x="12954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165843</xdr:rowOff>
    </xdr:from>
    <xdr:ext cx="762000" cy="259045"/>
    <xdr:sp macro="" textlink="">
      <xdr:nvSpPr>
        <xdr:cNvPr id="325" name="テキスト ボックス 324"/>
        <xdr:cNvSpPr txBox="1"/>
      </xdr:nvSpPr>
      <xdr:spPr>
        <a:xfrm>
          <a:off x="12623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25581</xdr:rowOff>
    </xdr:from>
    <xdr:to>
      <xdr:col>82</xdr:col>
      <xdr:colOff>158750</xdr:colOff>
      <xdr:row>37</xdr:row>
      <xdr:rowOff>127181</xdr:rowOff>
    </xdr:to>
    <xdr:sp macro="" textlink="">
      <xdr:nvSpPr>
        <xdr:cNvPr id="331" name="楕円 330"/>
        <xdr:cNvSpPr/>
      </xdr:nvSpPr>
      <xdr:spPr>
        <a:xfrm>
          <a:off x="164592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169108</xdr:rowOff>
    </xdr:from>
    <xdr:ext cx="762000" cy="259045"/>
    <xdr:sp macro="" textlink="">
      <xdr:nvSpPr>
        <xdr:cNvPr id="332" name="補助費等該当値テキスト"/>
        <xdr:cNvSpPr txBox="1"/>
      </xdr:nvSpPr>
      <xdr:spPr>
        <a:xfrm>
          <a:off x="16598900" y="634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33" name="楕円 332"/>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34" name="テキスト ボックス 333"/>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154577</xdr:rowOff>
    </xdr:from>
    <xdr:to>
      <xdr:col>74</xdr:col>
      <xdr:colOff>31750</xdr:colOff>
      <xdr:row>35</xdr:row>
      <xdr:rowOff>84727</xdr:rowOff>
    </xdr:to>
    <xdr:sp macro="" textlink="">
      <xdr:nvSpPr>
        <xdr:cNvPr id="335" name="楕円 334"/>
        <xdr:cNvSpPr/>
      </xdr:nvSpPr>
      <xdr:spPr>
        <a:xfrm>
          <a:off x="14732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94904</xdr:rowOff>
    </xdr:from>
    <xdr:ext cx="762000" cy="259045"/>
    <xdr:sp macro="" textlink="">
      <xdr:nvSpPr>
        <xdr:cNvPr id="336" name="テキスト ボックス 335"/>
        <xdr:cNvSpPr txBox="1"/>
      </xdr:nvSpPr>
      <xdr:spPr>
        <a:xfrm>
          <a:off x="14401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85997</xdr:rowOff>
    </xdr:from>
    <xdr:to>
      <xdr:col>69</xdr:col>
      <xdr:colOff>142875</xdr:colOff>
      <xdr:row>37</xdr:row>
      <xdr:rowOff>16147</xdr:rowOff>
    </xdr:to>
    <xdr:sp macro="" textlink="">
      <xdr:nvSpPr>
        <xdr:cNvPr id="337" name="楕円 336"/>
        <xdr:cNvSpPr/>
      </xdr:nvSpPr>
      <xdr:spPr>
        <a:xfrm>
          <a:off x="13843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924</xdr:rowOff>
    </xdr:from>
    <xdr:ext cx="762000" cy="259045"/>
    <xdr:sp macro="" textlink="">
      <xdr:nvSpPr>
        <xdr:cNvPr id="338" name="テキスト ボックス 337"/>
        <xdr:cNvSpPr txBox="1"/>
      </xdr:nvSpPr>
      <xdr:spPr>
        <a:xfrm>
          <a:off x="13512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1089</xdr:rowOff>
    </xdr:from>
    <xdr:to>
      <xdr:col>65</xdr:col>
      <xdr:colOff>53975</xdr:colOff>
      <xdr:row>36</xdr:row>
      <xdr:rowOff>102689</xdr:rowOff>
    </xdr:to>
    <xdr:sp macro="" textlink="">
      <xdr:nvSpPr>
        <xdr:cNvPr id="339" name="楕円 338"/>
        <xdr:cNvSpPr/>
      </xdr:nvSpPr>
      <xdr:spPr>
        <a:xfrm>
          <a:off x="12954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112866</xdr:rowOff>
    </xdr:from>
    <xdr:ext cx="762000" cy="259045"/>
    <xdr:sp macro="" textlink="">
      <xdr:nvSpPr>
        <xdr:cNvPr id="340" name="テキスト ボックス 339"/>
        <xdr:cNvSpPr txBox="1"/>
      </xdr:nvSpPr>
      <xdr:spPr>
        <a:xfrm>
          <a:off x="12623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前年度と比較して０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、全国、県、類似団体の平均</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下回っている。引き続き各種事業の見直しや、新規事業についての優先順位を見極めながら公債費の抑制に努める。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56135</xdr:rowOff>
    </xdr:to>
    <xdr:cxnSp macro="">
      <xdr:nvCxnSpPr>
        <xdr:cNvPr id="370" name="直線コネクタ 369"/>
        <xdr:cNvCxnSpPr/>
      </xdr:nvCxnSpPr>
      <xdr:spPr>
        <a:xfrm flipV="1">
          <a:off x="3987800" y="13225780"/>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56135</xdr:rowOff>
    </xdr:to>
    <xdr:cxnSp macro="">
      <xdr:nvCxnSpPr>
        <xdr:cNvPr id="373" name="直線コネクタ 372"/>
        <xdr:cNvCxnSpPr/>
      </xdr:nvCxnSpPr>
      <xdr:spPr>
        <a:xfrm>
          <a:off x="3098800" y="13248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97282</xdr:rowOff>
    </xdr:to>
    <xdr:cxnSp macro="">
      <xdr:nvCxnSpPr>
        <xdr:cNvPr id="376" name="直線コネクタ 375"/>
        <xdr:cNvCxnSpPr/>
      </xdr:nvCxnSpPr>
      <xdr:spPr>
        <a:xfrm flipV="1">
          <a:off x="2209800" y="132486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8" name="テキスト ボックス 377"/>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97282</xdr:rowOff>
    </xdr:from>
    <xdr:to>
      <xdr:col>11</xdr:col>
      <xdr:colOff>9525</xdr:colOff>
      <xdr:row>77</xdr:row>
      <xdr:rowOff>147574</xdr:rowOff>
    </xdr:to>
    <xdr:cxnSp macro="">
      <xdr:nvCxnSpPr>
        <xdr:cNvPr id="379" name="直線コネクタ 378"/>
        <xdr:cNvCxnSpPr/>
      </xdr:nvCxnSpPr>
      <xdr:spPr>
        <a:xfrm flipV="1">
          <a:off x="1320800" y="13298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1" name="テキスト ボックス 380"/>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82" name="フローチャート: 判断 381"/>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83" name="テキスト ボックス 382"/>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9" name="楕円 388"/>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0"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91" name="楕円 390"/>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92" name="テキスト ボックス 391"/>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3" name="楕円 392"/>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4" name="テキスト ボックス 393"/>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95" name="楕円 394"/>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96" name="テキスト ボックス 395"/>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97" name="楕円 396"/>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11701</xdr:rowOff>
    </xdr:from>
    <xdr:ext cx="762000" cy="259045"/>
    <xdr:sp macro="" textlink="">
      <xdr:nvSpPr>
        <xdr:cNvPr id="398" name="テキスト ボックス 397"/>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扶助費等歳出の増加</a:t>
          </a:r>
          <a:r>
            <a:rPr kumimoji="1" lang="ja-JP" altLang="ja-JP" sz="1100" b="0" i="0" baseline="0">
              <a:solidFill>
                <a:schemeClr val="dk1"/>
              </a:solidFill>
              <a:effectLst/>
              <a:latin typeface="+mn-lt"/>
              <a:ea typeface="+mn-ea"/>
              <a:cs typeface="+mn-cs"/>
            </a:rPr>
            <a:t>もあり、前年度と比較して</a:t>
          </a:r>
          <a:r>
            <a:rPr kumimoji="1" lang="ja-JP" altLang="en-US" sz="1100" b="0" i="0" baseline="0">
              <a:solidFill>
                <a:schemeClr val="dk1"/>
              </a:solidFill>
              <a:effectLst/>
              <a:latin typeface="+mn-lt"/>
              <a:ea typeface="+mn-ea"/>
              <a:cs typeface="+mn-cs"/>
            </a:rPr>
            <a:t>５</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０％の増となった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全国、県、類似団体いずれの平均よりも下回っている状態であ</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引き続き歳出の抑制に努め、経常収支比率の現状水準の維持に向けた取り組みを行う。</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77</xdr:row>
      <xdr:rowOff>37846</xdr:rowOff>
    </xdr:to>
    <xdr:cxnSp macro="">
      <xdr:nvCxnSpPr>
        <xdr:cNvPr id="429" name="直線コネクタ 428"/>
        <xdr:cNvCxnSpPr/>
      </xdr:nvCxnSpPr>
      <xdr:spPr>
        <a:xfrm>
          <a:off x="15671800" y="1301089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75</xdr:row>
      <xdr:rowOff>152146</xdr:rowOff>
    </xdr:to>
    <xdr:cxnSp macro="">
      <xdr:nvCxnSpPr>
        <xdr:cNvPr id="432" name="直線コネクタ 431"/>
        <xdr:cNvCxnSpPr/>
      </xdr:nvCxnSpPr>
      <xdr:spPr>
        <a:xfrm>
          <a:off x="14782800" y="129194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4" name="テキスト ボックス 433"/>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76</xdr:row>
      <xdr:rowOff>168148</xdr:rowOff>
    </xdr:to>
    <xdr:cxnSp macro="">
      <xdr:nvCxnSpPr>
        <xdr:cNvPr id="435" name="直線コネクタ 434"/>
        <xdr:cNvCxnSpPr/>
      </xdr:nvCxnSpPr>
      <xdr:spPr>
        <a:xfrm flipV="1">
          <a:off x="13893800" y="12919456"/>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7" name="テキスト ボックス 436"/>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168148</xdr:rowOff>
    </xdr:to>
    <xdr:cxnSp macro="">
      <xdr:nvCxnSpPr>
        <xdr:cNvPr id="438" name="直線コネクタ 437"/>
        <xdr:cNvCxnSpPr/>
      </xdr:nvCxnSpPr>
      <xdr:spPr>
        <a:xfrm>
          <a:off x="13004800" y="130886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1" name="フローチャート: 判断 440"/>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42" name="テキスト ボックス 441"/>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48" name="楕円 447"/>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3573</xdr:rowOff>
    </xdr:from>
    <xdr:ext cx="762000" cy="259045"/>
    <xdr:sp macro="" textlink="">
      <xdr:nvSpPr>
        <xdr:cNvPr id="449" name="公債費以外該当値テキスト"/>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50" name="楕円 449"/>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51" name="テキスト ボックス 450"/>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52" name="楕円 451"/>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53" name="テキスト ボックス 452"/>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117348</xdr:rowOff>
    </xdr:from>
    <xdr:to>
      <xdr:col>69</xdr:col>
      <xdr:colOff>142875</xdr:colOff>
      <xdr:row>77</xdr:row>
      <xdr:rowOff>47498</xdr:rowOff>
    </xdr:to>
    <xdr:sp macro="" textlink="">
      <xdr:nvSpPr>
        <xdr:cNvPr id="454" name="楕円 453"/>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55" name="テキスト ボックス 454"/>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6" name="楕円 455"/>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57" name="テキスト ボックス 456"/>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41656</xdr:rowOff>
    </xdr:from>
    <xdr:to>
      <xdr:col>29</xdr:col>
      <xdr:colOff>127000</xdr:colOff>
      <xdr:row>19</xdr:row>
      <xdr:rowOff>87224</xdr:rowOff>
    </xdr:to>
    <xdr:cxnSp macro="">
      <xdr:nvCxnSpPr>
        <xdr:cNvPr id="50" name="直線コネクタ 49"/>
        <xdr:cNvCxnSpPr/>
      </xdr:nvCxnSpPr>
      <xdr:spPr bwMode="auto">
        <a:xfrm flipV="1">
          <a:off x="5003800" y="3346831"/>
          <a:ext cx="647700" cy="45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87224</xdr:rowOff>
    </xdr:from>
    <xdr:to>
      <xdr:col>26</xdr:col>
      <xdr:colOff>50800</xdr:colOff>
      <xdr:row>19</xdr:row>
      <xdr:rowOff>130251</xdr:rowOff>
    </xdr:to>
    <xdr:cxnSp macro="">
      <xdr:nvCxnSpPr>
        <xdr:cNvPr id="53" name="直線コネクタ 52"/>
        <xdr:cNvCxnSpPr/>
      </xdr:nvCxnSpPr>
      <xdr:spPr bwMode="auto">
        <a:xfrm flipV="1">
          <a:off x="4305300" y="3392399"/>
          <a:ext cx="698500" cy="43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130251</xdr:rowOff>
    </xdr:from>
    <xdr:to>
      <xdr:col>22</xdr:col>
      <xdr:colOff>114300</xdr:colOff>
      <xdr:row>19</xdr:row>
      <xdr:rowOff>144755</xdr:rowOff>
    </xdr:to>
    <xdr:cxnSp macro="">
      <xdr:nvCxnSpPr>
        <xdr:cNvPr id="56" name="直線コネクタ 55"/>
        <xdr:cNvCxnSpPr/>
      </xdr:nvCxnSpPr>
      <xdr:spPr bwMode="auto">
        <a:xfrm flipV="1">
          <a:off x="3606800" y="3435426"/>
          <a:ext cx="698500" cy="14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144755</xdr:rowOff>
    </xdr:from>
    <xdr:to>
      <xdr:col>18</xdr:col>
      <xdr:colOff>177800</xdr:colOff>
      <xdr:row>20</xdr:row>
      <xdr:rowOff>55131</xdr:rowOff>
    </xdr:to>
    <xdr:cxnSp macro="">
      <xdr:nvCxnSpPr>
        <xdr:cNvPr id="59" name="直線コネクタ 58"/>
        <xdr:cNvCxnSpPr/>
      </xdr:nvCxnSpPr>
      <xdr:spPr bwMode="auto">
        <a:xfrm flipV="1">
          <a:off x="2908300" y="3449930"/>
          <a:ext cx="698500" cy="81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10681</xdr:rowOff>
    </xdr:from>
    <xdr:to>
      <xdr:col>15</xdr:col>
      <xdr:colOff>101600</xdr:colOff>
      <xdr:row>16</xdr:row>
      <xdr:rowOff>112281</xdr:rowOff>
    </xdr:to>
    <xdr:sp macro="" textlink="">
      <xdr:nvSpPr>
        <xdr:cNvPr id="62" name="フローチャート: 判断 61"/>
        <xdr:cNvSpPr/>
      </xdr:nvSpPr>
      <xdr:spPr bwMode="auto">
        <a:xfrm>
          <a:off x="2857500" y="2801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122458</xdr:rowOff>
    </xdr:from>
    <xdr:ext cx="762000" cy="259045"/>
    <xdr:sp macro="" textlink="">
      <xdr:nvSpPr>
        <xdr:cNvPr id="63" name="テキスト ボックス 62"/>
        <xdr:cNvSpPr txBox="1"/>
      </xdr:nvSpPr>
      <xdr:spPr>
        <a:xfrm>
          <a:off x="2527300" y="257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162306</xdr:rowOff>
    </xdr:from>
    <xdr:to>
      <xdr:col>29</xdr:col>
      <xdr:colOff>177800</xdr:colOff>
      <xdr:row>19</xdr:row>
      <xdr:rowOff>92456</xdr:rowOff>
    </xdr:to>
    <xdr:sp macro="" textlink="">
      <xdr:nvSpPr>
        <xdr:cNvPr id="69" name="楕円 68"/>
        <xdr:cNvSpPr/>
      </xdr:nvSpPr>
      <xdr:spPr bwMode="auto">
        <a:xfrm>
          <a:off x="5600700" y="3296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134383</xdr:rowOff>
    </xdr:from>
    <xdr:ext cx="762000" cy="259045"/>
    <xdr:sp macro="" textlink="">
      <xdr:nvSpPr>
        <xdr:cNvPr id="70" name="人口1人当たり決算額の推移該当値テキスト130"/>
        <xdr:cNvSpPr txBox="1"/>
      </xdr:nvSpPr>
      <xdr:spPr>
        <a:xfrm>
          <a:off x="5740400" y="326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36424</xdr:rowOff>
    </xdr:from>
    <xdr:to>
      <xdr:col>26</xdr:col>
      <xdr:colOff>101600</xdr:colOff>
      <xdr:row>19</xdr:row>
      <xdr:rowOff>138024</xdr:rowOff>
    </xdr:to>
    <xdr:sp macro="" textlink="">
      <xdr:nvSpPr>
        <xdr:cNvPr id="71" name="楕円 70"/>
        <xdr:cNvSpPr/>
      </xdr:nvSpPr>
      <xdr:spPr bwMode="auto">
        <a:xfrm>
          <a:off x="4953000" y="334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122801</xdr:rowOff>
    </xdr:from>
    <xdr:ext cx="736600" cy="259045"/>
    <xdr:sp macro="" textlink="">
      <xdr:nvSpPr>
        <xdr:cNvPr id="72" name="テキスト ボックス 71"/>
        <xdr:cNvSpPr txBox="1"/>
      </xdr:nvSpPr>
      <xdr:spPr>
        <a:xfrm>
          <a:off x="4622800" y="3427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79451</xdr:rowOff>
    </xdr:from>
    <xdr:to>
      <xdr:col>22</xdr:col>
      <xdr:colOff>165100</xdr:colOff>
      <xdr:row>20</xdr:row>
      <xdr:rowOff>9601</xdr:rowOff>
    </xdr:to>
    <xdr:sp macro="" textlink="">
      <xdr:nvSpPr>
        <xdr:cNvPr id="73" name="楕円 72"/>
        <xdr:cNvSpPr/>
      </xdr:nvSpPr>
      <xdr:spPr bwMode="auto">
        <a:xfrm>
          <a:off x="4254500" y="3384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165828</xdr:rowOff>
    </xdr:from>
    <xdr:ext cx="762000" cy="259045"/>
    <xdr:sp macro="" textlink="">
      <xdr:nvSpPr>
        <xdr:cNvPr id="74" name="テキスト ボックス 73"/>
        <xdr:cNvSpPr txBox="1"/>
      </xdr:nvSpPr>
      <xdr:spPr>
        <a:xfrm>
          <a:off x="3924300" y="347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93955</xdr:rowOff>
    </xdr:from>
    <xdr:to>
      <xdr:col>19</xdr:col>
      <xdr:colOff>38100</xdr:colOff>
      <xdr:row>20</xdr:row>
      <xdr:rowOff>24105</xdr:rowOff>
    </xdr:to>
    <xdr:sp macro="" textlink="">
      <xdr:nvSpPr>
        <xdr:cNvPr id="75" name="楕円 74"/>
        <xdr:cNvSpPr/>
      </xdr:nvSpPr>
      <xdr:spPr bwMode="auto">
        <a:xfrm>
          <a:off x="3556000" y="3399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8882</xdr:rowOff>
    </xdr:from>
    <xdr:ext cx="762000" cy="259045"/>
    <xdr:sp macro="" textlink="">
      <xdr:nvSpPr>
        <xdr:cNvPr id="76" name="テキスト ボックス 75"/>
        <xdr:cNvSpPr txBox="1"/>
      </xdr:nvSpPr>
      <xdr:spPr>
        <a:xfrm>
          <a:off x="3225800" y="348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4331</xdr:rowOff>
    </xdr:from>
    <xdr:to>
      <xdr:col>15</xdr:col>
      <xdr:colOff>101600</xdr:colOff>
      <xdr:row>20</xdr:row>
      <xdr:rowOff>105931</xdr:rowOff>
    </xdr:to>
    <xdr:sp macro="" textlink="">
      <xdr:nvSpPr>
        <xdr:cNvPr id="77" name="楕円 76"/>
        <xdr:cNvSpPr/>
      </xdr:nvSpPr>
      <xdr:spPr bwMode="auto">
        <a:xfrm>
          <a:off x="2857500" y="348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90708</xdr:rowOff>
    </xdr:from>
    <xdr:ext cx="762000" cy="259045"/>
    <xdr:sp macro="" textlink="">
      <xdr:nvSpPr>
        <xdr:cNvPr id="78" name="テキスト ボックス 77"/>
        <xdr:cNvSpPr txBox="1"/>
      </xdr:nvSpPr>
      <xdr:spPr>
        <a:xfrm>
          <a:off x="2527300" y="356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181590</xdr:rowOff>
    </xdr:from>
    <xdr:to>
      <xdr:col>29</xdr:col>
      <xdr:colOff>127000</xdr:colOff>
      <xdr:row>35</xdr:row>
      <xdr:rowOff>272847</xdr:rowOff>
    </xdr:to>
    <xdr:cxnSp macro="">
      <xdr:nvCxnSpPr>
        <xdr:cNvPr id="110" name="直線コネクタ 109"/>
        <xdr:cNvCxnSpPr/>
      </xdr:nvCxnSpPr>
      <xdr:spPr bwMode="auto">
        <a:xfrm>
          <a:off x="5003800" y="6791940"/>
          <a:ext cx="647700" cy="9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320426</xdr:rowOff>
    </xdr:from>
    <xdr:ext cx="762000" cy="259045"/>
    <xdr:sp macro="" textlink="">
      <xdr:nvSpPr>
        <xdr:cNvPr id="111" name="人口1人当たり決算額の推移平均値テキスト445"/>
        <xdr:cNvSpPr txBox="1"/>
      </xdr:nvSpPr>
      <xdr:spPr>
        <a:xfrm>
          <a:off x="5740400" y="6930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181590</xdr:rowOff>
    </xdr:from>
    <xdr:to>
      <xdr:col>26</xdr:col>
      <xdr:colOff>50800</xdr:colOff>
      <xdr:row>35</xdr:row>
      <xdr:rowOff>206507</xdr:rowOff>
    </xdr:to>
    <xdr:cxnSp macro="">
      <xdr:nvCxnSpPr>
        <xdr:cNvPr id="113" name="直線コネクタ 112"/>
        <xdr:cNvCxnSpPr/>
      </xdr:nvCxnSpPr>
      <xdr:spPr bwMode="auto">
        <a:xfrm flipV="1">
          <a:off x="4305300" y="6791940"/>
          <a:ext cx="698500" cy="24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165565</xdr:rowOff>
    </xdr:from>
    <xdr:to>
      <xdr:col>22</xdr:col>
      <xdr:colOff>114300</xdr:colOff>
      <xdr:row>35</xdr:row>
      <xdr:rowOff>206507</xdr:rowOff>
    </xdr:to>
    <xdr:cxnSp macro="">
      <xdr:nvCxnSpPr>
        <xdr:cNvPr id="116" name="直線コネクタ 115"/>
        <xdr:cNvCxnSpPr/>
      </xdr:nvCxnSpPr>
      <xdr:spPr bwMode="auto">
        <a:xfrm>
          <a:off x="3606800" y="6775915"/>
          <a:ext cx="698500" cy="40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131687</xdr:rowOff>
    </xdr:from>
    <xdr:to>
      <xdr:col>18</xdr:col>
      <xdr:colOff>177800</xdr:colOff>
      <xdr:row>35</xdr:row>
      <xdr:rowOff>165565</xdr:rowOff>
    </xdr:to>
    <xdr:cxnSp macro="">
      <xdr:nvCxnSpPr>
        <xdr:cNvPr id="119" name="直線コネクタ 118"/>
        <xdr:cNvCxnSpPr/>
      </xdr:nvCxnSpPr>
      <xdr:spPr bwMode="auto">
        <a:xfrm>
          <a:off x="2908300" y="6742037"/>
          <a:ext cx="698500" cy="33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22" name="フローチャート: 判断 121"/>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55112</xdr:rowOff>
    </xdr:from>
    <xdr:ext cx="762000" cy="259045"/>
    <xdr:sp macro="" textlink="">
      <xdr:nvSpPr>
        <xdr:cNvPr id="123" name="テキスト ボックス 122"/>
        <xdr:cNvSpPr txBox="1"/>
      </xdr:nvSpPr>
      <xdr:spPr>
        <a:xfrm>
          <a:off x="25273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222047</xdr:rowOff>
    </xdr:from>
    <xdr:to>
      <xdr:col>29</xdr:col>
      <xdr:colOff>177800</xdr:colOff>
      <xdr:row>35</xdr:row>
      <xdr:rowOff>323647</xdr:rowOff>
    </xdr:to>
    <xdr:sp macro="" textlink="">
      <xdr:nvSpPr>
        <xdr:cNvPr id="129" name="楕円 128"/>
        <xdr:cNvSpPr/>
      </xdr:nvSpPr>
      <xdr:spPr bwMode="auto">
        <a:xfrm>
          <a:off x="5600700" y="6832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67124</xdr:rowOff>
    </xdr:from>
    <xdr:ext cx="762000" cy="259045"/>
    <xdr:sp macro="" textlink="">
      <xdr:nvSpPr>
        <xdr:cNvPr id="130" name="人口1人当たり決算額の推移該当値テキスト445"/>
        <xdr:cNvSpPr txBox="1"/>
      </xdr:nvSpPr>
      <xdr:spPr>
        <a:xfrm>
          <a:off x="5740400" y="667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130790</xdr:rowOff>
    </xdr:from>
    <xdr:to>
      <xdr:col>26</xdr:col>
      <xdr:colOff>101600</xdr:colOff>
      <xdr:row>35</xdr:row>
      <xdr:rowOff>232390</xdr:rowOff>
    </xdr:to>
    <xdr:sp macro="" textlink="">
      <xdr:nvSpPr>
        <xdr:cNvPr id="131" name="楕円 130"/>
        <xdr:cNvSpPr/>
      </xdr:nvSpPr>
      <xdr:spPr bwMode="auto">
        <a:xfrm>
          <a:off x="4953000" y="6741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242567</xdr:rowOff>
    </xdr:from>
    <xdr:ext cx="736600" cy="259045"/>
    <xdr:sp macro="" textlink="">
      <xdr:nvSpPr>
        <xdr:cNvPr id="132" name="テキスト ボックス 131"/>
        <xdr:cNvSpPr txBox="1"/>
      </xdr:nvSpPr>
      <xdr:spPr>
        <a:xfrm>
          <a:off x="4622800" y="651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155707</xdr:rowOff>
    </xdr:from>
    <xdr:to>
      <xdr:col>22</xdr:col>
      <xdr:colOff>165100</xdr:colOff>
      <xdr:row>35</xdr:row>
      <xdr:rowOff>257307</xdr:rowOff>
    </xdr:to>
    <xdr:sp macro="" textlink="">
      <xdr:nvSpPr>
        <xdr:cNvPr id="133" name="楕円 132"/>
        <xdr:cNvSpPr/>
      </xdr:nvSpPr>
      <xdr:spPr bwMode="auto">
        <a:xfrm>
          <a:off x="4254500" y="6766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267484</xdr:rowOff>
    </xdr:from>
    <xdr:ext cx="762000" cy="259045"/>
    <xdr:sp macro="" textlink="">
      <xdr:nvSpPr>
        <xdr:cNvPr id="134" name="テキスト ボックス 133"/>
        <xdr:cNvSpPr txBox="1"/>
      </xdr:nvSpPr>
      <xdr:spPr>
        <a:xfrm>
          <a:off x="3924300" y="653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114765</xdr:rowOff>
    </xdr:from>
    <xdr:to>
      <xdr:col>19</xdr:col>
      <xdr:colOff>38100</xdr:colOff>
      <xdr:row>35</xdr:row>
      <xdr:rowOff>216365</xdr:rowOff>
    </xdr:to>
    <xdr:sp macro="" textlink="">
      <xdr:nvSpPr>
        <xdr:cNvPr id="135" name="楕円 134"/>
        <xdr:cNvSpPr/>
      </xdr:nvSpPr>
      <xdr:spPr bwMode="auto">
        <a:xfrm>
          <a:off x="3556000" y="6725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226542</xdr:rowOff>
    </xdr:from>
    <xdr:ext cx="762000" cy="259045"/>
    <xdr:sp macro="" textlink="">
      <xdr:nvSpPr>
        <xdr:cNvPr id="136" name="テキスト ボックス 135"/>
        <xdr:cNvSpPr txBox="1"/>
      </xdr:nvSpPr>
      <xdr:spPr>
        <a:xfrm>
          <a:off x="3225800" y="649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80887</xdr:rowOff>
    </xdr:from>
    <xdr:to>
      <xdr:col>15</xdr:col>
      <xdr:colOff>101600</xdr:colOff>
      <xdr:row>35</xdr:row>
      <xdr:rowOff>182487</xdr:rowOff>
    </xdr:to>
    <xdr:sp macro="" textlink="">
      <xdr:nvSpPr>
        <xdr:cNvPr id="137" name="楕円 136"/>
        <xdr:cNvSpPr/>
      </xdr:nvSpPr>
      <xdr:spPr bwMode="auto">
        <a:xfrm>
          <a:off x="2857500" y="6691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192664</xdr:rowOff>
    </xdr:from>
    <xdr:ext cx="762000" cy="259045"/>
    <xdr:sp macro="" textlink="">
      <xdr:nvSpPr>
        <xdr:cNvPr id="138" name="テキスト ボックス 137"/>
        <xdr:cNvSpPr txBox="1"/>
      </xdr:nvSpPr>
      <xdr:spPr>
        <a:xfrm>
          <a:off x="2527300" y="646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15,720
15,652
57.37
8,148,368
7,859,277
254,657
4,523,965
5,261,648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129413</xdr:rowOff>
    </xdr:from>
    <xdr:to>
      <xdr:col>24</xdr:col>
      <xdr:colOff>63500</xdr:colOff>
      <xdr:row>37</xdr:row>
      <xdr:rowOff>144470</xdr:rowOff>
    </xdr:to>
    <xdr:cxnSp macro="">
      <xdr:nvCxnSpPr>
        <xdr:cNvPr id="59" name="直線コネクタ 58"/>
        <xdr:cNvCxnSpPr/>
      </xdr:nvCxnSpPr>
      <xdr:spPr>
        <a:xfrm flipV="1">
          <a:off x="3797300" y="6473063"/>
          <a:ext cx="838200" cy="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144470</xdr:rowOff>
    </xdr:from>
    <xdr:to>
      <xdr:col>19</xdr:col>
      <xdr:colOff>177800</xdr:colOff>
      <xdr:row>38</xdr:row>
      <xdr:rowOff>25705</xdr:rowOff>
    </xdr:to>
    <xdr:cxnSp macro="">
      <xdr:nvCxnSpPr>
        <xdr:cNvPr id="62" name="直線コネクタ 61"/>
        <xdr:cNvCxnSpPr/>
      </xdr:nvCxnSpPr>
      <xdr:spPr>
        <a:xfrm flipV="1">
          <a:off x="2908300" y="6488120"/>
          <a:ext cx="889000" cy="5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25705</xdr:rowOff>
    </xdr:from>
    <xdr:to>
      <xdr:col>15</xdr:col>
      <xdr:colOff>50800</xdr:colOff>
      <xdr:row>38</xdr:row>
      <xdr:rowOff>48199</xdr:rowOff>
    </xdr:to>
    <xdr:cxnSp macro="">
      <xdr:nvCxnSpPr>
        <xdr:cNvPr id="65" name="直線コネクタ 64"/>
        <xdr:cNvCxnSpPr/>
      </xdr:nvCxnSpPr>
      <xdr:spPr>
        <a:xfrm flipV="1">
          <a:off x="2019300" y="6540805"/>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48199</xdr:rowOff>
    </xdr:from>
    <xdr:to>
      <xdr:col>10</xdr:col>
      <xdr:colOff>114300</xdr:colOff>
      <xdr:row>39</xdr:row>
      <xdr:rowOff>77201</xdr:rowOff>
    </xdr:to>
    <xdr:cxnSp macro="">
      <xdr:nvCxnSpPr>
        <xdr:cNvPr id="68" name="直線コネクタ 67"/>
        <xdr:cNvCxnSpPr/>
      </xdr:nvCxnSpPr>
      <xdr:spPr>
        <a:xfrm flipV="1">
          <a:off x="1130300" y="6563299"/>
          <a:ext cx="889000" cy="20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110998</xdr:rowOff>
    </xdr:from>
    <xdr:to>
      <xdr:col>6</xdr:col>
      <xdr:colOff>38100</xdr:colOff>
      <xdr:row>36</xdr:row>
      <xdr:rowOff>41148</xdr:rowOff>
    </xdr:to>
    <xdr:sp macro="" textlink="">
      <xdr:nvSpPr>
        <xdr:cNvPr id="71" name="フローチャート: 判断 70"/>
        <xdr:cNvSpPr/>
      </xdr:nvSpPr>
      <xdr:spPr>
        <a:xfrm>
          <a:off x="1079500" y="611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57675</xdr:rowOff>
    </xdr:from>
    <xdr:ext cx="534377" cy="259045"/>
    <xdr:sp macro="" textlink="">
      <xdr:nvSpPr>
        <xdr:cNvPr id="72" name="テキスト ボックス 71"/>
        <xdr:cNvSpPr txBox="1"/>
      </xdr:nvSpPr>
      <xdr:spPr>
        <a:xfrm>
          <a:off x="863111" y="588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78613</xdr:rowOff>
    </xdr:from>
    <xdr:to>
      <xdr:col>24</xdr:col>
      <xdr:colOff>114300</xdr:colOff>
      <xdr:row>38</xdr:row>
      <xdr:rowOff>8763</xdr:rowOff>
    </xdr:to>
    <xdr:sp macro="" textlink="">
      <xdr:nvSpPr>
        <xdr:cNvPr id="78" name="楕円 77"/>
        <xdr:cNvSpPr/>
      </xdr:nvSpPr>
      <xdr:spPr>
        <a:xfrm>
          <a:off x="45847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57040</xdr:rowOff>
    </xdr:from>
    <xdr:ext cx="534377" cy="259045"/>
    <xdr:sp macro="" textlink="">
      <xdr:nvSpPr>
        <xdr:cNvPr id="79" name="人件費該当値テキスト"/>
        <xdr:cNvSpPr txBox="1"/>
      </xdr:nvSpPr>
      <xdr:spPr>
        <a:xfrm>
          <a:off x="4686300"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93670</xdr:rowOff>
    </xdr:from>
    <xdr:to>
      <xdr:col>20</xdr:col>
      <xdr:colOff>38100</xdr:colOff>
      <xdr:row>38</xdr:row>
      <xdr:rowOff>23820</xdr:rowOff>
    </xdr:to>
    <xdr:sp macro="" textlink="">
      <xdr:nvSpPr>
        <xdr:cNvPr id="80" name="楕円 79"/>
        <xdr:cNvSpPr/>
      </xdr:nvSpPr>
      <xdr:spPr>
        <a:xfrm>
          <a:off x="3746500" y="64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14947</xdr:rowOff>
    </xdr:from>
    <xdr:ext cx="534377" cy="259045"/>
    <xdr:sp macro="" textlink="">
      <xdr:nvSpPr>
        <xdr:cNvPr id="81" name="テキスト ボックス 80"/>
        <xdr:cNvSpPr txBox="1"/>
      </xdr:nvSpPr>
      <xdr:spPr>
        <a:xfrm>
          <a:off x="3530111" y="653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146355</xdr:rowOff>
    </xdr:from>
    <xdr:to>
      <xdr:col>15</xdr:col>
      <xdr:colOff>101600</xdr:colOff>
      <xdr:row>38</xdr:row>
      <xdr:rowOff>76505</xdr:rowOff>
    </xdr:to>
    <xdr:sp macro="" textlink="">
      <xdr:nvSpPr>
        <xdr:cNvPr id="82" name="楕円 81"/>
        <xdr:cNvSpPr/>
      </xdr:nvSpPr>
      <xdr:spPr>
        <a:xfrm>
          <a:off x="2857500" y="64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67632</xdr:rowOff>
    </xdr:from>
    <xdr:ext cx="534377" cy="259045"/>
    <xdr:sp macro="" textlink="">
      <xdr:nvSpPr>
        <xdr:cNvPr id="83" name="テキスト ボックス 82"/>
        <xdr:cNvSpPr txBox="1"/>
      </xdr:nvSpPr>
      <xdr:spPr>
        <a:xfrm>
          <a:off x="2641111"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168849</xdr:rowOff>
    </xdr:from>
    <xdr:to>
      <xdr:col>10</xdr:col>
      <xdr:colOff>165100</xdr:colOff>
      <xdr:row>38</xdr:row>
      <xdr:rowOff>98999</xdr:rowOff>
    </xdr:to>
    <xdr:sp macro="" textlink="">
      <xdr:nvSpPr>
        <xdr:cNvPr id="84" name="楕円 83"/>
        <xdr:cNvSpPr/>
      </xdr:nvSpPr>
      <xdr:spPr>
        <a:xfrm>
          <a:off x="1968500" y="65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90126</xdr:rowOff>
    </xdr:from>
    <xdr:ext cx="534377" cy="259045"/>
    <xdr:sp macro="" textlink="">
      <xdr:nvSpPr>
        <xdr:cNvPr id="85" name="テキスト ボックス 84"/>
        <xdr:cNvSpPr txBox="1"/>
      </xdr:nvSpPr>
      <xdr:spPr>
        <a:xfrm>
          <a:off x="1752111" y="660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26401</xdr:rowOff>
    </xdr:from>
    <xdr:to>
      <xdr:col>6</xdr:col>
      <xdr:colOff>38100</xdr:colOff>
      <xdr:row>39</xdr:row>
      <xdr:rowOff>128001</xdr:rowOff>
    </xdr:to>
    <xdr:sp macro="" textlink="">
      <xdr:nvSpPr>
        <xdr:cNvPr id="86" name="楕円 85"/>
        <xdr:cNvSpPr/>
      </xdr:nvSpPr>
      <xdr:spPr>
        <a:xfrm>
          <a:off x="1079500" y="67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119128</xdr:rowOff>
    </xdr:from>
    <xdr:ext cx="534377" cy="259045"/>
    <xdr:sp macro="" textlink="">
      <xdr:nvSpPr>
        <xdr:cNvPr id="87" name="テキスト ボックス 86"/>
        <xdr:cNvSpPr txBox="1"/>
      </xdr:nvSpPr>
      <xdr:spPr>
        <a:xfrm>
          <a:off x="863111" y="680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103856</xdr:rowOff>
    </xdr:from>
    <xdr:to>
      <xdr:col>24</xdr:col>
      <xdr:colOff>63500</xdr:colOff>
      <xdr:row>56</xdr:row>
      <xdr:rowOff>161216</xdr:rowOff>
    </xdr:to>
    <xdr:cxnSp macro="">
      <xdr:nvCxnSpPr>
        <xdr:cNvPr id="115" name="直線コネクタ 114"/>
        <xdr:cNvCxnSpPr/>
      </xdr:nvCxnSpPr>
      <xdr:spPr>
        <a:xfrm flipV="1">
          <a:off x="3797300" y="9705056"/>
          <a:ext cx="838200" cy="5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161216</xdr:rowOff>
    </xdr:from>
    <xdr:to>
      <xdr:col>19</xdr:col>
      <xdr:colOff>177800</xdr:colOff>
      <xdr:row>57</xdr:row>
      <xdr:rowOff>44155</xdr:rowOff>
    </xdr:to>
    <xdr:cxnSp macro="">
      <xdr:nvCxnSpPr>
        <xdr:cNvPr id="118" name="直線コネクタ 117"/>
        <xdr:cNvCxnSpPr/>
      </xdr:nvCxnSpPr>
      <xdr:spPr>
        <a:xfrm flipV="1">
          <a:off x="2908300" y="9762416"/>
          <a:ext cx="889000" cy="5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44155</xdr:rowOff>
    </xdr:from>
    <xdr:to>
      <xdr:col>15</xdr:col>
      <xdr:colOff>50800</xdr:colOff>
      <xdr:row>57</xdr:row>
      <xdr:rowOff>144528</xdr:rowOff>
    </xdr:to>
    <xdr:cxnSp macro="">
      <xdr:nvCxnSpPr>
        <xdr:cNvPr id="121" name="直線コネクタ 120"/>
        <xdr:cNvCxnSpPr/>
      </xdr:nvCxnSpPr>
      <xdr:spPr>
        <a:xfrm flipV="1">
          <a:off x="2019300" y="9816805"/>
          <a:ext cx="889000" cy="10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144528</xdr:rowOff>
    </xdr:from>
    <xdr:to>
      <xdr:col>10</xdr:col>
      <xdr:colOff>114300</xdr:colOff>
      <xdr:row>58</xdr:row>
      <xdr:rowOff>19749</xdr:rowOff>
    </xdr:to>
    <xdr:cxnSp macro="">
      <xdr:nvCxnSpPr>
        <xdr:cNvPr id="124" name="直線コネクタ 123"/>
        <xdr:cNvCxnSpPr/>
      </xdr:nvCxnSpPr>
      <xdr:spPr>
        <a:xfrm flipV="1">
          <a:off x="1130300" y="9917178"/>
          <a:ext cx="889000" cy="4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6467</xdr:rowOff>
    </xdr:from>
    <xdr:to>
      <xdr:col>6</xdr:col>
      <xdr:colOff>38100</xdr:colOff>
      <xdr:row>56</xdr:row>
      <xdr:rowOff>108067</xdr:rowOff>
    </xdr:to>
    <xdr:sp macro="" textlink="">
      <xdr:nvSpPr>
        <xdr:cNvPr id="127" name="フローチャート: 判断 126"/>
        <xdr:cNvSpPr/>
      </xdr:nvSpPr>
      <xdr:spPr>
        <a:xfrm>
          <a:off x="1079500" y="960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124594</xdr:rowOff>
    </xdr:from>
    <xdr:ext cx="534377" cy="259045"/>
    <xdr:sp macro="" textlink="">
      <xdr:nvSpPr>
        <xdr:cNvPr id="128" name="テキスト ボックス 127"/>
        <xdr:cNvSpPr txBox="1"/>
      </xdr:nvSpPr>
      <xdr:spPr>
        <a:xfrm>
          <a:off x="863111" y="938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53056</xdr:rowOff>
    </xdr:from>
    <xdr:to>
      <xdr:col>24</xdr:col>
      <xdr:colOff>114300</xdr:colOff>
      <xdr:row>56</xdr:row>
      <xdr:rowOff>154656</xdr:rowOff>
    </xdr:to>
    <xdr:sp macro="" textlink="">
      <xdr:nvSpPr>
        <xdr:cNvPr id="134" name="楕円 133"/>
        <xdr:cNvSpPr/>
      </xdr:nvSpPr>
      <xdr:spPr>
        <a:xfrm>
          <a:off x="4584700" y="965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31483</xdr:rowOff>
    </xdr:from>
    <xdr:ext cx="534377" cy="259045"/>
    <xdr:sp macro="" textlink="">
      <xdr:nvSpPr>
        <xdr:cNvPr id="135" name="物件費該当値テキスト"/>
        <xdr:cNvSpPr txBox="1"/>
      </xdr:nvSpPr>
      <xdr:spPr>
        <a:xfrm>
          <a:off x="4686300" y="963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110416</xdr:rowOff>
    </xdr:from>
    <xdr:to>
      <xdr:col>20</xdr:col>
      <xdr:colOff>38100</xdr:colOff>
      <xdr:row>57</xdr:row>
      <xdr:rowOff>40566</xdr:rowOff>
    </xdr:to>
    <xdr:sp macro="" textlink="">
      <xdr:nvSpPr>
        <xdr:cNvPr id="136" name="楕円 135"/>
        <xdr:cNvSpPr/>
      </xdr:nvSpPr>
      <xdr:spPr>
        <a:xfrm>
          <a:off x="3746500" y="97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31693</xdr:rowOff>
    </xdr:from>
    <xdr:ext cx="534377" cy="259045"/>
    <xdr:sp macro="" textlink="">
      <xdr:nvSpPr>
        <xdr:cNvPr id="137" name="テキスト ボックス 136"/>
        <xdr:cNvSpPr txBox="1"/>
      </xdr:nvSpPr>
      <xdr:spPr>
        <a:xfrm>
          <a:off x="3530111" y="9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164805</xdr:rowOff>
    </xdr:from>
    <xdr:to>
      <xdr:col>15</xdr:col>
      <xdr:colOff>101600</xdr:colOff>
      <xdr:row>57</xdr:row>
      <xdr:rowOff>94955</xdr:rowOff>
    </xdr:to>
    <xdr:sp macro="" textlink="">
      <xdr:nvSpPr>
        <xdr:cNvPr id="138" name="楕円 137"/>
        <xdr:cNvSpPr/>
      </xdr:nvSpPr>
      <xdr:spPr>
        <a:xfrm>
          <a:off x="2857500" y="976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86082</xdr:rowOff>
    </xdr:from>
    <xdr:ext cx="534377" cy="259045"/>
    <xdr:sp macro="" textlink="">
      <xdr:nvSpPr>
        <xdr:cNvPr id="139" name="テキスト ボックス 138"/>
        <xdr:cNvSpPr txBox="1"/>
      </xdr:nvSpPr>
      <xdr:spPr>
        <a:xfrm>
          <a:off x="2641111" y="985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93728</xdr:rowOff>
    </xdr:from>
    <xdr:to>
      <xdr:col>10</xdr:col>
      <xdr:colOff>165100</xdr:colOff>
      <xdr:row>58</xdr:row>
      <xdr:rowOff>23878</xdr:rowOff>
    </xdr:to>
    <xdr:sp macro="" textlink="">
      <xdr:nvSpPr>
        <xdr:cNvPr id="140" name="楕円 139"/>
        <xdr:cNvSpPr/>
      </xdr:nvSpPr>
      <xdr:spPr>
        <a:xfrm>
          <a:off x="1968500" y="986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15005</xdr:rowOff>
    </xdr:from>
    <xdr:ext cx="534377" cy="259045"/>
    <xdr:sp macro="" textlink="">
      <xdr:nvSpPr>
        <xdr:cNvPr id="141" name="テキスト ボックス 140"/>
        <xdr:cNvSpPr txBox="1"/>
      </xdr:nvSpPr>
      <xdr:spPr>
        <a:xfrm>
          <a:off x="1752111" y="995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140399</xdr:rowOff>
    </xdr:from>
    <xdr:to>
      <xdr:col>6</xdr:col>
      <xdr:colOff>38100</xdr:colOff>
      <xdr:row>58</xdr:row>
      <xdr:rowOff>70549</xdr:rowOff>
    </xdr:to>
    <xdr:sp macro="" textlink="">
      <xdr:nvSpPr>
        <xdr:cNvPr id="142" name="楕円 141"/>
        <xdr:cNvSpPr/>
      </xdr:nvSpPr>
      <xdr:spPr>
        <a:xfrm>
          <a:off x="1079500" y="99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61676</xdr:rowOff>
    </xdr:from>
    <xdr:ext cx="534377" cy="259045"/>
    <xdr:sp macro="" textlink="">
      <xdr:nvSpPr>
        <xdr:cNvPr id="143" name="テキスト ボックス 142"/>
        <xdr:cNvSpPr txBox="1"/>
      </xdr:nvSpPr>
      <xdr:spPr>
        <a:xfrm>
          <a:off x="863111" y="100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96083</xdr:rowOff>
    </xdr:from>
    <xdr:to>
      <xdr:col>24</xdr:col>
      <xdr:colOff>63500</xdr:colOff>
      <xdr:row>78</xdr:row>
      <xdr:rowOff>113274</xdr:rowOff>
    </xdr:to>
    <xdr:cxnSp macro="">
      <xdr:nvCxnSpPr>
        <xdr:cNvPr id="170" name="直線コネクタ 169"/>
        <xdr:cNvCxnSpPr/>
      </xdr:nvCxnSpPr>
      <xdr:spPr>
        <a:xfrm>
          <a:off x="3797300" y="13469183"/>
          <a:ext cx="8382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94506</xdr:rowOff>
    </xdr:from>
    <xdr:to>
      <xdr:col>19</xdr:col>
      <xdr:colOff>177800</xdr:colOff>
      <xdr:row>78</xdr:row>
      <xdr:rowOff>96083</xdr:rowOff>
    </xdr:to>
    <xdr:cxnSp macro="">
      <xdr:nvCxnSpPr>
        <xdr:cNvPr id="173" name="直線コネクタ 172"/>
        <xdr:cNvCxnSpPr/>
      </xdr:nvCxnSpPr>
      <xdr:spPr>
        <a:xfrm>
          <a:off x="2908300" y="13467606"/>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94459</xdr:rowOff>
    </xdr:from>
    <xdr:to>
      <xdr:col>15</xdr:col>
      <xdr:colOff>50800</xdr:colOff>
      <xdr:row>78</xdr:row>
      <xdr:rowOff>94506</xdr:rowOff>
    </xdr:to>
    <xdr:cxnSp macro="">
      <xdr:nvCxnSpPr>
        <xdr:cNvPr id="176" name="直線コネクタ 175"/>
        <xdr:cNvCxnSpPr/>
      </xdr:nvCxnSpPr>
      <xdr:spPr>
        <a:xfrm>
          <a:off x="2019300" y="13467559"/>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94255</xdr:rowOff>
    </xdr:from>
    <xdr:to>
      <xdr:col>10</xdr:col>
      <xdr:colOff>114300</xdr:colOff>
      <xdr:row>78</xdr:row>
      <xdr:rowOff>94459</xdr:rowOff>
    </xdr:to>
    <xdr:cxnSp macro="">
      <xdr:nvCxnSpPr>
        <xdr:cNvPr id="179" name="直線コネクタ 178"/>
        <xdr:cNvCxnSpPr/>
      </xdr:nvCxnSpPr>
      <xdr:spPr>
        <a:xfrm>
          <a:off x="1130300" y="13467355"/>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140312</xdr:rowOff>
    </xdr:from>
    <xdr:to>
      <xdr:col>6</xdr:col>
      <xdr:colOff>38100</xdr:colOff>
      <xdr:row>78</xdr:row>
      <xdr:rowOff>70462</xdr:rowOff>
    </xdr:to>
    <xdr:sp macro="" textlink="">
      <xdr:nvSpPr>
        <xdr:cNvPr id="182" name="フローチャート: 判断 181"/>
        <xdr:cNvSpPr/>
      </xdr:nvSpPr>
      <xdr:spPr>
        <a:xfrm>
          <a:off x="1079500" y="1334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86989</xdr:rowOff>
    </xdr:from>
    <xdr:ext cx="469744" cy="259045"/>
    <xdr:sp macro="" textlink="">
      <xdr:nvSpPr>
        <xdr:cNvPr id="183" name="テキスト ボックス 182"/>
        <xdr:cNvSpPr txBox="1"/>
      </xdr:nvSpPr>
      <xdr:spPr>
        <a:xfrm>
          <a:off x="895428" y="1311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62474</xdr:rowOff>
    </xdr:from>
    <xdr:to>
      <xdr:col>24</xdr:col>
      <xdr:colOff>114300</xdr:colOff>
      <xdr:row>78</xdr:row>
      <xdr:rowOff>164074</xdr:rowOff>
    </xdr:to>
    <xdr:sp macro="" textlink="">
      <xdr:nvSpPr>
        <xdr:cNvPr id="189" name="楕円 188"/>
        <xdr:cNvSpPr/>
      </xdr:nvSpPr>
      <xdr:spPr>
        <a:xfrm>
          <a:off x="4584700" y="134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148851</xdr:rowOff>
    </xdr:from>
    <xdr:ext cx="469744" cy="259045"/>
    <xdr:sp macro="" textlink="">
      <xdr:nvSpPr>
        <xdr:cNvPr id="190" name="維持補修費該当値テキスト"/>
        <xdr:cNvSpPr txBox="1"/>
      </xdr:nvSpPr>
      <xdr:spPr>
        <a:xfrm>
          <a:off x="4686300" y="1335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45283</xdr:rowOff>
    </xdr:from>
    <xdr:to>
      <xdr:col>20</xdr:col>
      <xdr:colOff>38100</xdr:colOff>
      <xdr:row>78</xdr:row>
      <xdr:rowOff>146883</xdr:rowOff>
    </xdr:to>
    <xdr:sp macro="" textlink="">
      <xdr:nvSpPr>
        <xdr:cNvPr id="191" name="楕円 190"/>
        <xdr:cNvSpPr/>
      </xdr:nvSpPr>
      <xdr:spPr>
        <a:xfrm>
          <a:off x="3746500" y="134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138010</xdr:rowOff>
    </xdr:from>
    <xdr:ext cx="469744" cy="259045"/>
    <xdr:sp macro="" textlink="">
      <xdr:nvSpPr>
        <xdr:cNvPr id="192" name="テキスト ボックス 191"/>
        <xdr:cNvSpPr txBox="1"/>
      </xdr:nvSpPr>
      <xdr:spPr>
        <a:xfrm>
          <a:off x="3562428" y="13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43706</xdr:rowOff>
    </xdr:from>
    <xdr:to>
      <xdr:col>15</xdr:col>
      <xdr:colOff>101600</xdr:colOff>
      <xdr:row>78</xdr:row>
      <xdr:rowOff>145306</xdr:rowOff>
    </xdr:to>
    <xdr:sp macro="" textlink="">
      <xdr:nvSpPr>
        <xdr:cNvPr id="193" name="楕円 192"/>
        <xdr:cNvSpPr/>
      </xdr:nvSpPr>
      <xdr:spPr>
        <a:xfrm>
          <a:off x="2857500" y="134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136433</xdr:rowOff>
    </xdr:from>
    <xdr:ext cx="469744" cy="259045"/>
    <xdr:sp macro="" textlink="">
      <xdr:nvSpPr>
        <xdr:cNvPr id="194" name="テキスト ボックス 193"/>
        <xdr:cNvSpPr txBox="1"/>
      </xdr:nvSpPr>
      <xdr:spPr>
        <a:xfrm>
          <a:off x="2673428" y="1350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43659</xdr:rowOff>
    </xdr:from>
    <xdr:to>
      <xdr:col>10</xdr:col>
      <xdr:colOff>165100</xdr:colOff>
      <xdr:row>78</xdr:row>
      <xdr:rowOff>145259</xdr:rowOff>
    </xdr:to>
    <xdr:sp macro="" textlink="">
      <xdr:nvSpPr>
        <xdr:cNvPr id="195" name="楕円 194"/>
        <xdr:cNvSpPr/>
      </xdr:nvSpPr>
      <xdr:spPr>
        <a:xfrm>
          <a:off x="1968500" y="134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136386</xdr:rowOff>
    </xdr:from>
    <xdr:ext cx="469744" cy="259045"/>
    <xdr:sp macro="" textlink="">
      <xdr:nvSpPr>
        <xdr:cNvPr id="196" name="テキスト ボックス 195"/>
        <xdr:cNvSpPr txBox="1"/>
      </xdr:nvSpPr>
      <xdr:spPr>
        <a:xfrm>
          <a:off x="1784428" y="1350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43455</xdr:rowOff>
    </xdr:from>
    <xdr:to>
      <xdr:col>6</xdr:col>
      <xdr:colOff>38100</xdr:colOff>
      <xdr:row>78</xdr:row>
      <xdr:rowOff>145055</xdr:rowOff>
    </xdr:to>
    <xdr:sp macro="" textlink="">
      <xdr:nvSpPr>
        <xdr:cNvPr id="197" name="楕円 196"/>
        <xdr:cNvSpPr/>
      </xdr:nvSpPr>
      <xdr:spPr>
        <a:xfrm>
          <a:off x="1079500" y="13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136182</xdr:rowOff>
    </xdr:from>
    <xdr:ext cx="469744" cy="259045"/>
    <xdr:sp macro="" textlink="">
      <xdr:nvSpPr>
        <xdr:cNvPr id="198" name="テキスト ボックス 197"/>
        <xdr:cNvSpPr txBox="1"/>
      </xdr:nvSpPr>
      <xdr:spPr>
        <a:xfrm>
          <a:off x="895428" y="1350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63108</xdr:rowOff>
    </xdr:from>
    <xdr:to>
      <xdr:col>24</xdr:col>
      <xdr:colOff>63500</xdr:colOff>
      <xdr:row>97</xdr:row>
      <xdr:rowOff>86251</xdr:rowOff>
    </xdr:to>
    <xdr:cxnSp macro="">
      <xdr:nvCxnSpPr>
        <xdr:cNvPr id="230" name="直線コネクタ 229"/>
        <xdr:cNvCxnSpPr/>
      </xdr:nvCxnSpPr>
      <xdr:spPr>
        <a:xfrm flipV="1">
          <a:off x="3797300" y="16693758"/>
          <a:ext cx="838200" cy="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86251</xdr:rowOff>
    </xdr:from>
    <xdr:to>
      <xdr:col>19</xdr:col>
      <xdr:colOff>177800</xdr:colOff>
      <xdr:row>97</xdr:row>
      <xdr:rowOff>94752</xdr:rowOff>
    </xdr:to>
    <xdr:cxnSp macro="">
      <xdr:nvCxnSpPr>
        <xdr:cNvPr id="233" name="直線コネクタ 232"/>
        <xdr:cNvCxnSpPr/>
      </xdr:nvCxnSpPr>
      <xdr:spPr>
        <a:xfrm flipV="1">
          <a:off x="2908300" y="16716901"/>
          <a:ext cx="889000" cy="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94752</xdr:rowOff>
    </xdr:from>
    <xdr:to>
      <xdr:col>15</xdr:col>
      <xdr:colOff>50800</xdr:colOff>
      <xdr:row>97</xdr:row>
      <xdr:rowOff>109068</xdr:rowOff>
    </xdr:to>
    <xdr:cxnSp macro="">
      <xdr:nvCxnSpPr>
        <xdr:cNvPr id="236" name="直線コネクタ 235"/>
        <xdr:cNvCxnSpPr/>
      </xdr:nvCxnSpPr>
      <xdr:spPr>
        <a:xfrm flipV="1">
          <a:off x="2019300" y="16725402"/>
          <a:ext cx="8890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65852</xdr:rowOff>
    </xdr:from>
    <xdr:to>
      <xdr:col>10</xdr:col>
      <xdr:colOff>114300</xdr:colOff>
      <xdr:row>97</xdr:row>
      <xdr:rowOff>109068</xdr:rowOff>
    </xdr:to>
    <xdr:cxnSp macro="">
      <xdr:nvCxnSpPr>
        <xdr:cNvPr id="239" name="直線コネクタ 238"/>
        <xdr:cNvCxnSpPr/>
      </xdr:nvCxnSpPr>
      <xdr:spPr>
        <a:xfrm>
          <a:off x="1130300" y="16696502"/>
          <a:ext cx="889000" cy="4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2" name="フローチャート: 判断 241"/>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3" name="テキスト ボックス 242"/>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12308</xdr:rowOff>
    </xdr:from>
    <xdr:to>
      <xdr:col>24</xdr:col>
      <xdr:colOff>114300</xdr:colOff>
      <xdr:row>97</xdr:row>
      <xdr:rowOff>113908</xdr:rowOff>
    </xdr:to>
    <xdr:sp macro="" textlink="">
      <xdr:nvSpPr>
        <xdr:cNvPr id="249" name="楕円 248"/>
        <xdr:cNvSpPr/>
      </xdr:nvSpPr>
      <xdr:spPr>
        <a:xfrm>
          <a:off x="4584700" y="166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162185</xdr:rowOff>
    </xdr:from>
    <xdr:ext cx="534377" cy="259045"/>
    <xdr:sp macro="" textlink="">
      <xdr:nvSpPr>
        <xdr:cNvPr id="250" name="扶助費該当値テキスト"/>
        <xdr:cNvSpPr txBox="1"/>
      </xdr:nvSpPr>
      <xdr:spPr>
        <a:xfrm>
          <a:off x="4686300" y="166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35451</xdr:rowOff>
    </xdr:from>
    <xdr:to>
      <xdr:col>20</xdr:col>
      <xdr:colOff>38100</xdr:colOff>
      <xdr:row>97</xdr:row>
      <xdr:rowOff>137051</xdr:rowOff>
    </xdr:to>
    <xdr:sp macro="" textlink="">
      <xdr:nvSpPr>
        <xdr:cNvPr id="251" name="楕円 250"/>
        <xdr:cNvSpPr/>
      </xdr:nvSpPr>
      <xdr:spPr>
        <a:xfrm>
          <a:off x="3746500" y="1666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128178</xdr:rowOff>
    </xdr:from>
    <xdr:ext cx="534377" cy="259045"/>
    <xdr:sp macro="" textlink="">
      <xdr:nvSpPr>
        <xdr:cNvPr id="252" name="テキスト ボックス 251"/>
        <xdr:cNvSpPr txBox="1"/>
      </xdr:nvSpPr>
      <xdr:spPr>
        <a:xfrm>
          <a:off x="3530111" y="1675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43952</xdr:rowOff>
    </xdr:from>
    <xdr:to>
      <xdr:col>15</xdr:col>
      <xdr:colOff>101600</xdr:colOff>
      <xdr:row>97</xdr:row>
      <xdr:rowOff>145552</xdr:rowOff>
    </xdr:to>
    <xdr:sp macro="" textlink="">
      <xdr:nvSpPr>
        <xdr:cNvPr id="253" name="楕円 252"/>
        <xdr:cNvSpPr/>
      </xdr:nvSpPr>
      <xdr:spPr>
        <a:xfrm>
          <a:off x="2857500" y="166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136679</xdr:rowOff>
    </xdr:from>
    <xdr:ext cx="534377" cy="259045"/>
    <xdr:sp macro="" textlink="">
      <xdr:nvSpPr>
        <xdr:cNvPr id="254" name="テキスト ボックス 253"/>
        <xdr:cNvSpPr txBox="1"/>
      </xdr:nvSpPr>
      <xdr:spPr>
        <a:xfrm>
          <a:off x="2641111" y="1676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58268</xdr:rowOff>
    </xdr:from>
    <xdr:to>
      <xdr:col>10</xdr:col>
      <xdr:colOff>165100</xdr:colOff>
      <xdr:row>97</xdr:row>
      <xdr:rowOff>159868</xdr:rowOff>
    </xdr:to>
    <xdr:sp macro="" textlink="">
      <xdr:nvSpPr>
        <xdr:cNvPr id="255" name="楕円 254"/>
        <xdr:cNvSpPr/>
      </xdr:nvSpPr>
      <xdr:spPr>
        <a:xfrm>
          <a:off x="1968500" y="166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150995</xdr:rowOff>
    </xdr:from>
    <xdr:ext cx="534377" cy="259045"/>
    <xdr:sp macro="" textlink="">
      <xdr:nvSpPr>
        <xdr:cNvPr id="256" name="テキスト ボックス 255"/>
        <xdr:cNvSpPr txBox="1"/>
      </xdr:nvSpPr>
      <xdr:spPr>
        <a:xfrm>
          <a:off x="1752111" y="167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15052</xdr:rowOff>
    </xdr:from>
    <xdr:to>
      <xdr:col>6</xdr:col>
      <xdr:colOff>38100</xdr:colOff>
      <xdr:row>97</xdr:row>
      <xdr:rowOff>116652</xdr:rowOff>
    </xdr:to>
    <xdr:sp macro="" textlink="">
      <xdr:nvSpPr>
        <xdr:cNvPr id="257" name="楕円 256"/>
        <xdr:cNvSpPr/>
      </xdr:nvSpPr>
      <xdr:spPr>
        <a:xfrm>
          <a:off x="1079500" y="1664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107779</xdr:rowOff>
    </xdr:from>
    <xdr:ext cx="534377" cy="259045"/>
    <xdr:sp macro="" textlink="">
      <xdr:nvSpPr>
        <xdr:cNvPr id="258" name="テキスト ボックス 257"/>
        <xdr:cNvSpPr txBox="1"/>
      </xdr:nvSpPr>
      <xdr:spPr>
        <a:xfrm>
          <a:off x="863111" y="1673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28152</xdr:rowOff>
    </xdr:from>
    <xdr:to>
      <xdr:col>55</xdr:col>
      <xdr:colOff>0</xdr:colOff>
      <xdr:row>36</xdr:row>
      <xdr:rowOff>60604</xdr:rowOff>
    </xdr:to>
    <xdr:cxnSp macro="">
      <xdr:nvCxnSpPr>
        <xdr:cNvPr id="285" name="直線コネクタ 284"/>
        <xdr:cNvCxnSpPr/>
      </xdr:nvCxnSpPr>
      <xdr:spPr>
        <a:xfrm flipV="1">
          <a:off x="9639300" y="6200352"/>
          <a:ext cx="838200" cy="3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31645</xdr:rowOff>
    </xdr:from>
    <xdr:to>
      <xdr:col>50</xdr:col>
      <xdr:colOff>114300</xdr:colOff>
      <xdr:row>36</xdr:row>
      <xdr:rowOff>60604</xdr:rowOff>
    </xdr:to>
    <xdr:cxnSp macro="">
      <xdr:nvCxnSpPr>
        <xdr:cNvPr id="288" name="直線コネクタ 287"/>
        <xdr:cNvCxnSpPr/>
      </xdr:nvCxnSpPr>
      <xdr:spPr>
        <a:xfrm>
          <a:off x="8750300" y="6203845"/>
          <a:ext cx="889000" cy="2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121398</xdr:rowOff>
    </xdr:from>
    <xdr:to>
      <xdr:col>45</xdr:col>
      <xdr:colOff>177800</xdr:colOff>
      <xdr:row>36</xdr:row>
      <xdr:rowOff>31645</xdr:rowOff>
    </xdr:to>
    <xdr:cxnSp macro="">
      <xdr:nvCxnSpPr>
        <xdr:cNvPr id="291" name="直線コネクタ 290"/>
        <xdr:cNvCxnSpPr/>
      </xdr:nvCxnSpPr>
      <xdr:spPr>
        <a:xfrm>
          <a:off x="7861300" y="5779248"/>
          <a:ext cx="889000" cy="4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121398</xdr:rowOff>
    </xdr:from>
    <xdr:to>
      <xdr:col>41</xdr:col>
      <xdr:colOff>50800</xdr:colOff>
      <xdr:row>37</xdr:row>
      <xdr:rowOff>8488</xdr:rowOff>
    </xdr:to>
    <xdr:cxnSp macro="">
      <xdr:nvCxnSpPr>
        <xdr:cNvPr id="294" name="直線コネクタ 293"/>
        <xdr:cNvCxnSpPr/>
      </xdr:nvCxnSpPr>
      <xdr:spPr>
        <a:xfrm flipV="1">
          <a:off x="6972300" y="5779248"/>
          <a:ext cx="889000" cy="57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168400</xdr:rowOff>
    </xdr:from>
    <xdr:ext cx="599010" cy="259045"/>
    <xdr:sp macro="" textlink="">
      <xdr:nvSpPr>
        <xdr:cNvPr id="296" name="テキスト ボックス 295"/>
        <xdr:cNvSpPr txBox="1"/>
      </xdr:nvSpPr>
      <xdr:spPr>
        <a:xfrm>
          <a:off x="7561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7" name="フローチャート: 判断 296"/>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8" name="テキスト ボックス 297"/>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148802</xdr:rowOff>
    </xdr:from>
    <xdr:to>
      <xdr:col>55</xdr:col>
      <xdr:colOff>50800</xdr:colOff>
      <xdr:row>36</xdr:row>
      <xdr:rowOff>78952</xdr:rowOff>
    </xdr:to>
    <xdr:sp macro="" textlink="">
      <xdr:nvSpPr>
        <xdr:cNvPr id="304" name="楕円 303"/>
        <xdr:cNvSpPr/>
      </xdr:nvSpPr>
      <xdr:spPr>
        <a:xfrm>
          <a:off x="10426700" y="614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229</xdr:rowOff>
    </xdr:from>
    <xdr:ext cx="534377" cy="259045"/>
    <xdr:sp macro="" textlink="">
      <xdr:nvSpPr>
        <xdr:cNvPr id="305" name="補助費等該当値テキスト"/>
        <xdr:cNvSpPr txBox="1"/>
      </xdr:nvSpPr>
      <xdr:spPr>
        <a:xfrm>
          <a:off x="10528300" y="60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9804</xdr:rowOff>
    </xdr:from>
    <xdr:to>
      <xdr:col>50</xdr:col>
      <xdr:colOff>165100</xdr:colOff>
      <xdr:row>36</xdr:row>
      <xdr:rowOff>111404</xdr:rowOff>
    </xdr:to>
    <xdr:sp macro="" textlink="">
      <xdr:nvSpPr>
        <xdr:cNvPr id="306" name="楕円 305"/>
        <xdr:cNvSpPr/>
      </xdr:nvSpPr>
      <xdr:spPr>
        <a:xfrm>
          <a:off x="9588500" y="61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102531</xdr:rowOff>
    </xdr:from>
    <xdr:ext cx="534377" cy="259045"/>
    <xdr:sp macro="" textlink="">
      <xdr:nvSpPr>
        <xdr:cNvPr id="307" name="テキスト ボックス 306"/>
        <xdr:cNvSpPr txBox="1"/>
      </xdr:nvSpPr>
      <xdr:spPr>
        <a:xfrm>
          <a:off x="9372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152295</xdr:rowOff>
    </xdr:from>
    <xdr:to>
      <xdr:col>46</xdr:col>
      <xdr:colOff>38100</xdr:colOff>
      <xdr:row>36</xdr:row>
      <xdr:rowOff>82445</xdr:rowOff>
    </xdr:to>
    <xdr:sp macro="" textlink="">
      <xdr:nvSpPr>
        <xdr:cNvPr id="308" name="楕円 307"/>
        <xdr:cNvSpPr/>
      </xdr:nvSpPr>
      <xdr:spPr>
        <a:xfrm>
          <a:off x="8699500" y="615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98972</xdr:rowOff>
    </xdr:from>
    <xdr:ext cx="534377" cy="259045"/>
    <xdr:sp macro="" textlink="">
      <xdr:nvSpPr>
        <xdr:cNvPr id="309" name="テキスト ボックス 308"/>
        <xdr:cNvSpPr txBox="1"/>
      </xdr:nvSpPr>
      <xdr:spPr>
        <a:xfrm>
          <a:off x="8483111" y="592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70598</xdr:rowOff>
    </xdr:from>
    <xdr:to>
      <xdr:col>41</xdr:col>
      <xdr:colOff>101600</xdr:colOff>
      <xdr:row>34</xdr:row>
      <xdr:rowOff>748</xdr:rowOff>
    </xdr:to>
    <xdr:sp macro="" textlink="">
      <xdr:nvSpPr>
        <xdr:cNvPr id="310" name="楕円 309"/>
        <xdr:cNvSpPr/>
      </xdr:nvSpPr>
      <xdr:spPr>
        <a:xfrm>
          <a:off x="7810500" y="57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17275</xdr:rowOff>
    </xdr:from>
    <xdr:ext cx="599010" cy="259045"/>
    <xdr:sp macro="" textlink="">
      <xdr:nvSpPr>
        <xdr:cNvPr id="311" name="テキスト ボックス 310"/>
        <xdr:cNvSpPr txBox="1"/>
      </xdr:nvSpPr>
      <xdr:spPr>
        <a:xfrm>
          <a:off x="7561795" y="55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129138</xdr:rowOff>
    </xdr:from>
    <xdr:to>
      <xdr:col>36</xdr:col>
      <xdr:colOff>165100</xdr:colOff>
      <xdr:row>37</xdr:row>
      <xdr:rowOff>59288</xdr:rowOff>
    </xdr:to>
    <xdr:sp macro="" textlink="">
      <xdr:nvSpPr>
        <xdr:cNvPr id="312" name="楕円 311"/>
        <xdr:cNvSpPr/>
      </xdr:nvSpPr>
      <xdr:spPr>
        <a:xfrm>
          <a:off x="6921500" y="630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50415</xdr:rowOff>
    </xdr:from>
    <xdr:ext cx="534377" cy="259045"/>
    <xdr:sp macro="" textlink="">
      <xdr:nvSpPr>
        <xdr:cNvPr id="313" name="テキスト ボックス 312"/>
        <xdr:cNvSpPr txBox="1"/>
      </xdr:nvSpPr>
      <xdr:spPr>
        <a:xfrm>
          <a:off x="6705111" y="639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106820</xdr:rowOff>
    </xdr:from>
    <xdr:to>
      <xdr:col>55</xdr:col>
      <xdr:colOff>0</xdr:colOff>
      <xdr:row>57</xdr:row>
      <xdr:rowOff>134595</xdr:rowOff>
    </xdr:to>
    <xdr:cxnSp macro="">
      <xdr:nvCxnSpPr>
        <xdr:cNvPr id="342" name="直線コネクタ 341"/>
        <xdr:cNvCxnSpPr/>
      </xdr:nvCxnSpPr>
      <xdr:spPr>
        <a:xfrm>
          <a:off x="9639300" y="9879470"/>
          <a:ext cx="8382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106820</xdr:rowOff>
    </xdr:from>
    <xdr:to>
      <xdr:col>50</xdr:col>
      <xdr:colOff>114300</xdr:colOff>
      <xdr:row>58</xdr:row>
      <xdr:rowOff>27374</xdr:rowOff>
    </xdr:to>
    <xdr:cxnSp macro="">
      <xdr:nvCxnSpPr>
        <xdr:cNvPr id="345" name="直線コネクタ 344"/>
        <xdr:cNvCxnSpPr/>
      </xdr:nvCxnSpPr>
      <xdr:spPr>
        <a:xfrm flipV="1">
          <a:off x="8750300" y="9879470"/>
          <a:ext cx="889000" cy="9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113785</xdr:rowOff>
    </xdr:from>
    <xdr:to>
      <xdr:col>45</xdr:col>
      <xdr:colOff>177800</xdr:colOff>
      <xdr:row>58</xdr:row>
      <xdr:rowOff>27374</xdr:rowOff>
    </xdr:to>
    <xdr:cxnSp macro="">
      <xdr:nvCxnSpPr>
        <xdr:cNvPr id="348" name="直線コネクタ 347"/>
        <xdr:cNvCxnSpPr/>
      </xdr:nvCxnSpPr>
      <xdr:spPr>
        <a:xfrm>
          <a:off x="7861300" y="9886435"/>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142336</xdr:rowOff>
    </xdr:from>
    <xdr:to>
      <xdr:col>41</xdr:col>
      <xdr:colOff>50800</xdr:colOff>
      <xdr:row>57</xdr:row>
      <xdr:rowOff>113785</xdr:rowOff>
    </xdr:to>
    <xdr:cxnSp macro="">
      <xdr:nvCxnSpPr>
        <xdr:cNvPr id="351" name="直線コネクタ 350"/>
        <xdr:cNvCxnSpPr/>
      </xdr:nvCxnSpPr>
      <xdr:spPr>
        <a:xfrm>
          <a:off x="6972300" y="9743536"/>
          <a:ext cx="889000" cy="14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63068</xdr:rowOff>
    </xdr:from>
    <xdr:to>
      <xdr:col>36</xdr:col>
      <xdr:colOff>165100</xdr:colOff>
      <xdr:row>54</xdr:row>
      <xdr:rowOff>164668</xdr:rowOff>
    </xdr:to>
    <xdr:sp macro="" textlink="">
      <xdr:nvSpPr>
        <xdr:cNvPr id="354" name="フローチャート: 判断 353"/>
        <xdr:cNvSpPr/>
      </xdr:nvSpPr>
      <xdr:spPr>
        <a:xfrm>
          <a:off x="6921500" y="932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9745</xdr:rowOff>
    </xdr:from>
    <xdr:ext cx="599010" cy="259045"/>
    <xdr:sp macro="" textlink="">
      <xdr:nvSpPr>
        <xdr:cNvPr id="355" name="テキスト ボックス 354"/>
        <xdr:cNvSpPr txBox="1"/>
      </xdr:nvSpPr>
      <xdr:spPr>
        <a:xfrm>
          <a:off x="6672795" y="909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83795</xdr:rowOff>
    </xdr:from>
    <xdr:to>
      <xdr:col>55</xdr:col>
      <xdr:colOff>50800</xdr:colOff>
      <xdr:row>58</xdr:row>
      <xdr:rowOff>13945</xdr:rowOff>
    </xdr:to>
    <xdr:sp macro="" textlink="">
      <xdr:nvSpPr>
        <xdr:cNvPr id="361" name="楕円 360"/>
        <xdr:cNvSpPr/>
      </xdr:nvSpPr>
      <xdr:spPr>
        <a:xfrm>
          <a:off x="10426700" y="98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170172</xdr:rowOff>
    </xdr:from>
    <xdr:ext cx="534377" cy="259045"/>
    <xdr:sp macro="" textlink="">
      <xdr:nvSpPr>
        <xdr:cNvPr id="362" name="普通建設事業費該当値テキスト"/>
        <xdr:cNvSpPr txBox="1"/>
      </xdr:nvSpPr>
      <xdr:spPr>
        <a:xfrm>
          <a:off x="10528300" y="977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56020</xdr:rowOff>
    </xdr:from>
    <xdr:to>
      <xdr:col>50</xdr:col>
      <xdr:colOff>165100</xdr:colOff>
      <xdr:row>57</xdr:row>
      <xdr:rowOff>157620</xdr:rowOff>
    </xdr:to>
    <xdr:sp macro="" textlink="">
      <xdr:nvSpPr>
        <xdr:cNvPr id="363" name="楕円 362"/>
        <xdr:cNvSpPr/>
      </xdr:nvSpPr>
      <xdr:spPr>
        <a:xfrm>
          <a:off x="9588500" y="98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148747</xdr:rowOff>
    </xdr:from>
    <xdr:ext cx="534377" cy="259045"/>
    <xdr:sp macro="" textlink="">
      <xdr:nvSpPr>
        <xdr:cNvPr id="364" name="テキスト ボックス 363"/>
        <xdr:cNvSpPr txBox="1"/>
      </xdr:nvSpPr>
      <xdr:spPr>
        <a:xfrm>
          <a:off x="9372111" y="99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148024</xdr:rowOff>
    </xdr:from>
    <xdr:to>
      <xdr:col>46</xdr:col>
      <xdr:colOff>38100</xdr:colOff>
      <xdr:row>58</xdr:row>
      <xdr:rowOff>78174</xdr:rowOff>
    </xdr:to>
    <xdr:sp macro="" textlink="">
      <xdr:nvSpPr>
        <xdr:cNvPr id="365" name="楕円 364"/>
        <xdr:cNvSpPr/>
      </xdr:nvSpPr>
      <xdr:spPr>
        <a:xfrm>
          <a:off x="8699500" y="99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69301</xdr:rowOff>
    </xdr:from>
    <xdr:ext cx="534377" cy="259045"/>
    <xdr:sp macro="" textlink="">
      <xdr:nvSpPr>
        <xdr:cNvPr id="366" name="テキスト ボックス 365"/>
        <xdr:cNvSpPr txBox="1"/>
      </xdr:nvSpPr>
      <xdr:spPr>
        <a:xfrm>
          <a:off x="8483111" y="1001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62985</xdr:rowOff>
    </xdr:from>
    <xdr:to>
      <xdr:col>41</xdr:col>
      <xdr:colOff>101600</xdr:colOff>
      <xdr:row>57</xdr:row>
      <xdr:rowOff>164585</xdr:rowOff>
    </xdr:to>
    <xdr:sp macro="" textlink="">
      <xdr:nvSpPr>
        <xdr:cNvPr id="367" name="楕円 366"/>
        <xdr:cNvSpPr/>
      </xdr:nvSpPr>
      <xdr:spPr>
        <a:xfrm>
          <a:off x="7810500" y="98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155712</xdr:rowOff>
    </xdr:from>
    <xdr:ext cx="534377" cy="259045"/>
    <xdr:sp macro="" textlink="">
      <xdr:nvSpPr>
        <xdr:cNvPr id="368" name="テキスト ボックス 367"/>
        <xdr:cNvSpPr txBox="1"/>
      </xdr:nvSpPr>
      <xdr:spPr>
        <a:xfrm>
          <a:off x="7594111" y="99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91536</xdr:rowOff>
    </xdr:from>
    <xdr:to>
      <xdr:col>36</xdr:col>
      <xdr:colOff>165100</xdr:colOff>
      <xdr:row>57</xdr:row>
      <xdr:rowOff>21686</xdr:rowOff>
    </xdr:to>
    <xdr:sp macro="" textlink="">
      <xdr:nvSpPr>
        <xdr:cNvPr id="369" name="楕円 368"/>
        <xdr:cNvSpPr/>
      </xdr:nvSpPr>
      <xdr:spPr>
        <a:xfrm>
          <a:off x="6921500" y="969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12813</xdr:rowOff>
    </xdr:from>
    <xdr:ext cx="534377" cy="259045"/>
    <xdr:sp macro="" textlink="">
      <xdr:nvSpPr>
        <xdr:cNvPr id="370" name="テキスト ボックス 369"/>
        <xdr:cNvSpPr txBox="1"/>
      </xdr:nvSpPr>
      <xdr:spPr>
        <a:xfrm>
          <a:off x="6705111" y="97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154178</xdr:rowOff>
    </xdr:from>
    <xdr:to>
      <xdr:col>55</xdr:col>
      <xdr:colOff>0</xdr:colOff>
      <xdr:row>78</xdr:row>
      <xdr:rowOff>164312</xdr:rowOff>
    </xdr:to>
    <xdr:cxnSp macro="">
      <xdr:nvCxnSpPr>
        <xdr:cNvPr id="399" name="直線コネクタ 398"/>
        <xdr:cNvCxnSpPr/>
      </xdr:nvCxnSpPr>
      <xdr:spPr>
        <a:xfrm>
          <a:off x="9639300" y="13527278"/>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154178</xdr:rowOff>
    </xdr:from>
    <xdr:to>
      <xdr:col>50</xdr:col>
      <xdr:colOff>114300</xdr:colOff>
      <xdr:row>79</xdr:row>
      <xdr:rowOff>28239</xdr:rowOff>
    </xdr:to>
    <xdr:cxnSp macro="">
      <xdr:nvCxnSpPr>
        <xdr:cNvPr id="402" name="直線コネクタ 401"/>
        <xdr:cNvCxnSpPr/>
      </xdr:nvCxnSpPr>
      <xdr:spPr>
        <a:xfrm flipV="1">
          <a:off x="8750300" y="13527278"/>
          <a:ext cx="889000" cy="4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161550</xdr:rowOff>
    </xdr:from>
    <xdr:to>
      <xdr:col>45</xdr:col>
      <xdr:colOff>177800</xdr:colOff>
      <xdr:row>79</xdr:row>
      <xdr:rowOff>28239</xdr:rowOff>
    </xdr:to>
    <xdr:cxnSp macro="">
      <xdr:nvCxnSpPr>
        <xdr:cNvPr id="405" name="直線コネクタ 404"/>
        <xdr:cNvCxnSpPr/>
      </xdr:nvCxnSpPr>
      <xdr:spPr>
        <a:xfrm>
          <a:off x="7861300" y="13534650"/>
          <a:ext cx="889000" cy="3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134480</xdr:rowOff>
    </xdr:from>
    <xdr:to>
      <xdr:col>41</xdr:col>
      <xdr:colOff>50800</xdr:colOff>
      <xdr:row>78</xdr:row>
      <xdr:rowOff>161550</xdr:rowOff>
    </xdr:to>
    <xdr:cxnSp macro="">
      <xdr:nvCxnSpPr>
        <xdr:cNvPr id="408" name="直線コネクタ 407"/>
        <xdr:cNvCxnSpPr/>
      </xdr:nvCxnSpPr>
      <xdr:spPr>
        <a:xfrm>
          <a:off x="6972300" y="13336130"/>
          <a:ext cx="889000" cy="19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133515</xdr:rowOff>
    </xdr:from>
    <xdr:to>
      <xdr:col>36</xdr:col>
      <xdr:colOff>165100</xdr:colOff>
      <xdr:row>75</xdr:row>
      <xdr:rowOff>63665</xdr:rowOff>
    </xdr:to>
    <xdr:sp macro="" textlink="">
      <xdr:nvSpPr>
        <xdr:cNvPr id="411" name="フローチャート: 判断 410"/>
        <xdr:cNvSpPr/>
      </xdr:nvSpPr>
      <xdr:spPr>
        <a:xfrm>
          <a:off x="6921500" y="128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80192</xdr:rowOff>
    </xdr:from>
    <xdr:ext cx="534377" cy="259045"/>
    <xdr:sp macro="" textlink="">
      <xdr:nvSpPr>
        <xdr:cNvPr id="412" name="テキスト ボックス 411"/>
        <xdr:cNvSpPr txBox="1"/>
      </xdr:nvSpPr>
      <xdr:spPr>
        <a:xfrm>
          <a:off x="6705111" y="125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113512</xdr:rowOff>
    </xdr:from>
    <xdr:to>
      <xdr:col>55</xdr:col>
      <xdr:colOff>50800</xdr:colOff>
      <xdr:row>79</xdr:row>
      <xdr:rowOff>43662</xdr:rowOff>
    </xdr:to>
    <xdr:sp macro="" textlink="">
      <xdr:nvSpPr>
        <xdr:cNvPr id="418" name="楕円 417"/>
        <xdr:cNvSpPr/>
      </xdr:nvSpPr>
      <xdr:spPr>
        <a:xfrm>
          <a:off x="10426700" y="134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28439</xdr:rowOff>
    </xdr:from>
    <xdr:ext cx="469744" cy="259045"/>
    <xdr:sp macro="" textlink="">
      <xdr:nvSpPr>
        <xdr:cNvPr id="419" name="普通建設事業費 （ うち新規整備　）該当値テキスト"/>
        <xdr:cNvSpPr txBox="1"/>
      </xdr:nvSpPr>
      <xdr:spPr>
        <a:xfrm>
          <a:off x="10528300" y="1340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103378</xdr:rowOff>
    </xdr:from>
    <xdr:to>
      <xdr:col>50</xdr:col>
      <xdr:colOff>165100</xdr:colOff>
      <xdr:row>79</xdr:row>
      <xdr:rowOff>33528</xdr:rowOff>
    </xdr:to>
    <xdr:sp macro="" textlink="">
      <xdr:nvSpPr>
        <xdr:cNvPr id="420" name="楕円 419"/>
        <xdr:cNvSpPr/>
      </xdr:nvSpPr>
      <xdr:spPr>
        <a:xfrm>
          <a:off x="95885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24655</xdr:rowOff>
    </xdr:from>
    <xdr:ext cx="469744" cy="259045"/>
    <xdr:sp macro="" textlink="">
      <xdr:nvSpPr>
        <xdr:cNvPr id="421" name="テキスト ボックス 420"/>
        <xdr:cNvSpPr txBox="1"/>
      </xdr:nvSpPr>
      <xdr:spPr>
        <a:xfrm>
          <a:off x="9404428" y="1356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148889</xdr:rowOff>
    </xdr:from>
    <xdr:to>
      <xdr:col>46</xdr:col>
      <xdr:colOff>38100</xdr:colOff>
      <xdr:row>79</xdr:row>
      <xdr:rowOff>79039</xdr:rowOff>
    </xdr:to>
    <xdr:sp macro="" textlink="">
      <xdr:nvSpPr>
        <xdr:cNvPr id="422" name="楕円 421"/>
        <xdr:cNvSpPr/>
      </xdr:nvSpPr>
      <xdr:spPr>
        <a:xfrm>
          <a:off x="8699500" y="1352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70166</xdr:rowOff>
    </xdr:from>
    <xdr:ext cx="378565" cy="259045"/>
    <xdr:sp macro="" textlink="">
      <xdr:nvSpPr>
        <xdr:cNvPr id="423" name="テキスト ボックス 422"/>
        <xdr:cNvSpPr txBox="1"/>
      </xdr:nvSpPr>
      <xdr:spPr>
        <a:xfrm>
          <a:off x="8561017" y="13614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110750</xdr:rowOff>
    </xdr:from>
    <xdr:to>
      <xdr:col>41</xdr:col>
      <xdr:colOff>101600</xdr:colOff>
      <xdr:row>79</xdr:row>
      <xdr:rowOff>40900</xdr:rowOff>
    </xdr:to>
    <xdr:sp macro="" textlink="">
      <xdr:nvSpPr>
        <xdr:cNvPr id="424" name="楕円 423"/>
        <xdr:cNvSpPr/>
      </xdr:nvSpPr>
      <xdr:spPr>
        <a:xfrm>
          <a:off x="7810500" y="13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32027</xdr:rowOff>
    </xdr:from>
    <xdr:ext cx="469744" cy="259045"/>
    <xdr:sp macro="" textlink="">
      <xdr:nvSpPr>
        <xdr:cNvPr id="425" name="テキスト ボックス 424"/>
        <xdr:cNvSpPr txBox="1"/>
      </xdr:nvSpPr>
      <xdr:spPr>
        <a:xfrm>
          <a:off x="7626428" y="13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83680</xdr:rowOff>
    </xdr:from>
    <xdr:to>
      <xdr:col>36</xdr:col>
      <xdr:colOff>165100</xdr:colOff>
      <xdr:row>78</xdr:row>
      <xdr:rowOff>13830</xdr:rowOff>
    </xdr:to>
    <xdr:sp macro="" textlink="">
      <xdr:nvSpPr>
        <xdr:cNvPr id="426" name="楕円 425"/>
        <xdr:cNvSpPr/>
      </xdr:nvSpPr>
      <xdr:spPr>
        <a:xfrm>
          <a:off x="6921500" y="132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4957</xdr:rowOff>
    </xdr:from>
    <xdr:ext cx="534377" cy="259045"/>
    <xdr:sp macro="" textlink="">
      <xdr:nvSpPr>
        <xdr:cNvPr id="427" name="テキスト ボックス 426"/>
        <xdr:cNvSpPr txBox="1"/>
      </xdr:nvSpPr>
      <xdr:spPr>
        <a:xfrm>
          <a:off x="6705111" y="1337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123481</xdr:rowOff>
    </xdr:from>
    <xdr:to>
      <xdr:col>55</xdr:col>
      <xdr:colOff>0</xdr:colOff>
      <xdr:row>98</xdr:row>
      <xdr:rowOff>10497</xdr:rowOff>
    </xdr:to>
    <xdr:cxnSp macro="">
      <xdr:nvCxnSpPr>
        <xdr:cNvPr id="458" name="直線コネクタ 457"/>
        <xdr:cNvCxnSpPr/>
      </xdr:nvCxnSpPr>
      <xdr:spPr>
        <a:xfrm>
          <a:off x="9639300" y="16754131"/>
          <a:ext cx="838200" cy="5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123481</xdr:rowOff>
    </xdr:from>
    <xdr:to>
      <xdr:col>50</xdr:col>
      <xdr:colOff>114300</xdr:colOff>
      <xdr:row>98</xdr:row>
      <xdr:rowOff>29994</xdr:rowOff>
    </xdr:to>
    <xdr:cxnSp macro="">
      <xdr:nvCxnSpPr>
        <xdr:cNvPr id="461" name="直線コネクタ 460"/>
        <xdr:cNvCxnSpPr/>
      </xdr:nvCxnSpPr>
      <xdr:spPr>
        <a:xfrm flipV="1">
          <a:off x="8750300" y="16754131"/>
          <a:ext cx="889000" cy="7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18346</xdr:rowOff>
    </xdr:from>
    <xdr:to>
      <xdr:col>45</xdr:col>
      <xdr:colOff>177800</xdr:colOff>
      <xdr:row>98</xdr:row>
      <xdr:rowOff>29994</xdr:rowOff>
    </xdr:to>
    <xdr:cxnSp macro="">
      <xdr:nvCxnSpPr>
        <xdr:cNvPr id="464" name="直線コネクタ 463"/>
        <xdr:cNvCxnSpPr/>
      </xdr:nvCxnSpPr>
      <xdr:spPr>
        <a:xfrm>
          <a:off x="7861300" y="16820446"/>
          <a:ext cx="8890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12381</xdr:rowOff>
    </xdr:from>
    <xdr:to>
      <xdr:col>41</xdr:col>
      <xdr:colOff>50800</xdr:colOff>
      <xdr:row>98</xdr:row>
      <xdr:rowOff>18346</xdr:rowOff>
    </xdr:to>
    <xdr:cxnSp macro="">
      <xdr:nvCxnSpPr>
        <xdr:cNvPr id="467" name="直線コネクタ 466"/>
        <xdr:cNvCxnSpPr/>
      </xdr:nvCxnSpPr>
      <xdr:spPr>
        <a:xfrm>
          <a:off x="6972300" y="16643031"/>
          <a:ext cx="889000" cy="17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131583</xdr:rowOff>
    </xdr:from>
    <xdr:to>
      <xdr:col>36</xdr:col>
      <xdr:colOff>165100</xdr:colOff>
      <xdr:row>96</xdr:row>
      <xdr:rowOff>61733</xdr:rowOff>
    </xdr:to>
    <xdr:sp macro="" textlink="">
      <xdr:nvSpPr>
        <xdr:cNvPr id="470" name="フローチャート: 判断 469"/>
        <xdr:cNvSpPr/>
      </xdr:nvSpPr>
      <xdr:spPr>
        <a:xfrm>
          <a:off x="69215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78260</xdr:rowOff>
    </xdr:from>
    <xdr:ext cx="534377" cy="259045"/>
    <xdr:sp macro="" textlink="">
      <xdr:nvSpPr>
        <xdr:cNvPr id="471" name="テキスト ボックス 470"/>
        <xdr:cNvSpPr txBox="1"/>
      </xdr:nvSpPr>
      <xdr:spPr>
        <a:xfrm>
          <a:off x="6705111" y="1619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131147</xdr:rowOff>
    </xdr:from>
    <xdr:to>
      <xdr:col>55</xdr:col>
      <xdr:colOff>50800</xdr:colOff>
      <xdr:row>98</xdr:row>
      <xdr:rowOff>61297</xdr:rowOff>
    </xdr:to>
    <xdr:sp macro="" textlink="">
      <xdr:nvSpPr>
        <xdr:cNvPr id="477" name="楕円 476"/>
        <xdr:cNvSpPr/>
      </xdr:nvSpPr>
      <xdr:spPr>
        <a:xfrm>
          <a:off x="10426700" y="167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109574</xdr:rowOff>
    </xdr:from>
    <xdr:ext cx="534377" cy="259045"/>
    <xdr:sp macro="" textlink="">
      <xdr:nvSpPr>
        <xdr:cNvPr id="478" name="普通建設事業費 （ うち更新整備　）該当値テキスト"/>
        <xdr:cNvSpPr txBox="1"/>
      </xdr:nvSpPr>
      <xdr:spPr>
        <a:xfrm>
          <a:off x="10528300" y="1674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72681</xdr:rowOff>
    </xdr:from>
    <xdr:to>
      <xdr:col>50</xdr:col>
      <xdr:colOff>165100</xdr:colOff>
      <xdr:row>98</xdr:row>
      <xdr:rowOff>2831</xdr:rowOff>
    </xdr:to>
    <xdr:sp macro="" textlink="">
      <xdr:nvSpPr>
        <xdr:cNvPr id="479" name="楕円 478"/>
        <xdr:cNvSpPr/>
      </xdr:nvSpPr>
      <xdr:spPr>
        <a:xfrm>
          <a:off x="9588500" y="1670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165408</xdr:rowOff>
    </xdr:from>
    <xdr:ext cx="534377" cy="259045"/>
    <xdr:sp macro="" textlink="">
      <xdr:nvSpPr>
        <xdr:cNvPr id="480" name="テキスト ボックス 479"/>
        <xdr:cNvSpPr txBox="1"/>
      </xdr:nvSpPr>
      <xdr:spPr>
        <a:xfrm>
          <a:off x="9372111" y="1679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150644</xdr:rowOff>
    </xdr:from>
    <xdr:to>
      <xdr:col>46</xdr:col>
      <xdr:colOff>38100</xdr:colOff>
      <xdr:row>98</xdr:row>
      <xdr:rowOff>80794</xdr:rowOff>
    </xdr:to>
    <xdr:sp macro="" textlink="">
      <xdr:nvSpPr>
        <xdr:cNvPr id="481" name="楕円 480"/>
        <xdr:cNvSpPr/>
      </xdr:nvSpPr>
      <xdr:spPr>
        <a:xfrm>
          <a:off x="8699500" y="167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71921</xdr:rowOff>
    </xdr:from>
    <xdr:ext cx="534377" cy="259045"/>
    <xdr:sp macro="" textlink="">
      <xdr:nvSpPr>
        <xdr:cNvPr id="482" name="テキスト ボックス 481"/>
        <xdr:cNvSpPr txBox="1"/>
      </xdr:nvSpPr>
      <xdr:spPr>
        <a:xfrm>
          <a:off x="8483111" y="1687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138996</xdr:rowOff>
    </xdr:from>
    <xdr:to>
      <xdr:col>41</xdr:col>
      <xdr:colOff>101600</xdr:colOff>
      <xdr:row>98</xdr:row>
      <xdr:rowOff>69146</xdr:rowOff>
    </xdr:to>
    <xdr:sp macro="" textlink="">
      <xdr:nvSpPr>
        <xdr:cNvPr id="483" name="楕円 482"/>
        <xdr:cNvSpPr/>
      </xdr:nvSpPr>
      <xdr:spPr>
        <a:xfrm>
          <a:off x="7810500" y="167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60273</xdr:rowOff>
    </xdr:from>
    <xdr:ext cx="534377" cy="259045"/>
    <xdr:sp macro="" textlink="">
      <xdr:nvSpPr>
        <xdr:cNvPr id="484" name="テキスト ボックス 483"/>
        <xdr:cNvSpPr txBox="1"/>
      </xdr:nvSpPr>
      <xdr:spPr>
        <a:xfrm>
          <a:off x="7594111" y="1686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133031</xdr:rowOff>
    </xdr:from>
    <xdr:to>
      <xdr:col>36</xdr:col>
      <xdr:colOff>165100</xdr:colOff>
      <xdr:row>97</xdr:row>
      <xdr:rowOff>63181</xdr:rowOff>
    </xdr:to>
    <xdr:sp macro="" textlink="">
      <xdr:nvSpPr>
        <xdr:cNvPr id="485" name="楕円 484"/>
        <xdr:cNvSpPr/>
      </xdr:nvSpPr>
      <xdr:spPr>
        <a:xfrm>
          <a:off x="6921500" y="165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54308</xdr:rowOff>
    </xdr:from>
    <xdr:ext cx="534377" cy="259045"/>
    <xdr:sp macro="" textlink="">
      <xdr:nvSpPr>
        <xdr:cNvPr id="486" name="テキスト ボックス 485"/>
        <xdr:cNvSpPr txBox="1"/>
      </xdr:nvSpPr>
      <xdr:spPr>
        <a:xfrm>
          <a:off x="6705111" y="1668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41532</xdr:rowOff>
    </xdr:from>
    <xdr:to>
      <xdr:col>85</xdr:col>
      <xdr:colOff>127000</xdr:colOff>
      <xdr:row>39</xdr:row>
      <xdr:rowOff>75006</xdr:rowOff>
    </xdr:to>
    <xdr:cxnSp macro="">
      <xdr:nvCxnSpPr>
        <xdr:cNvPr id="517" name="直線コネクタ 516"/>
        <xdr:cNvCxnSpPr/>
      </xdr:nvCxnSpPr>
      <xdr:spPr>
        <a:xfrm flipV="1">
          <a:off x="15481300" y="6728082"/>
          <a:ext cx="8382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72906</xdr:rowOff>
    </xdr:from>
    <xdr:to>
      <xdr:col>81</xdr:col>
      <xdr:colOff>50800</xdr:colOff>
      <xdr:row>39</xdr:row>
      <xdr:rowOff>75006</xdr:rowOff>
    </xdr:to>
    <xdr:cxnSp macro="">
      <xdr:nvCxnSpPr>
        <xdr:cNvPr id="520" name="直線コネクタ 519"/>
        <xdr:cNvCxnSpPr/>
      </xdr:nvCxnSpPr>
      <xdr:spPr>
        <a:xfrm>
          <a:off x="14592300" y="6759456"/>
          <a:ext cx="889000" cy="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72906</xdr:rowOff>
    </xdr:from>
    <xdr:to>
      <xdr:col>76</xdr:col>
      <xdr:colOff>114300</xdr:colOff>
      <xdr:row>39</xdr:row>
      <xdr:rowOff>74549</xdr:rowOff>
    </xdr:to>
    <xdr:cxnSp macro="">
      <xdr:nvCxnSpPr>
        <xdr:cNvPr id="523" name="直線コネクタ 522"/>
        <xdr:cNvCxnSpPr/>
      </xdr:nvCxnSpPr>
      <xdr:spPr>
        <a:xfrm flipV="1">
          <a:off x="13703300" y="6759456"/>
          <a:ext cx="8890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45626</xdr:rowOff>
    </xdr:from>
    <xdr:to>
      <xdr:col>71</xdr:col>
      <xdr:colOff>177800</xdr:colOff>
      <xdr:row>39</xdr:row>
      <xdr:rowOff>74549</xdr:rowOff>
    </xdr:to>
    <xdr:cxnSp macro="">
      <xdr:nvCxnSpPr>
        <xdr:cNvPr id="526" name="直線コネクタ 525"/>
        <xdr:cNvCxnSpPr/>
      </xdr:nvCxnSpPr>
      <xdr:spPr>
        <a:xfrm>
          <a:off x="12814300" y="6732176"/>
          <a:ext cx="889000" cy="2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148379</xdr:rowOff>
    </xdr:from>
    <xdr:to>
      <xdr:col>67</xdr:col>
      <xdr:colOff>101600</xdr:colOff>
      <xdr:row>39</xdr:row>
      <xdr:rowOff>78529</xdr:rowOff>
    </xdr:to>
    <xdr:sp macro="" textlink="">
      <xdr:nvSpPr>
        <xdr:cNvPr id="529" name="フローチャート: 判断 528"/>
        <xdr:cNvSpPr/>
      </xdr:nvSpPr>
      <xdr:spPr>
        <a:xfrm>
          <a:off x="12763500" y="66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95057</xdr:rowOff>
    </xdr:from>
    <xdr:ext cx="469744" cy="259045"/>
    <xdr:sp macro="" textlink="">
      <xdr:nvSpPr>
        <xdr:cNvPr id="530" name="テキスト ボックス 529"/>
        <xdr:cNvSpPr txBox="1"/>
      </xdr:nvSpPr>
      <xdr:spPr>
        <a:xfrm>
          <a:off x="12579428" y="643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162182</xdr:rowOff>
    </xdr:from>
    <xdr:to>
      <xdr:col>85</xdr:col>
      <xdr:colOff>177800</xdr:colOff>
      <xdr:row>39</xdr:row>
      <xdr:rowOff>92332</xdr:rowOff>
    </xdr:to>
    <xdr:sp macro="" textlink="">
      <xdr:nvSpPr>
        <xdr:cNvPr id="536" name="楕円 535"/>
        <xdr:cNvSpPr/>
      </xdr:nvSpPr>
      <xdr:spPr>
        <a:xfrm>
          <a:off x="16268700" y="667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469744" cy="259045"/>
    <xdr:sp macro="" textlink="">
      <xdr:nvSpPr>
        <xdr:cNvPr id="537" name="災害復旧事業費該当値テキスト"/>
        <xdr:cNvSpPr txBox="1"/>
      </xdr:nvSpPr>
      <xdr:spPr>
        <a:xfrm>
          <a:off x="16370300" y="665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24206</xdr:rowOff>
    </xdr:from>
    <xdr:to>
      <xdr:col>81</xdr:col>
      <xdr:colOff>101600</xdr:colOff>
      <xdr:row>39</xdr:row>
      <xdr:rowOff>125806</xdr:rowOff>
    </xdr:to>
    <xdr:sp macro="" textlink="">
      <xdr:nvSpPr>
        <xdr:cNvPr id="538" name="楕円 537"/>
        <xdr:cNvSpPr/>
      </xdr:nvSpPr>
      <xdr:spPr>
        <a:xfrm>
          <a:off x="15430500" y="67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116933</xdr:rowOff>
    </xdr:from>
    <xdr:ext cx="469744" cy="259045"/>
    <xdr:sp macro="" textlink="">
      <xdr:nvSpPr>
        <xdr:cNvPr id="539" name="テキスト ボックス 538"/>
        <xdr:cNvSpPr txBox="1"/>
      </xdr:nvSpPr>
      <xdr:spPr>
        <a:xfrm>
          <a:off x="15246428" y="68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22106</xdr:rowOff>
    </xdr:from>
    <xdr:to>
      <xdr:col>76</xdr:col>
      <xdr:colOff>165100</xdr:colOff>
      <xdr:row>39</xdr:row>
      <xdr:rowOff>123706</xdr:rowOff>
    </xdr:to>
    <xdr:sp macro="" textlink="">
      <xdr:nvSpPr>
        <xdr:cNvPr id="540" name="楕円 539"/>
        <xdr:cNvSpPr/>
      </xdr:nvSpPr>
      <xdr:spPr>
        <a:xfrm>
          <a:off x="14541500" y="670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114833</xdr:rowOff>
    </xdr:from>
    <xdr:ext cx="469744" cy="259045"/>
    <xdr:sp macro="" textlink="">
      <xdr:nvSpPr>
        <xdr:cNvPr id="541" name="テキスト ボックス 540"/>
        <xdr:cNvSpPr txBox="1"/>
      </xdr:nvSpPr>
      <xdr:spPr>
        <a:xfrm>
          <a:off x="14357428" y="680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23749</xdr:rowOff>
    </xdr:from>
    <xdr:to>
      <xdr:col>72</xdr:col>
      <xdr:colOff>38100</xdr:colOff>
      <xdr:row>39</xdr:row>
      <xdr:rowOff>125349</xdr:rowOff>
    </xdr:to>
    <xdr:sp macro="" textlink="">
      <xdr:nvSpPr>
        <xdr:cNvPr id="542" name="楕円 541"/>
        <xdr:cNvSpPr/>
      </xdr:nvSpPr>
      <xdr:spPr>
        <a:xfrm>
          <a:off x="13652500" y="67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116476</xdr:rowOff>
    </xdr:from>
    <xdr:ext cx="469744" cy="259045"/>
    <xdr:sp macro="" textlink="">
      <xdr:nvSpPr>
        <xdr:cNvPr id="543" name="テキスト ボックス 542"/>
        <xdr:cNvSpPr txBox="1"/>
      </xdr:nvSpPr>
      <xdr:spPr>
        <a:xfrm>
          <a:off x="13468428" y="680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166276</xdr:rowOff>
    </xdr:from>
    <xdr:to>
      <xdr:col>67</xdr:col>
      <xdr:colOff>101600</xdr:colOff>
      <xdr:row>39</xdr:row>
      <xdr:rowOff>96426</xdr:rowOff>
    </xdr:to>
    <xdr:sp macro="" textlink="">
      <xdr:nvSpPr>
        <xdr:cNvPr id="544" name="楕円 543"/>
        <xdr:cNvSpPr/>
      </xdr:nvSpPr>
      <xdr:spPr>
        <a:xfrm>
          <a:off x="12763500" y="668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87553</xdr:rowOff>
    </xdr:from>
    <xdr:ext cx="469744" cy="259045"/>
    <xdr:sp macro="" textlink="">
      <xdr:nvSpPr>
        <xdr:cNvPr id="545" name="テキスト ボックス 544"/>
        <xdr:cNvSpPr txBox="1"/>
      </xdr:nvSpPr>
      <xdr:spPr>
        <a:xfrm>
          <a:off x="12579428" y="677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62920</xdr:rowOff>
    </xdr:from>
    <xdr:to>
      <xdr:col>85</xdr:col>
      <xdr:colOff>127000</xdr:colOff>
      <xdr:row>77</xdr:row>
      <xdr:rowOff>70289</xdr:rowOff>
    </xdr:to>
    <xdr:cxnSp macro="">
      <xdr:nvCxnSpPr>
        <xdr:cNvPr id="623" name="直線コネクタ 622"/>
        <xdr:cNvCxnSpPr/>
      </xdr:nvCxnSpPr>
      <xdr:spPr>
        <a:xfrm>
          <a:off x="15481300" y="13264570"/>
          <a:ext cx="838200" cy="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53084</xdr:rowOff>
    </xdr:from>
    <xdr:to>
      <xdr:col>81</xdr:col>
      <xdr:colOff>50800</xdr:colOff>
      <xdr:row>77</xdr:row>
      <xdr:rowOff>62920</xdr:rowOff>
    </xdr:to>
    <xdr:cxnSp macro="">
      <xdr:nvCxnSpPr>
        <xdr:cNvPr id="626" name="直線コネクタ 625"/>
        <xdr:cNvCxnSpPr/>
      </xdr:nvCxnSpPr>
      <xdr:spPr>
        <a:xfrm>
          <a:off x="14592300" y="13254734"/>
          <a:ext cx="889000" cy="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53084</xdr:rowOff>
    </xdr:from>
    <xdr:to>
      <xdr:col>76</xdr:col>
      <xdr:colOff>114300</xdr:colOff>
      <xdr:row>77</xdr:row>
      <xdr:rowOff>63866</xdr:rowOff>
    </xdr:to>
    <xdr:cxnSp macro="">
      <xdr:nvCxnSpPr>
        <xdr:cNvPr id="629" name="直線コネクタ 628"/>
        <xdr:cNvCxnSpPr/>
      </xdr:nvCxnSpPr>
      <xdr:spPr>
        <a:xfrm flipV="1">
          <a:off x="13703300" y="13254734"/>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52412</xdr:rowOff>
    </xdr:from>
    <xdr:to>
      <xdr:col>71</xdr:col>
      <xdr:colOff>177800</xdr:colOff>
      <xdr:row>77</xdr:row>
      <xdr:rowOff>63866</xdr:rowOff>
    </xdr:to>
    <xdr:cxnSp macro="">
      <xdr:nvCxnSpPr>
        <xdr:cNvPr id="632" name="直線コネクタ 631"/>
        <xdr:cNvCxnSpPr/>
      </xdr:nvCxnSpPr>
      <xdr:spPr>
        <a:xfrm>
          <a:off x="12814300" y="13254062"/>
          <a:ext cx="8890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96101</xdr:rowOff>
    </xdr:from>
    <xdr:to>
      <xdr:col>67</xdr:col>
      <xdr:colOff>101600</xdr:colOff>
      <xdr:row>77</xdr:row>
      <xdr:rowOff>26251</xdr:rowOff>
    </xdr:to>
    <xdr:sp macro="" textlink="">
      <xdr:nvSpPr>
        <xdr:cNvPr id="635" name="フローチャート: 判断 634"/>
        <xdr:cNvSpPr/>
      </xdr:nvSpPr>
      <xdr:spPr>
        <a:xfrm>
          <a:off x="12763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42778</xdr:rowOff>
    </xdr:from>
    <xdr:ext cx="534377" cy="259045"/>
    <xdr:sp macro="" textlink="">
      <xdr:nvSpPr>
        <xdr:cNvPr id="636" name="テキスト ボックス 635"/>
        <xdr:cNvSpPr txBox="1"/>
      </xdr:nvSpPr>
      <xdr:spPr>
        <a:xfrm>
          <a:off x="12547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19489</xdr:rowOff>
    </xdr:from>
    <xdr:to>
      <xdr:col>85</xdr:col>
      <xdr:colOff>177800</xdr:colOff>
      <xdr:row>77</xdr:row>
      <xdr:rowOff>121089</xdr:rowOff>
    </xdr:to>
    <xdr:sp macro="" textlink="">
      <xdr:nvSpPr>
        <xdr:cNvPr id="642" name="楕円 641"/>
        <xdr:cNvSpPr/>
      </xdr:nvSpPr>
      <xdr:spPr>
        <a:xfrm>
          <a:off x="16268700" y="132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169366</xdr:rowOff>
    </xdr:from>
    <xdr:ext cx="534377" cy="259045"/>
    <xdr:sp macro="" textlink="">
      <xdr:nvSpPr>
        <xdr:cNvPr id="643" name="公債費該当値テキスト"/>
        <xdr:cNvSpPr txBox="1"/>
      </xdr:nvSpPr>
      <xdr:spPr>
        <a:xfrm>
          <a:off x="16370300" y="1319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12120</xdr:rowOff>
    </xdr:from>
    <xdr:to>
      <xdr:col>81</xdr:col>
      <xdr:colOff>101600</xdr:colOff>
      <xdr:row>77</xdr:row>
      <xdr:rowOff>113720</xdr:rowOff>
    </xdr:to>
    <xdr:sp macro="" textlink="">
      <xdr:nvSpPr>
        <xdr:cNvPr id="644" name="楕円 643"/>
        <xdr:cNvSpPr/>
      </xdr:nvSpPr>
      <xdr:spPr>
        <a:xfrm>
          <a:off x="15430500" y="1321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104847</xdr:rowOff>
    </xdr:from>
    <xdr:ext cx="534377" cy="259045"/>
    <xdr:sp macro="" textlink="">
      <xdr:nvSpPr>
        <xdr:cNvPr id="645" name="テキスト ボックス 644"/>
        <xdr:cNvSpPr txBox="1"/>
      </xdr:nvSpPr>
      <xdr:spPr>
        <a:xfrm>
          <a:off x="15214111" y="1330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2284</xdr:rowOff>
    </xdr:from>
    <xdr:to>
      <xdr:col>76</xdr:col>
      <xdr:colOff>165100</xdr:colOff>
      <xdr:row>77</xdr:row>
      <xdr:rowOff>103884</xdr:rowOff>
    </xdr:to>
    <xdr:sp macro="" textlink="">
      <xdr:nvSpPr>
        <xdr:cNvPr id="646" name="楕円 645"/>
        <xdr:cNvSpPr/>
      </xdr:nvSpPr>
      <xdr:spPr>
        <a:xfrm>
          <a:off x="14541500" y="1320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95011</xdr:rowOff>
    </xdr:from>
    <xdr:ext cx="534377" cy="259045"/>
    <xdr:sp macro="" textlink="">
      <xdr:nvSpPr>
        <xdr:cNvPr id="647" name="テキスト ボックス 646"/>
        <xdr:cNvSpPr txBox="1"/>
      </xdr:nvSpPr>
      <xdr:spPr>
        <a:xfrm>
          <a:off x="14325111" y="1329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13066</xdr:rowOff>
    </xdr:from>
    <xdr:to>
      <xdr:col>72</xdr:col>
      <xdr:colOff>38100</xdr:colOff>
      <xdr:row>77</xdr:row>
      <xdr:rowOff>114666</xdr:rowOff>
    </xdr:to>
    <xdr:sp macro="" textlink="">
      <xdr:nvSpPr>
        <xdr:cNvPr id="648" name="楕円 647"/>
        <xdr:cNvSpPr/>
      </xdr:nvSpPr>
      <xdr:spPr>
        <a:xfrm>
          <a:off x="13652500" y="132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105793</xdr:rowOff>
    </xdr:from>
    <xdr:ext cx="534377" cy="259045"/>
    <xdr:sp macro="" textlink="">
      <xdr:nvSpPr>
        <xdr:cNvPr id="649" name="テキスト ボックス 648"/>
        <xdr:cNvSpPr txBox="1"/>
      </xdr:nvSpPr>
      <xdr:spPr>
        <a:xfrm>
          <a:off x="13436111" y="133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1612</xdr:rowOff>
    </xdr:from>
    <xdr:to>
      <xdr:col>67</xdr:col>
      <xdr:colOff>101600</xdr:colOff>
      <xdr:row>77</xdr:row>
      <xdr:rowOff>103212</xdr:rowOff>
    </xdr:to>
    <xdr:sp macro="" textlink="">
      <xdr:nvSpPr>
        <xdr:cNvPr id="650" name="楕円 649"/>
        <xdr:cNvSpPr/>
      </xdr:nvSpPr>
      <xdr:spPr>
        <a:xfrm>
          <a:off x="12763500" y="1320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94339</xdr:rowOff>
    </xdr:from>
    <xdr:ext cx="534377" cy="259045"/>
    <xdr:sp macro="" textlink="">
      <xdr:nvSpPr>
        <xdr:cNvPr id="651" name="テキスト ボックス 650"/>
        <xdr:cNvSpPr txBox="1"/>
      </xdr:nvSpPr>
      <xdr:spPr>
        <a:xfrm>
          <a:off x="12547111" y="132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112323</xdr:rowOff>
    </xdr:from>
    <xdr:to>
      <xdr:col>85</xdr:col>
      <xdr:colOff>127000</xdr:colOff>
      <xdr:row>98</xdr:row>
      <xdr:rowOff>26242</xdr:rowOff>
    </xdr:to>
    <xdr:cxnSp macro="">
      <xdr:nvCxnSpPr>
        <xdr:cNvPr id="678" name="直線コネクタ 677"/>
        <xdr:cNvCxnSpPr/>
      </xdr:nvCxnSpPr>
      <xdr:spPr>
        <a:xfrm flipV="1">
          <a:off x="15481300" y="16742973"/>
          <a:ext cx="838200" cy="8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142822</xdr:rowOff>
    </xdr:from>
    <xdr:to>
      <xdr:col>81</xdr:col>
      <xdr:colOff>50800</xdr:colOff>
      <xdr:row>98</xdr:row>
      <xdr:rowOff>26242</xdr:rowOff>
    </xdr:to>
    <xdr:cxnSp macro="">
      <xdr:nvCxnSpPr>
        <xdr:cNvPr id="681" name="直線コネクタ 680"/>
        <xdr:cNvCxnSpPr/>
      </xdr:nvCxnSpPr>
      <xdr:spPr>
        <a:xfrm>
          <a:off x="14592300" y="16773472"/>
          <a:ext cx="889000" cy="5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142822</xdr:rowOff>
    </xdr:from>
    <xdr:to>
      <xdr:col>76</xdr:col>
      <xdr:colOff>114300</xdr:colOff>
      <xdr:row>98</xdr:row>
      <xdr:rowOff>50491</xdr:rowOff>
    </xdr:to>
    <xdr:cxnSp macro="">
      <xdr:nvCxnSpPr>
        <xdr:cNvPr id="684" name="直線コネクタ 683"/>
        <xdr:cNvCxnSpPr/>
      </xdr:nvCxnSpPr>
      <xdr:spPr>
        <a:xfrm flipV="1">
          <a:off x="13703300" y="16773472"/>
          <a:ext cx="889000" cy="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50491</xdr:rowOff>
    </xdr:from>
    <xdr:to>
      <xdr:col>71</xdr:col>
      <xdr:colOff>177800</xdr:colOff>
      <xdr:row>98</xdr:row>
      <xdr:rowOff>128476</xdr:rowOff>
    </xdr:to>
    <xdr:cxnSp macro="">
      <xdr:nvCxnSpPr>
        <xdr:cNvPr id="687" name="直線コネクタ 686"/>
        <xdr:cNvCxnSpPr/>
      </xdr:nvCxnSpPr>
      <xdr:spPr>
        <a:xfrm flipV="1">
          <a:off x="12814300" y="16852591"/>
          <a:ext cx="889000" cy="7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142909</xdr:rowOff>
    </xdr:from>
    <xdr:to>
      <xdr:col>67</xdr:col>
      <xdr:colOff>101600</xdr:colOff>
      <xdr:row>98</xdr:row>
      <xdr:rowOff>73059</xdr:rowOff>
    </xdr:to>
    <xdr:sp macro="" textlink="">
      <xdr:nvSpPr>
        <xdr:cNvPr id="690" name="フローチャート: 判断 689"/>
        <xdr:cNvSpPr/>
      </xdr:nvSpPr>
      <xdr:spPr>
        <a:xfrm>
          <a:off x="12763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89586</xdr:rowOff>
    </xdr:from>
    <xdr:ext cx="534377" cy="259045"/>
    <xdr:sp macro="" textlink="">
      <xdr:nvSpPr>
        <xdr:cNvPr id="691" name="テキスト ボックス 690"/>
        <xdr:cNvSpPr txBox="1"/>
      </xdr:nvSpPr>
      <xdr:spPr>
        <a:xfrm>
          <a:off x="12547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61523</xdr:rowOff>
    </xdr:from>
    <xdr:to>
      <xdr:col>85</xdr:col>
      <xdr:colOff>177800</xdr:colOff>
      <xdr:row>97</xdr:row>
      <xdr:rowOff>163123</xdr:rowOff>
    </xdr:to>
    <xdr:sp macro="" textlink="">
      <xdr:nvSpPr>
        <xdr:cNvPr id="697" name="楕円 696"/>
        <xdr:cNvSpPr/>
      </xdr:nvSpPr>
      <xdr:spPr>
        <a:xfrm>
          <a:off x="16268700" y="166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39950</xdr:rowOff>
    </xdr:from>
    <xdr:ext cx="534377" cy="259045"/>
    <xdr:sp macro="" textlink="">
      <xdr:nvSpPr>
        <xdr:cNvPr id="698" name="積立金該当値テキスト"/>
        <xdr:cNvSpPr txBox="1"/>
      </xdr:nvSpPr>
      <xdr:spPr>
        <a:xfrm>
          <a:off x="16370300" y="1667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146892</xdr:rowOff>
    </xdr:from>
    <xdr:to>
      <xdr:col>81</xdr:col>
      <xdr:colOff>101600</xdr:colOff>
      <xdr:row>98</xdr:row>
      <xdr:rowOff>77042</xdr:rowOff>
    </xdr:to>
    <xdr:sp macro="" textlink="">
      <xdr:nvSpPr>
        <xdr:cNvPr id="699" name="楕円 698"/>
        <xdr:cNvSpPr/>
      </xdr:nvSpPr>
      <xdr:spPr>
        <a:xfrm>
          <a:off x="15430500" y="167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68169</xdr:rowOff>
    </xdr:from>
    <xdr:ext cx="534377" cy="259045"/>
    <xdr:sp macro="" textlink="">
      <xdr:nvSpPr>
        <xdr:cNvPr id="700" name="テキスト ボックス 699"/>
        <xdr:cNvSpPr txBox="1"/>
      </xdr:nvSpPr>
      <xdr:spPr>
        <a:xfrm>
          <a:off x="15214111" y="16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92022</xdr:rowOff>
    </xdr:from>
    <xdr:to>
      <xdr:col>76</xdr:col>
      <xdr:colOff>165100</xdr:colOff>
      <xdr:row>98</xdr:row>
      <xdr:rowOff>22172</xdr:rowOff>
    </xdr:to>
    <xdr:sp macro="" textlink="">
      <xdr:nvSpPr>
        <xdr:cNvPr id="701" name="楕円 700"/>
        <xdr:cNvSpPr/>
      </xdr:nvSpPr>
      <xdr:spPr>
        <a:xfrm>
          <a:off x="14541500" y="167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13299</xdr:rowOff>
    </xdr:from>
    <xdr:ext cx="534377" cy="259045"/>
    <xdr:sp macro="" textlink="">
      <xdr:nvSpPr>
        <xdr:cNvPr id="702" name="テキスト ボックス 701"/>
        <xdr:cNvSpPr txBox="1"/>
      </xdr:nvSpPr>
      <xdr:spPr>
        <a:xfrm>
          <a:off x="14325111" y="168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171141</xdr:rowOff>
    </xdr:from>
    <xdr:to>
      <xdr:col>72</xdr:col>
      <xdr:colOff>38100</xdr:colOff>
      <xdr:row>98</xdr:row>
      <xdr:rowOff>101291</xdr:rowOff>
    </xdr:to>
    <xdr:sp macro="" textlink="">
      <xdr:nvSpPr>
        <xdr:cNvPr id="703" name="楕円 702"/>
        <xdr:cNvSpPr/>
      </xdr:nvSpPr>
      <xdr:spPr>
        <a:xfrm>
          <a:off x="13652500" y="168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92418</xdr:rowOff>
    </xdr:from>
    <xdr:ext cx="534377" cy="259045"/>
    <xdr:sp macro="" textlink="">
      <xdr:nvSpPr>
        <xdr:cNvPr id="704" name="テキスト ボックス 703"/>
        <xdr:cNvSpPr txBox="1"/>
      </xdr:nvSpPr>
      <xdr:spPr>
        <a:xfrm>
          <a:off x="13436111" y="168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77676</xdr:rowOff>
    </xdr:from>
    <xdr:to>
      <xdr:col>67</xdr:col>
      <xdr:colOff>101600</xdr:colOff>
      <xdr:row>99</xdr:row>
      <xdr:rowOff>7826</xdr:rowOff>
    </xdr:to>
    <xdr:sp macro="" textlink="">
      <xdr:nvSpPr>
        <xdr:cNvPr id="705" name="楕円 704"/>
        <xdr:cNvSpPr/>
      </xdr:nvSpPr>
      <xdr:spPr>
        <a:xfrm>
          <a:off x="12763500" y="168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170403</xdr:rowOff>
    </xdr:from>
    <xdr:ext cx="469744" cy="259045"/>
    <xdr:sp macro="" textlink="">
      <xdr:nvSpPr>
        <xdr:cNvPr id="706" name="テキスト ボックス 705"/>
        <xdr:cNvSpPr txBox="1"/>
      </xdr:nvSpPr>
      <xdr:spPr>
        <a:xfrm>
          <a:off x="12579428" y="1697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17765</xdr:rowOff>
    </xdr:from>
    <xdr:to>
      <xdr:col>116</xdr:col>
      <xdr:colOff>63500</xdr:colOff>
      <xdr:row>38</xdr:row>
      <xdr:rowOff>139700</xdr:rowOff>
    </xdr:to>
    <xdr:cxnSp macro="">
      <xdr:nvCxnSpPr>
        <xdr:cNvPr id="733" name="直線コネクタ 732"/>
        <xdr:cNvCxnSpPr/>
      </xdr:nvCxnSpPr>
      <xdr:spPr>
        <a:xfrm flipV="1">
          <a:off x="21323300" y="6532865"/>
          <a:ext cx="838200" cy="1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158310</xdr:rowOff>
    </xdr:from>
    <xdr:ext cx="469744" cy="259045"/>
    <xdr:sp macro="" textlink="">
      <xdr:nvSpPr>
        <xdr:cNvPr id="734" name="投資及び出資金平均値テキスト"/>
        <xdr:cNvSpPr txBox="1"/>
      </xdr:nvSpPr>
      <xdr:spPr>
        <a:xfrm>
          <a:off x="22212300" y="650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36596</xdr:rowOff>
    </xdr:from>
    <xdr:to>
      <xdr:col>98</xdr:col>
      <xdr:colOff>38100</xdr:colOff>
      <xdr:row>38</xdr:row>
      <xdr:rowOff>138196</xdr:rowOff>
    </xdr:to>
    <xdr:sp macro="" textlink="">
      <xdr:nvSpPr>
        <xdr:cNvPr id="745" name="フローチャート: 判断 744"/>
        <xdr:cNvSpPr/>
      </xdr:nvSpPr>
      <xdr:spPr>
        <a:xfrm>
          <a:off x="18605500" y="655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154723</xdr:rowOff>
    </xdr:from>
    <xdr:ext cx="469744" cy="259045"/>
    <xdr:sp macro="" textlink="">
      <xdr:nvSpPr>
        <xdr:cNvPr id="746" name="テキスト ボックス 745"/>
        <xdr:cNvSpPr txBox="1"/>
      </xdr:nvSpPr>
      <xdr:spPr>
        <a:xfrm>
          <a:off x="18421428" y="632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138415</xdr:rowOff>
    </xdr:from>
    <xdr:to>
      <xdr:col>116</xdr:col>
      <xdr:colOff>114300</xdr:colOff>
      <xdr:row>38</xdr:row>
      <xdr:rowOff>68565</xdr:rowOff>
    </xdr:to>
    <xdr:sp macro="" textlink="">
      <xdr:nvSpPr>
        <xdr:cNvPr id="752" name="楕円 751"/>
        <xdr:cNvSpPr/>
      </xdr:nvSpPr>
      <xdr:spPr>
        <a:xfrm>
          <a:off x="22110700" y="64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97792</xdr:rowOff>
    </xdr:from>
    <xdr:ext cx="469744" cy="259045"/>
    <xdr:sp macro="" textlink="">
      <xdr:nvSpPr>
        <xdr:cNvPr id="753" name="投資及び出資金該当値テキスト"/>
        <xdr:cNvSpPr txBox="1"/>
      </xdr:nvSpPr>
      <xdr:spPr>
        <a:xfrm>
          <a:off x="22212300" y="626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7512</xdr:rowOff>
    </xdr:from>
    <xdr:to>
      <xdr:col>116</xdr:col>
      <xdr:colOff>63500</xdr:colOff>
      <xdr:row>58</xdr:row>
      <xdr:rowOff>15799</xdr:rowOff>
    </xdr:to>
    <xdr:cxnSp macro="">
      <xdr:nvCxnSpPr>
        <xdr:cNvPr id="786" name="直線コネクタ 785"/>
        <xdr:cNvCxnSpPr/>
      </xdr:nvCxnSpPr>
      <xdr:spPr>
        <a:xfrm>
          <a:off x="21323300" y="9951612"/>
          <a:ext cx="8382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7512</xdr:rowOff>
    </xdr:from>
    <xdr:to>
      <xdr:col>111</xdr:col>
      <xdr:colOff>177800</xdr:colOff>
      <xdr:row>58</xdr:row>
      <xdr:rowOff>9684</xdr:rowOff>
    </xdr:to>
    <xdr:cxnSp macro="">
      <xdr:nvCxnSpPr>
        <xdr:cNvPr id="789" name="直線コネクタ 788"/>
        <xdr:cNvCxnSpPr/>
      </xdr:nvCxnSpPr>
      <xdr:spPr>
        <a:xfrm flipV="1">
          <a:off x="20434300" y="995161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6026</xdr:rowOff>
    </xdr:from>
    <xdr:to>
      <xdr:col>107</xdr:col>
      <xdr:colOff>50800</xdr:colOff>
      <xdr:row>58</xdr:row>
      <xdr:rowOff>9684</xdr:rowOff>
    </xdr:to>
    <xdr:cxnSp macro="">
      <xdr:nvCxnSpPr>
        <xdr:cNvPr id="792" name="直線コネクタ 791"/>
        <xdr:cNvCxnSpPr/>
      </xdr:nvCxnSpPr>
      <xdr:spPr>
        <a:xfrm>
          <a:off x="19545300" y="995012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6026</xdr:rowOff>
    </xdr:from>
    <xdr:to>
      <xdr:col>102</xdr:col>
      <xdr:colOff>114300</xdr:colOff>
      <xdr:row>58</xdr:row>
      <xdr:rowOff>7798</xdr:rowOff>
    </xdr:to>
    <xdr:cxnSp macro="">
      <xdr:nvCxnSpPr>
        <xdr:cNvPr id="795" name="直線コネクタ 794"/>
        <xdr:cNvCxnSpPr/>
      </xdr:nvCxnSpPr>
      <xdr:spPr>
        <a:xfrm flipV="1">
          <a:off x="18656300" y="9950126"/>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11405</xdr:rowOff>
    </xdr:from>
    <xdr:to>
      <xdr:col>98</xdr:col>
      <xdr:colOff>38100</xdr:colOff>
      <xdr:row>57</xdr:row>
      <xdr:rowOff>113005</xdr:rowOff>
    </xdr:to>
    <xdr:sp macro="" textlink="">
      <xdr:nvSpPr>
        <xdr:cNvPr id="798" name="フローチャート: 判断 797"/>
        <xdr:cNvSpPr/>
      </xdr:nvSpPr>
      <xdr:spPr>
        <a:xfrm>
          <a:off x="18605500" y="978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129532</xdr:rowOff>
    </xdr:from>
    <xdr:ext cx="469744" cy="259045"/>
    <xdr:sp macro="" textlink="">
      <xdr:nvSpPr>
        <xdr:cNvPr id="799" name="テキスト ボックス 798"/>
        <xdr:cNvSpPr txBox="1"/>
      </xdr:nvSpPr>
      <xdr:spPr>
        <a:xfrm>
          <a:off x="18421428" y="955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136449</xdr:rowOff>
    </xdr:from>
    <xdr:to>
      <xdr:col>116</xdr:col>
      <xdr:colOff>114300</xdr:colOff>
      <xdr:row>58</xdr:row>
      <xdr:rowOff>66599</xdr:rowOff>
    </xdr:to>
    <xdr:sp macro="" textlink="">
      <xdr:nvSpPr>
        <xdr:cNvPr id="805" name="楕円 804"/>
        <xdr:cNvSpPr/>
      </xdr:nvSpPr>
      <xdr:spPr>
        <a:xfrm>
          <a:off x="22110700" y="99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51376</xdr:rowOff>
    </xdr:from>
    <xdr:ext cx="378565" cy="259045"/>
    <xdr:sp macro="" textlink="">
      <xdr:nvSpPr>
        <xdr:cNvPr id="806" name="貸付金該当値テキスト"/>
        <xdr:cNvSpPr txBox="1"/>
      </xdr:nvSpPr>
      <xdr:spPr>
        <a:xfrm>
          <a:off x="22212300" y="9824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128162</xdr:rowOff>
    </xdr:from>
    <xdr:to>
      <xdr:col>112</xdr:col>
      <xdr:colOff>38100</xdr:colOff>
      <xdr:row>58</xdr:row>
      <xdr:rowOff>58312</xdr:rowOff>
    </xdr:to>
    <xdr:sp macro="" textlink="">
      <xdr:nvSpPr>
        <xdr:cNvPr id="807" name="楕円 806"/>
        <xdr:cNvSpPr/>
      </xdr:nvSpPr>
      <xdr:spPr>
        <a:xfrm>
          <a:off x="21272500" y="99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49439</xdr:rowOff>
    </xdr:from>
    <xdr:ext cx="378565" cy="259045"/>
    <xdr:sp macro="" textlink="">
      <xdr:nvSpPr>
        <xdr:cNvPr id="808" name="テキスト ボックス 807"/>
        <xdr:cNvSpPr txBox="1"/>
      </xdr:nvSpPr>
      <xdr:spPr>
        <a:xfrm>
          <a:off x="21134017" y="9993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130334</xdr:rowOff>
    </xdr:from>
    <xdr:to>
      <xdr:col>107</xdr:col>
      <xdr:colOff>101600</xdr:colOff>
      <xdr:row>58</xdr:row>
      <xdr:rowOff>60484</xdr:rowOff>
    </xdr:to>
    <xdr:sp macro="" textlink="">
      <xdr:nvSpPr>
        <xdr:cNvPr id="809" name="楕円 808"/>
        <xdr:cNvSpPr/>
      </xdr:nvSpPr>
      <xdr:spPr>
        <a:xfrm>
          <a:off x="20383500" y="99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51611</xdr:rowOff>
    </xdr:from>
    <xdr:ext cx="378565" cy="259045"/>
    <xdr:sp macro="" textlink="">
      <xdr:nvSpPr>
        <xdr:cNvPr id="810" name="テキスト ボックス 809"/>
        <xdr:cNvSpPr txBox="1"/>
      </xdr:nvSpPr>
      <xdr:spPr>
        <a:xfrm>
          <a:off x="20245017" y="9995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126676</xdr:rowOff>
    </xdr:from>
    <xdr:to>
      <xdr:col>102</xdr:col>
      <xdr:colOff>165100</xdr:colOff>
      <xdr:row>58</xdr:row>
      <xdr:rowOff>56826</xdr:rowOff>
    </xdr:to>
    <xdr:sp macro="" textlink="">
      <xdr:nvSpPr>
        <xdr:cNvPr id="811" name="楕円 810"/>
        <xdr:cNvSpPr/>
      </xdr:nvSpPr>
      <xdr:spPr>
        <a:xfrm>
          <a:off x="19494500" y="98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47953</xdr:rowOff>
    </xdr:from>
    <xdr:ext cx="378565" cy="259045"/>
    <xdr:sp macro="" textlink="">
      <xdr:nvSpPr>
        <xdr:cNvPr id="812" name="テキスト ボックス 811"/>
        <xdr:cNvSpPr txBox="1"/>
      </xdr:nvSpPr>
      <xdr:spPr>
        <a:xfrm>
          <a:off x="19356017" y="99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128448</xdr:rowOff>
    </xdr:from>
    <xdr:to>
      <xdr:col>98</xdr:col>
      <xdr:colOff>38100</xdr:colOff>
      <xdr:row>58</xdr:row>
      <xdr:rowOff>58598</xdr:rowOff>
    </xdr:to>
    <xdr:sp macro="" textlink="">
      <xdr:nvSpPr>
        <xdr:cNvPr id="813" name="楕円 812"/>
        <xdr:cNvSpPr/>
      </xdr:nvSpPr>
      <xdr:spPr>
        <a:xfrm>
          <a:off x="18605500" y="99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49725</xdr:rowOff>
    </xdr:from>
    <xdr:ext cx="378565" cy="259045"/>
    <xdr:sp macro="" textlink="">
      <xdr:nvSpPr>
        <xdr:cNvPr id="814" name="テキスト ボックス 813"/>
        <xdr:cNvSpPr txBox="1"/>
      </xdr:nvSpPr>
      <xdr:spPr>
        <a:xfrm>
          <a:off x="18467017" y="9993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46895</xdr:rowOff>
    </xdr:from>
    <xdr:to>
      <xdr:col>116</xdr:col>
      <xdr:colOff>63500</xdr:colOff>
      <xdr:row>77</xdr:row>
      <xdr:rowOff>165937</xdr:rowOff>
    </xdr:to>
    <xdr:cxnSp macro="">
      <xdr:nvCxnSpPr>
        <xdr:cNvPr id="845" name="直線コネクタ 844"/>
        <xdr:cNvCxnSpPr/>
      </xdr:nvCxnSpPr>
      <xdr:spPr>
        <a:xfrm>
          <a:off x="21323300" y="13248545"/>
          <a:ext cx="838200" cy="1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46895</xdr:rowOff>
    </xdr:from>
    <xdr:to>
      <xdr:col>111</xdr:col>
      <xdr:colOff>177800</xdr:colOff>
      <xdr:row>77</xdr:row>
      <xdr:rowOff>84209</xdr:rowOff>
    </xdr:to>
    <xdr:cxnSp macro="">
      <xdr:nvCxnSpPr>
        <xdr:cNvPr id="848" name="直線コネクタ 847"/>
        <xdr:cNvCxnSpPr/>
      </xdr:nvCxnSpPr>
      <xdr:spPr>
        <a:xfrm flipV="1">
          <a:off x="20434300" y="13248545"/>
          <a:ext cx="889000" cy="3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50" name="テキスト ボックス 849"/>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75378</xdr:rowOff>
    </xdr:from>
    <xdr:to>
      <xdr:col>107</xdr:col>
      <xdr:colOff>50800</xdr:colOff>
      <xdr:row>77</xdr:row>
      <xdr:rowOff>84209</xdr:rowOff>
    </xdr:to>
    <xdr:cxnSp macro="">
      <xdr:nvCxnSpPr>
        <xdr:cNvPr id="851" name="直線コネクタ 850"/>
        <xdr:cNvCxnSpPr/>
      </xdr:nvCxnSpPr>
      <xdr:spPr>
        <a:xfrm>
          <a:off x="19545300" y="13277028"/>
          <a:ext cx="889000" cy="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53" name="テキスト ボックス 852"/>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75378</xdr:rowOff>
    </xdr:from>
    <xdr:to>
      <xdr:col>102</xdr:col>
      <xdr:colOff>114300</xdr:colOff>
      <xdr:row>77</xdr:row>
      <xdr:rowOff>91074</xdr:rowOff>
    </xdr:to>
    <xdr:cxnSp macro="">
      <xdr:nvCxnSpPr>
        <xdr:cNvPr id="854" name="直線コネクタ 853"/>
        <xdr:cNvCxnSpPr/>
      </xdr:nvCxnSpPr>
      <xdr:spPr>
        <a:xfrm flipV="1">
          <a:off x="18656300" y="13277028"/>
          <a:ext cx="8890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6" name="テキスト ボックス 855"/>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12835</xdr:rowOff>
    </xdr:from>
    <xdr:to>
      <xdr:col>98</xdr:col>
      <xdr:colOff>38100</xdr:colOff>
      <xdr:row>77</xdr:row>
      <xdr:rowOff>114435</xdr:rowOff>
    </xdr:to>
    <xdr:sp macro="" textlink="">
      <xdr:nvSpPr>
        <xdr:cNvPr id="857" name="フローチャート: 判断 856"/>
        <xdr:cNvSpPr/>
      </xdr:nvSpPr>
      <xdr:spPr>
        <a:xfrm>
          <a:off x="18605500" y="1321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130962</xdr:rowOff>
    </xdr:from>
    <xdr:ext cx="534377" cy="259045"/>
    <xdr:sp macro="" textlink="">
      <xdr:nvSpPr>
        <xdr:cNvPr id="858" name="テキスト ボックス 857"/>
        <xdr:cNvSpPr txBox="1"/>
      </xdr:nvSpPr>
      <xdr:spPr>
        <a:xfrm>
          <a:off x="18389111" y="129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115137</xdr:rowOff>
    </xdr:from>
    <xdr:to>
      <xdr:col>116</xdr:col>
      <xdr:colOff>114300</xdr:colOff>
      <xdr:row>78</xdr:row>
      <xdr:rowOff>45287</xdr:rowOff>
    </xdr:to>
    <xdr:sp macro="" textlink="">
      <xdr:nvSpPr>
        <xdr:cNvPr id="864" name="楕円 863"/>
        <xdr:cNvSpPr/>
      </xdr:nvSpPr>
      <xdr:spPr>
        <a:xfrm>
          <a:off x="22110700" y="133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30064</xdr:rowOff>
    </xdr:from>
    <xdr:ext cx="534377" cy="259045"/>
    <xdr:sp macro="" textlink="">
      <xdr:nvSpPr>
        <xdr:cNvPr id="865" name="繰出金該当値テキスト"/>
        <xdr:cNvSpPr txBox="1"/>
      </xdr:nvSpPr>
      <xdr:spPr>
        <a:xfrm>
          <a:off x="22212300" y="132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167545</xdr:rowOff>
    </xdr:from>
    <xdr:to>
      <xdr:col>112</xdr:col>
      <xdr:colOff>38100</xdr:colOff>
      <xdr:row>77</xdr:row>
      <xdr:rowOff>97695</xdr:rowOff>
    </xdr:to>
    <xdr:sp macro="" textlink="">
      <xdr:nvSpPr>
        <xdr:cNvPr id="866" name="楕円 865"/>
        <xdr:cNvSpPr/>
      </xdr:nvSpPr>
      <xdr:spPr>
        <a:xfrm>
          <a:off x="21272500" y="131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114222</xdr:rowOff>
    </xdr:from>
    <xdr:ext cx="534377" cy="259045"/>
    <xdr:sp macro="" textlink="">
      <xdr:nvSpPr>
        <xdr:cNvPr id="867" name="テキスト ボックス 866"/>
        <xdr:cNvSpPr txBox="1"/>
      </xdr:nvSpPr>
      <xdr:spPr>
        <a:xfrm>
          <a:off x="21056111" y="129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33409</xdr:rowOff>
    </xdr:from>
    <xdr:to>
      <xdr:col>107</xdr:col>
      <xdr:colOff>101600</xdr:colOff>
      <xdr:row>77</xdr:row>
      <xdr:rowOff>135009</xdr:rowOff>
    </xdr:to>
    <xdr:sp macro="" textlink="">
      <xdr:nvSpPr>
        <xdr:cNvPr id="868" name="楕円 867"/>
        <xdr:cNvSpPr/>
      </xdr:nvSpPr>
      <xdr:spPr>
        <a:xfrm>
          <a:off x="20383500" y="132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151536</xdr:rowOff>
    </xdr:from>
    <xdr:ext cx="534377" cy="259045"/>
    <xdr:sp macro="" textlink="">
      <xdr:nvSpPr>
        <xdr:cNvPr id="869" name="テキスト ボックス 868"/>
        <xdr:cNvSpPr txBox="1"/>
      </xdr:nvSpPr>
      <xdr:spPr>
        <a:xfrm>
          <a:off x="20167111" y="130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24578</xdr:rowOff>
    </xdr:from>
    <xdr:to>
      <xdr:col>102</xdr:col>
      <xdr:colOff>165100</xdr:colOff>
      <xdr:row>77</xdr:row>
      <xdr:rowOff>126178</xdr:rowOff>
    </xdr:to>
    <xdr:sp macro="" textlink="">
      <xdr:nvSpPr>
        <xdr:cNvPr id="870" name="楕円 869"/>
        <xdr:cNvSpPr/>
      </xdr:nvSpPr>
      <xdr:spPr>
        <a:xfrm>
          <a:off x="19494500" y="1322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142705</xdr:rowOff>
    </xdr:from>
    <xdr:ext cx="534377" cy="259045"/>
    <xdr:sp macro="" textlink="">
      <xdr:nvSpPr>
        <xdr:cNvPr id="871" name="テキスト ボックス 870"/>
        <xdr:cNvSpPr txBox="1"/>
      </xdr:nvSpPr>
      <xdr:spPr>
        <a:xfrm>
          <a:off x="19278111" y="130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40274</xdr:rowOff>
    </xdr:from>
    <xdr:to>
      <xdr:col>98</xdr:col>
      <xdr:colOff>38100</xdr:colOff>
      <xdr:row>77</xdr:row>
      <xdr:rowOff>141874</xdr:rowOff>
    </xdr:to>
    <xdr:sp macro="" textlink="">
      <xdr:nvSpPr>
        <xdr:cNvPr id="872" name="楕円 871"/>
        <xdr:cNvSpPr/>
      </xdr:nvSpPr>
      <xdr:spPr>
        <a:xfrm>
          <a:off x="18605500" y="1324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133001</xdr:rowOff>
    </xdr:from>
    <xdr:ext cx="534377" cy="259045"/>
    <xdr:sp macro="" textlink="">
      <xdr:nvSpPr>
        <xdr:cNvPr id="873" name="テキスト ボックス 872"/>
        <xdr:cNvSpPr txBox="1"/>
      </xdr:nvSpPr>
      <xdr:spPr>
        <a:xfrm>
          <a:off x="18389111" y="133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ja-JP" altLang="en-US" sz="1100" b="0" i="0" baseline="0">
              <a:solidFill>
                <a:schemeClr val="dk1"/>
              </a:solidFill>
              <a:effectLst/>
              <a:latin typeface="+mn-lt"/>
              <a:ea typeface="+mn-ea"/>
              <a:cs typeface="+mn-cs"/>
            </a:rPr>
            <a:t>４９９，９５４</a:t>
          </a:r>
          <a:r>
            <a:rPr kumimoji="1" lang="ja-JP" altLang="ja-JP" sz="1100" b="0" i="0" baseline="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人件費は、住民一人当たり</a:t>
          </a:r>
          <a:r>
            <a:rPr kumimoji="1" lang="ja-JP" altLang="en-US" sz="1100" b="0" i="0" baseline="0">
              <a:solidFill>
                <a:schemeClr val="dk1"/>
              </a:solidFill>
              <a:effectLst/>
              <a:latin typeface="+mn-lt"/>
              <a:ea typeface="+mn-ea"/>
              <a:cs typeface="+mn-cs"/>
            </a:rPr>
            <a:t>７１，９２５</a:t>
          </a:r>
          <a:r>
            <a:rPr kumimoji="1" lang="ja-JP" altLang="ja-JP" sz="1100" b="0" i="0" baseline="0">
              <a:solidFill>
                <a:schemeClr val="dk1"/>
              </a:solidFill>
              <a:effectLst/>
              <a:latin typeface="+mn-lt"/>
              <a:ea typeface="+mn-ea"/>
              <a:cs typeface="+mn-cs"/>
            </a:rPr>
            <a:t>円となっており、類似団体と比較して一人あたりのコストが非常に低い水準にある。これは職員数が少ないことによるものである。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補助費等は、住民一人当たり</a:t>
          </a:r>
          <a:r>
            <a:rPr kumimoji="1" lang="ja-JP" altLang="en-US" sz="1100" b="0" i="0" baseline="0">
              <a:solidFill>
                <a:schemeClr val="dk1"/>
              </a:solidFill>
              <a:effectLst/>
              <a:latin typeface="+mn-lt"/>
              <a:ea typeface="+mn-ea"/>
              <a:cs typeface="+mn-cs"/>
            </a:rPr>
            <a:t>９９，３９８</a:t>
          </a:r>
          <a:r>
            <a:rPr kumimoji="1" lang="ja-JP" altLang="ja-JP" sz="1100" b="0" i="0" baseline="0">
              <a:solidFill>
                <a:schemeClr val="dk1"/>
              </a:solidFill>
              <a:effectLst/>
              <a:latin typeface="+mn-lt"/>
              <a:ea typeface="+mn-ea"/>
              <a:cs typeface="+mn-cs"/>
            </a:rPr>
            <a:t>円となっており、一人当たりの額が</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となっているが、これは</a:t>
          </a:r>
          <a:r>
            <a:rPr kumimoji="1" lang="ja-JP" altLang="en-US" sz="1100" b="0" i="0" baseline="0">
              <a:solidFill>
                <a:schemeClr val="dk1"/>
              </a:solidFill>
              <a:effectLst/>
              <a:latin typeface="+mn-lt"/>
              <a:ea typeface="+mn-ea"/>
              <a:cs typeface="+mn-cs"/>
            </a:rPr>
            <a:t>下水道事業の法適用移行に伴う補助費の増が一因</a:t>
          </a:r>
          <a:r>
            <a:rPr kumimoji="1" lang="ja-JP" altLang="ja-JP" sz="1100" b="0" i="0" baseline="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扶助費は、住民一人当たり</a:t>
          </a:r>
          <a:r>
            <a:rPr kumimoji="1" lang="ja-JP" altLang="en-US" sz="1100" b="0" i="0" baseline="0">
              <a:solidFill>
                <a:schemeClr val="dk1"/>
              </a:solidFill>
              <a:effectLst/>
              <a:latin typeface="+mn-lt"/>
              <a:ea typeface="+mn-ea"/>
              <a:cs typeface="+mn-cs"/>
            </a:rPr>
            <a:t>６４，７８６</a:t>
          </a:r>
          <a:r>
            <a:rPr kumimoji="1" lang="ja-JP" altLang="ja-JP" sz="1100" b="0" i="0" baseline="0">
              <a:solidFill>
                <a:schemeClr val="dk1"/>
              </a:solidFill>
              <a:effectLst/>
              <a:latin typeface="+mn-lt"/>
              <a:ea typeface="+mn-ea"/>
              <a:cs typeface="+mn-cs"/>
            </a:rPr>
            <a:t>円となっており、類似団体、全国平均と比較して低い水準にある。扶助費の増加は財政状況にも大きく影響するので、今後も抑制に努める。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普通建設事業費費は、住民一人当たり</a:t>
          </a:r>
          <a:r>
            <a:rPr kumimoji="1" lang="ja-JP" altLang="en-US" sz="1100" b="0" i="0" baseline="0">
              <a:solidFill>
                <a:schemeClr val="dk1"/>
              </a:solidFill>
              <a:effectLst/>
              <a:latin typeface="+mn-lt"/>
              <a:ea typeface="+mn-ea"/>
              <a:cs typeface="+mn-cs"/>
            </a:rPr>
            <a:t>３３，１７０</a:t>
          </a:r>
          <a:r>
            <a:rPr kumimoji="1" lang="ja-JP" altLang="ja-JP" sz="1100" b="0" i="0" baseline="0">
              <a:solidFill>
                <a:schemeClr val="dk1"/>
              </a:solidFill>
              <a:effectLst/>
              <a:latin typeface="+mn-lt"/>
              <a:ea typeface="+mn-ea"/>
              <a:cs typeface="+mn-cs"/>
            </a:rPr>
            <a:t>円となっており、類似団体と比較して一人あたりのコストが低い状況となっている。これは財政状況を考慮し、事業を絞って実施しているためである。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和歌山県上富田町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15,720
15,652
57.37
8,148,368
7,859,277
254,657
4,523,965
5,261,648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5283</xdr:rowOff>
    </xdr:from>
    <xdr:to>
      <xdr:col>24</xdr:col>
      <xdr:colOff>63500</xdr:colOff>
      <xdr:row>37</xdr:row>
      <xdr:rowOff>27229</xdr:rowOff>
    </xdr:to>
    <xdr:cxnSp macro="">
      <xdr:nvCxnSpPr>
        <xdr:cNvPr id="59" name="直線コネクタ 58"/>
        <xdr:cNvCxnSpPr/>
      </xdr:nvCxnSpPr>
      <xdr:spPr>
        <a:xfrm>
          <a:off x="3797300" y="6348933"/>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5283</xdr:rowOff>
    </xdr:from>
    <xdr:to>
      <xdr:col>19</xdr:col>
      <xdr:colOff>177800</xdr:colOff>
      <xdr:row>37</xdr:row>
      <xdr:rowOff>56490</xdr:rowOff>
    </xdr:to>
    <xdr:cxnSp macro="">
      <xdr:nvCxnSpPr>
        <xdr:cNvPr id="62" name="直線コネクタ 61"/>
        <xdr:cNvCxnSpPr/>
      </xdr:nvCxnSpPr>
      <xdr:spPr>
        <a:xfrm flipV="1">
          <a:off x="2908300" y="6348933"/>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55118</xdr:rowOff>
    </xdr:from>
    <xdr:to>
      <xdr:col>15</xdr:col>
      <xdr:colOff>50800</xdr:colOff>
      <xdr:row>37</xdr:row>
      <xdr:rowOff>56490</xdr:rowOff>
    </xdr:to>
    <xdr:cxnSp macro="">
      <xdr:nvCxnSpPr>
        <xdr:cNvPr id="65" name="直線コネクタ 64"/>
        <xdr:cNvCxnSpPr/>
      </xdr:nvCxnSpPr>
      <xdr:spPr>
        <a:xfrm>
          <a:off x="2019300" y="6227318"/>
          <a:ext cx="8890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55118</xdr:rowOff>
    </xdr:from>
    <xdr:to>
      <xdr:col>10</xdr:col>
      <xdr:colOff>114300</xdr:colOff>
      <xdr:row>36</xdr:row>
      <xdr:rowOff>148158</xdr:rowOff>
    </xdr:to>
    <xdr:cxnSp macro="">
      <xdr:nvCxnSpPr>
        <xdr:cNvPr id="68" name="直線コネクタ 67"/>
        <xdr:cNvCxnSpPr/>
      </xdr:nvCxnSpPr>
      <xdr:spPr>
        <a:xfrm flipV="1">
          <a:off x="1130300" y="6227318"/>
          <a:ext cx="8890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56667</xdr:rowOff>
    </xdr:from>
    <xdr:to>
      <xdr:col>6</xdr:col>
      <xdr:colOff>38100</xdr:colOff>
      <xdr:row>34</xdr:row>
      <xdr:rowOff>158267</xdr:rowOff>
    </xdr:to>
    <xdr:sp macro="" textlink="">
      <xdr:nvSpPr>
        <xdr:cNvPr id="71" name="フローチャート: 判断 70"/>
        <xdr:cNvSpPr/>
      </xdr:nvSpPr>
      <xdr:spPr>
        <a:xfrm>
          <a:off x="1079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3344</xdr:rowOff>
    </xdr:from>
    <xdr:ext cx="469744" cy="259045"/>
    <xdr:sp macro="" textlink="">
      <xdr:nvSpPr>
        <xdr:cNvPr id="72" name="テキスト ボックス 71"/>
        <xdr:cNvSpPr txBox="1"/>
      </xdr:nvSpPr>
      <xdr:spPr>
        <a:xfrm>
          <a:off x="895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147879</xdr:rowOff>
    </xdr:from>
    <xdr:to>
      <xdr:col>24</xdr:col>
      <xdr:colOff>114300</xdr:colOff>
      <xdr:row>37</xdr:row>
      <xdr:rowOff>78029</xdr:rowOff>
    </xdr:to>
    <xdr:sp macro="" textlink="">
      <xdr:nvSpPr>
        <xdr:cNvPr id="78" name="楕円 77"/>
        <xdr:cNvSpPr/>
      </xdr:nvSpPr>
      <xdr:spPr>
        <a:xfrm>
          <a:off x="4584700" y="63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126306</xdr:rowOff>
    </xdr:from>
    <xdr:ext cx="469744" cy="259045"/>
    <xdr:sp macro="" textlink="">
      <xdr:nvSpPr>
        <xdr:cNvPr id="79" name="議会費該当値テキスト"/>
        <xdr:cNvSpPr txBox="1"/>
      </xdr:nvSpPr>
      <xdr:spPr>
        <a:xfrm>
          <a:off x="4686300" y="6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125933</xdr:rowOff>
    </xdr:from>
    <xdr:to>
      <xdr:col>20</xdr:col>
      <xdr:colOff>38100</xdr:colOff>
      <xdr:row>37</xdr:row>
      <xdr:rowOff>56083</xdr:rowOff>
    </xdr:to>
    <xdr:sp macro="" textlink="">
      <xdr:nvSpPr>
        <xdr:cNvPr id="80" name="楕円 79"/>
        <xdr:cNvSpPr/>
      </xdr:nvSpPr>
      <xdr:spPr>
        <a:xfrm>
          <a:off x="3746500" y="62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47210</xdr:rowOff>
    </xdr:from>
    <xdr:ext cx="469744" cy="259045"/>
    <xdr:sp macro="" textlink="">
      <xdr:nvSpPr>
        <xdr:cNvPr id="81" name="テキスト ボックス 80"/>
        <xdr:cNvSpPr txBox="1"/>
      </xdr:nvSpPr>
      <xdr:spPr>
        <a:xfrm>
          <a:off x="3562428" y="63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5690</xdr:rowOff>
    </xdr:from>
    <xdr:to>
      <xdr:col>15</xdr:col>
      <xdr:colOff>101600</xdr:colOff>
      <xdr:row>37</xdr:row>
      <xdr:rowOff>107290</xdr:rowOff>
    </xdr:to>
    <xdr:sp macro="" textlink="">
      <xdr:nvSpPr>
        <xdr:cNvPr id="82" name="楕円 81"/>
        <xdr:cNvSpPr/>
      </xdr:nvSpPr>
      <xdr:spPr>
        <a:xfrm>
          <a:off x="2857500" y="63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98417</xdr:rowOff>
    </xdr:from>
    <xdr:ext cx="469744" cy="259045"/>
    <xdr:sp macro="" textlink="">
      <xdr:nvSpPr>
        <xdr:cNvPr id="83" name="テキスト ボックス 82"/>
        <xdr:cNvSpPr txBox="1"/>
      </xdr:nvSpPr>
      <xdr:spPr>
        <a:xfrm>
          <a:off x="2673428" y="644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4318</xdr:rowOff>
    </xdr:from>
    <xdr:to>
      <xdr:col>10</xdr:col>
      <xdr:colOff>165100</xdr:colOff>
      <xdr:row>36</xdr:row>
      <xdr:rowOff>105918</xdr:rowOff>
    </xdr:to>
    <xdr:sp macro="" textlink="">
      <xdr:nvSpPr>
        <xdr:cNvPr id="84" name="楕円 83"/>
        <xdr:cNvSpPr/>
      </xdr:nvSpPr>
      <xdr:spPr>
        <a:xfrm>
          <a:off x="1968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122445</xdr:rowOff>
    </xdr:from>
    <xdr:ext cx="469744" cy="259045"/>
    <xdr:sp macro="" textlink="">
      <xdr:nvSpPr>
        <xdr:cNvPr id="85" name="テキスト ボックス 84"/>
        <xdr:cNvSpPr txBox="1"/>
      </xdr:nvSpPr>
      <xdr:spPr>
        <a:xfrm>
          <a:off x="1784428" y="59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97358</xdr:rowOff>
    </xdr:from>
    <xdr:to>
      <xdr:col>6</xdr:col>
      <xdr:colOff>38100</xdr:colOff>
      <xdr:row>37</xdr:row>
      <xdr:rowOff>27508</xdr:rowOff>
    </xdr:to>
    <xdr:sp macro="" textlink="">
      <xdr:nvSpPr>
        <xdr:cNvPr id="86" name="楕円 85"/>
        <xdr:cNvSpPr/>
      </xdr:nvSpPr>
      <xdr:spPr>
        <a:xfrm>
          <a:off x="1079500" y="62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18635</xdr:rowOff>
    </xdr:from>
    <xdr:ext cx="469744" cy="259045"/>
    <xdr:sp macro="" textlink="">
      <xdr:nvSpPr>
        <xdr:cNvPr id="87" name="テキスト ボックス 86"/>
        <xdr:cNvSpPr txBox="1"/>
      </xdr:nvSpPr>
      <xdr:spPr>
        <a:xfrm>
          <a:off x="895428" y="63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130628</xdr:rowOff>
    </xdr:from>
    <xdr:to>
      <xdr:col>24</xdr:col>
      <xdr:colOff>63500</xdr:colOff>
      <xdr:row>57</xdr:row>
      <xdr:rowOff>160793</xdr:rowOff>
    </xdr:to>
    <xdr:cxnSp macro="">
      <xdr:nvCxnSpPr>
        <xdr:cNvPr id="118" name="直線コネクタ 117"/>
        <xdr:cNvCxnSpPr/>
      </xdr:nvCxnSpPr>
      <xdr:spPr>
        <a:xfrm flipV="1">
          <a:off x="3797300" y="9903278"/>
          <a:ext cx="838200" cy="3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132192</xdr:rowOff>
    </xdr:from>
    <xdr:to>
      <xdr:col>19</xdr:col>
      <xdr:colOff>177800</xdr:colOff>
      <xdr:row>57</xdr:row>
      <xdr:rowOff>160793</xdr:rowOff>
    </xdr:to>
    <xdr:cxnSp macro="">
      <xdr:nvCxnSpPr>
        <xdr:cNvPr id="121" name="直線コネクタ 120"/>
        <xdr:cNvCxnSpPr/>
      </xdr:nvCxnSpPr>
      <xdr:spPr>
        <a:xfrm>
          <a:off x="2908300" y="9904842"/>
          <a:ext cx="889000" cy="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70489</xdr:rowOff>
    </xdr:from>
    <xdr:to>
      <xdr:col>15</xdr:col>
      <xdr:colOff>50800</xdr:colOff>
      <xdr:row>57</xdr:row>
      <xdr:rowOff>132192</xdr:rowOff>
    </xdr:to>
    <xdr:cxnSp macro="">
      <xdr:nvCxnSpPr>
        <xdr:cNvPr id="124" name="直線コネクタ 123"/>
        <xdr:cNvCxnSpPr/>
      </xdr:nvCxnSpPr>
      <xdr:spPr>
        <a:xfrm>
          <a:off x="2019300" y="9671689"/>
          <a:ext cx="889000" cy="2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70489</xdr:rowOff>
    </xdr:from>
    <xdr:to>
      <xdr:col>10</xdr:col>
      <xdr:colOff>114300</xdr:colOff>
      <xdr:row>58</xdr:row>
      <xdr:rowOff>135520</xdr:rowOff>
    </xdr:to>
    <xdr:cxnSp macro="">
      <xdr:nvCxnSpPr>
        <xdr:cNvPr id="127" name="直線コネクタ 126"/>
        <xdr:cNvCxnSpPr/>
      </xdr:nvCxnSpPr>
      <xdr:spPr>
        <a:xfrm flipV="1">
          <a:off x="1130300" y="9671689"/>
          <a:ext cx="889000" cy="40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159570</xdr:rowOff>
    </xdr:from>
    <xdr:to>
      <xdr:col>6</xdr:col>
      <xdr:colOff>38100</xdr:colOff>
      <xdr:row>57</xdr:row>
      <xdr:rowOff>89720</xdr:rowOff>
    </xdr:to>
    <xdr:sp macro="" textlink="">
      <xdr:nvSpPr>
        <xdr:cNvPr id="130" name="フローチャート: 判断 129"/>
        <xdr:cNvSpPr/>
      </xdr:nvSpPr>
      <xdr:spPr>
        <a:xfrm>
          <a:off x="1079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106247</xdr:rowOff>
    </xdr:from>
    <xdr:ext cx="599010" cy="259045"/>
    <xdr:sp macro="" textlink="">
      <xdr:nvSpPr>
        <xdr:cNvPr id="131" name="テキスト ボックス 130"/>
        <xdr:cNvSpPr txBox="1"/>
      </xdr:nvSpPr>
      <xdr:spPr>
        <a:xfrm>
          <a:off x="830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79828</xdr:rowOff>
    </xdr:from>
    <xdr:to>
      <xdr:col>24</xdr:col>
      <xdr:colOff>114300</xdr:colOff>
      <xdr:row>58</xdr:row>
      <xdr:rowOff>9978</xdr:rowOff>
    </xdr:to>
    <xdr:sp macro="" textlink="">
      <xdr:nvSpPr>
        <xdr:cNvPr id="137" name="楕円 136"/>
        <xdr:cNvSpPr/>
      </xdr:nvSpPr>
      <xdr:spPr>
        <a:xfrm>
          <a:off x="45847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58255</xdr:rowOff>
    </xdr:from>
    <xdr:ext cx="534377" cy="259045"/>
    <xdr:sp macro="" textlink="">
      <xdr:nvSpPr>
        <xdr:cNvPr id="138" name="総務費該当値テキスト"/>
        <xdr:cNvSpPr txBox="1"/>
      </xdr:nvSpPr>
      <xdr:spPr>
        <a:xfrm>
          <a:off x="4686300" y="98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109993</xdr:rowOff>
    </xdr:from>
    <xdr:to>
      <xdr:col>20</xdr:col>
      <xdr:colOff>38100</xdr:colOff>
      <xdr:row>58</xdr:row>
      <xdr:rowOff>40143</xdr:rowOff>
    </xdr:to>
    <xdr:sp macro="" textlink="">
      <xdr:nvSpPr>
        <xdr:cNvPr id="139" name="楕円 138"/>
        <xdr:cNvSpPr/>
      </xdr:nvSpPr>
      <xdr:spPr>
        <a:xfrm>
          <a:off x="3746500" y="988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31270</xdr:rowOff>
    </xdr:from>
    <xdr:ext cx="534377" cy="259045"/>
    <xdr:sp macro="" textlink="">
      <xdr:nvSpPr>
        <xdr:cNvPr id="140" name="テキスト ボックス 139"/>
        <xdr:cNvSpPr txBox="1"/>
      </xdr:nvSpPr>
      <xdr:spPr>
        <a:xfrm>
          <a:off x="3530111" y="997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81392</xdr:rowOff>
    </xdr:from>
    <xdr:to>
      <xdr:col>15</xdr:col>
      <xdr:colOff>101600</xdr:colOff>
      <xdr:row>58</xdr:row>
      <xdr:rowOff>11542</xdr:rowOff>
    </xdr:to>
    <xdr:sp macro="" textlink="">
      <xdr:nvSpPr>
        <xdr:cNvPr id="141" name="楕円 140"/>
        <xdr:cNvSpPr/>
      </xdr:nvSpPr>
      <xdr:spPr>
        <a:xfrm>
          <a:off x="2857500" y="98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2669</xdr:rowOff>
    </xdr:from>
    <xdr:ext cx="534377" cy="259045"/>
    <xdr:sp macro="" textlink="">
      <xdr:nvSpPr>
        <xdr:cNvPr id="142" name="テキスト ボックス 141"/>
        <xdr:cNvSpPr txBox="1"/>
      </xdr:nvSpPr>
      <xdr:spPr>
        <a:xfrm>
          <a:off x="2641111" y="994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19689</xdr:rowOff>
    </xdr:from>
    <xdr:to>
      <xdr:col>10</xdr:col>
      <xdr:colOff>165100</xdr:colOff>
      <xdr:row>56</xdr:row>
      <xdr:rowOff>121289</xdr:rowOff>
    </xdr:to>
    <xdr:sp macro="" textlink="">
      <xdr:nvSpPr>
        <xdr:cNvPr id="143" name="楕円 142"/>
        <xdr:cNvSpPr/>
      </xdr:nvSpPr>
      <xdr:spPr>
        <a:xfrm>
          <a:off x="1968500" y="96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112416</xdr:rowOff>
    </xdr:from>
    <xdr:ext cx="599010" cy="259045"/>
    <xdr:sp macro="" textlink="">
      <xdr:nvSpPr>
        <xdr:cNvPr id="144" name="テキスト ボックス 143"/>
        <xdr:cNvSpPr txBox="1"/>
      </xdr:nvSpPr>
      <xdr:spPr>
        <a:xfrm>
          <a:off x="1719795" y="971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84720</xdr:rowOff>
    </xdr:from>
    <xdr:to>
      <xdr:col>6</xdr:col>
      <xdr:colOff>38100</xdr:colOff>
      <xdr:row>59</xdr:row>
      <xdr:rowOff>14870</xdr:rowOff>
    </xdr:to>
    <xdr:sp macro="" textlink="">
      <xdr:nvSpPr>
        <xdr:cNvPr id="145" name="楕円 144"/>
        <xdr:cNvSpPr/>
      </xdr:nvSpPr>
      <xdr:spPr>
        <a:xfrm>
          <a:off x="1079500" y="100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5997</xdr:rowOff>
    </xdr:from>
    <xdr:ext cx="534377" cy="259045"/>
    <xdr:sp macro="" textlink="">
      <xdr:nvSpPr>
        <xdr:cNvPr id="146" name="テキスト ボックス 145"/>
        <xdr:cNvSpPr txBox="1"/>
      </xdr:nvSpPr>
      <xdr:spPr>
        <a:xfrm>
          <a:off x="863111" y="1012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84237</xdr:rowOff>
    </xdr:from>
    <xdr:to>
      <xdr:col>24</xdr:col>
      <xdr:colOff>63500</xdr:colOff>
      <xdr:row>77</xdr:row>
      <xdr:rowOff>27860</xdr:rowOff>
    </xdr:to>
    <xdr:cxnSp macro="">
      <xdr:nvCxnSpPr>
        <xdr:cNvPr id="178" name="直線コネクタ 177"/>
        <xdr:cNvCxnSpPr/>
      </xdr:nvCxnSpPr>
      <xdr:spPr>
        <a:xfrm flipV="1">
          <a:off x="3797300" y="13114437"/>
          <a:ext cx="838200" cy="1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77107</xdr:rowOff>
    </xdr:from>
    <xdr:to>
      <xdr:col>19</xdr:col>
      <xdr:colOff>177800</xdr:colOff>
      <xdr:row>77</xdr:row>
      <xdr:rowOff>27860</xdr:rowOff>
    </xdr:to>
    <xdr:cxnSp macro="">
      <xdr:nvCxnSpPr>
        <xdr:cNvPr id="181" name="直線コネクタ 180"/>
        <xdr:cNvCxnSpPr/>
      </xdr:nvCxnSpPr>
      <xdr:spPr>
        <a:xfrm>
          <a:off x="2908300" y="13107307"/>
          <a:ext cx="889000" cy="12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77107</xdr:rowOff>
    </xdr:from>
    <xdr:to>
      <xdr:col>15</xdr:col>
      <xdr:colOff>50800</xdr:colOff>
      <xdr:row>78</xdr:row>
      <xdr:rowOff>57448</xdr:rowOff>
    </xdr:to>
    <xdr:cxnSp macro="">
      <xdr:nvCxnSpPr>
        <xdr:cNvPr id="184" name="直線コネクタ 183"/>
        <xdr:cNvCxnSpPr/>
      </xdr:nvCxnSpPr>
      <xdr:spPr>
        <a:xfrm flipV="1">
          <a:off x="2019300" y="13107307"/>
          <a:ext cx="889000" cy="3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57448</xdr:rowOff>
    </xdr:from>
    <xdr:to>
      <xdr:col>10</xdr:col>
      <xdr:colOff>114300</xdr:colOff>
      <xdr:row>78</xdr:row>
      <xdr:rowOff>143151</xdr:rowOff>
    </xdr:to>
    <xdr:cxnSp macro="">
      <xdr:nvCxnSpPr>
        <xdr:cNvPr id="187" name="直線コネクタ 186"/>
        <xdr:cNvCxnSpPr/>
      </xdr:nvCxnSpPr>
      <xdr:spPr>
        <a:xfrm flipV="1">
          <a:off x="1130300" y="13430548"/>
          <a:ext cx="889000" cy="8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161889</xdr:rowOff>
    </xdr:from>
    <xdr:to>
      <xdr:col>6</xdr:col>
      <xdr:colOff>38100</xdr:colOff>
      <xdr:row>77</xdr:row>
      <xdr:rowOff>92039</xdr:rowOff>
    </xdr:to>
    <xdr:sp macro="" textlink="">
      <xdr:nvSpPr>
        <xdr:cNvPr id="190" name="フローチャート: 判断 189"/>
        <xdr:cNvSpPr/>
      </xdr:nvSpPr>
      <xdr:spPr>
        <a:xfrm>
          <a:off x="1079500" y="1319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108566</xdr:rowOff>
    </xdr:from>
    <xdr:ext cx="599010" cy="259045"/>
    <xdr:sp macro="" textlink="">
      <xdr:nvSpPr>
        <xdr:cNvPr id="191" name="テキスト ボックス 190"/>
        <xdr:cNvSpPr txBox="1"/>
      </xdr:nvSpPr>
      <xdr:spPr>
        <a:xfrm>
          <a:off x="830795" y="1296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33437</xdr:rowOff>
    </xdr:from>
    <xdr:to>
      <xdr:col>24</xdr:col>
      <xdr:colOff>114300</xdr:colOff>
      <xdr:row>76</xdr:row>
      <xdr:rowOff>135037</xdr:rowOff>
    </xdr:to>
    <xdr:sp macro="" textlink="">
      <xdr:nvSpPr>
        <xdr:cNvPr id="197" name="楕円 196"/>
        <xdr:cNvSpPr/>
      </xdr:nvSpPr>
      <xdr:spPr>
        <a:xfrm>
          <a:off x="4584700" y="1306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11864</xdr:rowOff>
    </xdr:from>
    <xdr:ext cx="599010" cy="259045"/>
    <xdr:sp macro="" textlink="">
      <xdr:nvSpPr>
        <xdr:cNvPr id="198" name="民生費該当値テキスト"/>
        <xdr:cNvSpPr txBox="1"/>
      </xdr:nvSpPr>
      <xdr:spPr>
        <a:xfrm>
          <a:off x="4686300" y="1304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148510</xdr:rowOff>
    </xdr:from>
    <xdr:to>
      <xdr:col>20</xdr:col>
      <xdr:colOff>38100</xdr:colOff>
      <xdr:row>77</xdr:row>
      <xdr:rowOff>78660</xdr:rowOff>
    </xdr:to>
    <xdr:sp macro="" textlink="">
      <xdr:nvSpPr>
        <xdr:cNvPr id="199" name="楕円 198"/>
        <xdr:cNvSpPr/>
      </xdr:nvSpPr>
      <xdr:spPr>
        <a:xfrm>
          <a:off x="3746500" y="131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69787</xdr:rowOff>
    </xdr:from>
    <xdr:ext cx="599010" cy="259045"/>
    <xdr:sp macro="" textlink="">
      <xdr:nvSpPr>
        <xdr:cNvPr id="200" name="テキスト ボックス 199"/>
        <xdr:cNvSpPr txBox="1"/>
      </xdr:nvSpPr>
      <xdr:spPr>
        <a:xfrm>
          <a:off x="3497795" y="1327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26307</xdr:rowOff>
    </xdr:from>
    <xdr:to>
      <xdr:col>15</xdr:col>
      <xdr:colOff>101600</xdr:colOff>
      <xdr:row>76</xdr:row>
      <xdr:rowOff>127907</xdr:rowOff>
    </xdr:to>
    <xdr:sp macro="" textlink="">
      <xdr:nvSpPr>
        <xdr:cNvPr id="201" name="楕円 200"/>
        <xdr:cNvSpPr/>
      </xdr:nvSpPr>
      <xdr:spPr>
        <a:xfrm>
          <a:off x="2857500" y="130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119034</xdr:rowOff>
    </xdr:from>
    <xdr:ext cx="599010" cy="259045"/>
    <xdr:sp macro="" textlink="">
      <xdr:nvSpPr>
        <xdr:cNvPr id="202" name="テキスト ボックス 201"/>
        <xdr:cNvSpPr txBox="1"/>
      </xdr:nvSpPr>
      <xdr:spPr>
        <a:xfrm>
          <a:off x="2608795" y="1314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6648</xdr:rowOff>
    </xdr:from>
    <xdr:to>
      <xdr:col>10</xdr:col>
      <xdr:colOff>165100</xdr:colOff>
      <xdr:row>78</xdr:row>
      <xdr:rowOff>108248</xdr:rowOff>
    </xdr:to>
    <xdr:sp macro="" textlink="">
      <xdr:nvSpPr>
        <xdr:cNvPr id="203" name="楕円 202"/>
        <xdr:cNvSpPr/>
      </xdr:nvSpPr>
      <xdr:spPr>
        <a:xfrm>
          <a:off x="1968500" y="1337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99375</xdr:rowOff>
    </xdr:from>
    <xdr:ext cx="599010" cy="259045"/>
    <xdr:sp macro="" textlink="">
      <xdr:nvSpPr>
        <xdr:cNvPr id="204" name="テキスト ボックス 203"/>
        <xdr:cNvSpPr txBox="1"/>
      </xdr:nvSpPr>
      <xdr:spPr>
        <a:xfrm>
          <a:off x="1719795" y="1347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92351</xdr:rowOff>
    </xdr:from>
    <xdr:to>
      <xdr:col>6</xdr:col>
      <xdr:colOff>38100</xdr:colOff>
      <xdr:row>79</xdr:row>
      <xdr:rowOff>22501</xdr:rowOff>
    </xdr:to>
    <xdr:sp macro="" textlink="">
      <xdr:nvSpPr>
        <xdr:cNvPr id="205" name="楕円 204"/>
        <xdr:cNvSpPr/>
      </xdr:nvSpPr>
      <xdr:spPr>
        <a:xfrm>
          <a:off x="1079500" y="13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13628</xdr:rowOff>
    </xdr:from>
    <xdr:ext cx="599010" cy="259045"/>
    <xdr:sp macro="" textlink="">
      <xdr:nvSpPr>
        <xdr:cNvPr id="206" name="テキスト ボックス 205"/>
        <xdr:cNvSpPr txBox="1"/>
      </xdr:nvSpPr>
      <xdr:spPr>
        <a:xfrm>
          <a:off x="830795" y="1355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20155</xdr:rowOff>
    </xdr:from>
    <xdr:to>
      <xdr:col>24</xdr:col>
      <xdr:colOff>63500</xdr:colOff>
      <xdr:row>97</xdr:row>
      <xdr:rowOff>113551</xdr:rowOff>
    </xdr:to>
    <xdr:cxnSp macro="">
      <xdr:nvCxnSpPr>
        <xdr:cNvPr id="236" name="直線コネクタ 235"/>
        <xdr:cNvCxnSpPr/>
      </xdr:nvCxnSpPr>
      <xdr:spPr>
        <a:xfrm flipV="1">
          <a:off x="3797300" y="16650805"/>
          <a:ext cx="838200" cy="9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135831</xdr:rowOff>
    </xdr:from>
    <xdr:ext cx="534377" cy="259045"/>
    <xdr:sp macro="" textlink="">
      <xdr:nvSpPr>
        <xdr:cNvPr id="237" name="衛生費平均値テキスト"/>
        <xdr:cNvSpPr txBox="1"/>
      </xdr:nvSpPr>
      <xdr:spPr>
        <a:xfrm>
          <a:off x="4686300" y="16595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113551</xdr:rowOff>
    </xdr:from>
    <xdr:to>
      <xdr:col>19</xdr:col>
      <xdr:colOff>177800</xdr:colOff>
      <xdr:row>97</xdr:row>
      <xdr:rowOff>166357</xdr:rowOff>
    </xdr:to>
    <xdr:cxnSp macro="">
      <xdr:nvCxnSpPr>
        <xdr:cNvPr id="239" name="直線コネクタ 238"/>
        <xdr:cNvCxnSpPr/>
      </xdr:nvCxnSpPr>
      <xdr:spPr>
        <a:xfrm flipV="1">
          <a:off x="2908300" y="16744201"/>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102870</xdr:rowOff>
    </xdr:from>
    <xdr:to>
      <xdr:col>15</xdr:col>
      <xdr:colOff>50800</xdr:colOff>
      <xdr:row>97</xdr:row>
      <xdr:rowOff>166357</xdr:rowOff>
    </xdr:to>
    <xdr:cxnSp macro="">
      <xdr:nvCxnSpPr>
        <xdr:cNvPr id="242" name="直線コネクタ 241"/>
        <xdr:cNvCxnSpPr/>
      </xdr:nvCxnSpPr>
      <xdr:spPr>
        <a:xfrm>
          <a:off x="2019300" y="16733520"/>
          <a:ext cx="889000" cy="6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102870</xdr:rowOff>
    </xdr:from>
    <xdr:to>
      <xdr:col>10</xdr:col>
      <xdr:colOff>114300</xdr:colOff>
      <xdr:row>98</xdr:row>
      <xdr:rowOff>21983</xdr:rowOff>
    </xdr:to>
    <xdr:cxnSp macro="">
      <xdr:nvCxnSpPr>
        <xdr:cNvPr id="245" name="直線コネクタ 244"/>
        <xdr:cNvCxnSpPr/>
      </xdr:nvCxnSpPr>
      <xdr:spPr>
        <a:xfrm flipV="1">
          <a:off x="1130300" y="16733520"/>
          <a:ext cx="889000" cy="9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156100</xdr:rowOff>
    </xdr:from>
    <xdr:ext cx="534377" cy="259045"/>
    <xdr:sp macro="" textlink="">
      <xdr:nvSpPr>
        <xdr:cNvPr id="247" name="テキスト ボックス 246"/>
        <xdr:cNvSpPr txBox="1"/>
      </xdr:nvSpPr>
      <xdr:spPr>
        <a:xfrm>
          <a:off x="1752111" y="167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23837</xdr:rowOff>
    </xdr:from>
    <xdr:to>
      <xdr:col>6</xdr:col>
      <xdr:colOff>38100</xdr:colOff>
      <xdr:row>97</xdr:row>
      <xdr:rowOff>125437</xdr:rowOff>
    </xdr:to>
    <xdr:sp macro="" textlink="">
      <xdr:nvSpPr>
        <xdr:cNvPr id="248" name="フローチャート: 判断 247"/>
        <xdr:cNvSpPr/>
      </xdr:nvSpPr>
      <xdr:spPr>
        <a:xfrm>
          <a:off x="1079500" y="166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141964</xdr:rowOff>
    </xdr:from>
    <xdr:ext cx="534377" cy="259045"/>
    <xdr:sp macro="" textlink="">
      <xdr:nvSpPr>
        <xdr:cNvPr id="249" name="テキスト ボックス 248"/>
        <xdr:cNvSpPr txBox="1"/>
      </xdr:nvSpPr>
      <xdr:spPr>
        <a:xfrm>
          <a:off x="863111" y="164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140805</xdr:rowOff>
    </xdr:from>
    <xdr:to>
      <xdr:col>24</xdr:col>
      <xdr:colOff>114300</xdr:colOff>
      <xdr:row>97</xdr:row>
      <xdr:rowOff>70955</xdr:rowOff>
    </xdr:to>
    <xdr:sp macro="" textlink="">
      <xdr:nvSpPr>
        <xdr:cNvPr id="255" name="楕円 254"/>
        <xdr:cNvSpPr/>
      </xdr:nvSpPr>
      <xdr:spPr>
        <a:xfrm>
          <a:off x="4584700" y="166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163682</xdr:rowOff>
    </xdr:from>
    <xdr:ext cx="534377" cy="259045"/>
    <xdr:sp macro="" textlink="">
      <xdr:nvSpPr>
        <xdr:cNvPr id="256" name="衛生費該当値テキスト"/>
        <xdr:cNvSpPr txBox="1"/>
      </xdr:nvSpPr>
      <xdr:spPr>
        <a:xfrm>
          <a:off x="4686300" y="1645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62751</xdr:rowOff>
    </xdr:from>
    <xdr:to>
      <xdr:col>20</xdr:col>
      <xdr:colOff>38100</xdr:colOff>
      <xdr:row>97</xdr:row>
      <xdr:rowOff>164351</xdr:rowOff>
    </xdr:to>
    <xdr:sp macro="" textlink="">
      <xdr:nvSpPr>
        <xdr:cNvPr id="257" name="楕円 256"/>
        <xdr:cNvSpPr/>
      </xdr:nvSpPr>
      <xdr:spPr>
        <a:xfrm>
          <a:off x="3746500" y="166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155478</xdr:rowOff>
    </xdr:from>
    <xdr:ext cx="534377" cy="259045"/>
    <xdr:sp macro="" textlink="">
      <xdr:nvSpPr>
        <xdr:cNvPr id="258" name="テキスト ボックス 257"/>
        <xdr:cNvSpPr txBox="1"/>
      </xdr:nvSpPr>
      <xdr:spPr>
        <a:xfrm>
          <a:off x="3530111" y="167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115557</xdr:rowOff>
    </xdr:from>
    <xdr:to>
      <xdr:col>15</xdr:col>
      <xdr:colOff>101600</xdr:colOff>
      <xdr:row>98</xdr:row>
      <xdr:rowOff>45707</xdr:rowOff>
    </xdr:to>
    <xdr:sp macro="" textlink="">
      <xdr:nvSpPr>
        <xdr:cNvPr id="259" name="楕円 258"/>
        <xdr:cNvSpPr/>
      </xdr:nvSpPr>
      <xdr:spPr>
        <a:xfrm>
          <a:off x="2857500" y="1674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36834</xdr:rowOff>
    </xdr:from>
    <xdr:ext cx="534377" cy="259045"/>
    <xdr:sp macro="" textlink="">
      <xdr:nvSpPr>
        <xdr:cNvPr id="260" name="テキスト ボックス 259"/>
        <xdr:cNvSpPr txBox="1"/>
      </xdr:nvSpPr>
      <xdr:spPr>
        <a:xfrm>
          <a:off x="2641111" y="1683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52070</xdr:rowOff>
    </xdr:from>
    <xdr:to>
      <xdr:col>10</xdr:col>
      <xdr:colOff>165100</xdr:colOff>
      <xdr:row>97</xdr:row>
      <xdr:rowOff>153670</xdr:rowOff>
    </xdr:to>
    <xdr:sp macro="" textlink="">
      <xdr:nvSpPr>
        <xdr:cNvPr id="261" name="楕円 260"/>
        <xdr:cNvSpPr/>
      </xdr:nvSpPr>
      <xdr:spPr>
        <a:xfrm>
          <a:off x="1968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170197</xdr:rowOff>
    </xdr:from>
    <xdr:ext cx="534377" cy="259045"/>
    <xdr:sp macro="" textlink="">
      <xdr:nvSpPr>
        <xdr:cNvPr id="262" name="テキスト ボックス 261"/>
        <xdr:cNvSpPr txBox="1"/>
      </xdr:nvSpPr>
      <xdr:spPr>
        <a:xfrm>
          <a:off x="1752111" y="164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142633</xdr:rowOff>
    </xdr:from>
    <xdr:to>
      <xdr:col>6</xdr:col>
      <xdr:colOff>38100</xdr:colOff>
      <xdr:row>98</xdr:row>
      <xdr:rowOff>72783</xdr:rowOff>
    </xdr:to>
    <xdr:sp macro="" textlink="">
      <xdr:nvSpPr>
        <xdr:cNvPr id="263" name="楕円 262"/>
        <xdr:cNvSpPr/>
      </xdr:nvSpPr>
      <xdr:spPr>
        <a:xfrm>
          <a:off x="1079500" y="167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63910</xdr:rowOff>
    </xdr:from>
    <xdr:ext cx="534377" cy="259045"/>
    <xdr:sp macro="" textlink="">
      <xdr:nvSpPr>
        <xdr:cNvPr id="264" name="テキスト ボックス 263"/>
        <xdr:cNvSpPr txBox="1"/>
      </xdr:nvSpPr>
      <xdr:spPr>
        <a:xfrm>
          <a:off x="863111" y="168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126619</xdr:rowOff>
    </xdr:from>
    <xdr:to>
      <xdr:col>36</xdr:col>
      <xdr:colOff>165100</xdr:colOff>
      <xdr:row>38</xdr:row>
      <xdr:rowOff>56769</xdr:rowOff>
    </xdr:to>
    <xdr:sp macro="" textlink="">
      <xdr:nvSpPr>
        <xdr:cNvPr id="303" name="フローチャート: 判断 302"/>
        <xdr:cNvSpPr/>
      </xdr:nvSpPr>
      <xdr:spPr>
        <a:xfrm>
          <a:off x="6921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73296</xdr:rowOff>
    </xdr:from>
    <xdr:ext cx="378565" cy="259045"/>
    <xdr:sp macro="" textlink="">
      <xdr:nvSpPr>
        <xdr:cNvPr id="304" name="テキスト ボックス 303"/>
        <xdr:cNvSpPr txBox="1"/>
      </xdr:nvSpPr>
      <xdr:spPr>
        <a:xfrm>
          <a:off x="6783017" y="6245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170180</xdr:rowOff>
    </xdr:from>
    <xdr:to>
      <xdr:col>55</xdr:col>
      <xdr:colOff>0</xdr:colOff>
      <xdr:row>58</xdr:row>
      <xdr:rowOff>82906</xdr:rowOff>
    </xdr:to>
    <xdr:cxnSp macro="">
      <xdr:nvCxnSpPr>
        <xdr:cNvPr id="348" name="直線コネクタ 347"/>
        <xdr:cNvCxnSpPr/>
      </xdr:nvCxnSpPr>
      <xdr:spPr>
        <a:xfrm>
          <a:off x="9639300" y="9942830"/>
          <a:ext cx="838200" cy="8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170180</xdr:rowOff>
    </xdr:from>
    <xdr:to>
      <xdr:col>50</xdr:col>
      <xdr:colOff>114300</xdr:colOff>
      <xdr:row>58</xdr:row>
      <xdr:rowOff>34937</xdr:rowOff>
    </xdr:to>
    <xdr:cxnSp macro="">
      <xdr:nvCxnSpPr>
        <xdr:cNvPr id="351" name="直線コネクタ 350"/>
        <xdr:cNvCxnSpPr/>
      </xdr:nvCxnSpPr>
      <xdr:spPr>
        <a:xfrm flipV="1">
          <a:off x="8750300" y="9942830"/>
          <a:ext cx="8890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28118</xdr:rowOff>
    </xdr:from>
    <xdr:to>
      <xdr:col>45</xdr:col>
      <xdr:colOff>177800</xdr:colOff>
      <xdr:row>58</xdr:row>
      <xdr:rowOff>34937</xdr:rowOff>
    </xdr:to>
    <xdr:cxnSp macro="">
      <xdr:nvCxnSpPr>
        <xdr:cNvPr id="354" name="直線コネクタ 353"/>
        <xdr:cNvCxnSpPr/>
      </xdr:nvCxnSpPr>
      <xdr:spPr>
        <a:xfrm>
          <a:off x="7861300" y="9972218"/>
          <a:ext cx="8890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125730</xdr:rowOff>
    </xdr:from>
    <xdr:to>
      <xdr:col>41</xdr:col>
      <xdr:colOff>50800</xdr:colOff>
      <xdr:row>58</xdr:row>
      <xdr:rowOff>28118</xdr:rowOff>
    </xdr:to>
    <xdr:cxnSp macro="">
      <xdr:nvCxnSpPr>
        <xdr:cNvPr id="357" name="直線コネクタ 356"/>
        <xdr:cNvCxnSpPr/>
      </xdr:nvCxnSpPr>
      <xdr:spPr>
        <a:xfrm>
          <a:off x="6972300" y="9898380"/>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141110</xdr:rowOff>
    </xdr:from>
    <xdr:to>
      <xdr:col>36</xdr:col>
      <xdr:colOff>165100</xdr:colOff>
      <xdr:row>57</xdr:row>
      <xdr:rowOff>71260</xdr:rowOff>
    </xdr:to>
    <xdr:sp macro="" textlink="">
      <xdr:nvSpPr>
        <xdr:cNvPr id="360" name="フローチャート: 判断 359"/>
        <xdr:cNvSpPr/>
      </xdr:nvSpPr>
      <xdr:spPr>
        <a:xfrm>
          <a:off x="69215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87787</xdr:rowOff>
    </xdr:from>
    <xdr:ext cx="534377" cy="259045"/>
    <xdr:sp macro="" textlink="">
      <xdr:nvSpPr>
        <xdr:cNvPr id="361" name="テキスト ボックス 360"/>
        <xdr:cNvSpPr txBox="1"/>
      </xdr:nvSpPr>
      <xdr:spPr>
        <a:xfrm>
          <a:off x="6705111" y="95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32106</xdr:rowOff>
    </xdr:from>
    <xdr:to>
      <xdr:col>55</xdr:col>
      <xdr:colOff>50800</xdr:colOff>
      <xdr:row>58</xdr:row>
      <xdr:rowOff>133706</xdr:rowOff>
    </xdr:to>
    <xdr:sp macro="" textlink="">
      <xdr:nvSpPr>
        <xdr:cNvPr id="367" name="楕円 366"/>
        <xdr:cNvSpPr/>
      </xdr:nvSpPr>
      <xdr:spPr>
        <a:xfrm>
          <a:off x="10426700" y="997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118483</xdr:rowOff>
    </xdr:from>
    <xdr:ext cx="534377" cy="259045"/>
    <xdr:sp macro="" textlink="">
      <xdr:nvSpPr>
        <xdr:cNvPr id="368" name="農林水産業費該当値テキスト"/>
        <xdr:cNvSpPr txBox="1"/>
      </xdr:nvSpPr>
      <xdr:spPr>
        <a:xfrm>
          <a:off x="10528300" y="989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119380</xdr:rowOff>
    </xdr:from>
    <xdr:to>
      <xdr:col>50</xdr:col>
      <xdr:colOff>165100</xdr:colOff>
      <xdr:row>58</xdr:row>
      <xdr:rowOff>49530</xdr:rowOff>
    </xdr:to>
    <xdr:sp macro="" textlink="">
      <xdr:nvSpPr>
        <xdr:cNvPr id="369" name="楕円 368"/>
        <xdr:cNvSpPr/>
      </xdr:nvSpPr>
      <xdr:spPr>
        <a:xfrm>
          <a:off x="9588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40657</xdr:rowOff>
    </xdr:from>
    <xdr:ext cx="534377" cy="259045"/>
    <xdr:sp macro="" textlink="">
      <xdr:nvSpPr>
        <xdr:cNvPr id="370" name="テキスト ボックス 369"/>
        <xdr:cNvSpPr txBox="1"/>
      </xdr:nvSpPr>
      <xdr:spPr>
        <a:xfrm>
          <a:off x="9372111" y="99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155587</xdr:rowOff>
    </xdr:from>
    <xdr:to>
      <xdr:col>46</xdr:col>
      <xdr:colOff>38100</xdr:colOff>
      <xdr:row>58</xdr:row>
      <xdr:rowOff>85737</xdr:rowOff>
    </xdr:to>
    <xdr:sp macro="" textlink="">
      <xdr:nvSpPr>
        <xdr:cNvPr id="371" name="楕円 370"/>
        <xdr:cNvSpPr/>
      </xdr:nvSpPr>
      <xdr:spPr>
        <a:xfrm>
          <a:off x="8699500" y="992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76864</xdr:rowOff>
    </xdr:from>
    <xdr:ext cx="534377" cy="259045"/>
    <xdr:sp macro="" textlink="">
      <xdr:nvSpPr>
        <xdr:cNvPr id="372" name="テキスト ボックス 371"/>
        <xdr:cNvSpPr txBox="1"/>
      </xdr:nvSpPr>
      <xdr:spPr>
        <a:xfrm>
          <a:off x="8483111" y="1002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148768</xdr:rowOff>
    </xdr:from>
    <xdr:to>
      <xdr:col>41</xdr:col>
      <xdr:colOff>101600</xdr:colOff>
      <xdr:row>58</xdr:row>
      <xdr:rowOff>78918</xdr:rowOff>
    </xdr:to>
    <xdr:sp macro="" textlink="">
      <xdr:nvSpPr>
        <xdr:cNvPr id="373" name="楕円 372"/>
        <xdr:cNvSpPr/>
      </xdr:nvSpPr>
      <xdr:spPr>
        <a:xfrm>
          <a:off x="7810500" y="99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70045</xdr:rowOff>
    </xdr:from>
    <xdr:ext cx="534377" cy="259045"/>
    <xdr:sp macro="" textlink="">
      <xdr:nvSpPr>
        <xdr:cNvPr id="374" name="テキスト ボックス 373"/>
        <xdr:cNvSpPr txBox="1"/>
      </xdr:nvSpPr>
      <xdr:spPr>
        <a:xfrm>
          <a:off x="7594111" y="100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74930</xdr:rowOff>
    </xdr:from>
    <xdr:to>
      <xdr:col>36</xdr:col>
      <xdr:colOff>165100</xdr:colOff>
      <xdr:row>58</xdr:row>
      <xdr:rowOff>5080</xdr:rowOff>
    </xdr:to>
    <xdr:sp macro="" textlink="">
      <xdr:nvSpPr>
        <xdr:cNvPr id="375" name="楕円 374"/>
        <xdr:cNvSpPr/>
      </xdr:nvSpPr>
      <xdr:spPr>
        <a:xfrm>
          <a:off x="692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167657</xdr:rowOff>
    </xdr:from>
    <xdr:ext cx="534377" cy="259045"/>
    <xdr:sp macro="" textlink="">
      <xdr:nvSpPr>
        <xdr:cNvPr id="376" name="テキスト ボックス 375"/>
        <xdr:cNvSpPr txBox="1"/>
      </xdr:nvSpPr>
      <xdr:spPr>
        <a:xfrm>
          <a:off x="6705111" y="994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139567</xdr:rowOff>
    </xdr:from>
    <xdr:to>
      <xdr:col>55</xdr:col>
      <xdr:colOff>0</xdr:colOff>
      <xdr:row>77</xdr:row>
      <xdr:rowOff>29381</xdr:rowOff>
    </xdr:to>
    <xdr:cxnSp macro="">
      <xdr:nvCxnSpPr>
        <xdr:cNvPr id="405" name="直線コネクタ 404"/>
        <xdr:cNvCxnSpPr/>
      </xdr:nvCxnSpPr>
      <xdr:spPr>
        <a:xfrm flipV="1">
          <a:off x="9639300" y="13169767"/>
          <a:ext cx="8382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142860</xdr:rowOff>
    </xdr:from>
    <xdr:ext cx="534377" cy="259045"/>
    <xdr:sp macro="" textlink="">
      <xdr:nvSpPr>
        <xdr:cNvPr id="406" name="商工費平均値テキスト"/>
        <xdr:cNvSpPr txBox="1"/>
      </xdr:nvSpPr>
      <xdr:spPr>
        <a:xfrm>
          <a:off x="10528300" y="13173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29381</xdr:rowOff>
    </xdr:from>
    <xdr:to>
      <xdr:col>50</xdr:col>
      <xdr:colOff>114300</xdr:colOff>
      <xdr:row>78</xdr:row>
      <xdr:rowOff>13951</xdr:rowOff>
    </xdr:to>
    <xdr:cxnSp macro="">
      <xdr:nvCxnSpPr>
        <xdr:cNvPr id="408" name="直線コネクタ 407"/>
        <xdr:cNvCxnSpPr/>
      </xdr:nvCxnSpPr>
      <xdr:spPr>
        <a:xfrm flipV="1">
          <a:off x="8750300" y="13231031"/>
          <a:ext cx="889000" cy="15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38336</xdr:rowOff>
    </xdr:from>
    <xdr:to>
      <xdr:col>45</xdr:col>
      <xdr:colOff>177800</xdr:colOff>
      <xdr:row>78</xdr:row>
      <xdr:rowOff>13951</xdr:rowOff>
    </xdr:to>
    <xdr:cxnSp macro="">
      <xdr:nvCxnSpPr>
        <xdr:cNvPr id="411" name="直線コネクタ 410"/>
        <xdr:cNvCxnSpPr/>
      </xdr:nvCxnSpPr>
      <xdr:spPr>
        <a:xfrm>
          <a:off x="7861300" y="13239986"/>
          <a:ext cx="889000" cy="14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38336</xdr:rowOff>
    </xdr:from>
    <xdr:to>
      <xdr:col>41</xdr:col>
      <xdr:colOff>50800</xdr:colOff>
      <xdr:row>78</xdr:row>
      <xdr:rowOff>170447</xdr:rowOff>
    </xdr:to>
    <xdr:cxnSp macro="">
      <xdr:nvCxnSpPr>
        <xdr:cNvPr id="414" name="直線コネクタ 413"/>
        <xdr:cNvCxnSpPr/>
      </xdr:nvCxnSpPr>
      <xdr:spPr>
        <a:xfrm flipV="1">
          <a:off x="6972300" y="13239986"/>
          <a:ext cx="889000" cy="30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150394</xdr:rowOff>
    </xdr:from>
    <xdr:to>
      <xdr:col>36</xdr:col>
      <xdr:colOff>165100</xdr:colOff>
      <xdr:row>77</xdr:row>
      <xdr:rowOff>80544</xdr:rowOff>
    </xdr:to>
    <xdr:sp macro="" textlink="">
      <xdr:nvSpPr>
        <xdr:cNvPr id="417" name="フローチャート: 判断 416"/>
        <xdr:cNvSpPr/>
      </xdr:nvSpPr>
      <xdr:spPr>
        <a:xfrm>
          <a:off x="6921500" y="1318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97070</xdr:rowOff>
    </xdr:from>
    <xdr:ext cx="534377" cy="259045"/>
    <xdr:sp macro="" textlink="">
      <xdr:nvSpPr>
        <xdr:cNvPr id="418" name="テキスト ボックス 417"/>
        <xdr:cNvSpPr txBox="1"/>
      </xdr:nvSpPr>
      <xdr:spPr>
        <a:xfrm>
          <a:off x="6705111" y="129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88767</xdr:rowOff>
    </xdr:from>
    <xdr:to>
      <xdr:col>55</xdr:col>
      <xdr:colOff>50800</xdr:colOff>
      <xdr:row>77</xdr:row>
      <xdr:rowOff>18917</xdr:rowOff>
    </xdr:to>
    <xdr:sp macro="" textlink="">
      <xdr:nvSpPr>
        <xdr:cNvPr id="424" name="楕円 423"/>
        <xdr:cNvSpPr/>
      </xdr:nvSpPr>
      <xdr:spPr>
        <a:xfrm>
          <a:off x="10426700" y="131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111644</xdr:rowOff>
    </xdr:from>
    <xdr:ext cx="534377" cy="259045"/>
    <xdr:sp macro="" textlink="">
      <xdr:nvSpPr>
        <xdr:cNvPr id="425" name="商工費該当値テキスト"/>
        <xdr:cNvSpPr txBox="1"/>
      </xdr:nvSpPr>
      <xdr:spPr>
        <a:xfrm>
          <a:off x="10528300" y="129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150031</xdr:rowOff>
    </xdr:from>
    <xdr:to>
      <xdr:col>50</xdr:col>
      <xdr:colOff>165100</xdr:colOff>
      <xdr:row>77</xdr:row>
      <xdr:rowOff>80181</xdr:rowOff>
    </xdr:to>
    <xdr:sp macro="" textlink="">
      <xdr:nvSpPr>
        <xdr:cNvPr id="426" name="楕円 425"/>
        <xdr:cNvSpPr/>
      </xdr:nvSpPr>
      <xdr:spPr>
        <a:xfrm>
          <a:off x="9588500" y="131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71308</xdr:rowOff>
    </xdr:from>
    <xdr:ext cx="534377" cy="259045"/>
    <xdr:sp macro="" textlink="">
      <xdr:nvSpPr>
        <xdr:cNvPr id="427" name="テキスト ボックス 426"/>
        <xdr:cNvSpPr txBox="1"/>
      </xdr:nvSpPr>
      <xdr:spPr>
        <a:xfrm>
          <a:off x="9372111" y="132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134601</xdr:rowOff>
    </xdr:from>
    <xdr:to>
      <xdr:col>46</xdr:col>
      <xdr:colOff>38100</xdr:colOff>
      <xdr:row>78</xdr:row>
      <xdr:rowOff>64751</xdr:rowOff>
    </xdr:to>
    <xdr:sp macro="" textlink="">
      <xdr:nvSpPr>
        <xdr:cNvPr id="428" name="楕円 427"/>
        <xdr:cNvSpPr/>
      </xdr:nvSpPr>
      <xdr:spPr>
        <a:xfrm>
          <a:off x="8699500" y="1333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55878</xdr:rowOff>
    </xdr:from>
    <xdr:ext cx="534377" cy="259045"/>
    <xdr:sp macro="" textlink="">
      <xdr:nvSpPr>
        <xdr:cNvPr id="429" name="テキスト ボックス 428"/>
        <xdr:cNvSpPr txBox="1"/>
      </xdr:nvSpPr>
      <xdr:spPr>
        <a:xfrm>
          <a:off x="8483111" y="1342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158986</xdr:rowOff>
    </xdr:from>
    <xdr:to>
      <xdr:col>41</xdr:col>
      <xdr:colOff>101600</xdr:colOff>
      <xdr:row>77</xdr:row>
      <xdr:rowOff>89136</xdr:rowOff>
    </xdr:to>
    <xdr:sp macro="" textlink="">
      <xdr:nvSpPr>
        <xdr:cNvPr id="430" name="楕円 429"/>
        <xdr:cNvSpPr/>
      </xdr:nvSpPr>
      <xdr:spPr>
        <a:xfrm>
          <a:off x="7810500" y="1318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80263</xdr:rowOff>
    </xdr:from>
    <xdr:ext cx="534377" cy="259045"/>
    <xdr:sp macro="" textlink="">
      <xdr:nvSpPr>
        <xdr:cNvPr id="431" name="テキスト ボックス 430"/>
        <xdr:cNvSpPr txBox="1"/>
      </xdr:nvSpPr>
      <xdr:spPr>
        <a:xfrm>
          <a:off x="7594111" y="13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119647</xdr:rowOff>
    </xdr:from>
    <xdr:to>
      <xdr:col>36</xdr:col>
      <xdr:colOff>165100</xdr:colOff>
      <xdr:row>79</xdr:row>
      <xdr:rowOff>49797</xdr:rowOff>
    </xdr:to>
    <xdr:sp macro="" textlink="">
      <xdr:nvSpPr>
        <xdr:cNvPr id="432" name="楕円 431"/>
        <xdr:cNvSpPr/>
      </xdr:nvSpPr>
      <xdr:spPr>
        <a:xfrm>
          <a:off x="6921500" y="134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40924</xdr:rowOff>
    </xdr:from>
    <xdr:ext cx="469744" cy="259045"/>
    <xdr:sp macro="" textlink="">
      <xdr:nvSpPr>
        <xdr:cNvPr id="433" name="テキスト ボックス 432"/>
        <xdr:cNvSpPr txBox="1"/>
      </xdr:nvSpPr>
      <xdr:spPr>
        <a:xfrm>
          <a:off x="6737428" y="135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49733</xdr:rowOff>
    </xdr:from>
    <xdr:to>
      <xdr:col>55</xdr:col>
      <xdr:colOff>0</xdr:colOff>
      <xdr:row>99</xdr:row>
      <xdr:rowOff>133477</xdr:rowOff>
    </xdr:to>
    <xdr:cxnSp macro="">
      <xdr:nvCxnSpPr>
        <xdr:cNvPr id="463" name="直線コネクタ 462"/>
        <xdr:cNvCxnSpPr/>
      </xdr:nvCxnSpPr>
      <xdr:spPr>
        <a:xfrm flipV="1">
          <a:off x="9639300" y="17023283"/>
          <a:ext cx="838200" cy="8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121158</xdr:rowOff>
    </xdr:from>
    <xdr:to>
      <xdr:col>50</xdr:col>
      <xdr:colOff>114300</xdr:colOff>
      <xdr:row>99</xdr:row>
      <xdr:rowOff>133477</xdr:rowOff>
    </xdr:to>
    <xdr:cxnSp macro="">
      <xdr:nvCxnSpPr>
        <xdr:cNvPr id="466" name="直線コネクタ 465"/>
        <xdr:cNvCxnSpPr/>
      </xdr:nvCxnSpPr>
      <xdr:spPr>
        <a:xfrm>
          <a:off x="8750300" y="17094708"/>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121158</xdr:rowOff>
    </xdr:from>
    <xdr:to>
      <xdr:col>45</xdr:col>
      <xdr:colOff>177800</xdr:colOff>
      <xdr:row>99</xdr:row>
      <xdr:rowOff>130987</xdr:rowOff>
    </xdr:to>
    <xdr:cxnSp macro="">
      <xdr:nvCxnSpPr>
        <xdr:cNvPr id="469" name="直線コネクタ 468"/>
        <xdr:cNvCxnSpPr/>
      </xdr:nvCxnSpPr>
      <xdr:spPr>
        <a:xfrm flipV="1">
          <a:off x="7861300" y="17094708"/>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103569</xdr:rowOff>
    </xdr:from>
    <xdr:to>
      <xdr:col>41</xdr:col>
      <xdr:colOff>50800</xdr:colOff>
      <xdr:row>99</xdr:row>
      <xdr:rowOff>130987</xdr:rowOff>
    </xdr:to>
    <xdr:cxnSp macro="">
      <xdr:nvCxnSpPr>
        <xdr:cNvPr id="472" name="直線コネクタ 471"/>
        <xdr:cNvCxnSpPr/>
      </xdr:nvCxnSpPr>
      <xdr:spPr>
        <a:xfrm>
          <a:off x="6972300" y="17077119"/>
          <a:ext cx="889000" cy="2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164288</xdr:rowOff>
    </xdr:from>
    <xdr:to>
      <xdr:col>36</xdr:col>
      <xdr:colOff>165100</xdr:colOff>
      <xdr:row>97</xdr:row>
      <xdr:rowOff>94438</xdr:rowOff>
    </xdr:to>
    <xdr:sp macro="" textlink="">
      <xdr:nvSpPr>
        <xdr:cNvPr id="475" name="フローチャート: 判断 474"/>
        <xdr:cNvSpPr/>
      </xdr:nvSpPr>
      <xdr:spPr>
        <a:xfrm>
          <a:off x="6921500" y="1662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110965</xdr:rowOff>
    </xdr:from>
    <xdr:ext cx="534377" cy="259045"/>
    <xdr:sp macro="" textlink="">
      <xdr:nvSpPr>
        <xdr:cNvPr id="476" name="テキスト ボックス 475"/>
        <xdr:cNvSpPr txBox="1"/>
      </xdr:nvSpPr>
      <xdr:spPr>
        <a:xfrm>
          <a:off x="6705111" y="163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170383</xdr:rowOff>
    </xdr:from>
    <xdr:to>
      <xdr:col>55</xdr:col>
      <xdr:colOff>50800</xdr:colOff>
      <xdr:row>99</xdr:row>
      <xdr:rowOff>100533</xdr:rowOff>
    </xdr:to>
    <xdr:sp macro="" textlink="">
      <xdr:nvSpPr>
        <xdr:cNvPr id="482" name="楕円 481"/>
        <xdr:cNvSpPr/>
      </xdr:nvSpPr>
      <xdr:spPr>
        <a:xfrm>
          <a:off x="10426700" y="169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85310</xdr:rowOff>
    </xdr:from>
    <xdr:ext cx="534377" cy="259045"/>
    <xdr:sp macro="" textlink="">
      <xdr:nvSpPr>
        <xdr:cNvPr id="483" name="土木費該当値テキスト"/>
        <xdr:cNvSpPr txBox="1"/>
      </xdr:nvSpPr>
      <xdr:spPr>
        <a:xfrm>
          <a:off x="10528300" y="1688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82677</xdr:rowOff>
    </xdr:from>
    <xdr:to>
      <xdr:col>50</xdr:col>
      <xdr:colOff>165100</xdr:colOff>
      <xdr:row>100</xdr:row>
      <xdr:rowOff>12827</xdr:rowOff>
    </xdr:to>
    <xdr:sp macro="" textlink="">
      <xdr:nvSpPr>
        <xdr:cNvPr id="484" name="楕円 483"/>
        <xdr:cNvSpPr/>
      </xdr:nvSpPr>
      <xdr:spPr>
        <a:xfrm>
          <a:off x="9588500" y="1705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100</xdr:row>
      <xdr:rowOff>3954</xdr:rowOff>
    </xdr:from>
    <xdr:ext cx="534377" cy="259045"/>
    <xdr:sp macro="" textlink="">
      <xdr:nvSpPr>
        <xdr:cNvPr id="485" name="テキスト ボックス 484"/>
        <xdr:cNvSpPr txBox="1"/>
      </xdr:nvSpPr>
      <xdr:spPr>
        <a:xfrm>
          <a:off x="9372111" y="171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70358</xdr:rowOff>
    </xdr:from>
    <xdr:to>
      <xdr:col>46</xdr:col>
      <xdr:colOff>38100</xdr:colOff>
      <xdr:row>100</xdr:row>
      <xdr:rowOff>508</xdr:rowOff>
    </xdr:to>
    <xdr:sp macro="" textlink="">
      <xdr:nvSpPr>
        <xdr:cNvPr id="486" name="楕円 485"/>
        <xdr:cNvSpPr/>
      </xdr:nvSpPr>
      <xdr:spPr>
        <a:xfrm>
          <a:off x="8699500" y="170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163085</xdr:rowOff>
    </xdr:from>
    <xdr:ext cx="534377" cy="259045"/>
    <xdr:sp macro="" textlink="">
      <xdr:nvSpPr>
        <xdr:cNvPr id="487" name="テキスト ボックス 486"/>
        <xdr:cNvSpPr txBox="1"/>
      </xdr:nvSpPr>
      <xdr:spPr>
        <a:xfrm>
          <a:off x="8483111" y="1713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80187</xdr:rowOff>
    </xdr:from>
    <xdr:to>
      <xdr:col>41</xdr:col>
      <xdr:colOff>101600</xdr:colOff>
      <xdr:row>100</xdr:row>
      <xdr:rowOff>10337</xdr:rowOff>
    </xdr:to>
    <xdr:sp macro="" textlink="">
      <xdr:nvSpPr>
        <xdr:cNvPr id="488" name="楕円 487"/>
        <xdr:cNvSpPr/>
      </xdr:nvSpPr>
      <xdr:spPr>
        <a:xfrm>
          <a:off x="7810500" y="1705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100</xdr:row>
      <xdr:rowOff>1464</xdr:rowOff>
    </xdr:from>
    <xdr:ext cx="534377" cy="259045"/>
    <xdr:sp macro="" textlink="">
      <xdr:nvSpPr>
        <xdr:cNvPr id="489" name="テキスト ボックス 488"/>
        <xdr:cNvSpPr txBox="1"/>
      </xdr:nvSpPr>
      <xdr:spPr>
        <a:xfrm>
          <a:off x="7594111" y="1714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52769</xdr:rowOff>
    </xdr:from>
    <xdr:to>
      <xdr:col>36</xdr:col>
      <xdr:colOff>165100</xdr:colOff>
      <xdr:row>99</xdr:row>
      <xdr:rowOff>154369</xdr:rowOff>
    </xdr:to>
    <xdr:sp macro="" textlink="">
      <xdr:nvSpPr>
        <xdr:cNvPr id="490" name="楕円 489"/>
        <xdr:cNvSpPr/>
      </xdr:nvSpPr>
      <xdr:spPr>
        <a:xfrm>
          <a:off x="6921500" y="170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145496</xdr:rowOff>
    </xdr:from>
    <xdr:ext cx="534377" cy="259045"/>
    <xdr:sp macro="" textlink="">
      <xdr:nvSpPr>
        <xdr:cNvPr id="491" name="テキスト ボックス 490"/>
        <xdr:cNvSpPr txBox="1"/>
      </xdr:nvSpPr>
      <xdr:spPr>
        <a:xfrm>
          <a:off x="6705111" y="1711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93588</xdr:rowOff>
    </xdr:from>
    <xdr:to>
      <xdr:col>85</xdr:col>
      <xdr:colOff>127000</xdr:colOff>
      <xdr:row>38</xdr:row>
      <xdr:rowOff>108872</xdr:rowOff>
    </xdr:to>
    <xdr:cxnSp macro="">
      <xdr:nvCxnSpPr>
        <xdr:cNvPr id="523" name="直線コネクタ 522"/>
        <xdr:cNvCxnSpPr/>
      </xdr:nvCxnSpPr>
      <xdr:spPr>
        <a:xfrm flipV="1">
          <a:off x="15481300" y="6265788"/>
          <a:ext cx="838200" cy="35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4" name="消防費平均値テキスト"/>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62466</xdr:rowOff>
    </xdr:from>
    <xdr:to>
      <xdr:col>81</xdr:col>
      <xdr:colOff>50800</xdr:colOff>
      <xdr:row>38</xdr:row>
      <xdr:rowOff>108872</xdr:rowOff>
    </xdr:to>
    <xdr:cxnSp macro="">
      <xdr:nvCxnSpPr>
        <xdr:cNvPr id="526" name="直線コネクタ 525"/>
        <xdr:cNvCxnSpPr/>
      </xdr:nvCxnSpPr>
      <xdr:spPr>
        <a:xfrm>
          <a:off x="14592300" y="6577566"/>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62466</xdr:rowOff>
    </xdr:from>
    <xdr:to>
      <xdr:col>76</xdr:col>
      <xdr:colOff>114300</xdr:colOff>
      <xdr:row>38</xdr:row>
      <xdr:rowOff>64817</xdr:rowOff>
    </xdr:to>
    <xdr:cxnSp macro="">
      <xdr:nvCxnSpPr>
        <xdr:cNvPr id="529" name="直線コネクタ 528"/>
        <xdr:cNvCxnSpPr/>
      </xdr:nvCxnSpPr>
      <xdr:spPr>
        <a:xfrm flipV="1">
          <a:off x="13703300" y="6577566"/>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64817</xdr:rowOff>
    </xdr:from>
    <xdr:to>
      <xdr:col>71</xdr:col>
      <xdr:colOff>177800</xdr:colOff>
      <xdr:row>38</xdr:row>
      <xdr:rowOff>100283</xdr:rowOff>
    </xdr:to>
    <xdr:cxnSp macro="">
      <xdr:nvCxnSpPr>
        <xdr:cNvPr id="532" name="直線コネクタ 531"/>
        <xdr:cNvCxnSpPr/>
      </xdr:nvCxnSpPr>
      <xdr:spPr>
        <a:xfrm flipV="1">
          <a:off x="12814300" y="6579917"/>
          <a:ext cx="889000" cy="3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150067</xdr:rowOff>
    </xdr:from>
    <xdr:to>
      <xdr:col>67</xdr:col>
      <xdr:colOff>101600</xdr:colOff>
      <xdr:row>36</xdr:row>
      <xdr:rowOff>80217</xdr:rowOff>
    </xdr:to>
    <xdr:sp macro="" textlink="">
      <xdr:nvSpPr>
        <xdr:cNvPr id="535" name="フローチャート: 判断 534"/>
        <xdr:cNvSpPr/>
      </xdr:nvSpPr>
      <xdr:spPr>
        <a:xfrm>
          <a:off x="12763500" y="615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96744</xdr:rowOff>
    </xdr:from>
    <xdr:ext cx="534377" cy="259045"/>
    <xdr:sp macro="" textlink="">
      <xdr:nvSpPr>
        <xdr:cNvPr id="536" name="テキスト ボックス 535"/>
        <xdr:cNvSpPr txBox="1"/>
      </xdr:nvSpPr>
      <xdr:spPr>
        <a:xfrm>
          <a:off x="12547111" y="592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42788</xdr:rowOff>
    </xdr:from>
    <xdr:to>
      <xdr:col>85</xdr:col>
      <xdr:colOff>177800</xdr:colOff>
      <xdr:row>36</xdr:row>
      <xdr:rowOff>144388</xdr:rowOff>
    </xdr:to>
    <xdr:sp macro="" textlink="">
      <xdr:nvSpPr>
        <xdr:cNvPr id="542" name="楕円 541"/>
        <xdr:cNvSpPr/>
      </xdr:nvSpPr>
      <xdr:spPr>
        <a:xfrm>
          <a:off x="16268700" y="621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65665</xdr:rowOff>
    </xdr:from>
    <xdr:ext cx="534377" cy="259045"/>
    <xdr:sp macro="" textlink="">
      <xdr:nvSpPr>
        <xdr:cNvPr id="543" name="消防費該当値テキスト"/>
        <xdr:cNvSpPr txBox="1"/>
      </xdr:nvSpPr>
      <xdr:spPr>
        <a:xfrm>
          <a:off x="16370300" y="60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58072</xdr:rowOff>
    </xdr:from>
    <xdr:to>
      <xdr:col>81</xdr:col>
      <xdr:colOff>101600</xdr:colOff>
      <xdr:row>38</xdr:row>
      <xdr:rowOff>159672</xdr:rowOff>
    </xdr:to>
    <xdr:sp macro="" textlink="">
      <xdr:nvSpPr>
        <xdr:cNvPr id="544" name="楕円 543"/>
        <xdr:cNvSpPr/>
      </xdr:nvSpPr>
      <xdr:spPr>
        <a:xfrm>
          <a:off x="15430500" y="657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150799</xdr:rowOff>
    </xdr:from>
    <xdr:ext cx="534377" cy="259045"/>
    <xdr:sp macro="" textlink="">
      <xdr:nvSpPr>
        <xdr:cNvPr id="545" name="テキスト ボックス 544"/>
        <xdr:cNvSpPr txBox="1"/>
      </xdr:nvSpPr>
      <xdr:spPr>
        <a:xfrm>
          <a:off x="15214111" y="666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11666</xdr:rowOff>
    </xdr:from>
    <xdr:to>
      <xdr:col>76</xdr:col>
      <xdr:colOff>165100</xdr:colOff>
      <xdr:row>38</xdr:row>
      <xdr:rowOff>113266</xdr:rowOff>
    </xdr:to>
    <xdr:sp macro="" textlink="">
      <xdr:nvSpPr>
        <xdr:cNvPr id="546" name="楕円 545"/>
        <xdr:cNvSpPr/>
      </xdr:nvSpPr>
      <xdr:spPr>
        <a:xfrm>
          <a:off x="14541500" y="65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104393</xdr:rowOff>
    </xdr:from>
    <xdr:ext cx="534377" cy="259045"/>
    <xdr:sp macro="" textlink="">
      <xdr:nvSpPr>
        <xdr:cNvPr id="547" name="テキスト ボックス 546"/>
        <xdr:cNvSpPr txBox="1"/>
      </xdr:nvSpPr>
      <xdr:spPr>
        <a:xfrm>
          <a:off x="14325111" y="661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14017</xdr:rowOff>
    </xdr:from>
    <xdr:to>
      <xdr:col>72</xdr:col>
      <xdr:colOff>38100</xdr:colOff>
      <xdr:row>38</xdr:row>
      <xdr:rowOff>115617</xdr:rowOff>
    </xdr:to>
    <xdr:sp macro="" textlink="">
      <xdr:nvSpPr>
        <xdr:cNvPr id="548" name="楕円 547"/>
        <xdr:cNvSpPr/>
      </xdr:nvSpPr>
      <xdr:spPr>
        <a:xfrm>
          <a:off x="13652500" y="65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106744</xdr:rowOff>
    </xdr:from>
    <xdr:ext cx="534377" cy="259045"/>
    <xdr:sp macro="" textlink="">
      <xdr:nvSpPr>
        <xdr:cNvPr id="549" name="テキスト ボックス 548"/>
        <xdr:cNvSpPr txBox="1"/>
      </xdr:nvSpPr>
      <xdr:spPr>
        <a:xfrm>
          <a:off x="13436111" y="662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49483</xdr:rowOff>
    </xdr:from>
    <xdr:to>
      <xdr:col>67</xdr:col>
      <xdr:colOff>101600</xdr:colOff>
      <xdr:row>38</xdr:row>
      <xdr:rowOff>151083</xdr:rowOff>
    </xdr:to>
    <xdr:sp macro="" textlink="">
      <xdr:nvSpPr>
        <xdr:cNvPr id="550" name="楕円 549"/>
        <xdr:cNvSpPr/>
      </xdr:nvSpPr>
      <xdr:spPr>
        <a:xfrm>
          <a:off x="12763500" y="656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142210</xdr:rowOff>
    </xdr:from>
    <xdr:ext cx="534377" cy="259045"/>
    <xdr:sp macro="" textlink="">
      <xdr:nvSpPr>
        <xdr:cNvPr id="551" name="テキスト ボックス 550"/>
        <xdr:cNvSpPr txBox="1"/>
      </xdr:nvSpPr>
      <xdr:spPr>
        <a:xfrm>
          <a:off x="12547111" y="665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170599</xdr:rowOff>
    </xdr:from>
    <xdr:to>
      <xdr:col>85</xdr:col>
      <xdr:colOff>127000</xdr:colOff>
      <xdr:row>58</xdr:row>
      <xdr:rowOff>126047</xdr:rowOff>
    </xdr:to>
    <xdr:cxnSp macro="">
      <xdr:nvCxnSpPr>
        <xdr:cNvPr id="581" name="直線コネクタ 580"/>
        <xdr:cNvCxnSpPr/>
      </xdr:nvCxnSpPr>
      <xdr:spPr>
        <a:xfrm>
          <a:off x="15481300" y="9771799"/>
          <a:ext cx="838200" cy="2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2" name="教育費平均値テキスト"/>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170599</xdr:rowOff>
    </xdr:from>
    <xdr:to>
      <xdr:col>81</xdr:col>
      <xdr:colOff>50800</xdr:colOff>
      <xdr:row>58</xdr:row>
      <xdr:rowOff>37973</xdr:rowOff>
    </xdr:to>
    <xdr:cxnSp macro="">
      <xdr:nvCxnSpPr>
        <xdr:cNvPr id="584" name="直線コネクタ 583"/>
        <xdr:cNvCxnSpPr/>
      </xdr:nvCxnSpPr>
      <xdr:spPr>
        <a:xfrm flipV="1">
          <a:off x="14592300" y="9771799"/>
          <a:ext cx="889000" cy="2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6" name="テキスト ボックス 585"/>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133121</xdr:rowOff>
    </xdr:from>
    <xdr:to>
      <xdr:col>76</xdr:col>
      <xdr:colOff>114300</xdr:colOff>
      <xdr:row>58</xdr:row>
      <xdr:rowOff>37973</xdr:rowOff>
    </xdr:to>
    <xdr:cxnSp macro="">
      <xdr:nvCxnSpPr>
        <xdr:cNvPr id="587" name="直線コネクタ 586"/>
        <xdr:cNvCxnSpPr/>
      </xdr:nvCxnSpPr>
      <xdr:spPr>
        <a:xfrm>
          <a:off x="13703300" y="9734321"/>
          <a:ext cx="889000" cy="2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18149</xdr:rowOff>
    </xdr:from>
    <xdr:to>
      <xdr:col>71</xdr:col>
      <xdr:colOff>177800</xdr:colOff>
      <xdr:row>56</xdr:row>
      <xdr:rowOff>133121</xdr:rowOff>
    </xdr:to>
    <xdr:cxnSp macro="">
      <xdr:nvCxnSpPr>
        <xdr:cNvPr id="590" name="直線コネクタ 589"/>
        <xdr:cNvCxnSpPr/>
      </xdr:nvCxnSpPr>
      <xdr:spPr>
        <a:xfrm>
          <a:off x="12814300" y="9619349"/>
          <a:ext cx="889000" cy="1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2" name="テキスト ボックス 591"/>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135331</xdr:rowOff>
    </xdr:from>
    <xdr:to>
      <xdr:col>67</xdr:col>
      <xdr:colOff>101600</xdr:colOff>
      <xdr:row>56</xdr:row>
      <xdr:rowOff>65481</xdr:rowOff>
    </xdr:to>
    <xdr:sp macro="" textlink="">
      <xdr:nvSpPr>
        <xdr:cNvPr id="593" name="フローチャート: 判断 592"/>
        <xdr:cNvSpPr/>
      </xdr:nvSpPr>
      <xdr:spPr>
        <a:xfrm>
          <a:off x="12763500" y="956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82008</xdr:rowOff>
    </xdr:from>
    <xdr:ext cx="534377" cy="259045"/>
    <xdr:sp macro="" textlink="">
      <xdr:nvSpPr>
        <xdr:cNvPr id="594" name="テキスト ボックス 593"/>
        <xdr:cNvSpPr txBox="1"/>
      </xdr:nvSpPr>
      <xdr:spPr>
        <a:xfrm>
          <a:off x="12547111" y="93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75247</xdr:rowOff>
    </xdr:from>
    <xdr:to>
      <xdr:col>85</xdr:col>
      <xdr:colOff>177800</xdr:colOff>
      <xdr:row>59</xdr:row>
      <xdr:rowOff>5397</xdr:rowOff>
    </xdr:to>
    <xdr:sp macro="" textlink="">
      <xdr:nvSpPr>
        <xdr:cNvPr id="600" name="楕円 599"/>
        <xdr:cNvSpPr/>
      </xdr:nvSpPr>
      <xdr:spPr>
        <a:xfrm>
          <a:off x="16268700" y="100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161624</xdr:rowOff>
    </xdr:from>
    <xdr:ext cx="534377" cy="259045"/>
    <xdr:sp macro="" textlink="">
      <xdr:nvSpPr>
        <xdr:cNvPr id="601" name="教育費該当値テキスト"/>
        <xdr:cNvSpPr txBox="1"/>
      </xdr:nvSpPr>
      <xdr:spPr>
        <a:xfrm>
          <a:off x="16370300" y="99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119799</xdr:rowOff>
    </xdr:from>
    <xdr:to>
      <xdr:col>81</xdr:col>
      <xdr:colOff>101600</xdr:colOff>
      <xdr:row>57</xdr:row>
      <xdr:rowOff>49949</xdr:rowOff>
    </xdr:to>
    <xdr:sp macro="" textlink="">
      <xdr:nvSpPr>
        <xdr:cNvPr id="602" name="楕円 601"/>
        <xdr:cNvSpPr/>
      </xdr:nvSpPr>
      <xdr:spPr>
        <a:xfrm>
          <a:off x="15430500" y="97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41076</xdr:rowOff>
    </xdr:from>
    <xdr:ext cx="534377" cy="259045"/>
    <xdr:sp macro="" textlink="">
      <xdr:nvSpPr>
        <xdr:cNvPr id="603" name="テキスト ボックス 602"/>
        <xdr:cNvSpPr txBox="1"/>
      </xdr:nvSpPr>
      <xdr:spPr>
        <a:xfrm>
          <a:off x="15214111" y="981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158623</xdr:rowOff>
    </xdr:from>
    <xdr:to>
      <xdr:col>76</xdr:col>
      <xdr:colOff>165100</xdr:colOff>
      <xdr:row>58</xdr:row>
      <xdr:rowOff>88773</xdr:rowOff>
    </xdr:to>
    <xdr:sp macro="" textlink="">
      <xdr:nvSpPr>
        <xdr:cNvPr id="604" name="楕円 603"/>
        <xdr:cNvSpPr/>
      </xdr:nvSpPr>
      <xdr:spPr>
        <a:xfrm>
          <a:off x="14541500" y="99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79900</xdr:rowOff>
    </xdr:from>
    <xdr:ext cx="534377" cy="259045"/>
    <xdr:sp macro="" textlink="">
      <xdr:nvSpPr>
        <xdr:cNvPr id="605" name="テキスト ボックス 604"/>
        <xdr:cNvSpPr txBox="1"/>
      </xdr:nvSpPr>
      <xdr:spPr>
        <a:xfrm>
          <a:off x="14325111" y="100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82321</xdr:rowOff>
    </xdr:from>
    <xdr:to>
      <xdr:col>72</xdr:col>
      <xdr:colOff>38100</xdr:colOff>
      <xdr:row>57</xdr:row>
      <xdr:rowOff>12471</xdr:rowOff>
    </xdr:to>
    <xdr:sp macro="" textlink="">
      <xdr:nvSpPr>
        <xdr:cNvPr id="606" name="楕円 605"/>
        <xdr:cNvSpPr/>
      </xdr:nvSpPr>
      <xdr:spPr>
        <a:xfrm>
          <a:off x="13652500" y="96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3598</xdr:rowOff>
    </xdr:from>
    <xdr:ext cx="534377" cy="259045"/>
    <xdr:sp macro="" textlink="">
      <xdr:nvSpPr>
        <xdr:cNvPr id="607" name="テキスト ボックス 606"/>
        <xdr:cNvSpPr txBox="1"/>
      </xdr:nvSpPr>
      <xdr:spPr>
        <a:xfrm>
          <a:off x="13436111" y="9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138799</xdr:rowOff>
    </xdr:from>
    <xdr:to>
      <xdr:col>67</xdr:col>
      <xdr:colOff>101600</xdr:colOff>
      <xdr:row>56</xdr:row>
      <xdr:rowOff>68949</xdr:rowOff>
    </xdr:to>
    <xdr:sp macro="" textlink="">
      <xdr:nvSpPr>
        <xdr:cNvPr id="608" name="楕円 607"/>
        <xdr:cNvSpPr/>
      </xdr:nvSpPr>
      <xdr:spPr>
        <a:xfrm>
          <a:off x="12763500" y="956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60076</xdr:rowOff>
    </xdr:from>
    <xdr:ext cx="534377" cy="259045"/>
    <xdr:sp macro="" textlink="">
      <xdr:nvSpPr>
        <xdr:cNvPr id="609" name="テキスト ボックス 608"/>
        <xdr:cNvSpPr txBox="1"/>
      </xdr:nvSpPr>
      <xdr:spPr>
        <a:xfrm>
          <a:off x="12547111" y="96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41532</xdr:rowOff>
    </xdr:from>
    <xdr:to>
      <xdr:col>85</xdr:col>
      <xdr:colOff>127000</xdr:colOff>
      <xdr:row>79</xdr:row>
      <xdr:rowOff>75006</xdr:rowOff>
    </xdr:to>
    <xdr:cxnSp macro="">
      <xdr:nvCxnSpPr>
        <xdr:cNvPr id="640" name="直線コネクタ 639"/>
        <xdr:cNvCxnSpPr/>
      </xdr:nvCxnSpPr>
      <xdr:spPr>
        <a:xfrm flipV="1">
          <a:off x="15481300" y="13586082"/>
          <a:ext cx="8382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72906</xdr:rowOff>
    </xdr:from>
    <xdr:to>
      <xdr:col>81</xdr:col>
      <xdr:colOff>50800</xdr:colOff>
      <xdr:row>79</xdr:row>
      <xdr:rowOff>75006</xdr:rowOff>
    </xdr:to>
    <xdr:cxnSp macro="">
      <xdr:nvCxnSpPr>
        <xdr:cNvPr id="643" name="直線コネクタ 642"/>
        <xdr:cNvCxnSpPr/>
      </xdr:nvCxnSpPr>
      <xdr:spPr>
        <a:xfrm>
          <a:off x="14592300" y="13617456"/>
          <a:ext cx="889000" cy="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72906</xdr:rowOff>
    </xdr:from>
    <xdr:to>
      <xdr:col>76</xdr:col>
      <xdr:colOff>114300</xdr:colOff>
      <xdr:row>79</xdr:row>
      <xdr:rowOff>74549</xdr:rowOff>
    </xdr:to>
    <xdr:cxnSp macro="">
      <xdr:nvCxnSpPr>
        <xdr:cNvPr id="646" name="直線コネクタ 645"/>
        <xdr:cNvCxnSpPr/>
      </xdr:nvCxnSpPr>
      <xdr:spPr>
        <a:xfrm flipV="1">
          <a:off x="13703300" y="13617456"/>
          <a:ext cx="8890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45625</xdr:rowOff>
    </xdr:from>
    <xdr:to>
      <xdr:col>71</xdr:col>
      <xdr:colOff>177800</xdr:colOff>
      <xdr:row>79</xdr:row>
      <xdr:rowOff>74549</xdr:rowOff>
    </xdr:to>
    <xdr:cxnSp macro="">
      <xdr:nvCxnSpPr>
        <xdr:cNvPr id="649" name="直線コネクタ 648"/>
        <xdr:cNvCxnSpPr/>
      </xdr:nvCxnSpPr>
      <xdr:spPr>
        <a:xfrm>
          <a:off x="12814300" y="13590175"/>
          <a:ext cx="889000" cy="2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148380</xdr:rowOff>
    </xdr:from>
    <xdr:to>
      <xdr:col>67</xdr:col>
      <xdr:colOff>101600</xdr:colOff>
      <xdr:row>79</xdr:row>
      <xdr:rowOff>78530</xdr:rowOff>
    </xdr:to>
    <xdr:sp macro="" textlink="">
      <xdr:nvSpPr>
        <xdr:cNvPr id="652" name="フローチャート: 判断 651"/>
        <xdr:cNvSpPr/>
      </xdr:nvSpPr>
      <xdr:spPr>
        <a:xfrm>
          <a:off x="12763500" y="135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95057</xdr:rowOff>
    </xdr:from>
    <xdr:ext cx="469744" cy="259045"/>
    <xdr:sp macro="" textlink="">
      <xdr:nvSpPr>
        <xdr:cNvPr id="653" name="テキスト ボックス 652"/>
        <xdr:cNvSpPr txBox="1"/>
      </xdr:nvSpPr>
      <xdr:spPr>
        <a:xfrm>
          <a:off x="12579428" y="1329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162182</xdr:rowOff>
    </xdr:from>
    <xdr:to>
      <xdr:col>85</xdr:col>
      <xdr:colOff>177800</xdr:colOff>
      <xdr:row>79</xdr:row>
      <xdr:rowOff>92332</xdr:rowOff>
    </xdr:to>
    <xdr:sp macro="" textlink="">
      <xdr:nvSpPr>
        <xdr:cNvPr id="659" name="楕円 658"/>
        <xdr:cNvSpPr/>
      </xdr:nvSpPr>
      <xdr:spPr>
        <a:xfrm>
          <a:off x="16268700" y="135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139009</xdr:rowOff>
    </xdr:from>
    <xdr:ext cx="469744" cy="259045"/>
    <xdr:sp macro="" textlink="">
      <xdr:nvSpPr>
        <xdr:cNvPr id="660" name="災害復旧費該当値テキスト"/>
        <xdr:cNvSpPr txBox="1"/>
      </xdr:nvSpPr>
      <xdr:spPr>
        <a:xfrm>
          <a:off x="16370300" y="135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24206</xdr:rowOff>
    </xdr:from>
    <xdr:to>
      <xdr:col>81</xdr:col>
      <xdr:colOff>101600</xdr:colOff>
      <xdr:row>79</xdr:row>
      <xdr:rowOff>125806</xdr:rowOff>
    </xdr:to>
    <xdr:sp macro="" textlink="">
      <xdr:nvSpPr>
        <xdr:cNvPr id="661" name="楕円 660"/>
        <xdr:cNvSpPr/>
      </xdr:nvSpPr>
      <xdr:spPr>
        <a:xfrm>
          <a:off x="15430500" y="135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116933</xdr:rowOff>
    </xdr:from>
    <xdr:ext cx="469744" cy="259045"/>
    <xdr:sp macro="" textlink="">
      <xdr:nvSpPr>
        <xdr:cNvPr id="662" name="テキスト ボックス 661"/>
        <xdr:cNvSpPr txBox="1"/>
      </xdr:nvSpPr>
      <xdr:spPr>
        <a:xfrm>
          <a:off x="15246428" y="1366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22106</xdr:rowOff>
    </xdr:from>
    <xdr:to>
      <xdr:col>76</xdr:col>
      <xdr:colOff>165100</xdr:colOff>
      <xdr:row>79</xdr:row>
      <xdr:rowOff>123706</xdr:rowOff>
    </xdr:to>
    <xdr:sp macro="" textlink="">
      <xdr:nvSpPr>
        <xdr:cNvPr id="663" name="楕円 662"/>
        <xdr:cNvSpPr/>
      </xdr:nvSpPr>
      <xdr:spPr>
        <a:xfrm>
          <a:off x="14541500" y="135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114833</xdr:rowOff>
    </xdr:from>
    <xdr:ext cx="469744" cy="259045"/>
    <xdr:sp macro="" textlink="">
      <xdr:nvSpPr>
        <xdr:cNvPr id="664" name="テキスト ボックス 663"/>
        <xdr:cNvSpPr txBox="1"/>
      </xdr:nvSpPr>
      <xdr:spPr>
        <a:xfrm>
          <a:off x="14357428" y="1365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23749</xdr:rowOff>
    </xdr:from>
    <xdr:to>
      <xdr:col>72</xdr:col>
      <xdr:colOff>38100</xdr:colOff>
      <xdr:row>79</xdr:row>
      <xdr:rowOff>125349</xdr:rowOff>
    </xdr:to>
    <xdr:sp macro="" textlink="">
      <xdr:nvSpPr>
        <xdr:cNvPr id="665" name="楕円 664"/>
        <xdr:cNvSpPr/>
      </xdr:nvSpPr>
      <xdr:spPr>
        <a:xfrm>
          <a:off x="13652500" y="135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116476</xdr:rowOff>
    </xdr:from>
    <xdr:ext cx="469744" cy="259045"/>
    <xdr:sp macro="" textlink="">
      <xdr:nvSpPr>
        <xdr:cNvPr id="666" name="テキスト ボックス 665"/>
        <xdr:cNvSpPr txBox="1"/>
      </xdr:nvSpPr>
      <xdr:spPr>
        <a:xfrm>
          <a:off x="13468428" y="1366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166275</xdr:rowOff>
    </xdr:from>
    <xdr:to>
      <xdr:col>67</xdr:col>
      <xdr:colOff>101600</xdr:colOff>
      <xdr:row>79</xdr:row>
      <xdr:rowOff>96425</xdr:rowOff>
    </xdr:to>
    <xdr:sp macro="" textlink="">
      <xdr:nvSpPr>
        <xdr:cNvPr id="667" name="楕円 666"/>
        <xdr:cNvSpPr/>
      </xdr:nvSpPr>
      <xdr:spPr>
        <a:xfrm>
          <a:off x="12763500" y="135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87552</xdr:rowOff>
    </xdr:from>
    <xdr:ext cx="469744" cy="259045"/>
    <xdr:sp macro="" textlink="">
      <xdr:nvSpPr>
        <xdr:cNvPr id="668" name="テキスト ボックス 667"/>
        <xdr:cNvSpPr txBox="1"/>
      </xdr:nvSpPr>
      <xdr:spPr>
        <a:xfrm>
          <a:off x="12579428" y="1363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62920</xdr:rowOff>
    </xdr:from>
    <xdr:to>
      <xdr:col>85</xdr:col>
      <xdr:colOff>127000</xdr:colOff>
      <xdr:row>97</xdr:row>
      <xdr:rowOff>70289</xdr:rowOff>
    </xdr:to>
    <xdr:cxnSp macro="">
      <xdr:nvCxnSpPr>
        <xdr:cNvPr id="697" name="直線コネクタ 696"/>
        <xdr:cNvCxnSpPr/>
      </xdr:nvCxnSpPr>
      <xdr:spPr>
        <a:xfrm>
          <a:off x="15481300" y="16693570"/>
          <a:ext cx="838200" cy="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8" name="公債費平均値テキスト"/>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53084</xdr:rowOff>
    </xdr:from>
    <xdr:to>
      <xdr:col>81</xdr:col>
      <xdr:colOff>50800</xdr:colOff>
      <xdr:row>97</xdr:row>
      <xdr:rowOff>62920</xdr:rowOff>
    </xdr:to>
    <xdr:cxnSp macro="">
      <xdr:nvCxnSpPr>
        <xdr:cNvPr id="700" name="直線コネクタ 699"/>
        <xdr:cNvCxnSpPr/>
      </xdr:nvCxnSpPr>
      <xdr:spPr>
        <a:xfrm>
          <a:off x="14592300" y="16683734"/>
          <a:ext cx="889000" cy="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53084</xdr:rowOff>
    </xdr:from>
    <xdr:to>
      <xdr:col>76</xdr:col>
      <xdr:colOff>114300</xdr:colOff>
      <xdr:row>97</xdr:row>
      <xdr:rowOff>63866</xdr:rowOff>
    </xdr:to>
    <xdr:cxnSp macro="">
      <xdr:nvCxnSpPr>
        <xdr:cNvPr id="703" name="直線コネクタ 702"/>
        <xdr:cNvCxnSpPr/>
      </xdr:nvCxnSpPr>
      <xdr:spPr>
        <a:xfrm flipV="1">
          <a:off x="13703300" y="16683734"/>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52412</xdr:rowOff>
    </xdr:from>
    <xdr:to>
      <xdr:col>71</xdr:col>
      <xdr:colOff>177800</xdr:colOff>
      <xdr:row>97</xdr:row>
      <xdr:rowOff>63866</xdr:rowOff>
    </xdr:to>
    <xdr:cxnSp macro="">
      <xdr:nvCxnSpPr>
        <xdr:cNvPr id="706" name="直線コネクタ 705"/>
        <xdr:cNvCxnSpPr/>
      </xdr:nvCxnSpPr>
      <xdr:spPr>
        <a:xfrm>
          <a:off x="12814300" y="16683062"/>
          <a:ext cx="8890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96101</xdr:rowOff>
    </xdr:from>
    <xdr:to>
      <xdr:col>67</xdr:col>
      <xdr:colOff>101600</xdr:colOff>
      <xdr:row>97</xdr:row>
      <xdr:rowOff>26251</xdr:rowOff>
    </xdr:to>
    <xdr:sp macro="" textlink="">
      <xdr:nvSpPr>
        <xdr:cNvPr id="709" name="フローチャート: 判断 708"/>
        <xdr:cNvSpPr/>
      </xdr:nvSpPr>
      <xdr:spPr>
        <a:xfrm>
          <a:off x="12763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42778</xdr:rowOff>
    </xdr:from>
    <xdr:ext cx="534377" cy="259045"/>
    <xdr:sp macro="" textlink="">
      <xdr:nvSpPr>
        <xdr:cNvPr id="710" name="テキスト ボックス 709"/>
        <xdr:cNvSpPr txBox="1"/>
      </xdr:nvSpPr>
      <xdr:spPr>
        <a:xfrm>
          <a:off x="12547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19489</xdr:rowOff>
    </xdr:from>
    <xdr:to>
      <xdr:col>85</xdr:col>
      <xdr:colOff>177800</xdr:colOff>
      <xdr:row>97</xdr:row>
      <xdr:rowOff>121089</xdr:rowOff>
    </xdr:to>
    <xdr:sp macro="" textlink="">
      <xdr:nvSpPr>
        <xdr:cNvPr id="716" name="楕円 715"/>
        <xdr:cNvSpPr/>
      </xdr:nvSpPr>
      <xdr:spPr>
        <a:xfrm>
          <a:off x="16268700" y="166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169366</xdr:rowOff>
    </xdr:from>
    <xdr:ext cx="534377" cy="259045"/>
    <xdr:sp macro="" textlink="">
      <xdr:nvSpPr>
        <xdr:cNvPr id="717" name="公債費該当値テキスト"/>
        <xdr:cNvSpPr txBox="1"/>
      </xdr:nvSpPr>
      <xdr:spPr>
        <a:xfrm>
          <a:off x="16370300" y="1662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12120</xdr:rowOff>
    </xdr:from>
    <xdr:to>
      <xdr:col>81</xdr:col>
      <xdr:colOff>101600</xdr:colOff>
      <xdr:row>97</xdr:row>
      <xdr:rowOff>113720</xdr:rowOff>
    </xdr:to>
    <xdr:sp macro="" textlink="">
      <xdr:nvSpPr>
        <xdr:cNvPr id="718" name="楕円 717"/>
        <xdr:cNvSpPr/>
      </xdr:nvSpPr>
      <xdr:spPr>
        <a:xfrm>
          <a:off x="15430500" y="166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104847</xdr:rowOff>
    </xdr:from>
    <xdr:ext cx="534377" cy="259045"/>
    <xdr:sp macro="" textlink="">
      <xdr:nvSpPr>
        <xdr:cNvPr id="719" name="テキスト ボックス 718"/>
        <xdr:cNvSpPr txBox="1"/>
      </xdr:nvSpPr>
      <xdr:spPr>
        <a:xfrm>
          <a:off x="15214111" y="1673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2284</xdr:rowOff>
    </xdr:from>
    <xdr:to>
      <xdr:col>76</xdr:col>
      <xdr:colOff>165100</xdr:colOff>
      <xdr:row>97</xdr:row>
      <xdr:rowOff>103884</xdr:rowOff>
    </xdr:to>
    <xdr:sp macro="" textlink="">
      <xdr:nvSpPr>
        <xdr:cNvPr id="720" name="楕円 719"/>
        <xdr:cNvSpPr/>
      </xdr:nvSpPr>
      <xdr:spPr>
        <a:xfrm>
          <a:off x="14541500" y="166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95011</xdr:rowOff>
    </xdr:from>
    <xdr:ext cx="534377" cy="259045"/>
    <xdr:sp macro="" textlink="">
      <xdr:nvSpPr>
        <xdr:cNvPr id="721" name="テキスト ボックス 720"/>
        <xdr:cNvSpPr txBox="1"/>
      </xdr:nvSpPr>
      <xdr:spPr>
        <a:xfrm>
          <a:off x="14325111" y="1672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13066</xdr:rowOff>
    </xdr:from>
    <xdr:to>
      <xdr:col>72</xdr:col>
      <xdr:colOff>38100</xdr:colOff>
      <xdr:row>97</xdr:row>
      <xdr:rowOff>114666</xdr:rowOff>
    </xdr:to>
    <xdr:sp macro="" textlink="">
      <xdr:nvSpPr>
        <xdr:cNvPr id="722" name="楕円 721"/>
        <xdr:cNvSpPr/>
      </xdr:nvSpPr>
      <xdr:spPr>
        <a:xfrm>
          <a:off x="13652500" y="166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105793</xdr:rowOff>
    </xdr:from>
    <xdr:ext cx="534377" cy="259045"/>
    <xdr:sp macro="" textlink="">
      <xdr:nvSpPr>
        <xdr:cNvPr id="723" name="テキスト ボックス 722"/>
        <xdr:cNvSpPr txBox="1"/>
      </xdr:nvSpPr>
      <xdr:spPr>
        <a:xfrm>
          <a:off x="13436111" y="1673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1612</xdr:rowOff>
    </xdr:from>
    <xdr:to>
      <xdr:col>67</xdr:col>
      <xdr:colOff>101600</xdr:colOff>
      <xdr:row>97</xdr:row>
      <xdr:rowOff>103212</xdr:rowOff>
    </xdr:to>
    <xdr:sp macro="" textlink="">
      <xdr:nvSpPr>
        <xdr:cNvPr id="724" name="楕円 723"/>
        <xdr:cNvSpPr/>
      </xdr:nvSpPr>
      <xdr:spPr>
        <a:xfrm>
          <a:off x="12763500" y="166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94339</xdr:rowOff>
    </xdr:from>
    <xdr:ext cx="534377" cy="259045"/>
    <xdr:sp macro="" textlink="">
      <xdr:nvSpPr>
        <xdr:cNvPr id="725" name="テキスト ボックス 724"/>
        <xdr:cNvSpPr txBox="1"/>
      </xdr:nvSpPr>
      <xdr:spPr>
        <a:xfrm>
          <a:off x="12547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2032</xdr:rowOff>
    </xdr:from>
    <xdr:to>
      <xdr:col>98</xdr:col>
      <xdr:colOff>38100</xdr:colOff>
      <xdr:row>30</xdr:row>
      <xdr:rowOff>103632</xdr:rowOff>
    </xdr:to>
    <xdr:sp macro="" textlink="">
      <xdr:nvSpPr>
        <xdr:cNvPr id="764" name="フローチャート: 判断 763"/>
        <xdr:cNvSpPr/>
      </xdr:nvSpPr>
      <xdr:spPr>
        <a:xfrm>
          <a:off x="18605500" y="51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120159</xdr:rowOff>
    </xdr:from>
    <xdr:ext cx="378565" cy="259045"/>
    <xdr:sp macro="" textlink="">
      <xdr:nvSpPr>
        <xdr:cNvPr id="765" name="テキスト ボックス 764"/>
        <xdr:cNvSpPr txBox="1"/>
      </xdr:nvSpPr>
      <xdr:spPr>
        <a:xfrm>
          <a:off x="18467017" y="4920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総務費は、住民一人当たり</a:t>
          </a:r>
          <a:r>
            <a:rPr kumimoji="1" lang="ja-JP" altLang="en-US" sz="1100" b="0" i="0" baseline="0">
              <a:solidFill>
                <a:schemeClr val="dk1"/>
              </a:solidFill>
              <a:effectLst/>
              <a:latin typeface="+mn-lt"/>
              <a:ea typeface="+mn-ea"/>
              <a:cs typeface="+mn-cs"/>
            </a:rPr>
            <a:t>９５，２７８</a:t>
          </a:r>
          <a:r>
            <a:rPr kumimoji="1" lang="ja-JP" altLang="ja-JP" sz="1100" b="0" i="0" baseline="0">
              <a:solidFill>
                <a:schemeClr val="dk1"/>
              </a:solidFill>
              <a:effectLst/>
              <a:latin typeface="+mn-lt"/>
              <a:ea typeface="+mn-ea"/>
              <a:cs typeface="+mn-cs"/>
            </a:rPr>
            <a:t>円となっている。前年度と比較して</a:t>
          </a:r>
          <a:r>
            <a:rPr kumimoji="1" lang="ja-JP" altLang="en-US" sz="1100" b="0" i="0" baseline="0">
              <a:solidFill>
                <a:schemeClr val="dk1"/>
              </a:solidFill>
              <a:effectLst/>
              <a:latin typeface="+mn-lt"/>
              <a:ea typeface="+mn-ea"/>
              <a:cs typeface="+mn-cs"/>
            </a:rPr>
            <a:t>１０．８</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増加しているが</a:t>
          </a:r>
          <a:r>
            <a:rPr kumimoji="1" lang="ja-JP" altLang="ja-JP" sz="1100" b="0" i="0" baseline="0">
              <a:solidFill>
                <a:schemeClr val="dk1"/>
              </a:solidFill>
              <a:effectLst/>
              <a:latin typeface="+mn-lt"/>
              <a:ea typeface="+mn-ea"/>
              <a:cs typeface="+mn-cs"/>
            </a:rPr>
            <a:t>、類似団体平均と比べて低い水準にある。</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の主な要因は、</a:t>
          </a:r>
          <a:r>
            <a:rPr kumimoji="1" lang="ja-JP" altLang="en-US" sz="1100" b="0" i="0" baseline="0">
              <a:solidFill>
                <a:schemeClr val="dk1"/>
              </a:solidFill>
              <a:effectLst/>
              <a:latin typeface="+mn-lt"/>
              <a:ea typeface="+mn-ea"/>
              <a:cs typeface="+mn-cs"/>
            </a:rPr>
            <a:t>さわやか上富田まちづくり</a:t>
          </a:r>
          <a:r>
            <a:rPr kumimoji="1" lang="ja-JP" altLang="ja-JP" sz="1100" b="0" i="0" baseline="0">
              <a:solidFill>
                <a:schemeClr val="dk1"/>
              </a:solidFill>
              <a:effectLst/>
              <a:latin typeface="+mn-lt"/>
              <a:ea typeface="+mn-ea"/>
              <a:cs typeface="+mn-cs"/>
            </a:rPr>
            <a:t>基金積立金の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民生費は、住民一人当たり</a:t>
          </a:r>
          <a:r>
            <a:rPr kumimoji="1" lang="ja-JP" altLang="en-US" sz="1100" b="0" i="0" baseline="0">
              <a:solidFill>
                <a:schemeClr val="dk1"/>
              </a:solidFill>
              <a:effectLst/>
              <a:latin typeface="+mn-lt"/>
              <a:ea typeface="+mn-ea"/>
              <a:cs typeface="+mn-cs"/>
            </a:rPr>
            <a:t>１６８，５９５</a:t>
          </a:r>
          <a:r>
            <a:rPr kumimoji="1" lang="ja-JP" altLang="ja-JP" sz="1100" b="0" i="0" baseline="0">
              <a:solidFill>
                <a:schemeClr val="dk1"/>
              </a:solidFill>
              <a:effectLst/>
              <a:latin typeface="+mn-lt"/>
              <a:ea typeface="+mn-ea"/>
              <a:cs typeface="+mn-cs"/>
            </a:rPr>
            <a:t>円となっている。前年度と比較して６．</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しているが、類似団体平均と比べると低い水準にある。増加の主な要因は、</a:t>
          </a:r>
          <a:r>
            <a:rPr kumimoji="1" lang="ja-JP" altLang="en-US" sz="1100" b="0" i="0" baseline="0">
              <a:solidFill>
                <a:schemeClr val="dk1"/>
              </a:solidFill>
              <a:effectLst/>
              <a:latin typeface="+mn-lt"/>
              <a:ea typeface="+mn-ea"/>
              <a:cs typeface="+mn-cs"/>
            </a:rPr>
            <a:t>障害福祉サービス等給付費</a:t>
          </a:r>
          <a:r>
            <a:rPr kumimoji="1" lang="ja-JP" altLang="ja-JP" sz="1100" b="0" i="0" baseline="0">
              <a:solidFill>
                <a:schemeClr val="dk1"/>
              </a:solidFill>
              <a:effectLst/>
              <a:latin typeface="+mn-lt"/>
              <a:ea typeface="+mn-ea"/>
              <a:cs typeface="+mn-cs"/>
            </a:rPr>
            <a:t>の増によるものである。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商工費は、住民一人当たり</a:t>
          </a:r>
          <a:r>
            <a:rPr kumimoji="1" lang="ja-JP" altLang="en-US" sz="1100" b="0" i="0" baseline="0">
              <a:solidFill>
                <a:schemeClr val="dk1"/>
              </a:solidFill>
              <a:effectLst/>
              <a:latin typeface="+mn-lt"/>
              <a:ea typeface="+mn-ea"/>
              <a:cs typeface="+mn-cs"/>
            </a:rPr>
            <a:t>２２，００７</a:t>
          </a:r>
          <a:r>
            <a:rPr kumimoji="1" lang="ja-JP" altLang="ja-JP" sz="1100" b="0" i="0" baseline="0">
              <a:solidFill>
                <a:schemeClr val="dk1"/>
              </a:solidFill>
              <a:effectLst/>
              <a:latin typeface="+mn-lt"/>
              <a:ea typeface="+mn-ea"/>
              <a:cs typeface="+mn-cs"/>
            </a:rPr>
            <a:t>円となっている。前年度と比較して</a:t>
          </a:r>
          <a:r>
            <a:rPr kumimoji="1" lang="ja-JP" altLang="en-US" sz="1100" b="0" i="0" baseline="0">
              <a:solidFill>
                <a:schemeClr val="dk1"/>
              </a:solidFill>
              <a:effectLst/>
              <a:latin typeface="+mn-lt"/>
              <a:ea typeface="+mn-ea"/>
              <a:cs typeface="+mn-cs"/>
            </a:rPr>
            <a:t>１７．２</a:t>
          </a:r>
          <a:r>
            <a:rPr kumimoji="1" lang="ja-JP" altLang="ja-JP" sz="1100" b="0" i="0" baseline="0">
              <a:solidFill>
                <a:schemeClr val="dk1"/>
              </a:solidFill>
              <a:effectLst/>
              <a:latin typeface="+mn-lt"/>
              <a:ea typeface="+mn-ea"/>
              <a:cs typeface="+mn-cs"/>
            </a:rPr>
            <a:t>％増加して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、類似団体平均と比べて</a:t>
          </a:r>
          <a:r>
            <a:rPr kumimoji="1" lang="ja-JP" altLang="en-US" sz="1100" b="0" i="0" baseline="0">
              <a:solidFill>
                <a:schemeClr val="dk1"/>
              </a:solidFill>
              <a:effectLst/>
              <a:latin typeface="+mn-lt"/>
              <a:ea typeface="+mn-ea"/>
              <a:cs typeface="+mn-cs"/>
            </a:rPr>
            <a:t>高い</a:t>
          </a:r>
          <a:r>
            <a:rPr kumimoji="1" lang="ja-JP" altLang="ja-JP" sz="1100" b="0" i="0" baseline="0">
              <a:solidFill>
                <a:schemeClr val="dk1"/>
              </a:solidFill>
              <a:effectLst/>
              <a:latin typeface="+mn-lt"/>
              <a:ea typeface="+mn-ea"/>
              <a:cs typeface="+mn-cs"/>
            </a:rPr>
            <a:t>水準にある。増加の主な要因は、</a:t>
          </a:r>
          <a:r>
            <a:rPr kumimoji="1" lang="ja-JP" altLang="en-US" sz="1100" b="0" i="0" baseline="0">
              <a:solidFill>
                <a:schemeClr val="dk1"/>
              </a:solidFill>
              <a:effectLst/>
              <a:latin typeface="+mn-lt"/>
              <a:ea typeface="+mn-ea"/>
              <a:cs typeface="+mn-cs"/>
            </a:rPr>
            <a:t>事業所等立地促進基金積立金の増</a:t>
          </a:r>
          <a:r>
            <a:rPr kumimoji="1" lang="ja-JP" altLang="ja-JP" sz="1100" b="0" i="0" baseline="0">
              <a:solidFill>
                <a:schemeClr val="dk1"/>
              </a:solidFill>
              <a:effectLst/>
              <a:latin typeface="+mn-lt"/>
              <a:ea typeface="+mn-ea"/>
              <a:cs typeface="+mn-cs"/>
            </a:rPr>
            <a:t>によるものである。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衛生費は、住民一人当たり</a:t>
          </a:r>
          <a:r>
            <a:rPr kumimoji="1" lang="ja-JP" altLang="en-US" sz="1100" b="0" i="0" baseline="0">
              <a:solidFill>
                <a:schemeClr val="dk1"/>
              </a:solidFill>
              <a:effectLst/>
              <a:latin typeface="+mn-lt"/>
              <a:ea typeface="+mn-ea"/>
              <a:cs typeface="+mn-cs"/>
            </a:rPr>
            <a:t>５８，９１３</a:t>
          </a:r>
          <a:r>
            <a:rPr kumimoji="1" lang="ja-JP" altLang="ja-JP" sz="1100" b="0" i="0" baseline="0">
              <a:solidFill>
                <a:schemeClr val="dk1"/>
              </a:solidFill>
              <a:effectLst/>
              <a:latin typeface="+mn-lt"/>
              <a:ea typeface="+mn-ea"/>
              <a:cs typeface="+mn-cs"/>
            </a:rPr>
            <a:t>円となっている。前年度と比較して</a:t>
          </a:r>
          <a:r>
            <a:rPr kumimoji="1" lang="ja-JP" altLang="en-US" sz="1100" b="0" i="0" baseline="0">
              <a:solidFill>
                <a:schemeClr val="dk1"/>
              </a:solidFill>
              <a:effectLst/>
              <a:latin typeface="+mn-lt"/>
              <a:ea typeface="+mn-ea"/>
              <a:cs typeface="+mn-cs"/>
            </a:rPr>
            <a:t>１４．３</a:t>
          </a:r>
          <a:r>
            <a:rPr kumimoji="1" lang="ja-JP" altLang="ja-JP" sz="1100" b="0" i="0" baseline="0">
              <a:solidFill>
                <a:schemeClr val="dk1"/>
              </a:solidFill>
              <a:effectLst/>
              <a:latin typeface="+mn-lt"/>
              <a:ea typeface="+mn-ea"/>
              <a:cs typeface="+mn-cs"/>
            </a:rPr>
            <a:t>％増加している。これは、</a:t>
          </a:r>
          <a:r>
            <a:rPr kumimoji="1" lang="ja-JP" altLang="en-US" sz="1100" b="0" i="0" baseline="0">
              <a:solidFill>
                <a:schemeClr val="dk1"/>
              </a:solidFill>
              <a:effectLst/>
              <a:latin typeface="+mn-lt"/>
              <a:ea typeface="+mn-ea"/>
              <a:cs typeface="+mn-cs"/>
            </a:rPr>
            <a:t>一般廃棄物中間処理施設整備事業費準備基金積立金の増</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教育費は、住民一人当たり</a:t>
          </a:r>
          <a:r>
            <a:rPr kumimoji="1" lang="ja-JP" altLang="en-US" sz="1100" b="0" i="0" baseline="0">
              <a:solidFill>
                <a:schemeClr val="dk1"/>
              </a:solidFill>
              <a:effectLst/>
              <a:latin typeface="+mn-lt"/>
              <a:ea typeface="+mn-ea"/>
              <a:cs typeface="+mn-cs"/>
            </a:rPr>
            <a:t>３７，０７５</a:t>
          </a:r>
          <a:r>
            <a:rPr kumimoji="1" lang="ja-JP" altLang="ja-JP" sz="1100" b="0" i="0" baseline="0">
              <a:solidFill>
                <a:schemeClr val="dk1"/>
              </a:solidFill>
              <a:effectLst/>
              <a:latin typeface="+mn-lt"/>
              <a:ea typeface="+mn-ea"/>
              <a:cs typeface="+mn-cs"/>
            </a:rPr>
            <a:t>円となっている。前年度と比較して</a:t>
          </a:r>
          <a:r>
            <a:rPr kumimoji="1" lang="ja-JP" altLang="en-US" sz="1100" b="0" i="0" baseline="0">
              <a:solidFill>
                <a:schemeClr val="dk1"/>
              </a:solidFill>
              <a:effectLst/>
              <a:latin typeface="+mn-lt"/>
              <a:ea typeface="+mn-ea"/>
              <a:cs typeface="+mn-cs"/>
            </a:rPr>
            <a:t>３８．７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している。これは、公民館の耐震改修</a:t>
          </a:r>
          <a:r>
            <a:rPr kumimoji="1" lang="ja-JP" altLang="en-US" sz="1100" b="0" i="0" baseline="0">
              <a:solidFill>
                <a:schemeClr val="dk1"/>
              </a:solidFill>
              <a:effectLst/>
              <a:latin typeface="+mn-lt"/>
              <a:ea typeface="+mn-ea"/>
              <a:cs typeface="+mn-cs"/>
            </a:rPr>
            <a:t>等の竣工による工事請負費の減</a:t>
          </a:r>
          <a:r>
            <a:rPr kumimoji="1" lang="ja-JP" altLang="ja-JP" sz="1100" b="0" i="0" baseline="0">
              <a:solidFill>
                <a:schemeClr val="dk1"/>
              </a:solidFill>
              <a:effectLst/>
              <a:latin typeface="+mn-lt"/>
              <a:ea typeface="+mn-ea"/>
              <a:cs typeface="+mn-cs"/>
            </a:rPr>
            <a:t>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年度の実質単年度収支においては</a:t>
          </a:r>
          <a:r>
            <a:rPr kumimoji="1" lang="ja-JP" altLang="en-US" sz="1100" b="0" i="0" baseline="0">
              <a:solidFill>
                <a:schemeClr val="dk1"/>
              </a:solidFill>
              <a:effectLst/>
              <a:latin typeface="+mn-lt"/>
              <a:ea typeface="+mn-ea"/>
              <a:cs typeface="+mn-cs"/>
            </a:rPr>
            <a:t>＋１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５２</a:t>
          </a:r>
          <a:r>
            <a:rPr kumimoji="1" lang="ja-JP" altLang="ja-JP" sz="1100" b="0" i="0" baseline="0">
              <a:solidFill>
                <a:schemeClr val="dk1"/>
              </a:solidFill>
              <a:effectLst/>
              <a:latin typeface="+mn-lt"/>
              <a:ea typeface="+mn-ea"/>
              <a:cs typeface="+mn-cs"/>
            </a:rPr>
            <a:t>％となり、実質収支においては</a:t>
          </a:r>
          <a:r>
            <a:rPr kumimoji="1" lang="ja-JP" altLang="en-US" sz="1100" b="0" i="0" baseline="0">
              <a:solidFill>
                <a:schemeClr val="dk1"/>
              </a:solidFill>
              <a:effectLst/>
              <a:latin typeface="+mn-lt"/>
              <a:ea typeface="+mn-ea"/>
              <a:cs typeface="+mn-cs"/>
            </a:rPr>
            <a:t>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３２</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プラス</a:t>
          </a:r>
          <a:r>
            <a:rPr kumimoji="1" lang="ja-JP" altLang="ja-JP" sz="1100" b="0" i="0" baseline="0">
              <a:solidFill>
                <a:schemeClr val="dk1"/>
              </a:solidFill>
              <a:effectLst/>
              <a:latin typeface="+mn-lt"/>
              <a:ea typeface="+mn-ea"/>
              <a:cs typeface="+mn-cs"/>
            </a:rPr>
            <a:t>となっている。</a:t>
          </a:r>
          <a:r>
            <a:rPr kumimoji="1" lang="ja-JP" altLang="en-US" sz="1100" b="0" i="0" baseline="0">
              <a:solidFill>
                <a:schemeClr val="dk1"/>
              </a:solidFill>
              <a:effectLst/>
              <a:latin typeface="+mn-lt"/>
              <a:ea typeface="+mn-ea"/>
              <a:cs typeface="+mn-cs"/>
            </a:rPr>
            <a:t>地方税やふるさと納税の増が要因と考えられる。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標準財政規模に対する実質収支額の比率については、３～５％を確保できるよう、今後も各事業において一定の歳出が見込まれる中、歳出の抑制と歳入の確保に努めることで基金取り崩し額の抑制に向けての取組みを行う。</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年度において、前年度と比較して黒字額は</a:t>
          </a:r>
          <a:r>
            <a:rPr kumimoji="1" lang="ja-JP" altLang="en-US" sz="1100" b="0" i="0" baseline="0">
              <a:solidFill>
                <a:schemeClr val="dk1"/>
              </a:solidFill>
              <a:effectLst/>
              <a:latin typeface="+mn-lt"/>
              <a:ea typeface="+mn-ea"/>
              <a:cs typeface="+mn-cs"/>
            </a:rPr>
            <a:t>増加している</a:t>
          </a:r>
          <a:r>
            <a:rPr kumimoji="1" lang="ja-JP" altLang="ja-JP" sz="1100" b="0" i="0" baseline="0">
              <a:solidFill>
                <a:schemeClr val="dk1"/>
              </a:solidFill>
              <a:effectLst/>
              <a:latin typeface="+mn-lt"/>
              <a:ea typeface="+mn-ea"/>
              <a:cs typeface="+mn-cs"/>
            </a:rPr>
            <a:t>。主な要因としては、一般会計においての黒字額の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現状を維持しつつ、事業会計においても、各種事業の見直しや効率化を行い、新規事業についての優先順位を見極めることで、各事業での健全化を図りつつ、宅地造成事業における売却可能資産の販売促進や、下水道事業におけるつなぎ込み率の向上など、全ての事業においてより一層の改善に向けた取組みを行う。</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元利償還金等においては、６億円</a:t>
          </a:r>
          <a:r>
            <a:rPr kumimoji="1" lang="ja-JP" altLang="en-US" sz="1100" b="0" i="0" baseline="0">
              <a:solidFill>
                <a:schemeClr val="dk1"/>
              </a:solidFill>
              <a:effectLst/>
              <a:latin typeface="+mn-lt"/>
              <a:ea typeface="+mn-ea"/>
              <a:cs typeface="+mn-cs"/>
            </a:rPr>
            <a:t>半ば</a:t>
          </a:r>
          <a:r>
            <a:rPr kumimoji="1" lang="ja-JP" altLang="ja-JP" sz="1100" b="0" i="0" baseline="0">
              <a:solidFill>
                <a:schemeClr val="dk1"/>
              </a:solidFill>
              <a:effectLst/>
              <a:latin typeface="+mn-lt"/>
              <a:ea typeface="+mn-ea"/>
              <a:cs typeface="+mn-cs"/>
            </a:rPr>
            <a:t>で推移している。令和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年度の数値に関しては令和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年度の数値と比べて２</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％減少しているが、</a:t>
          </a:r>
          <a:r>
            <a:rPr lang="ja-JP" altLang="ja-JP" sz="1100" b="0" i="0" baseline="0">
              <a:solidFill>
                <a:schemeClr val="dk1"/>
              </a:solidFill>
              <a:effectLst/>
              <a:latin typeface="+mn-lt"/>
              <a:ea typeface="+mn-ea"/>
              <a:cs typeface="+mn-cs"/>
            </a:rPr>
            <a:t>今後も同程度の償還額で推移していくと見込んでいる。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公債費負担適正化計画に沿って財政の健全化を図った結果、平成２４年度からは実質公債費比率が地方債許可団体の基準となる１８％を下回っているが、今後も上回ることがないよう取組みを行う。</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将来負担額は減少傾向で推移している。</a:t>
          </a:r>
          <a:r>
            <a:rPr kumimoji="1" lang="ja-JP" altLang="en-US" sz="1100" b="0" i="0" baseline="0">
              <a:solidFill>
                <a:schemeClr val="dk1"/>
              </a:solidFill>
              <a:effectLst/>
              <a:latin typeface="+mn-lt"/>
              <a:ea typeface="+mn-ea"/>
              <a:cs typeface="+mn-cs"/>
            </a:rPr>
            <a:t>令和５年度は０となった。</a:t>
          </a:r>
          <a:r>
            <a:rPr kumimoji="1" lang="ja-JP" altLang="ja-JP" sz="1100" b="0" i="0" baseline="0">
              <a:solidFill>
                <a:schemeClr val="dk1"/>
              </a:solidFill>
              <a:effectLst/>
              <a:latin typeface="+mn-lt"/>
              <a:ea typeface="+mn-ea"/>
              <a:cs typeface="+mn-cs"/>
            </a:rPr>
            <a:t>主な要因としては、地方債の現在高について、借入額より償還額が大きく、残高を減少させていることや一部事務組合への負担金が抑制されていることなどが挙げられる。しかし、今後施設や機器の更新等が出てくればまた、増加に転じることが予想される。現状は公債費負担適正化計画等に沿っての継続した財政の健全化により、実質公債費比率を考慮しながら起債の借入を行ったことで抑制でき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年度は地方債の現在高が令和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６</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減少している。今後も、町有施設の耐震化や防災・減災を図るためにハード・ソフトの両面で事業を実施していく必要があり、引き続き各種事業の見直しや効率化、新規事業についての優先順位を見極めながら財政の健全化を図り、また、財源の確保にも努めることで、将来負担比率の分子を継続して抑制していけるように取組みを行う。</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和歌山県上富田町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財政調整基金に</a:t>
          </a:r>
          <a:r>
            <a:rPr kumimoji="1" lang="ja-JP" altLang="en-US" sz="1100">
              <a:solidFill>
                <a:schemeClr val="dk1"/>
              </a:solidFill>
              <a:effectLst/>
              <a:latin typeface="+mn-lt"/>
              <a:ea typeface="+mn-ea"/>
              <a:cs typeface="+mn-cs"/>
            </a:rPr>
            <a:t>９６</a:t>
          </a:r>
          <a:r>
            <a:rPr kumimoji="1" lang="ja-JP" altLang="ja-JP" sz="1100">
              <a:solidFill>
                <a:schemeClr val="dk1"/>
              </a:solidFill>
              <a:effectLst/>
              <a:latin typeface="+mn-lt"/>
              <a:ea typeface="+mn-ea"/>
              <a:cs typeface="+mn-cs"/>
            </a:rPr>
            <a:t>百万円、特定目的基金のさわやか上富田まちづくり基金に１</a:t>
          </a:r>
          <a:r>
            <a:rPr kumimoji="1" lang="ja-JP" altLang="en-US" sz="1100">
              <a:solidFill>
                <a:schemeClr val="dk1"/>
              </a:solidFill>
              <a:effectLst/>
              <a:latin typeface="+mn-lt"/>
              <a:ea typeface="+mn-ea"/>
              <a:cs typeface="+mn-cs"/>
            </a:rPr>
            <a:t>４６</a:t>
          </a:r>
          <a:r>
            <a:rPr kumimoji="1" lang="ja-JP" altLang="ja-JP" sz="1100">
              <a:solidFill>
                <a:schemeClr val="dk1"/>
              </a:solidFill>
              <a:effectLst/>
              <a:latin typeface="+mn-lt"/>
              <a:ea typeface="+mn-ea"/>
              <a:cs typeface="+mn-cs"/>
            </a:rPr>
            <a:t>百万円、その他の基金においても増減があったため、基金全体としては</a:t>
          </a:r>
          <a:r>
            <a:rPr kumimoji="1" lang="ja-JP" altLang="en-US" sz="1100">
              <a:solidFill>
                <a:schemeClr val="dk1"/>
              </a:solidFill>
              <a:effectLst/>
              <a:latin typeface="+mn-lt"/>
              <a:ea typeface="+mn-ea"/>
              <a:cs typeface="+mn-cs"/>
            </a:rPr>
            <a:t>４３９</a:t>
          </a:r>
          <a:r>
            <a:rPr kumimoji="1" lang="ja-JP" altLang="ja-JP" sz="1100">
              <a:solidFill>
                <a:schemeClr val="dk1"/>
              </a:solidFill>
              <a:effectLst/>
              <a:latin typeface="+mn-lt"/>
              <a:ea typeface="+mn-ea"/>
              <a:cs typeface="+mn-cs"/>
            </a:rPr>
            <a:t>百万円の増加となった。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基金の使途の明確化を図るために、財政調整基金を取り崩して個々の特定目的基金に積み立てていくことを検討している。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小集落改良住宅基金：小集落改良住宅の払い下げのため、住宅使用料を積み立てている。</a:t>
          </a:r>
          <a:endParaRPr lang="ja-JP" altLang="ja-JP" sz="1400">
            <a:effectLst/>
          </a:endParaRPr>
        </a:p>
        <a:p>
          <a:r>
            <a:rPr kumimoji="1" lang="ja-JP" altLang="ja-JP" sz="1100">
              <a:solidFill>
                <a:schemeClr val="dk1"/>
              </a:solidFill>
              <a:effectLst/>
              <a:latin typeface="+mn-lt"/>
              <a:ea typeface="+mn-ea"/>
              <a:cs typeface="+mn-cs"/>
            </a:rPr>
            <a:t>さわやか上富田まちづくり基金：個性豊かなふるさとづくりと協働のまちづくりのためにさわやか上富田まちづくり寄付金を積み立てている。</a:t>
          </a:r>
          <a:endParaRPr lang="ja-JP" altLang="ja-JP" sz="1400">
            <a:effectLst/>
          </a:endParaRPr>
        </a:p>
        <a:p>
          <a:r>
            <a:rPr kumimoji="1" lang="ja-JP" altLang="ja-JP" sz="1100">
              <a:solidFill>
                <a:schemeClr val="dk1"/>
              </a:solidFill>
              <a:effectLst/>
              <a:latin typeface="+mn-lt"/>
              <a:ea typeface="+mn-ea"/>
              <a:cs typeface="+mn-cs"/>
            </a:rPr>
            <a:t>事業所等立地促進基金：企業誘致における助成のために積み立てている。</a:t>
          </a:r>
          <a:endParaRPr lang="ja-JP" altLang="ja-JP" sz="1400">
            <a:effectLst/>
          </a:endParaRPr>
        </a:p>
        <a:p>
          <a:r>
            <a:rPr kumimoji="1" lang="ja-JP" altLang="ja-JP" sz="1100">
              <a:solidFill>
                <a:schemeClr val="dk1"/>
              </a:solidFill>
              <a:effectLst/>
              <a:latin typeface="+mn-lt"/>
              <a:ea typeface="+mn-ea"/>
              <a:cs typeface="+mn-cs"/>
            </a:rPr>
            <a:t>定住促進住宅基金：定住促進住宅の維持管理のため、住宅使用料を積み立てている。</a:t>
          </a:r>
          <a:endParaRPr lang="ja-JP" altLang="ja-JP" sz="1400">
            <a:effectLst/>
          </a:endParaRPr>
        </a:p>
        <a:p>
          <a:r>
            <a:rPr kumimoji="1" lang="ja-JP" altLang="ja-JP" sz="1100">
              <a:solidFill>
                <a:schemeClr val="dk1"/>
              </a:solidFill>
              <a:effectLst/>
              <a:latin typeface="+mn-lt"/>
              <a:ea typeface="+mn-ea"/>
              <a:cs typeface="+mn-cs"/>
            </a:rPr>
            <a:t>共同作業場基金：共同作業場の維持管理のため、使用料を積み立てている。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小集落改良住宅基金：住宅使用料分を積み立て、</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百万円の増加となった。</a:t>
          </a:r>
          <a:endParaRPr lang="ja-JP" altLang="ja-JP" sz="1400">
            <a:effectLst/>
          </a:endParaRPr>
        </a:p>
        <a:p>
          <a:r>
            <a:rPr kumimoji="1" lang="ja-JP" altLang="ja-JP" sz="1100">
              <a:solidFill>
                <a:schemeClr val="dk1"/>
              </a:solidFill>
              <a:effectLst/>
              <a:latin typeface="+mn-lt"/>
              <a:ea typeface="+mn-ea"/>
              <a:cs typeface="+mn-cs"/>
            </a:rPr>
            <a:t>さわやか上富田まちづくり基金：さわやか上富田まちづくり寄付金を積み立て、</a:t>
          </a:r>
          <a:r>
            <a:rPr kumimoji="1" lang="ja-JP" altLang="en-US" sz="1100">
              <a:solidFill>
                <a:schemeClr val="dk1"/>
              </a:solidFill>
              <a:effectLst/>
              <a:latin typeface="+mn-lt"/>
              <a:ea typeface="+mn-ea"/>
              <a:cs typeface="+mn-cs"/>
            </a:rPr>
            <a:t>１４６</a:t>
          </a:r>
          <a:r>
            <a:rPr kumimoji="1" lang="ja-JP" altLang="ja-JP" sz="1100">
              <a:solidFill>
                <a:schemeClr val="dk1"/>
              </a:solidFill>
              <a:effectLst/>
              <a:latin typeface="+mn-lt"/>
              <a:ea typeface="+mn-ea"/>
              <a:cs typeface="+mn-cs"/>
            </a:rPr>
            <a:t>百万円の増加となった。</a:t>
          </a:r>
          <a:endParaRPr lang="ja-JP" altLang="ja-JP" sz="1400">
            <a:effectLst/>
          </a:endParaRPr>
        </a:p>
        <a:p>
          <a:r>
            <a:rPr kumimoji="1" lang="ja-JP" altLang="ja-JP" sz="1100">
              <a:solidFill>
                <a:schemeClr val="dk1"/>
              </a:solidFill>
              <a:effectLst/>
              <a:latin typeface="+mn-lt"/>
              <a:ea typeface="+mn-ea"/>
              <a:cs typeface="+mn-cs"/>
            </a:rPr>
            <a:t>定住促進住宅基金：使用料分を積み立て、</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百万円の増加となった。</a:t>
          </a:r>
          <a:endParaRPr lang="ja-JP" altLang="ja-JP" sz="1400">
            <a:effectLst/>
          </a:endParaRPr>
        </a:p>
        <a:p>
          <a:r>
            <a:rPr kumimoji="1" lang="ja-JP" altLang="ja-JP" sz="1100">
              <a:solidFill>
                <a:schemeClr val="dk1"/>
              </a:solidFill>
              <a:effectLst/>
              <a:latin typeface="+mn-ea"/>
              <a:ea typeface="+mn-ea"/>
              <a:cs typeface="+mn-cs"/>
            </a:rPr>
            <a:t>地域福祉基金：</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百万円の積立を行なった。</a:t>
          </a:r>
          <a:endParaRPr kumimoji="1" lang="en-US" altLang="ja-JP" sz="1100">
            <a:solidFill>
              <a:schemeClr val="dk1"/>
            </a:solidFill>
            <a:effectLst/>
            <a:latin typeface="+mn-ea"/>
            <a:ea typeface="+mn-ea"/>
            <a:cs typeface="+mn-cs"/>
          </a:endParaRPr>
        </a:p>
        <a:p>
          <a:r>
            <a:rPr lang="ja-JP" altLang="en-US" sz="1100">
              <a:effectLst/>
              <a:latin typeface="+mn-ea"/>
              <a:ea typeface="+mn-ea"/>
            </a:rPr>
            <a:t>一般廃棄物中間処理施設整備事業費準備基金：新たに１００百万円の積立を行った。</a:t>
          </a:r>
          <a:endParaRPr lang="en-US" altLang="ja-JP" sz="1100">
            <a:effectLst/>
            <a:latin typeface="+mn-ea"/>
            <a:ea typeface="+mn-ea"/>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小集落改良住宅基金：住宅使用料を積み立てていくが、今後の住宅使用者との協議においては、全額を取り崩す必要がある。</a:t>
          </a:r>
          <a:endParaRPr lang="ja-JP" altLang="ja-JP" sz="1400">
            <a:effectLst/>
          </a:endParaRPr>
        </a:p>
        <a:p>
          <a:r>
            <a:rPr kumimoji="1" lang="ja-JP" altLang="ja-JP" sz="1100">
              <a:solidFill>
                <a:schemeClr val="dk1"/>
              </a:solidFill>
              <a:effectLst/>
              <a:latin typeface="+mn-lt"/>
              <a:ea typeface="+mn-ea"/>
              <a:cs typeface="+mn-cs"/>
            </a:rPr>
            <a:t>さわやか上富田まちづくり基金：基金を充てる事業がある場合には取り崩す必要があるため、今後も積立額を増加させておく必要がある。</a:t>
          </a:r>
          <a:endParaRPr lang="ja-JP" altLang="ja-JP" sz="1400">
            <a:effectLst/>
          </a:endParaRPr>
        </a:p>
        <a:p>
          <a:r>
            <a:rPr kumimoji="1" lang="ja-JP" altLang="ja-JP" sz="1100">
              <a:solidFill>
                <a:schemeClr val="dk1"/>
              </a:solidFill>
              <a:effectLst/>
              <a:latin typeface="+mn-lt"/>
              <a:ea typeface="+mn-ea"/>
              <a:cs typeface="+mn-cs"/>
            </a:rPr>
            <a:t>定住促進住宅基金：住宅使用料を積み立てていくが、定住促進住宅の建替もしくは廃止に伴う解体の際には、全額を取り崩すこととなる。</a:t>
          </a:r>
          <a:endParaRPr lang="ja-JP" altLang="ja-JP" sz="1400">
            <a:effectLst/>
          </a:endParaRPr>
        </a:p>
        <a:p>
          <a:r>
            <a:rPr kumimoji="1" lang="ja-JP" altLang="ja-JP" sz="1100">
              <a:solidFill>
                <a:schemeClr val="dk1"/>
              </a:solidFill>
              <a:effectLst/>
              <a:latin typeface="+mn-lt"/>
              <a:ea typeface="+mn-ea"/>
              <a:cs typeface="+mn-cs"/>
            </a:rPr>
            <a:t>事業所等立地促進基金：企業誘致の際に資金を助成するための財源として取り崩すため、進出企業を想定して今後も積立額を増加させておく必要がある。</a:t>
          </a:r>
          <a:endParaRPr lang="ja-JP" altLang="ja-JP" sz="1400">
            <a:effectLst/>
          </a:endParaRPr>
        </a:p>
        <a:p>
          <a:r>
            <a:rPr kumimoji="1" lang="ja-JP" altLang="ja-JP" sz="1100">
              <a:solidFill>
                <a:schemeClr val="dk1"/>
              </a:solidFill>
              <a:effectLst/>
              <a:latin typeface="+mn-lt"/>
              <a:ea typeface="+mn-ea"/>
              <a:cs typeface="+mn-cs"/>
            </a:rPr>
            <a:t>共同作業場基金：使用料を積み立てていくが、共同作業場の老朽化により修繕が必要となっており、基金を取り崩す必要がある。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取り崩しはなく、決算における実質収支額のうち、２５０百万円の純積み立てをすることができた。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これからもできるだけ取崩しを抑制するよう努めていく。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年度から令和５年度において取り崩しはしていない。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標準財政規模における基金残高比率を高めるため、毎年の決算状況を勘案しながら積み立てていくことが必要となる。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8148368</v>
      </c>
      <c r="BO4" s="449"/>
      <c r="BP4" s="449"/>
      <c r="BQ4" s="449"/>
      <c r="BR4" s="449"/>
      <c r="BS4" s="449"/>
      <c r="BT4" s="449"/>
      <c r="BU4" s="450"/>
      <c r="BV4" s="448">
        <v>7740587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5.6</v>
      </c>
      <c r="CU4" s="589"/>
      <c r="CV4" s="589"/>
      <c r="CW4" s="589"/>
      <c r="CX4" s="589"/>
      <c r="CY4" s="589"/>
      <c r="CZ4" s="589"/>
      <c r="DA4" s="590"/>
      <c r="DB4" s="588">
        <v>4.3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7859277</v>
      </c>
      <c r="BO5" s="420"/>
      <c r="BP5" s="420"/>
      <c r="BQ5" s="420"/>
      <c r="BR5" s="420"/>
      <c r="BS5" s="420"/>
      <c r="BT5" s="420"/>
      <c r="BU5" s="421"/>
      <c r="BV5" s="419">
        <v>7542262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88.3</v>
      </c>
      <c r="CU5" s="417"/>
      <c r="CV5" s="417"/>
      <c r="CW5" s="417"/>
      <c r="CX5" s="417"/>
      <c r="CY5" s="417"/>
      <c r="CZ5" s="417"/>
      <c r="DA5" s="418"/>
      <c r="DB5" s="416">
        <v>84</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289091</v>
      </c>
      <c r="BO6" s="420"/>
      <c r="BP6" s="420"/>
      <c r="BQ6" s="420"/>
      <c r="BR6" s="420"/>
      <c r="BS6" s="420"/>
      <c r="BT6" s="420"/>
      <c r="BU6" s="421"/>
      <c r="BV6" s="419">
        <v>198325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88.8</v>
      </c>
      <c r="CU6" s="563"/>
      <c r="CV6" s="563"/>
      <c r="CW6" s="563"/>
      <c r="CX6" s="563"/>
      <c r="CY6" s="563"/>
      <c r="CZ6" s="563"/>
      <c r="DA6" s="564"/>
      <c r="DB6" s="562">
        <v>85.3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34434</v>
      </c>
      <c r="BO7" s="420"/>
      <c r="BP7" s="420"/>
      <c r="BQ7" s="420"/>
      <c r="BR7" s="420"/>
      <c r="BS7" s="420"/>
      <c r="BT7" s="420"/>
      <c r="BU7" s="421"/>
      <c r="BV7" s="419">
        <v>11410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4523965</v>
      </c>
      <c r="CU7" s="420"/>
      <c r="CV7" s="420"/>
      <c r="CW7" s="420"/>
      <c r="CX7" s="420"/>
      <c r="CY7" s="420"/>
      <c r="CZ7" s="420"/>
      <c r="DA7" s="421"/>
      <c r="DB7" s="419">
        <v>4338086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254657</v>
      </c>
      <c r="BO8" s="420"/>
      <c r="BP8" s="420"/>
      <c r="BQ8" s="420"/>
      <c r="BR8" s="420"/>
      <c r="BS8" s="420"/>
      <c r="BT8" s="420"/>
      <c r="BU8" s="421"/>
      <c r="BV8" s="419">
        <v>186915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0.48</v>
      </c>
      <c r="CU8" s="523"/>
      <c r="CV8" s="523"/>
      <c r="CW8" s="523"/>
      <c r="CX8" s="523"/>
      <c r="CY8" s="523"/>
      <c r="CZ8" s="523"/>
      <c r="DA8" s="524"/>
      <c r="DB8" s="522">
        <v>0.47</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15236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67742</v>
      </c>
      <c r="BO9" s="420"/>
      <c r="BP9" s="420"/>
      <c r="BQ9" s="420"/>
      <c r="BR9" s="420"/>
      <c r="BS9" s="420"/>
      <c r="BT9" s="420"/>
      <c r="BU9" s="421"/>
      <c r="BV9" s="419">
        <v>-143720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12.7</v>
      </c>
      <c r="CU9" s="417"/>
      <c r="CV9" s="417"/>
      <c r="CW9" s="417"/>
      <c r="CX9" s="417"/>
      <c r="CY9" s="417"/>
      <c r="CZ9" s="417"/>
      <c r="DA9" s="418"/>
      <c r="DB9" s="416">
        <v>13.1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14989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1171</v>
      </c>
      <c r="BO10" s="420"/>
      <c r="BP10" s="420"/>
      <c r="BQ10" s="420"/>
      <c r="BR10" s="420"/>
      <c r="BS10" s="420"/>
      <c r="BT10" s="420"/>
      <c r="BU10" s="421"/>
      <c r="BV10" s="419">
        <v>625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15720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119</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15652</v>
      </c>
      <c r="S13" s="507"/>
      <c r="T13" s="507"/>
      <c r="U13" s="507"/>
      <c r="V13" s="508"/>
      <c r="W13" s="509" t="s">
        <v>131</v>
      </c>
      <c r="X13" s="405"/>
      <c r="Y13" s="405"/>
      <c r="Z13" s="405"/>
      <c r="AA13" s="405"/>
      <c r="AB13" s="406"/>
      <c r="AC13" s="372">
        <v>456</v>
      </c>
      <c r="AD13" s="373"/>
      <c r="AE13" s="373"/>
      <c r="AF13" s="373"/>
      <c r="AG13" s="374"/>
      <c r="AH13" s="372">
        <v>571</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68913</v>
      </c>
      <c r="BO13" s="420"/>
      <c r="BP13" s="420"/>
      <c r="BQ13" s="420"/>
      <c r="BR13" s="420"/>
      <c r="BS13" s="420"/>
      <c r="BT13" s="420"/>
      <c r="BU13" s="421"/>
      <c r="BV13" s="419">
        <v>-143095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11.2</v>
      </c>
      <c r="CU13" s="417"/>
      <c r="CV13" s="417"/>
      <c r="CW13" s="417"/>
      <c r="CX13" s="417"/>
      <c r="CY13" s="417"/>
      <c r="CZ13" s="417"/>
      <c r="DA13" s="418"/>
      <c r="DB13" s="416">
        <v>12.3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15709</v>
      </c>
      <c r="S14" s="507"/>
      <c r="T14" s="507"/>
      <c r="U14" s="507"/>
      <c r="V14" s="508"/>
      <c r="W14" s="510"/>
      <c r="X14" s="408"/>
      <c r="Y14" s="408"/>
      <c r="Z14" s="408"/>
      <c r="AA14" s="408"/>
      <c r="AB14" s="409"/>
      <c r="AC14" s="499">
        <v>6.5</v>
      </c>
      <c r="AD14" s="500"/>
      <c r="AE14" s="500"/>
      <c r="AF14" s="500"/>
      <c r="AG14" s="501"/>
      <c r="AH14" s="499">
        <v>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v>22.1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15657</v>
      </c>
      <c r="S15" s="507"/>
      <c r="T15" s="507"/>
      <c r="U15" s="507"/>
      <c r="V15" s="508"/>
      <c r="W15" s="509" t="s">
        <v>137</v>
      </c>
      <c r="X15" s="405"/>
      <c r="Y15" s="405"/>
      <c r="Z15" s="405"/>
      <c r="AA15" s="405"/>
      <c r="AB15" s="406"/>
      <c r="AC15" s="372">
        <v>1523</v>
      </c>
      <c r="AD15" s="373"/>
      <c r="AE15" s="373"/>
      <c r="AF15" s="373"/>
      <c r="AG15" s="374"/>
      <c r="AH15" s="372">
        <v>1594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2041828</v>
      </c>
      <c r="BO15" s="449"/>
      <c r="BP15" s="449"/>
      <c r="BQ15" s="449"/>
      <c r="BR15" s="449"/>
      <c r="BS15" s="449"/>
      <c r="BT15" s="449"/>
      <c r="BU15" s="450"/>
      <c r="BV15" s="448">
        <v>1805704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21.6</v>
      </c>
      <c r="AD16" s="500"/>
      <c r="AE16" s="500"/>
      <c r="AF16" s="500"/>
      <c r="AG16" s="501"/>
      <c r="AH16" s="499">
        <v>22.5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3962792</v>
      </c>
      <c r="BO16" s="420"/>
      <c r="BP16" s="420"/>
      <c r="BQ16" s="420"/>
      <c r="BR16" s="420"/>
      <c r="BS16" s="420"/>
      <c r="BT16" s="420"/>
      <c r="BU16" s="421"/>
      <c r="BV16" s="419">
        <v>3816226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5086</v>
      </c>
      <c r="AD17" s="373"/>
      <c r="AE17" s="373"/>
      <c r="AF17" s="373"/>
      <c r="AG17" s="374"/>
      <c r="AH17" s="372">
        <v>4932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2573286</v>
      </c>
      <c r="BO17" s="420"/>
      <c r="BP17" s="420"/>
      <c r="BQ17" s="420"/>
      <c r="BR17" s="420"/>
      <c r="BS17" s="420"/>
      <c r="BT17" s="420"/>
      <c r="BU17" s="421"/>
      <c r="BV17" s="419">
        <v>2260708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57.37</v>
      </c>
      <c r="M18" s="472"/>
      <c r="N18" s="472"/>
      <c r="O18" s="472"/>
      <c r="P18" s="472"/>
      <c r="Q18" s="472"/>
      <c r="R18" s="473"/>
      <c r="S18" s="473"/>
      <c r="T18" s="473"/>
      <c r="U18" s="473"/>
      <c r="V18" s="474"/>
      <c r="W18" s="490"/>
      <c r="X18" s="491"/>
      <c r="Y18" s="491"/>
      <c r="Z18" s="491"/>
      <c r="AA18" s="491"/>
      <c r="AB18" s="515"/>
      <c r="AC18" s="389">
        <v>72</v>
      </c>
      <c r="AD18" s="390"/>
      <c r="AE18" s="390"/>
      <c r="AF18" s="390"/>
      <c r="AG18" s="475"/>
      <c r="AH18" s="389">
        <v>69.5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4021686</v>
      </c>
      <c r="BO18" s="420"/>
      <c r="BP18" s="420"/>
      <c r="BQ18" s="420"/>
      <c r="BR18" s="420"/>
      <c r="BS18" s="420"/>
      <c r="BT18" s="420"/>
      <c r="BU18" s="421"/>
      <c r="BV18" s="419">
        <v>3698688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266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5023593</v>
      </c>
      <c r="BO19" s="420"/>
      <c r="BP19" s="420"/>
      <c r="BQ19" s="420"/>
      <c r="BR19" s="420"/>
      <c r="BS19" s="420"/>
      <c r="BT19" s="420"/>
      <c r="BU19" s="421"/>
      <c r="BV19" s="419">
        <v>4954451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6368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5261648</v>
      </c>
      <c r="BO22" s="449"/>
      <c r="BP22" s="449"/>
      <c r="BQ22" s="449"/>
      <c r="BR22" s="449"/>
      <c r="BS22" s="449"/>
      <c r="BT22" s="449"/>
      <c r="BU22" s="450"/>
      <c r="BV22" s="448">
        <v>5636415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4336537</v>
      </c>
      <c r="BO23" s="420"/>
      <c r="BP23" s="420"/>
      <c r="BQ23" s="420"/>
      <c r="BR23" s="420"/>
      <c r="BS23" s="420"/>
      <c r="BT23" s="420"/>
      <c r="BU23" s="421"/>
      <c r="BV23" s="419">
        <v>4742606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7200</v>
      </c>
      <c r="R24" s="373"/>
      <c r="S24" s="373"/>
      <c r="T24" s="373"/>
      <c r="U24" s="373"/>
      <c r="V24" s="374"/>
      <c r="W24" s="462"/>
      <c r="X24" s="399"/>
      <c r="Y24" s="400"/>
      <c r="Z24" s="375" t="s">
        <v>162</v>
      </c>
      <c r="AA24" s="376"/>
      <c r="AB24" s="376"/>
      <c r="AC24" s="376"/>
      <c r="AD24" s="376"/>
      <c r="AE24" s="376"/>
      <c r="AF24" s="376"/>
      <c r="AG24" s="377"/>
      <c r="AH24" s="372">
        <v>106</v>
      </c>
      <c r="AI24" s="373"/>
      <c r="AJ24" s="373"/>
      <c r="AK24" s="373"/>
      <c r="AL24" s="374"/>
      <c r="AM24" s="372">
        <v>301358</v>
      </c>
      <c r="AN24" s="373"/>
      <c r="AO24" s="373"/>
      <c r="AP24" s="373"/>
      <c r="AQ24" s="373"/>
      <c r="AR24" s="374"/>
      <c r="AS24" s="372">
        <v>2843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3187286</v>
      </c>
      <c r="BO24" s="420"/>
      <c r="BP24" s="420"/>
      <c r="BQ24" s="420"/>
      <c r="BR24" s="420"/>
      <c r="BS24" s="420"/>
      <c r="BT24" s="420"/>
      <c r="BU24" s="421"/>
      <c r="BV24" s="419">
        <v>3373345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5900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189970</v>
      </c>
      <c r="BO25" s="449"/>
      <c r="BP25" s="449"/>
      <c r="BQ25" s="449"/>
      <c r="BR25" s="449"/>
      <c r="BS25" s="449"/>
      <c r="BT25" s="449"/>
      <c r="BU25" s="450"/>
      <c r="BV25" s="448">
        <v>495049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5400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3000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100406</v>
      </c>
      <c r="BO27" s="454"/>
      <c r="BP27" s="454"/>
      <c r="BQ27" s="454"/>
      <c r="BR27" s="454"/>
      <c r="BS27" s="454"/>
      <c r="BT27" s="454"/>
      <c r="BU27" s="455"/>
      <c r="BV27" s="453">
        <v>100406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2600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1540174</v>
      </c>
      <c r="BO28" s="449"/>
      <c r="BP28" s="449"/>
      <c r="BQ28" s="449"/>
      <c r="BR28" s="449"/>
      <c r="BS28" s="449"/>
      <c r="BT28" s="449"/>
      <c r="BU28" s="450"/>
      <c r="BV28" s="448">
        <v>1444003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10</v>
      </c>
      <c r="M29" s="373"/>
      <c r="N29" s="373"/>
      <c r="O29" s="373"/>
      <c r="P29" s="374"/>
      <c r="Q29" s="372">
        <v>2400</v>
      </c>
      <c r="R29" s="373"/>
      <c r="S29" s="373"/>
      <c r="T29" s="373"/>
      <c r="U29" s="373"/>
      <c r="V29" s="374"/>
      <c r="W29" s="463"/>
      <c r="X29" s="464"/>
      <c r="Y29" s="465"/>
      <c r="Z29" s="375" t="s">
        <v>178</v>
      </c>
      <c r="AA29" s="376"/>
      <c r="AB29" s="376"/>
      <c r="AC29" s="376"/>
      <c r="AD29" s="376"/>
      <c r="AE29" s="376"/>
      <c r="AF29" s="376"/>
      <c r="AG29" s="377"/>
      <c r="AH29" s="372">
        <v>107</v>
      </c>
      <c r="AI29" s="373"/>
      <c r="AJ29" s="373"/>
      <c r="AK29" s="373"/>
      <c r="AL29" s="374"/>
      <c r="AM29" s="372">
        <v>305004</v>
      </c>
      <c r="AN29" s="373"/>
      <c r="AO29" s="373"/>
      <c r="AP29" s="373"/>
      <c r="AQ29" s="373"/>
      <c r="AR29" s="374"/>
      <c r="AS29" s="372">
        <v>2851</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541455</v>
      </c>
      <c r="BO29" s="420"/>
      <c r="BP29" s="420"/>
      <c r="BQ29" s="420"/>
      <c r="BR29" s="420"/>
      <c r="BS29" s="420"/>
      <c r="BT29" s="420"/>
      <c r="BU29" s="421"/>
      <c r="BV29" s="419">
        <v>541044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97.5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1443855</v>
      </c>
      <c r="BO30" s="454"/>
      <c r="BP30" s="454"/>
      <c r="BQ30" s="454"/>
      <c r="BR30" s="454"/>
      <c r="BS30" s="454"/>
      <c r="BT30" s="454"/>
      <c r="BU30" s="455"/>
      <c r="BV30" s="453">
        <v>1100965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宅地造成事業</v>
      </c>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奨学事業</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hySv4Kv/rjMX3ENSG23PT76vcxCgrSx1K6H/PilZrSkYb2wW3v5rn/Hw5OHjYkUKoY+j5gn3kWxbz+Cb43duVQ==" saltValue="2iVGCL/WFWaCYBLcveD4n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216</v>
      </c>
      <c r="C5" s="677"/>
      <c r="D5" s="677"/>
      <c r="E5" s="677"/>
      <c r="F5" s="677"/>
      <c r="G5" s="677"/>
      <c r="H5" s="677"/>
      <c r="I5" s="677"/>
      <c r="J5" s="677"/>
      <c r="K5" s="677"/>
      <c r="L5" s="677"/>
      <c r="M5" s="677"/>
      <c r="N5" s="677"/>
      <c r="O5" s="677"/>
      <c r="P5" s="677"/>
      <c r="Q5" s="678"/>
      <c r="R5" s="673">
        <v>2055889</v>
      </c>
      <c r="S5" s="674"/>
      <c r="T5" s="674"/>
      <c r="U5" s="674"/>
      <c r="V5" s="674"/>
      <c r="W5" s="674"/>
      <c r="X5" s="674"/>
      <c r="Y5" s="702"/>
      <c r="Z5" s="715">
        <v>25.2</v>
      </c>
      <c r="AA5" s="715"/>
      <c r="AB5" s="715"/>
      <c r="AC5" s="715"/>
      <c r="AD5" s="716">
        <v>2055889</v>
      </c>
      <c r="AE5" s="716"/>
      <c r="AF5" s="716"/>
      <c r="AG5" s="716"/>
      <c r="AH5" s="716"/>
      <c r="AI5" s="716"/>
      <c r="AJ5" s="716"/>
      <c r="AK5" s="716"/>
      <c r="AL5" s="703">
        <v>45.4</v>
      </c>
      <c r="AM5" s="685"/>
      <c r="AN5" s="685"/>
      <c r="AO5" s="704"/>
      <c r="AP5" s="676" t="s">
        <v>217</v>
      </c>
      <c r="AQ5" s="677"/>
      <c r="AR5" s="677"/>
      <c r="AS5" s="677"/>
      <c r="AT5" s="677"/>
      <c r="AU5" s="677"/>
      <c r="AV5" s="677"/>
      <c r="AW5" s="677"/>
      <c r="AX5" s="677"/>
      <c r="AY5" s="677"/>
      <c r="AZ5" s="677"/>
      <c r="BA5" s="677"/>
      <c r="BB5" s="677"/>
      <c r="BC5" s="677"/>
      <c r="BD5" s="677"/>
      <c r="BE5" s="677"/>
      <c r="BF5" s="678"/>
      <c r="BG5" s="621">
        <v>2054794</v>
      </c>
      <c r="BH5" s="622"/>
      <c r="BI5" s="622"/>
      <c r="BJ5" s="622"/>
      <c r="BK5" s="622"/>
      <c r="BL5" s="622"/>
      <c r="BM5" s="622"/>
      <c r="BN5" s="623"/>
      <c r="BO5" s="659">
        <v>99.9</v>
      </c>
      <c r="BP5" s="659"/>
      <c r="BQ5" s="659"/>
      <c r="BR5" s="659"/>
      <c r="BS5" s="660" t="s">
        <v>122</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2">
      <c r="B6" s="618" t="s">
        <v>221</v>
      </c>
      <c r="C6" s="619"/>
      <c r="D6" s="619"/>
      <c r="E6" s="619"/>
      <c r="F6" s="619"/>
      <c r="G6" s="619"/>
      <c r="H6" s="619"/>
      <c r="I6" s="619"/>
      <c r="J6" s="619"/>
      <c r="K6" s="619"/>
      <c r="L6" s="619"/>
      <c r="M6" s="619"/>
      <c r="N6" s="619"/>
      <c r="O6" s="619"/>
      <c r="P6" s="619"/>
      <c r="Q6" s="620"/>
      <c r="R6" s="621">
        <v>74203</v>
      </c>
      <c r="S6" s="622"/>
      <c r="T6" s="622"/>
      <c r="U6" s="622"/>
      <c r="V6" s="622"/>
      <c r="W6" s="622"/>
      <c r="X6" s="622"/>
      <c r="Y6" s="623"/>
      <c r="Z6" s="659">
        <v>0.9</v>
      </c>
      <c r="AA6" s="659"/>
      <c r="AB6" s="659"/>
      <c r="AC6" s="659"/>
      <c r="AD6" s="660">
        <v>74203</v>
      </c>
      <c r="AE6" s="660"/>
      <c r="AF6" s="660"/>
      <c r="AG6" s="660"/>
      <c r="AH6" s="660"/>
      <c r="AI6" s="660"/>
      <c r="AJ6" s="660"/>
      <c r="AK6" s="660"/>
      <c r="AL6" s="624">
        <v>1.6</v>
      </c>
      <c r="AM6" s="625"/>
      <c r="AN6" s="625"/>
      <c r="AO6" s="661"/>
      <c r="AP6" s="618" t="s">
        <v>222</v>
      </c>
      <c r="AQ6" s="619"/>
      <c r="AR6" s="619"/>
      <c r="AS6" s="619"/>
      <c r="AT6" s="619"/>
      <c r="AU6" s="619"/>
      <c r="AV6" s="619"/>
      <c r="AW6" s="619"/>
      <c r="AX6" s="619"/>
      <c r="AY6" s="619"/>
      <c r="AZ6" s="619"/>
      <c r="BA6" s="619"/>
      <c r="BB6" s="619"/>
      <c r="BC6" s="619"/>
      <c r="BD6" s="619"/>
      <c r="BE6" s="619"/>
      <c r="BF6" s="620"/>
      <c r="BG6" s="621">
        <v>2054794</v>
      </c>
      <c r="BH6" s="622"/>
      <c r="BI6" s="622"/>
      <c r="BJ6" s="622"/>
      <c r="BK6" s="622"/>
      <c r="BL6" s="622"/>
      <c r="BM6" s="622"/>
      <c r="BN6" s="623"/>
      <c r="BO6" s="659">
        <v>99.9</v>
      </c>
      <c r="BP6" s="659"/>
      <c r="BQ6" s="659"/>
      <c r="BR6" s="659"/>
      <c r="BS6" s="660" t="s">
        <v>122</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82401</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82401</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788</v>
      </c>
      <c r="S7" s="622"/>
      <c r="T7" s="622"/>
      <c r="U7" s="622"/>
      <c r="V7" s="622"/>
      <c r="W7" s="622"/>
      <c r="X7" s="622"/>
      <c r="Y7" s="623"/>
      <c r="Z7" s="659">
        <v>0</v>
      </c>
      <c r="AA7" s="659"/>
      <c r="AB7" s="659"/>
      <c r="AC7" s="659"/>
      <c r="AD7" s="660">
        <v>788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768900</v>
      </c>
      <c r="BH7" s="622"/>
      <c r="BI7" s="622"/>
      <c r="BJ7" s="622"/>
      <c r="BK7" s="622"/>
      <c r="BL7" s="622"/>
      <c r="BM7" s="622"/>
      <c r="BN7" s="623"/>
      <c r="BO7" s="659">
        <v>37.4</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1497769</v>
      </c>
      <c r="CS7" s="622"/>
      <c r="CT7" s="622"/>
      <c r="CU7" s="622"/>
      <c r="CV7" s="622"/>
      <c r="CW7" s="622"/>
      <c r="CX7" s="622"/>
      <c r="CY7" s="623"/>
      <c r="CZ7" s="659">
        <v>19.100000000000001</v>
      </c>
      <c r="DA7" s="659"/>
      <c r="DB7" s="659"/>
      <c r="DC7" s="659"/>
      <c r="DD7" s="627">
        <v>64016</v>
      </c>
      <c r="DE7" s="622"/>
      <c r="DF7" s="622"/>
      <c r="DG7" s="622"/>
      <c r="DH7" s="622"/>
      <c r="DI7" s="622"/>
      <c r="DJ7" s="622"/>
      <c r="DK7" s="622"/>
      <c r="DL7" s="622"/>
      <c r="DM7" s="622"/>
      <c r="DN7" s="622"/>
      <c r="DO7" s="622"/>
      <c r="DP7" s="623"/>
      <c r="DQ7" s="627">
        <v>593427</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15785</v>
      </c>
      <c r="S8" s="622"/>
      <c r="T8" s="622"/>
      <c r="U8" s="622"/>
      <c r="V8" s="622"/>
      <c r="W8" s="622"/>
      <c r="X8" s="622"/>
      <c r="Y8" s="623"/>
      <c r="Z8" s="659">
        <v>0.2</v>
      </c>
      <c r="AA8" s="659"/>
      <c r="AB8" s="659"/>
      <c r="AC8" s="659"/>
      <c r="AD8" s="660">
        <v>15785</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27483</v>
      </c>
      <c r="BH8" s="622"/>
      <c r="BI8" s="622"/>
      <c r="BJ8" s="622"/>
      <c r="BK8" s="622"/>
      <c r="BL8" s="622"/>
      <c r="BM8" s="622"/>
      <c r="BN8" s="623"/>
      <c r="BO8" s="659">
        <v>1.3</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2650307</v>
      </c>
      <c r="CS8" s="622"/>
      <c r="CT8" s="622"/>
      <c r="CU8" s="622"/>
      <c r="CV8" s="622"/>
      <c r="CW8" s="622"/>
      <c r="CX8" s="622"/>
      <c r="CY8" s="623"/>
      <c r="CZ8" s="659">
        <v>33.700000000000003</v>
      </c>
      <c r="DA8" s="659"/>
      <c r="DB8" s="659"/>
      <c r="DC8" s="659"/>
      <c r="DD8" s="627">
        <v>42563</v>
      </c>
      <c r="DE8" s="622"/>
      <c r="DF8" s="622"/>
      <c r="DG8" s="622"/>
      <c r="DH8" s="622"/>
      <c r="DI8" s="622"/>
      <c r="DJ8" s="622"/>
      <c r="DK8" s="622"/>
      <c r="DL8" s="622"/>
      <c r="DM8" s="622"/>
      <c r="DN8" s="622"/>
      <c r="DO8" s="622"/>
      <c r="DP8" s="623"/>
      <c r="DQ8" s="627">
        <v>1417474</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15844</v>
      </c>
      <c r="S9" s="622"/>
      <c r="T9" s="622"/>
      <c r="U9" s="622"/>
      <c r="V9" s="622"/>
      <c r="W9" s="622"/>
      <c r="X9" s="622"/>
      <c r="Y9" s="623"/>
      <c r="Z9" s="659">
        <v>0.2</v>
      </c>
      <c r="AA9" s="659"/>
      <c r="AB9" s="659"/>
      <c r="AC9" s="659"/>
      <c r="AD9" s="660">
        <v>15844</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657266</v>
      </c>
      <c r="BH9" s="622"/>
      <c r="BI9" s="622"/>
      <c r="BJ9" s="622"/>
      <c r="BK9" s="622"/>
      <c r="BL9" s="622"/>
      <c r="BM9" s="622"/>
      <c r="BN9" s="623"/>
      <c r="BO9" s="659">
        <v>32</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926105</v>
      </c>
      <c r="CS9" s="622"/>
      <c r="CT9" s="622"/>
      <c r="CU9" s="622"/>
      <c r="CV9" s="622"/>
      <c r="CW9" s="622"/>
      <c r="CX9" s="622"/>
      <c r="CY9" s="623"/>
      <c r="CZ9" s="659">
        <v>11.8</v>
      </c>
      <c r="DA9" s="659"/>
      <c r="DB9" s="659"/>
      <c r="DC9" s="659"/>
      <c r="DD9" s="627">
        <v>59498</v>
      </c>
      <c r="DE9" s="622"/>
      <c r="DF9" s="622"/>
      <c r="DG9" s="622"/>
      <c r="DH9" s="622"/>
      <c r="DI9" s="622"/>
      <c r="DJ9" s="622"/>
      <c r="DK9" s="622"/>
      <c r="DL9" s="622"/>
      <c r="DM9" s="622"/>
      <c r="DN9" s="622"/>
      <c r="DO9" s="622"/>
      <c r="DP9" s="623"/>
      <c r="DQ9" s="627">
        <v>776505</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36481</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357154</v>
      </c>
      <c r="S11" s="622"/>
      <c r="T11" s="622"/>
      <c r="U11" s="622"/>
      <c r="V11" s="622"/>
      <c r="W11" s="622"/>
      <c r="X11" s="622"/>
      <c r="Y11" s="623"/>
      <c r="Z11" s="624">
        <v>4.4000000000000004</v>
      </c>
      <c r="AA11" s="625"/>
      <c r="AB11" s="625"/>
      <c r="AC11" s="626"/>
      <c r="AD11" s="627">
        <v>357154</v>
      </c>
      <c r="AE11" s="622"/>
      <c r="AF11" s="622"/>
      <c r="AG11" s="622"/>
      <c r="AH11" s="622"/>
      <c r="AI11" s="622"/>
      <c r="AJ11" s="622"/>
      <c r="AK11" s="623"/>
      <c r="AL11" s="624">
        <v>7.9</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47670</v>
      </c>
      <c r="BH11" s="622"/>
      <c r="BI11" s="622"/>
      <c r="BJ11" s="622"/>
      <c r="BK11" s="622"/>
      <c r="BL11" s="622"/>
      <c r="BM11" s="622"/>
      <c r="BN11" s="623"/>
      <c r="BO11" s="659">
        <v>2.2999999999999998</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164617</v>
      </c>
      <c r="CS11" s="622"/>
      <c r="CT11" s="622"/>
      <c r="CU11" s="622"/>
      <c r="CV11" s="622"/>
      <c r="CW11" s="622"/>
      <c r="CX11" s="622"/>
      <c r="CY11" s="623"/>
      <c r="CZ11" s="659">
        <v>2.1</v>
      </c>
      <c r="DA11" s="659"/>
      <c r="DB11" s="659"/>
      <c r="DC11" s="659"/>
      <c r="DD11" s="627">
        <v>64115</v>
      </c>
      <c r="DE11" s="622"/>
      <c r="DF11" s="622"/>
      <c r="DG11" s="622"/>
      <c r="DH11" s="622"/>
      <c r="DI11" s="622"/>
      <c r="DJ11" s="622"/>
      <c r="DK11" s="622"/>
      <c r="DL11" s="622"/>
      <c r="DM11" s="622"/>
      <c r="DN11" s="622"/>
      <c r="DO11" s="622"/>
      <c r="DP11" s="623"/>
      <c r="DQ11" s="627">
        <v>60289</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v>11990</v>
      </c>
      <c r="S12" s="622"/>
      <c r="T12" s="622"/>
      <c r="U12" s="622"/>
      <c r="V12" s="622"/>
      <c r="W12" s="622"/>
      <c r="X12" s="622"/>
      <c r="Y12" s="623"/>
      <c r="Z12" s="659">
        <v>0.1</v>
      </c>
      <c r="AA12" s="659"/>
      <c r="AB12" s="659"/>
      <c r="AC12" s="659"/>
      <c r="AD12" s="660">
        <v>11990</v>
      </c>
      <c r="AE12" s="660"/>
      <c r="AF12" s="660"/>
      <c r="AG12" s="660"/>
      <c r="AH12" s="660"/>
      <c r="AI12" s="660"/>
      <c r="AJ12" s="660"/>
      <c r="AK12" s="660"/>
      <c r="AL12" s="624">
        <v>0.3</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1064966</v>
      </c>
      <c r="BH12" s="622"/>
      <c r="BI12" s="622"/>
      <c r="BJ12" s="622"/>
      <c r="BK12" s="622"/>
      <c r="BL12" s="622"/>
      <c r="BM12" s="622"/>
      <c r="BN12" s="623"/>
      <c r="BO12" s="659">
        <v>51.8</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345951</v>
      </c>
      <c r="CS12" s="622"/>
      <c r="CT12" s="622"/>
      <c r="CU12" s="622"/>
      <c r="CV12" s="622"/>
      <c r="CW12" s="622"/>
      <c r="CX12" s="622"/>
      <c r="CY12" s="623"/>
      <c r="CZ12" s="659">
        <v>4.4000000000000004</v>
      </c>
      <c r="DA12" s="659"/>
      <c r="DB12" s="659"/>
      <c r="DC12" s="659"/>
      <c r="DD12" s="627">
        <v>29226</v>
      </c>
      <c r="DE12" s="622"/>
      <c r="DF12" s="622"/>
      <c r="DG12" s="622"/>
      <c r="DH12" s="622"/>
      <c r="DI12" s="622"/>
      <c r="DJ12" s="622"/>
      <c r="DK12" s="622"/>
      <c r="DL12" s="622"/>
      <c r="DM12" s="622"/>
      <c r="DN12" s="622"/>
      <c r="DO12" s="622"/>
      <c r="DP12" s="623"/>
      <c r="DQ12" s="627">
        <v>150054</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1060164</v>
      </c>
      <c r="BH13" s="622"/>
      <c r="BI13" s="622"/>
      <c r="BJ13" s="622"/>
      <c r="BK13" s="622"/>
      <c r="BL13" s="622"/>
      <c r="BM13" s="622"/>
      <c r="BN13" s="623"/>
      <c r="BO13" s="659">
        <v>51.6</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465067</v>
      </c>
      <c r="CS13" s="622"/>
      <c r="CT13" s="622"/>
      <c r="CU13" s="622"/>
      <c r="CV13" s="622"/>
      <c r="CW13" s="622"/>
      <c r="CX13" s="622"/>
      <c r="CY13" s="623"/>
      <c r="CZ13" s="659">
        <v>5.9</v>
      </c>
      <c r="DA13" s="659"/>
      <c r="DB13" s="659"/>
      <c r="DC13" s="659"/>
      <c r="DD13" s="627">
        <v>156322</v>
      </c>
      <c r="DE13" s="622"/>
      <c r="DF13" s="622"/>
      <c r="DG13" s="622"/>
      <c r="DH13" s="622"/>
      <c r="DI13" s="622"/>
      <c r="DJ13" s="622"/>
      <c r="DK13" s="622"/>
      <c r="DL13" s="622"/>
      <c r="DM13" s="622"/>
      <c r="DN13" s="622"/>
      <c r="DO13" s="622"/>
      <c r="DP13" s="623"/>
      <c r="DQ13" s="627">
        <v>363572</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737</v>
      </c>
      <c r="S14" s="622"/>
      <c r="T14" s="622"/>
      <c r="U14" s="622"/>
      <c r="V14" s="622"/>
      <c r="W14" s="622"/>
      <c r="X14" s="622"/>
      <c r="Y14" s="623"/>
      <c r="Z14" s="659">
        <v>0</v>
      </c>
      <c r="AA14" s="659"/>
      <c r="AB14" s="659"/>
      <c r="AC14" s="659"/>
      <c r="AD14" s="660">
        <v>737</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75785</v>
      </c>
      <c r="BH14" s="622"/>
      <c r="BI14" s="622"/>
      <c r="BJ14" s="622"/>
      <c r="BK14" s="622"/>
      <c r="BL14" s="622"/>
      <c r="BM14" s="622"/>
      <c r="BN14" s="623"/>
      <c r="BO14" s="659">
        <v>3.7</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407331</v>
      </c>
      <c r="CS14" s="622"/>
      <c r="CT14" s="622"/>
      <c r="CU14" s="622"/>
      <c r="CV14" s="622"/>
      <c r="CW14" s="622"/>
      <c r="CX14" s="622"/>
      <c r="CY14" s="623"/>
      <c r="CZ14" s="659">
        <v>5.2</v>
      </c>
      <c r="DA14" s="659"/>
      <c r="DB14" s="659"/>
      <c r="DC14" s="659"/>
      <c r="DD14" s="627">
        <v>72496</v>
      </c>
      <c r="DE14" s="622"/>
      <c r="DF14" s="622"/>
      <c r="DG14" s="622"/>
      <c r="DH14" s="622"/>
      <c r="DI14" s="622"/>
      <c r="DJ14" s="622"/>
      <c r="DK14" s="622"/>
      <c r="DL14" s="622"/>
      <c r="DM14" s="622"/>
      <c r="DN14" s="622"/>
      <c r="DO14" s="622"/>
      <c r="DP14" s="623"/>
      <c r="DQ14" s="627">
        <v>219123</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145143</v>
      </c>
      <c r="BH15" s="622"/>
      <c r="BI15" s="622"/>
      <c r="BJ15" s="622"/>
      <c r="BK15" s="622"/>
      <c r="BL15" s="622"/>
      <c r="BM15" s="622"/>
      <c r="BN15" s="623"/>
      <c r="BO15" s="659">
        <v>7.1</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582826</v>
      </c>
      <c r="CS15" s="622"/>
      <c r="CT15" s="622"/>
      <c r="CU15" s="622"/>
      <c r="CV15" s="622"/>
      <c r="CW15" s="622"/>
      <c r="CX15" s="622"/>
      <c r="CY15" s="623"/>
      <c r="CZ15" s="659">
        <v>7.4</v>
      </c>
      <c r="DA15" s="659"/>
      <c r="DB15" s="659"/>
      <c r="DC15" s="659"/>
      <c r="DD15" s="627">
        <v>33192</v>
      </c>
      <c r="DE15" s="622"/>
      <c r="DF15" s="622"/>
      <c r="DG15" s="622"/>
      <c r="DH15" s="622"/>
      <c r="DI15" s="622"/>
      <c r="DJ15" s="622"/>
      <c r="DK15" s="622"/>
      <c r="DL15" s="622"/>
      <c r="DM15" s="622"/>
      <c r="DN15" s="622"/>
      <c r="DO15" s="622"/>
      <c r="DP15" s="623"/>
      <c r="DQ15" s="627">
        <v>419571</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7980</v>
      </c>
      <c r="S16" s="622"/>
      <c r="T16" s="622"/>
      <c r="U16" s="622"/>
      <c r="V16" s="622"/>
      <c r="W16" s="622"/>
      <c r="X16" s="622"/>
      <c r="Y16" s="623"/>
      <c r="Z16" s="659">
        <v>0.1</v>
      </c>
      <c r="AA16" s="659"/>
      <c r="AB16" s="659"/>
      <c r="AC16" s="659"/>
      <c r="AD16" s="660">
        <v>7980</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82807</v>
      </c>
      <c r="CS16" s="622"/>
      <c r="CT16" s="622"/>
      <c r="CU16" s="622"/>
      <c r="CV16" s="622"/>
      <c r="CW16" s="622"/>
      <c r="CX16" s="622"/>
      <c r="CY16" s="623"/>
      <c r="CZ16" s="659">
        <v>1.1000000000000001</v>
      </c>
      <c r="DA16" s="659"/>
      <c r="DB16" s="659"/>
      <c r="DC16" s="659"/>
      <c r="DD16" s="627" t="s">
        <v>122</v>
      </c>
      <c r="DE16" s="622"/>
      <c r="DF16" s="622"/>
      <c r="DG16" s="622"/>
      <c r="DH16" s="622"/>
      <c r="DI16" s="622"/>
      <c r="DJ16" s="622"/>
      <c r="DK16" s="622"/>
      <c r="DL16" s="622"/>
      <c r="DM16" s="622"/>
      <c r="DN16" s="622"/>
      <c r="DO16" s="622"/>
      <c r="DP16" s="623"/>
      <c r="DQ16" s="627">
        <v>13654</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21093</v>
      </c>
      <c r="S17" s="622"/>
      <c r="T17" s="622"/>
      <c r="U17" s="622"/>
      <c r="V17" s="622"/>
      <c r="W17" s="622"/>
      <c r="X17" s="622"/>
      <c r="Y17" s="623"/>
      <c r="Z17" s="659">
        <v>0.3</v>
      </c>
      <c r="AA17" s="659"/>
      <c r="AB17" s="659"/>
      <c r="AC17" s="659"/>
      <c r="AD17" s="660">
        <v>21093</v>
      </c>
      <c r="AE17" s="660"/>
      <c r="AF17" s="660"/>
      <c r="AG17" s="660"/>
      <c r="AH17" s="660"/>
      <c r="AI17" s="660"/>
      <c r="AJ17" s="660"/>
      <c r="AK17" s="660"/>
      <c r="AL17" s="624">
        <v>0.5</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654096</v>
      </c>
      <c r="CS17" s="622"/>
      <c r="CT17" s="622"/>
      <c r="CU17" s="622"/>
      <c r="CV17" s="622"/>
      <c r="CW17" s="622"/>
      <c r="CX17" s="622"/>
      <c r="CY17" s="623"/>
      <c r="CZ17" s="659">
        <v>8.3000000000000007</v>
      </c>
      <c r="DA17" s="659"/>
      <c r="DB17" s="659"/>
      <c r="DC17" s="659"/>
      <c r="DD17" s="627" t="s">
        <v>122</v>
      </c>
      <c r="DE17" s="622"/>
      <c r="DF17" s="622"/>
      <c r="DG17" s="622"/>
      <c r="DH17" s="622"/>
      <c r="DI17" s="622"/>
      <c r="DJ17" s="622"/>
      <c r="DK17" s="622"/>
      <c r="DL17" s="622"/>
      <c r="DM17" s="622"/>
      <c r="DN17" s="622"/>
      <c r="DO17" s="622"/>
      <c r="DP17" s="623"/>
      <c r="DQ17" s="627">
        <v>638432</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25985</v>
      </c>
      <c r="S18" s="622"/>
      <c r="T18" s="622"/>
      <c r="U18" s="622"/>
      <c r="V18" s="622"/>
      <c r="W18" s="622"/>
      <c r="X18" s="622"/>
      <c r="Y18" s="623"/>
      <c r="Z18" s="659">
        <v>0.3</v>
      </c>
      <c r="AA18" s="659"/>
      <c r="AB18" s="659"/>
      <c r="AC18" s="659"/>
      <c r="AD18" s="660">
        <v>25985</v>
      </c>
      <c r="AE18" s="660"/>
      <c r="AF18" s="660"/>
      <c r="AG18" s="660"/>
      <c r="AH18" s="660"/>
      <c r="AI18" s="660"/>
      <c r="AJ18" s="660"/>
      <c r="AK18" s="660"/>
      <c r="AL18" s="624">
        <v>0.6</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24423</v>
      </c>
      <c r="S19" s="622"/>
      <c r="T19" s="622"/>
      <c r="U19" s="622"/>
      <c r="V19" s="622"/>
      <c r="W19" s="622"/>
      <c r="X19" s="622"/>
      <c r="Y19" s="623"/>
      <c r="Z19" s="659">
        <v>0.3</v>
      </c>
      <c r="AA19" s="659"/>
      <c r="AB19" s="659"/>
      <c r="AC19" s="659"/>
      <c r="AD19" s="660">
        <v>24423</v>
      </c>
      <c r="AE19" s="660"/>
      <c r="AF19" s="660"/>
      <c r="AG19" s="660"/>
      <c r="AH19" s="660"/>
      <c r="AI19" s="660"/>
      <c r="AJ19" s="660"/>
      <c r="AK19" s="660"/>
      <c r="AL19" s="624">
        <v>0.5</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1095</v>
      </c>
      <c r="BH19" s="622"/>
      <c r="BI19" s="622"/>
      <c r="BJ19" s="622"/>
      <c r="BK19" s="622"/>
      <c r="BL19" s="622"/>
      <c r="BM19" s="622"/>
      <c r="BN19" s="623"/>
      <c r="BO19" s="659">
        <v>0.1</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263</v>
      </c>
      <c r="C20" s="697"/>
      <c r="D20" s="697"/>
      <c r="E20" s="697"/>
      <c r="F20" s="697"/>
      <c r="G20" s="697"/>
      <c r="H20" s="697"/>
      <c r="I20" s="697"/>
      <c r="J20" s="697"/>
      <c r="K20" s="697"/>
      <c r="L20" s="697"/>
      <c r="M20" s="697"/>
      <c r="N20" s="697"/>
      <c r="O20" s="697"/>
      <c r="P20" s="697"/>
      <c r="Q20" s="698"/>
      <c r="R20" s="621">
        <v>1562</v>
      </c>
      <c r="S20" s="622"/>
      <c r="T20" s="622"/>
      <c r="U20" s="622"/>
      <c r="V20" s="622"/>
      <c r="W20" s="622"/>
      <c r="X20" s="622"/>
      <c r="Y20" s="623"/>
      <c r="Z20" s="659">
        <v>0</v>
      </c>
      <c r="AA20" s="659"/>
      <c r="AB20" s="659"/>
      <c r="AC20" s="659"/>
      <c r="AD20" s="660">
        <v>1562</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1095</v>
      </c>
      <c r="BH20" s="622"/>
      <c r="BI20" s="622"/>
      <c r="BJ20" s="622"/>
      <c r="BK20" s="622"/>
      <c r="BL20" s="622"/>
      <c r="BM20" s="622"/>
      <c r="BN20" s="623"/>
      <c r="BO20" s="659">
        <v>0.1</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7859277</v>
      </c>
      <c r="CS20" s="622"/>
      <c r="CT20" s="622"/>
      <c r="CU20" s="622"/>
      <c r="CV20" s="622"/>
      <c r="CW20" s="622"/>
      <c r="CX20" s="622"/>
      <c r="CY20" s="623"/>
      <c r="CZ20" s="659">
        <v>100</v>
      </c>
      <c r="DA20" s="659"/>
      <c r="DB20" s="659"/>
      <c r="DC20" s="659"/>
      <c r="DD20" s="627">
        <v>521428</v>
      </c>
      <c r="DE20" s="622"/>
      <c r="DF20" s="622"/>
      <c r="DG20" s="622"/>
      <c r="DH20" s="622"/>
      <c r="DI20" s="622"/>
      <c r="DJ20" s="622"/>
      <c r="DK20" s="622"/>
      <c r="DL20" s="622"/>
      <c r="DM20" s="622"/>
      <c r="DN20" s="622"/>
      <c r="DO20" s="622"/>
      <c r="DP20" s="623"/>
      <c r="DQ20" s="627">
        <v>4734502</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2211141</v>
      </c>
      <c r="S21" s="622"/>
      <c r="T21" s="622"/>
      <c r="U21" s="622"/>
      <c r="V21" s="622"/>
      <c r="W21" s="622"/>
      <c r="X21" s="622"/>
      <c r="Y21" s="623"/>
      <c r="Z21" s="659">
        <v>27.1</v>
      </c>
      <c r="AA21" s="659"/>
      <c r="AB21" s="659"/>
      <c r="AC21" s="659"/>
      <c r="AD21" s="660">
        <v>1920964</v>
      </c>
      <c r="AE21" s="660"/>
      <c r="AF21" s="660"/>
      <c r="AG21" s="660"/>
      <c r="AH21" s="660"/>
      <c r="AI21" s="660"/>
      <c r="AJ21" s="660"/>
      <c r="AK21" s="660"/>
      <c r="AL21" s="624">
        <v>42.4</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1095</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1920964</v>
      </c>
      <c r="S22" s="622"/>
      <c r="T22" s="622"/>
      <c r="U22" s="622"/>
      <c r="V22" s="622"/>
      <c r="W22" s="622"/>
      <c r="X22" s="622"/>
      <c r="Y22" s="623"/>
      <c r="Z22" s="659">
        <v>23.6</v>
      </c>
      <c r="AA22" s="659"/>
      <c r="AB22" s="659"/>
      <c r="AC22" s="659"/>
      <c r="AD22" s="660">
        <v>1920964</v>
      </c>
      <c r="AE22" s="660"/>
      <c r="AF22" s="660"/>
      <c r="AG22" s="660"/>
      <c r="AH22" s="660"/>
      <c r="AI22" s="660"/>
      <c r="AJ22" s="660"/>
      <c r="AK22" s="660"/>
      <c r="AL22" s="624">
        <v>42.4</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271</v>
      </c>
      <c r="C23" s="619"/>
      <c r="D23" s="619"/>
      <c r="E23" s="619"/>
      <c r="F23" s="619"/>
      <c r="G23" s="619"/>
      <c r="H23" s="619"/>
      <c r="I23" s="619"/>
      <c r="J23" s="619"/>
      <c r="K23" s="619"/>
      <c r="L23" s="619"/>
      <c r="M23" s="619"/>
      <c r="N23" s="619"/>
      <c r="O23" s="619"/>
      <c r="P23" s="619"/>
      <c r="Q23" s="620"/>
      <c r="R23" s="621">
        <v>290177</v>
      </c>
      <c r="S23" s="622"/>
      <c r="T23" s="622"/>
      <c r="U23" s="622"/>
      <c r="V23" s="622"/>
      <c r="W23" s="622"/>
      <c r="X23" s="622"/>
      <c r="Y23" s="623"/>
      <c r="Z23" s="659">
        <v>3.6</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2803189</v>
      </c>
      <c r="CS24" s="674"/>
      <c r="CT24" s="674"/>
      <c r="CU24" s="674"/>
      <c r="CV24" s="674"/>
      <c r="CW24" s="674"/>
      <c r="CX24" s="674"/>
      <c r="CY24" s="702"/>
      <c r="CZ24" s="703">
        <v>35.700000000000003</v>
      </c>
      <c r="DA24" s="685"/>
      <c r="DB24" s="685"/>
      <c r="DC24" s="705"/>
      <c r="DD24" s="701">
        <v>1892159</v>
      </c>
      <c r="DE24" s="674"/>
      <c r="DF24" s="674"/>
      <c r="DG24" s="674"/>
      <c r="DH24" s="674"/>
      <c r="DI24" s="674"/>
      <c r="DJ24" s="674"/>
      <c r="DK24" s="702"/>
      <c r="DL24" s="701">
        <v>1808177</v>
      </c>
      <c r="DM24" s="674"/>
      <c r="DN24" s="674"/>
      <c r="DO24" s="674"/>
      <c r="DP24" s="674"/>
      <c r="DQ24" s="674"/>
      <c r="DR24" s="674"/>
      <c r="DS24" s="674"/>
      <c r="DT24" s="674"/>
      <c r="DU24" s="674"/>
      <c r="DV24" s="702"/>
      <c r="DW24" s="703">
        <v>39.700000000000003</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4798589</v>
      </c>
      <c r="S25" s="622"/>
      <c r="T25" s="622"/>
      <c r="U25" s="622"/>
      <c r="V25" s="622"/>
      <c r="W25" s="622"/>
      <c r="X25" s="622"/>
      <c r="Y25" s="623"/>
      <c r="Z25" s="659">
        <v>58.9</v>
      </c>
      <c r="AA25" s="659"/>
      <c r="AB25" s="659"/>
      <c r="AC25" s="659"/>
      <c r="AD25" s="660">
        <v>4508412</v>
      </c>
      <c r="AE25" s="660"/>
      <c r="AF25" s="660"/>
      <c r="AG25" s="660"/>
      <c r="AH25" s="660"/>
      <c r="AI25" s="660"/>
      <c r="AJ25" s="660"/>
      <c r="AK25" s="660"/>
      <c r="AL25" s="624">
        <v>99.6</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1130654</v>
      </c>
      <c r="CS25" s="634"/>
      <c r="CT25" s="634"/>
      <c r="CU25" s="634"/>
      <c r="CV25" s="634"/>
      <c r="CW25" s="634"/>
      <c r="CX25" s="634"/>
      <c r="CY25" s="635"/>
      <c r="CZ25" s="624">
        <v>14.4</v>
      </c>
      <c r="DA25" s="636"/>
      <c r="DB25" s="636"/>
      <c r="DC25" s="637"/>
      <c r="DD25" s="627">
        <v>939775</v>
      </c>
      <c r="DE25" s="634"/>
      <c r="DF25" s="634"/>
      <c r="DG25" s="634"/>
      <c r="DH25" s="634"/>
      <c r="DI25" s="634"/>
      <c r="DJ25" s="634"/>
      <c r="DK25" s="635"/>
      <c r="DL25" s="627">
        <v>856787</v>
      </c>
      <c r="DM25" s="634"/>
      <c r="DN25" s="634"/>
      <c r="DO25" s="634"/>
      <c r="DP25" s="634"/>
      <c r="DQ25" s="634"/>
      <c r="DR25" s="634"/>
      <c r="DS25" s="634"/>
      <c r="DT25" s="634"/>
      <c r="DU25" s="634"/>
      <c r="DV25" s="635"/>
      <c r="DW25" s="624">
        <v>18.8</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936</v>
      </c>
      <c r="S26" s="622"/>
      <c r="T26" s="622"/>
      <c r="U26" s="622"/>
      <c r="V26" s="622"/>
      <c r="W26" s="622"/>
      <c r="X26" s="622"/>
      <c r="Y26" s="623"/>
      <c r="Z26" s="659">
        <v>0</v>
      </c>
      <c r="AA26" s="659"/>
      <c r="AB26" s="659"/>
      <c r="AC26" s="659"/>
      <c r="AD26" s="660">
        <v>936</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557943</v>
      </c>
      <c r="CS26" s="622"/>
      <c r="CT26" s="622"/>
      <c r="CU26" s="622"/>
      <c r="CV26" s="622"/>
      <c r="CW26" s="622"/>
      <c r="CX26" s="622"/>
      <c r="CY26" s="623"/>
      <c r="CZ26" s="624">
        <v>7.1</v>
      </c>
      <c r="DA26" s="636"/>
      <c r="DB26" s="636"/>
      <c r="DC26" s="637"/>
      <c r="DD26" s="627">
        <v>420848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26858</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2055889</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1018439</v>
      </c>
      <c r="CS27" s="634"/>
      <c r="CT27" s="634"/>
      <c r="CU27" s="634"/>
      <c r="CV27" s="634"/>
      <c r="CW27" s="634"/>
      <c r="CX27" s="634"/>
      <c r="CY27" s="635"/>
      <c r="CZ27" s="624">
        <v>13</v>
      </c>
      <c r="DA27" s="636"/>
      <c r="DB27" s="636"/>
      <c r="DC27" s="637"/>
      <c r="DD27" s="627">
        <v>313952</v>
      </c>
      <c r="DE27" s="634"/>
      <c r="DF27" s="634"/>
      <c r="DG27" s="634"/>
      <c r="DH27" s="634"/>
      <c r="DI27" s="634"/>
      <c r="DJ27" s="634"/>
      <c r="DK27" s="635"/>
      <c r="DL27" s="627">
        <v>312958</v>
      </c>
      <c r="DM27" s="634"/>
      <c r="DN27" s="634"/>
      <c r="DO27" s="634"/>
      <c r="DP27" s="634"/>
      <c r="DQ27" s="634"/>
      <c r="DR27" s="634"/>
      <c r="DS27" s="634"/>
      <c r="DT27" s="634"/>
      <c r="DU27" s="634"/>
      <c r="DV27" s="635"/>
      <c r="DW27" s="624">
        <v>6.9</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89813</v>
      </c>
      <c r="S28" s="622"/>
      <c r="T28" s="622"/>
      <c r="U28" s="622"/>
      <c r="V28" s="622"/>
      <c r="W28" s="622"/>
      <c r="X28" s="622"/>
      <c r="Y28" s="623"/>
      <c r="Z28" s="659">
        <v>1.1000000000000001</v>
      </c>
      <c r="AA28" s="659"/>
      <c r="AB28" s="659"/>
      <c r="AC28" s="659"/>
      <c r="AD28" s="660">
        <v>229</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654096</v>
      </c>
      <c r="CS28" s="622"/>
      <c r="CT28" s="622"/>
      <c r="CU28" s="622"/>
      <c r="CV28" s="622"/>
      <c r="CW28" s="622"/>
      <c r="CX28" s="622"/>
      <c r="CY28" s="623"/>
      <c r="CZ28" s="624">
        <v>8.3000000000000007</v>
      </c>
      <c r="DA28" s="636"/>
      <c r="DB28" s="636"/>
      <c r="DC28" s="637"/>
      <c r="DD28" s="627">
        <v>638432</v>
      </c>
      <c r="DE28" s="622"/>
      <c r="DF28" s="622"/>
      <c r="DG28" s="622"/>
      <c r="DH28" s="622"/>
      <c r="DI28" s="622"/>
      <c r="DJ28" s="622"/>
      <c r="DK28" s="623"/>
      <c r="DL28" s="627">
        <v>638432</v>
      </c>
      <c r="DM28" s="622"/>
      <c r="DN28" s="622"/>
      <c r="DO28" s="622"/>
      <c r="DP28" s="622"/>
      <c r="DQ28" s="622"/>
      <c r="DR28" s="622"/>
      <c r="DS28" s="622"/>
      <c r="DT28" s="622"/>
      <c r="DU28" s="622"/>
      <c r="DV28" s="623"/>
      <c r="DW28" s="624">
        <v>14</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50264</v>
      </c>
      <c r="S29" s="622"/>
      <c r="T29" s="622"/>
      <c r="U29" s="622"/>
      <c r="V29" s="622"/>
      <c r="W29" s="622"/>
      <c r="X29" s="622"/>
      <c r="Y29" s="623"/>
      <c r="Z29" s="659">
        <v>0.6</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654096</v>
      </c>
      <c r="CS29" s="634"/>
      <c r="CT29" s="634"/>
      <c r="CU29" s="634"/>
      <c r="CV29" s="634"/>
      <c r="CW29" s="634"/>
      <c r="CX29" s="634"/>
      <c r="CY29" s="635"/>
      <c r="CZ29" s="624">
        <v>8.3000000000000007</v>
      </c>
      <c r="DA29" s="636"/>
      <c r="DB29" s="636"/>
      <c r="DC29" s="637"/>
      <c r="DD29" s="627">
        <v>638432</v>
      </c>
      <c r="DE29" s="634"/>
      <c r="DF29" s="634"/>
      <c r="DG29" s="634"/>
      <c r="DH29" s="634"/>
      <c r="DI29" s="634"/>
      <c r="DJ29" s="634"/>
      <c r="DK29" s="635"/>
      <c r="DL29" s="627">
        <v>638432</v>
      </c>
      <c r="DM29" s="634"/>
      <c r="DN29" s="634"/>
      <c r="DO29" s="634"/>
      <c r="DP29" s="634"/>
      <c r="DQ29" s="634"/>
      <c r="DR29" s="634"/>
      <c r="DS29" s="634"/>
      <c r="DT29" s="634"/>
      <c r="DU29" s="634"/>
      <c r="DV29" s="635"/>
      <c r="DW29" s="624">
        <v>14</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1120335</v>
      </c>
      <c r="S30" s="622"/>
      <c r="T30" s="622"/>
      <c r="U30" s="622"/>
      <c r="V30" s="622"/>
      <c r="W30" s="622"/>
      <c r="X30" s="622"/>
      <c r="Y30" s="623"/>
      <c r="Z30" s="659">
        <v>13.7</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629782</v>
      </c>
      <c r="CS30" s="622"/>
      <c r="CT30" s="622"/>
      <c r="CU30" s="622"/>
      <c r="CV30" s="622"/>
      <c r="CW30" s="622"/>
      <c r="CX30" s="622"/>
      <c r="CY30" s="623"/>
      <c r="CZ30" s="624">
        <v>8</v>
      </c>
      <c r="DA30" s="636"/>
      <c r="DB30" s="636"/>
      <c r="DC30" s="637"/>
      <c r="DD30" s="627">
        <v>614118</v>
      </c>
      <c r="DE30" s="622"/>
      <c r="DF30" s="622"/>
      <c r="DG30" s="622"/>
      <c r="DH30" s="622"/>
      <c r="DI30" s="622"/>
      <c r="DJ30" s="622"/>
      <c r="DK30" s="623"/>
      <c r="DL30" s="627">
        <v>614118</v>
      </c>
      <c r="DM30" s="622"/>
      <c r="DN30" s="622"/>
      <c r="DO30" s="622"/>
      <c r="DP30" s="622"/>
      <c r="DQ30" s="622"/>
      <c r="DR30" s="622"/>
      <c r="DS30" s="622"/>
      <c r="DT30" s="622"/>
      <c r="DU30" s="622"/>
      <c r="DV30" s="623"/>
      <c r="DW30" s="624">
        <v>13.5</v>
      </c>
      <c r="DX30" s="636"/>
      <c r="DY30" s="636"/>
      <c r="DZ30" s="636"/>
      <c r="EA30" s="636"/>
      <c r="EB30" s="636"/>
      <c r="EC30" s="648"/>
    </row>
    <row r="31" spans="2:133" ht="11.25" customHeight="1" x14ac:dyDescent="0.2">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99.5</v>
      </c>
      <c r="BH31" s="684"/>
      <c r="BI31" s="684"/>
      <c r="BJ31" s="684"/>
      <c r="BK31" s="684"/>
      <c r="BL31" s="684"/>
      <c r="BM31" s="685">
        <v>98.7</v>
      </c>
      <c r="BN31" s="684"/>
      <c r="BO31" s="684"/>
      <c r="BP31" s="684"/>
      <c r="BQ31" s="686"/>
      <c r="BR31" s="683">
        <v>99.5</v>
      </c>
      <c r="BS31" s="684"/>
      <c r="BT31" s="684"/>
      <c r="BU31" s="684"/>
      <c r="BV31" s="684"/>
      <c r="BW31" s="684"/>
      <c r="BX31" s="685">
        <v>98.5</v>
      </c>
      <c r="BY31" s="684"/>
      <c r="BZ31" s="684"/>
      <c r="CA31" s="684"/>
      <c r="CB31" s="686"/>
      <c r="CD31" s="642"/>
      <c r="CE31" s="643"/>
      <c r="CF31" s="618" t="s">
        <v>301</v>
      </c>
      <c r="CG31" s="619"/>
      <c r="CH31" s="619"/>
      <c r="CI31" s="619"/>
      <c r="CJ31" s="619"/>
      <c r="CK31" s="619"/>
      <c r="CL31" s="619"/>
      <c r="CM31" s="619"/>
      <c r="CN31" s="619"/>
      <c r="CO31" s="619"/>
      <c r="CP31" s="619"/>
      <c r="CQ31" s="620"/>
      <c r="CR31" s="621">
        <v>24314</v>
      </c>
      <c r="CS31" s="634"/>
      <c r="CT31" s="634"/>
      <c r="CU31" s="634"/>
      <c r="CV31" s="634"/>
      <c r="CW31" s="634"/>
      <c r="CX31" s="634"/>
      <c r="CY31" s="635"/>
      <c r="CZ31" s="624">
        <v>0.3</v>
      </c>
      <c r="DA31" s="636"/>
      <c r="DB31" s="636"/>
      <c r="DC31" s="637"/>
      <c r="DD31" s="627">
        <v>24314</v>
      </c>
      <c r="DE31" s="634"/>
      <c r="DF31" s="634"/>
      <c r="DG31" s="634"/>
      <c r="DH31" s="634"/>
      <c r="DI31" s="634"/>
      <c r="DJ31" s="634"/>
      <c r="DK31" s="635"/>
      <c r="DL31" s="627">
        <v>24314</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654695</v>
      </c>
      <c r="S32" s="622"/>
      <c r="T32" s="622"/>
      <c r="U32" s="622"/>
      <c r="V32" s="622"/>
      <c r="W32" s="622"/>
      <c r="X32" s="622"/>
      <c r="Y32" s="623"/>
      <c r="Z32" s="659">
        <v>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99.4</v>
      </c>
      <c r="BH32" s="634"/>
      <c r="BI32" s="634"/>
      <c r="BJ32" s="634"/>
      <c r="BK32" s="634"/>
      <c r="BL32" s="634"/>
      <c r="BM32" s="625">
        <v>98.5</v>
      </c>
      <c r="BN32" s="634"/>
      <c r="BO32" s="634"/>
      <c r="BP32" s="634"/>
      <c r="BQ32" s="657"/>
      <c r="BR32" s="692">
        <v>99.5</v>
      </c>
      <c r="BS32" s="634"/>
      <c r="BT32" s="634"/>
      <c r="BU32" s="634"/>
      <c r="BV32" s="634"/>
      <c r="BW32" s="634"/>
      <c r="BX32" s="625">
        <v>98.6</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23074</v>
      </c>
      <c r="S33" s="622"/>
      <c r="T33" s="622"/>
      <c r="U33" s="622"/>
      <c r="V33" s="622"/>
      <c r="W33" s="622"/>
      <c r="X33" s="622"/>
      <c r="Y33" s="623"/>
      <c r="Z33" s="659">
        <v>0.3</v>
      </c>
      <c r="AA33" s="659"/>
      <c r="AB33" s="659"/>
      <c r="AC33" s="659"/>
      <c r="AD33" s="660">
        <v>8794</v>
      </c>
      <c r="AE33" s="660"/>
      <c r="AF33" s="660"/>
      <c r="AG33" s="660"/>
      <c r="AH33" s="660"/>
      <c r="AI33" s="660"/>
      <c r="AJ33" s="660"/>
      <c r="AK33" s="660"/>
      <c r="AL33" s="624">
        <v>0.2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99.6</v>
      </c>
      <c r="BH33" s="606"/>
      <c r="BI33" s="606"/>
      <c r="BJ33" s="606"/>
      <c r="BK33" s="606"/>
      <c r="BL33" s="606"/>
      <c r="BM33" s="652">
        <v>98.7</v>
      </c>
      <c r="BN33" s="606"/>
      <c r="BO33" s="606"/>
      <c r="BP33" s="606"/>
      <c r="BQ33" s="669"/>
      <c r="BR33" s="682">
        <v>99.4</v>
      </c>
      <c r="BS33" s="606"/>
      <c r="BT33" s="606"/>
      <c r="BU33" s="606"/>
      <c r="BV33" s="606"/>
      <c r="BW33" s="606"/>
      <c r="BX33" s="652">
        <v>98.3</v>
      </c>
      <c r="BY33" s="606"/>
      <c r="BZ33" s="606"/>
      <c r="CA33" s="606"/>
      <c r="CB33" s="669"/>
      <c r="CD33" s="618" t="s">
        <v>308</v>
      </c>
      <c r="CE33" s="619"/>
      <c r="CF33" s="619"/>
      <c r="CG33" s="619"/>
      <c r="CH33" s="619"/>
      <c r="CI33" s="619"/>
      <c r="CJ33" s="619"/>
      <c r="CK33" s="619"/>
      <c r="CL33" s="619"/>
      <c r="CM33" s="619"/>
      <c r="CN33" s="619"/>
      <c r="CO33" s="619"/>
      <c r="CP33" s="619"/>
      <c r="CQ33" s="620"/>
      <c r="CR33" s="621">
        <v>4451853</v>
      </c>
      <c r="CS33" s="634"/>
      <c r="CT33" s="634"/>
      <c r="CU33" s="634"/>
      <c r="CV33" s="634"/>
      <c r="CW33" s="634"/>
      <c r="CX33" s="634"/>
      <c r="CY33" s="635"/>
      <c r="CZ33" s="624">
        <v>56.6</v>
      </c>
      <c r="DA33" s="636"/>
      <c r="DB33" s="636"/>
      <c r="DC33" s="637"/>
      <c r="DD33" s="627">
        <v>2559784</v>
      </c>
      <c r="DE33" s="634"/>
      <c r="DF33" s="634"/>
      <c r="DG33" s="634"/>
      <c r="DH33" s="634"/>
      <c r="DI33" s="634"/>
      <c r="DJ33" s="634"/>
      <c r="DK33" s="635"/>
      <c r="DL33" s="627">
        <v>2213509</v>
      </c>
      <c r="DM33" s="634"/>
      <c r="DN33" s="634"/>
      <c r="DO33" s="634"/>
      <c r="DP33" s="634"/>
      <c r="DQ33" s="634"/>
      <c r="DR33" s="634"/>
      <c r="DS33" s="634"/>
      <c r="DT33" s="634"/>
      <c r="DU33" s="634"/>
      <c r="DV33" s="635"/>
      <c r="DW33" s="624">
        <v>48.6</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478605</v>
      </c>
      <c r="S34" s="622"/>
      <c r="T34" s="622"/>
      <c r="U34" s="622"/>
      <c r="V34" s="622"/>
      <c r="W34" s="622"/>
      <c r="X34" s="622"/>
      <c r="Y34" s="623"/>
      <c r="Z34" s="659">
        <v>5.9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1437126</v>
      </c>
      <c r="CS34" s="622"/>
      <c r="CT34" s="622"/>
      <c r="CU34" s="622"/>
      <c r="CV34" s="622"/>
      <c r="CW34" s="622"/>
      <c r="CX34" s="622"/>
      <c r="CY34" s="623"/>
      <c r="CZ34" s="624">
        <v>18.3</v>
      </c>
      <c r="DA34" s="636"/>
      <c r="DB34" s="636"/>
      <c r="DC34" s="637"/>
      <c r="DD34" s="627">
        <v>846624</v>
      </c>
      <c r="DE34" s="622"/>
      <c r="DF34" s="622"/>
      <c r="DG34" s="622"/>
      <c r="DH34" s="622"/>
      <c r="DI34" s="622"/>
      <c r="DJ34" s="622"/>
      <c r="DK34" s="623"/>
      <c r="DL34" s="627">
        <v>748130</v>
      </c>
      <c r="DM34" s="622"/>
      <c r="DN34" s="622"/>
      <c r="DO34" s="622"/>
      <c r="DP34" s="622"/>
      <c r="DQ34" s="622"/>
      <c r="DR34" s="622"/>
      <c r="DS34" s="622"/>
      <c r="DT34" s="622"/>
      <c r="DU34" s="622"/>
      <c r="DV34" s="623"/>
      <c r="DW34" s="624">
        <v>16.399999999999999</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368812</v>
      </c>
      <c r="S35" s="622"/>
      <c r="T35" s="622"/>
      <c r="U35" s="622"/>
      <c r="V35" s="622"/>
      <c r="W35" s="622"/>
      <c r="X35" s="622"/>
      <c r="Y35" s="623"/>
      <c r="Z35" s="659">
        <v>4.5</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18166</v>
      </c>
      <c r="CS35" s="634"/>
      <c r="CT35" s="634"/>
      <c r="CU35" s="634"/>
      <c r="CV35" s="634"/>
      <c r="CW35" s="634"/>
      <c r="CX35" s="634"/>
      <c r="CY35" s="635"/>
      <c r="CZ35" s="624">
        <v>0.2</v>
      </c>
      <c r="DA35" s="636"/>
      <c r="DB35" s="636"/>
      <c r="DC35" s="637"/>
      <c r="DD35" s="627">
        <v>18166</v>
      </c>
      <c r="DE35" s="634"/>
      <c r="DF35" s="634"/>
      <c r="DG35" s="634"/>
      <c r="DH35" s="634"/>
      <c r="DI35" s="634"/>
      <c r="DJ35" s="634"/>
      <c r="DK35" s="635"/>
      <c r="DL35" s="627">
        <v>18131</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103325</v>
      </c>
      <c r="S36" s="622"/>
      <c r="T36" s="622"/>
      <c r="U36" s="622"/>
      <c r="V36" s="622"/>
      <c r="W36" s="622"/>
      <c r="X36" s="622"/>
      <c r="Y36" s="623"/>
      <c r="Z36" s="659">
        <v>1.3</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925643</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4615</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1562541</v>
      </c>
      <c r="CS36" s="622"/>
      <c r="CT36" s="622"/>
      <c r="CU36" s="622"/>
      <c r="CV36" s="622"/>
      <c r="CW36" s="622"/>
      <c r="CX36" s="622"/>
      <c r="CY36" s="623"/>
      <c r="CZ36" s="624">
        <v>19.899999999999999</v>
      </c>
      <c r="DA36" s="636"/>
      <c r="DB36" s="636"/>
      <c r="DC36" s="637"/>
      <c r="DD36" s="627">
        <v>867818</v>
      </c>
      <c r="DE36" s="622"/>
      <c r="DF36" s="622"/>
      <c r="DG36" s="622"/>
      <c r="DH36" s="622"/>
      <c r="DI36" s="622"/>
      <c r="DJ36" s="622"/>
      <c r="DK36" s="623"/>
      <c r="DL36" s="627">
        <v>802390</v>
      </c>
      <c r="DM36" s="622"/>
      <c r="DN36" s="622"/>
      <c r="DO36" s="622"/>
      <c r="DP36" s="622"/>
      <c r="DQ36" s="622"/>
      <c r="DR36" s="622"/>
      <c r="DS36" s="622"/>
      <c r="DT36" s="622"/>
      <c r="DU36" s="622"/>
      <c r="DV36" s="623"/>
      <c r="DW36" s="624">
        <v>17.600000000000001</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178047</v>
      </c>
      <c r="S37" s="622"/>
      <c r="T37" s="622"/>
      <c r="U37" s="622"/>
      <c r="V37" s="622"/>
      <c r="W37" s="622"/>
      <c r="X37" s="622"/>
      <c r="Y37" s="623"/>
      <c r="Z37" s="659">
        <v>2.2000000000000002</v>
      </c>
      <c r="AA37" s="659"/>
      <c r="AB37" s="659"/>
      <c r="AC37" s="659"/>
      <c r="AD37" s="660">
        <v>8544</v>
      </c>
      <c r="AE37" s="660"/>
      <c r="AF37" s="660"/>
      <c r="AG37" s="660"/>
      <c r="AH37" s="660"/>
      <c r="AI37" s="660"/>
      <c r="AJ37" s="660"/>
      <c r="AK37" s="660"/>
      <c r="AL37" s="624">
        <v>0.2</v>
      </c>
      <c r="AM37" s="625"/>
      <c r="AN37" s="625"/>
      <c r="AO37" s="661"/>
      <c r="AQ37" s="654" t="s">
        <v>320</v>
      </c>
      <c r="AR37" s="655"/>
      <c r="AS37" s="655"/>
      <c r="AT37" s="655"/>
      <c r="AU37" s="655"/>
      <c r="AV37" s="655"/>
      <c r="AW37" s="655"/>
      <c r="AX37" s="655"/>
      <c r="AY37" s="656"/>
      <c r="AZ37" s="621">
        <v>189541</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-7453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130156</v>
      </c>
      <c r="CS37" s="634"/>
      <c r="CT37" s="634"/>
      <c r="CU37" s="634"/>
      <c r="CV37" s="634"/>
      <c r="CW37" s="634"/>
      <c r="CX37" s="634"/>
      <c r="CY37" s="635"/>
      <c r="CZ37" s="624">
        <v>1.7</v>
      </c>
      <c r="DA37" s="636"/>
      <c r="DB37" s="636"/>
      <c r="DC37" s="637"/>
      <c r="DD37" s="627">
        <v>107731</v>
      </c>
      <c r="DE37" s="634"/>
      <c r="DF37" s="634"/>
      <c r="DG37" s="634"/>
      <c r="DH37" s="634"/>
      <c r="DI37" s="634"/>
      <c r="DJ37" s="634"/>
      <c r="DK37" s="635"/>
      <c r="DL37" s="627">
        <v>94699</v>
      </c>
      <c r="DM37" s="634"/>
      <c r="DN37" s="634"/>
      <c r="DO37" s="634"/>
      <c r="DP37" s="634"/>
      <c r="DQ37" s="634"/>
      <c r="DR37" s="634"/>
      <c r="DS37" s="634"/>
      <c r="DT37" s="634"/>
      <c r="DU37" s="634"/>
      <c r="DV37" s="635"/>
      <c r="DW37" s="624">
        <v>2.1</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255015</v>
      </c>
      <c r="S38" s="622"/>
      <c r="T38" s="622"/>
      <c r="U38" s="622"/>
      <c r="V38" s="622"/>
      <c r="W38" s="622"/>
      <c r="X38" s="622"/>
      <c r="Y38" s="623"/>
      <c r="Z38" s="659">
        <v>3.1</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72204</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2302</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663898</v>
      </c>
      <c r="CS38" s="622"/>
      <c r="CT38" s="622"/>
      <c r="CU38" s="622"/>
      <c r="CV38" s="622"/>
      <c r="CW38" s="622"/>
      <c r="CX38" s="622"/>
      <c r="CY38" s="623"/>
      <c r="CZ38" s="624">
        <v>8.4</v>
      </c>
      <c r="DA38" s="636"/>
      <c r="DB38" s="636"/>
      <c r="DC38" s="637"/>
      <c r="DD38" s="627">
        <v>561001</v>
      </c>
      <c r="DE38" s="622"/>
      <c r="DF38" s="622"/>
      <c r="DG38" s="622"/>
      <c r="DH38" s="622"/>
      <c r="DI38" s="622"/>
      <c r="DJ38" s="622"/>
      <c r="DK38" s="623"/>
      <c r="DL38" s="627">
        <v>561001</v>
      </c>
      <c r="DM38" s="622"/>
      <c r="DN38" s="622"/>
      <c r="DO38" s="622"/>
      <c r="DP38" s="622"/>
      <c r="DQ38" s="622"/>
      <c r="DR38" s="622"/>
      <c r="DS38" s="622"/>
      <c r="DT38" s="622"/>
      <c r="DU38" s="622"/>
      <c r="DV38" s="623"/>
      <c r="DW38" s="624">
        <v>12.3</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3574</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683625</v>
      </c>
      <c r="CS39" s="634"/>
      <c r="CT39" s="634"/>
      <c r="CU39" s="634"/>
      <c r="CV39" s="634"/>
      <c r="CW39" s="634"/>
      <c r="CX39" s="634"/>
      <c r="CY39" s="635"/>
      <c r="CZ39" s="624">
        <v>8.6999999999999993</v>
      </c>
      <c r="DA39" s="636"/>
      <c r="DB39" s="636"/>
      <c r="DC39" s="637"/>
      <c r="DD39" s="627">
        <v>182318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29715</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113</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86497</v>
      </c>
      <c r="CS40" s="622"/>
      <c r="CT40" s="622"/>
      <c r="CU40" s="622"/>
      <c r="CV40" s="622"/>
      <c r="CW40" s="622"/>
      <c r="CX40" s="622"/>
      <c r="CY40" s="623"/>
      <c r="CZ40" s="624">
        <v>1.1000000000000001</v>
      </c>
      <c r="DA40" s="636"/>
      <c r="DB40" s="636"/>
      <c r="DC40" s="637"/>
      <c r="DD40" s="627">
        <v>83857</v>
      </c>
      <c r="DE40" s="622"/>
      <c r="DF40" s="622"/>
      <c r="DG40" s="622"/>
      <c r="DH40" s="622"/>
      <c r="DI40" s="622"/>
      <c r="DJ40" s="622"/>
      <c r="DK40" s="623"/>
      <c r="DL40" s="627">
        <v>83857</v>
      </c>
      <c r="DM40" s="622"/>
      <c r="DN40" s="622"/>
      <c r="DO40" s="622"/>
      <c r="DP40" s="622"/>
      <c r="DQ40" s="622"/>
      <c r="DR40" s="622"/>
      <c r="DS40" s="622"/>
      <c r="DT40" s="622"/>
      <c r="DU40" s="622"/>
      <c r="DV40" s="623"/>
      <c r="DW40" s="624">
        <v>1.8</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8148368</v>
      </c>
      <c r="S41" s="646"/>
      <c r="T41" s="646"/>
      <c r="U41" s="646"/>
      <c r="V41" s="646"/>
      <c r="W41" s="646"/>
      <c r="X41" s="646"/>
      <c r="Y41" s="649"/>
      <c r="Z41" s="650">
        <v>100</v>
      </c>
      <c r="AA41" s="650"/>
      <c r="AB41" s="650"/>
      <c r="AC41" s="650"/>
      <c r="AD41" s="651">
        <v>4526915</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193207</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470691</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358</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604235</v>
      </c>
      <c r="CS42" s="634"/>
      <c r="CT42" s="634"/>
      <c r="CU42" s="634"/>
      <c r="CV42" s="634"/>
      <c r="CW42" s="634"/>
      <c r="CX42" s="634"/>
      <c r="CY42" s="635"/>
      <c r="CZ42" s="624">
        <v>7.7</v>
      </c>
      <c r="DA42" s="636"/>
      <c r="DB42" s="636"/>
      <c r="DC42" s="637"/>
      <c r="DD42" s="627">
        <v>282559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14742</v>
      </c>
      <c r="CS43" s="634"/>
      <c r="CT43" s="634"/>
      <c r="CU43" s="634"/>
      <c r="CV43" s="634"/>
      <c r="CW43" s="634"/>
      <c r="CX43" s="634"/>
      <c r="CY43" s="635"/>
      <c r="CZ43" s="624">
        <v>0.2</v>
      </c>
      <c r="DA43" s="636"/>
      <c r="DB43" s="636"/>
      <c r="DC43" s="637"/>
      <c r="DD43" s="627">
        <v>11742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521428</v>
      </c>
      <c r="CS44" s="622"/>
      <c r="CT44" s="622"/>
      <c r="CU44" s="622"/>
      <c r="CV44" s="622"/>
      <c r="CW44" s="622"/>
      <c r="CX44" s="622"/>
      <c r="CY44" s="623"/>
      <c r="CZ44" s="624">
        <v>6.6</v>
      </c>
      <c r="DA44" s="625"/>
      <c r="DB44" s="625"/>
      <c r="DC44" s="626"/>
      <c r="DD44" s="627">
        <v>268905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109541</v>
      </c>
      <c r="CS45" s="634"/>
      <c r="CT45" s="634"/>
      <c r="CU45" s="634"/>
      <c r="CV45" s="634"/>
      <c r="CW45" s="634"/>
      <c r="CX45" s="634"/>
      <c r="CY45" s="635"/>
      <c r="CZ45" s="624">
        <v>1.4</v>
      </c>
      <c r="DA45" s="636"/>
      <c r="DB45" s="636"/>
      <c r="DC45" s="637"/>
      <c r="DD45" s="627">
        <v>49966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389568</v>
      </c>
      <c r="CS46" s="622"/>
      <c r="CT46" s="622"/>
      <c r="CU46" s="622"/>
      <c r="CV46" s="622"/>
      <c r="CW46" s="622"/>
      <c r="CX46" s="622"/>
      <c r="CY46" s="623"/>
      <c r="CZ46" s="624">
        <v>5</v>
      </c>
      <c r="DA46" s="625"/>
      <c r="DB46" s="625"/>
      <c r="DC46" s="626"/>
      <c r="DD46" s="627">
        <v>215133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82807</v>
      </c>
      <c r="CS47" s="634"/>
      <c r="CT47" s="634"/>
      <c r="CU47" s="634"/>
      <c r="CV47" s="634"/>
      <c r="CW47" s="634"/>
      <c r="CX47" s="634"/>
      <c r="CY47" s="635"/>
      <c r="CZ47" s="624">
        <v>1.1000000000000001</v>
      </c>
      <c r="DA47" s="636"/>
      <c r="DB47" s="636"/>
      <c r="DC47" s="637"/>
      <c r="DD47" s="627">
        <v>13654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7859277</v>
      </c>
      <c r="CS49" s="606"/>
      <c r="CT49" s="606"/>
      <c r="CU49" s="606"/>
      <c r="CV49" s="606"/>
      <c r="CW49" s="606"/>
      <c r="CX49" s="606"/>
      <c r="CY49" s="607"/>
      <c r="CZ49" s="608">
        <v>100</v>
      </c>
      <c r="DA49" s="609"/>
      <c r="DB49" s="609"/>
      <c r="DC49" s="610"/>
      <c r="DD49" s="611">
        <v>4734502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KAj7/IZSiWGnBhRFtHqfu+gE1M16x5PAPI/Hy627inFB1f0T0LQo2BXv7VMeFXGYAbi6VO7jHK77uc6286Fg==" saltValue="03T++lI+PZRKhityirLrY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A35" sqref="AA35:AE35"/>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8142</v>
      </c>
      <c r="R7" s="1103"/>
      <c r="S7" s="1103"/>
      <c r="T7" s="1103"/>
      <c r="U7" s="1103"/>
      <c r="V7" s="1103">
        <v>7853</v>
      </c>
      <c r="W7" s="1103"/>
      <c r="X7" s="1103"/>
      <c r="Y7" s="1103"/>
      <c r="Z7" s="1103"/>
      <c r="AA7" s="1103">
        <v>289</v>
      </c>
      <c r="AB7" s="1103"/>
      <c r="AC7" s="1103"/>
      <c r="AD7" s="1103"/>
      <c r="AE7" s="1104"/>
      <c r="AF7" s="1105">
        <v>255</v>
      </c>
      <c r="AG7" s="1106"/>
      <c r="AH7" s="1106"/>
      <c r="AI7" s="1106"/>
      <c r="AJ7" s="1107"/>
      <c r="AK7" s="1108"/>
      <c r="AL7" s="1109"/>
      <c r="AM7" s="1109"/>
      <c r="AN7" s="1109"/>
      <c r="AO7" s="1109"/>
      <c r="AP7" s="1109">
        <v>5262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t="s">
        <v>376</v>
      </c>
      <c r="C8" s="1031"/>
      <c r="D8" s="1031"/>
      <c r="E8" s="1031"/>
      <c r="F8" s="1031"/>
      <c r="G8" s="1031"/>
      <c r="H8" s="1031"/>
      <c r="I8" s="1031"/>
      <c r="J8" s="1031"/>
      <c r="K8" s="1031"/>
      <c r="L8" s="1031"/>
      <c r="M8" s="1031"/>
      <c r="N8" s="1031"/>
      <c r="O8" s="1031"/>
      <c r="P8" s="1032"/>
      <c r="Q8" s="1038">
        <v>7</v>
      </c>
      <c r="R8" s="1039"/>
      <c r="S8" s="1039"/>
      <c r="T8" s="1039"/>
      <c r="U8" s="1039"/>
      <c r="V8" s="1039">
        <v>7</v>
      </c>
      <c r="W8" s="1039"/>
      <c r="X8" s="1039"/>
      <c r="Y8" s="1039"/>
      <c r="Z8" s="1039"/>
      <c r="AA8" s="1039">
        <v>0</v>
      </c>
      <c r="AB8" s="1039"/>
      <c r="AC8" s="1039"/>
      <c r="AD8" s="1039"/>
      <c r="AE8" s="1040"/>
      <c r="AF8" s="1035" t="s">
        <v>122</v>
      </c>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255</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1954</v>
      </c>
      <c r="R28" s="1051"/>
      <c r="S28" s="1051"/>
      <c r="T28" s="1051"/>
      <c r="U28" s="1051"/>
      <c r="V28" s="1051">
        <v>1949</v>
      </c>
      <c r="W28" s="1051"/>
      <c r="X28" s="1051"/>
      <c r="Y28" s="1051"/>
      <c r="Z28" s="1051"/>
      <c r="AA28" s="1051">
        <v>5</v>
      </c>
      <c r="AB28" s="1051"/>
      <c r="AC28" s="1051"/>
      <c r="AD28" s="1051"/>
      <c r="AE28" s="1052"/>
      <c r="AF28" s="1053">
        <v>5</v>
      </c>
      <c r="AG28" s="1051"/>
      <c r="AH28" s="1051"/>
      <c r="AI28" s="1051"/>
      <c r="AJ28" s="1054"/>
      <c r="AK28" s="1042">
        <v>193</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1694</v>
      </c>
      <c r="R29" s="1039"/>
      <c r="S29" s="1039"/>
      <c r="T29" s="1039"/>
      <c r="U29" s="1039"/>
      <c r="V29" s="1039">
        <v>1662</v>
      </c>
      <c r="W29" s="1039"/>
      <c r="X29" s="1039"/>
      <c r="Y29" s="1039"/>
      <c r="Z29" s="1039"/>
      <c r="AA29" s="1039">
        <v>32</v>
      </c>
      <c r="AB29" s="1039"/>
      <c r="AC29" s="1039"/>
      <c r="AD29" s="1039"/>
      <c r="AE29" s="1040"/>
      <c r="AF29" s="1035">
        <v>32</v>
      </c>
      <c r="AG29" s="1036"/>
      <c r="AH29" s="1036"/>
      <c r="AI29" s="1036"/>
      <c r="AJ29" s="1037"/>
      <c r="AK29" s="980">
        <v>273</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349</v>
      </c>
      <c r="R30" s="1039"/>
      <c r="S30" s="1039"/>
      <c r="T30" s="1039"/>
      <c r="U30" s="1039"/>
      <c r="V30" s="1039">
        <v>346</v>
      </c>
      <c r="W30" s="1039"/>
      <c r="X30" s="1039"/>
      <c r="Y30" s="1039"/>
      <c r="Z30" s="1039"/>
      <c r="AA30" s="1039">
        <v>3</v>
      </c>
      <c r="AB30" s="1039"/>
      <c r="AC30" s="1039"/>
      <c r="AD30" s="1039"/>
      <c r="AE30" s="1040"/>
      <c r="AF30" s="1035">
        <v>3</v>
      </c>
      <c r="AG30" s="1036"/>
      <c r="AH30" s="1036"/>
      <c r="AI30" s="1036"/>
      <c r="AJ30" s="1037"/>
      <c r="AK30" s="980">
        <v>196</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497</v>
      </c>
      <c r="R31" s="1039"/>
      <c r="S31" s="1039"/>
      <c r="T31" s="1039"/>
      <c r="U31" s="1039"/>
      <c r="V31" s="1039">
        <v>367</v>
      </c>
      <c r="W31" s="1039"/>
      <c r="X31" s="1039"/>
      <c r="Y31" s="1039"/>
      <c r="Z31" s="1039"/>
      <c r="AA31" s="1039">
        <v>130</v>
      </c>
      <c r="AB31" s="1039"/>
      <c r="AC31" s="1039"/>
      <c r="AD31" s="1039"/>
      <c r="AE31" s="1040"/>
      <c r="AF31" s="1035">
        <v>911</v>
      </c>
      <c r="AG31" s="1036"/>
      <c r="AH31" s="1036"/>
      <c r="AI31" s="1036"/>
      <c r="AJ31" s="1037"/>
      <c r="AK31" s="980"/>
      <c r="AL31" s="971"/>
      <c r="AM31" s="971"/>
      <c r="AN31" s="971"/>
      <c r="AO31" s="971"/>
      <c r="AP31" s="971">
        <v>656</v>
      </c>
      <c r="AQ31" s="971"/>
      <c r="AR31" s="971"/>
      <c r="AS31" s="971"/>
      <c r="AT31" s="971"/>
      <c r="AU31" s="971"/>
      <c r="AV31" s="971"/>
      <c r="AW31" s="971"/>
      <c r="AX31" s="971"/>
      <c r="AY31" s="971"/>
      <c r="AZ31" s="1041"/>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395</v>
      </c>
      <c r="C32" s="1031"/>
      <c r="D32" s="1031"/>
      <c r="E32" s="1031"/>
      <c r="F32" s="1031"/>
      <c r="G32" s="1031"/>
      <c r="H32" s="1031"/>
      <c r="I32" s="1031"/>
      <c r="J32" s="1031"/>
      <c r="K32" s="1031"/>
      <c r="L32" s="1031"/>
      <c r="M32" s="1031"/>
      <c r="N32" s="1031"/>
      <c r="O32" s="1031"/>
      <c r="P32" s="1032"/>
      <c r="Q32" s="1038">
        <v>484</v>
      </c>
      <c r="R32" s="1039"/>
      <c r="S32" s="1039"/>
      <c r="T32" s="1039"/>
      <c r="U32" s="1039"/>
      <c r="V32" s="1039">
        <v>461</v>
      </c>
      <c r="W32" s="1039"/>
      <c r="X32" s="1039"/>
      <c r="Y32" s="1039"/>
      <c r="Z32" s="1039"/>
      <c r="AA32" s="1039">
        <v>23</v>
      </c>
      <c r="AB32" s="1039"/>
      <c r="AC32" s="1039"/>
      <c r="AD32" s="1039"/>
      <c r="AE32" s="1040"/>
      <c r="AF32" s="1035">
        <v>454</v>
      </c>
      <c r="AG32" s="1036"/>
      <c r="AH32" s="1036"/>
      <c r="AI32" s="1036"/>
      <c r="AJ32" s="1037"/>
      <c r="AK32" s="980"/>
      <c r="AL32" s="971"/>
      <c r="AM32" s="971"/>
      <c r="AN32" s="971"/>
      <c r="AO32" s="971"/>
      <c r="AP32" s="971">
        <v>2203</v>
      </c>
      <c r="AQ32" s="971"/>
      <c r="AR32" s="971"/>
      <c r="AS32" s="971"/>
      <c r="AT32" s="971"/>
      <c r="AU32" s="971">
        <v>2141</v>
      </c>
      <c r="AV32" s="971"/>
      <c r="AW32" s="971"/>
      <c r="AX32" s="971"/>
      <c r="AY32" s="971"/>
      <c r="AZ32" s="1041"/>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v>28</v>
      </c>
      <c r="R33" s="1039"/>
      <c r="S33" s="1039"/>
      <c r="T33" s="1039"/>
      <c r="U33" s="1039"/>
      <c r="V33" s="1039">
        <v>99</v>
      </c>
      <c r="W33" s="1039"/>
      <c r="X33" s="1039"/>
      <c r="Y33" s="1039"/>
      <c r="Z33" s="1039"/>
      <c r="AA33" s="1039">
        <v>-71</v>
      </c>
      <c r="AB33" s="1039"/>
      <c r="AC33" s="1039"/>
      <c r="AD33" s="1039"/>
      <c r="AE33" s="1040"/>
      <c r="AF33" s="1035">
        <v>96</v>
      </c>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1501</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401</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2">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688049</v>
      </c>
      <c r="AB110" s="889"/>
      <c r="AC110" s="889"/>
      <c r="AD110" s="889"/>
      <c r="AE110" s="890"/>
      <c r="AF110" s="891">
        <v>668830</v>
      </c>
      <c r="AG110" s="889"/>
      <c r="AH110" s="889"/>
      <c r="AI110" s="889"/>
      <c r="AJ110" s="890"/>
      <c r="AK110" s="891">
        <v>654096</v>
      </c>
      <c r="AL110" s="889"/>
      <c r="AM110" s="889"/>
      <c r="AN110" s="889"/>
      <c r="AO110" s="890"/>
      <c r="AP110" s="892">
        <v>16</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6058144</v>
      </c>
      <c r="BR110" s="842"/>
      <c r="BS110" s="842"/>
      <c r="BT110" s="842"/>
      <c r="BU110" s="842"/>
      <c r="BV110" s="842">
        <v>5636415</v>
      </c>
      <c r="BW110" s="842"/>
      <c r="BX110" s="842"/>
      <c r="BY110" s="842"/>
      <c r="BZ110" s="842"/>
      <c r="CA110" s="842">
        <v>5261648</v>
      </c>
      <c r="CB110" s="842"/>
      <c r="CC110" s="842"/>
      <c r="CD110" s="842"/>
      <c r="CE110" s="842"/>
      <c r="CF110" s="866">
        <v>128.80000000000001</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1699503</v>
      </c>
      <c r="BR112" s="817"/>
      <c r="BS112" s="817"/>
      <c r="BT112" s="817"/>
      <c r="BU112" s="817"/>
      <c r="BV112" s="817">
        <v>2360187</v>
      </c>
      <c r="BW112" s="817"/>
      <c r="BX112" s="817"/>
      <c r="BY112" s="817"/>
      <c r="BZ112" s="817"/>
      <c r="CA112" s="817">
        <v>1962462</v>
      </c>
      <c r="CB112" s="817"/>
      <c r="CC112" s="817"/>
      <c r="CD112" s="817"/>
      <c r="CE112" s="817"/>
      <c r="CF112" s="875">
        <v>48.1</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237364</v>
      </c>
      <c r="AB113" s="919"/>
      <c r="AC113" s="919"/>
      <c r="AD113" s="919"/>
      <c r="AE113" s="920"/>
      <c r="AF113" s="921">
        <v>251325</v>
      </c>
      <c r="AG113" s="919"/>
      <c r="AH113" s="919"/>
      <c r="AI113" s="919"/>
      <c r="AJ113" s="920"/>
      <c r="AK113" s="921">
        <v>182189</v>
      </c>
      <c r="AL113" s="919"/>
      <c r="AM113" s="919"/>
      <c r="AN113" s="919"/>
      <c r="AO113" s="920"/>
      <c r="AP113" s="922">
        <v>4.5</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388380</v>
      </c>
      <c r="BR113" s="817"/>
      <c r="BS113" s="817"/>
      <c r="BT113" s="817"/>
      <c r="BU113" s="817"/>
      <c r="BV113" s="817">
        <v>366164</v>
      </c>
      <c r="BW113" s="817"/>
      <c r="BX113" s="817"/>
      <c r="BY113" s="817"/>
      <c r="BZ113" s="817"/>
      <c r="CA113" s="817">
        <v>347790</v>
      </c>
      <c r="CB113" s="817"/>
      <c r="CC113" s="817"/>
      <c r="CD113" s="817"/>
      <c r="CE113" s="817"/>
      <c r="CF113" s="875">
        <v>8.5</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29691</v>
      </c>
      <c r="AB114" s="780"/>
      <c r="AC114" s="780"/>
      <c r="AD114" s="780"/>
      <c r="AE114" s="781"/>
      <c r="AF114" s="782">
        <v>30077</v>
      </c>
      <c r="AG114" s="780"/>
      <c r="AH114" s="780"/>
      <c r="AI114" s="780"/>
      <c r="AJ114" s="781"/>
      <c r="AK114" s="782">
        <v>30099</v>
      </c>
      <c r="AL114" s="780"/>
      <c r="AM114" s="780"/>
      <c r="AN114" s="780"/>
      <c r="AO114" s="781"/>
      <c r="AP114" s="824">
        <v>0.7</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677285</v>
      </c>
      <c r="BR114" s="817"/>
      <c r="BS114" s="817"/>
      <c r="BT114" s="817"/>
      <c r="BU114" s="817"/>
      <c r="BV114" s="817">
        <v>704604</v>
      </c>
      <c r="BW114" s="817"/>
      <c r="BX114" s="817"/>
      <c r="BY114" s="817"/>
      <c r="BZ114" s="817"/>
      <c r="CA114" s="817">
        <v>701567</v>
      </c>
      <c r="CB114" s="817"/>
      <c r="CC114" s="817"/>
      <c r="CD114" s="817"/>
      <c r="CE114" s="817"/>
      <c r="CF114" s="875">
        <v>17.2</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955105</v>
      </c>
      <c r="AB117" s="903"/>
      <c r="AC117" s="903"/>
      <c r="AD117" s="903"/>
      <c r="AE117" s="904"/>
      <c r="AF117" s="905">
        <v>950232</v>
      </c>
      <c r="AG117" s="903"/>
      <c r="AH117" s="903"/>
      <c r="AI117" s="903"/>
      <c r="AJ117" s="904"/>
      <c r="AK117" s="905">
        <v>866384</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8823312</v>
      </c>
      <c r="BR119" s="845"/>
      <c r="BS119" s="845"/>
      <c r="BT119" s="845"/>
      <c r="BU119" s="845"/>
      <c r="BV119" s="845">
        <v>9067370</v>
      </c>
      <c r="BW119" s="845"/>
      <c r="BX119" s="845"/>
      <c r="BY119" s="845"/>
      <c r="BZ119" s="845"/>
      <c r="CA119" s="845">
        <v>8273467</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3048282</v>
      </c>
      <c r="BR120" s="842"/>
      <c r="BS120" s="842"/>
      <c r="BT120" s="842"/>
      <c r="BU120" s="842"/>
      <c r="BV120" s="842">
        <v>3385695</v>
      </c>
      <c r="BW120" s="842"/>
      <c r="BX120" s="842"/>
      <c r="BY120" s="842"/>
      <c r="BZ120" s="842"/>
      <c r="CA120" s="842">
        <v>3800395</v>
      </c>
      <c r="CB120" s="842"/>
      <c r="CC120" s="842"/>
      <c r="CD120" s="842"/>
      <c r="CE120" s="842"/>
      <c r="CF120" s="866">
        <v>93.1</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1962462</v>
      </c>
      <c r="DR120" s="842"/>
      <c r="DS120" s="842"/>
      <c r="DT120" s="842"/>
      <c r="DU120" s="842"/>
      <c r="DV120" s="843">
        <v>48.1</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133633</v>
      </c>
      <c r="BR121" s="817"/>
      <c r="BS121" s="817"/>
      <c r="BT121" s="817"/>
      <c r="BU121" s="817"/>
      <c r="BV121" s="817">
        <v>83024</v>
      </c>
      <c r="BW121" s="817"/>
      <c r="BX121" s="817"/>
      <c r="BY121" s="817"/>
      <c r="BZ121" s="817"/>
      <c r="CA121" s="817">
        <v>54884</v>
      </c>
      <c r="CB121" s="817"/>
      <c r="CC121" s="817"/>
      <c r="CD121" s="817"/>
      <c r="CE121" s="817"/>
      <c r="CF121" s="875">
        <v>1.3</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5038947</v>
      </c>
      <c r="BR122" s="845"/>
      <c r="BS122" s="845"/>
      <c r="BT122" s="845"/>
      <c r="BU122" s="845"/>
      <c r="BV122" s="845">
        <v>4738502</v>
      </c>
      <c r="BW122" s="845"/>
      <c r="BX122" s="845"/>
      <c r="BY122" s="845"/>
      <c r="BZ122" s="845"/>
      <c r="CA122" s="845">
        <v>4458278</v>
      </c>
      <c r="CB122" s="845"/>
      <c r="CC122" s="845"/>
      <c r="CD122" s="845"/>
      <c r="CE122" s="845"/>
      <c r="CF122" s="846">
        <v>109.2</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8220862</v>
      </c>
      <c r="BR123" s="833"/>
      <c r="BS123" s="833"/>
      <c r="BT123" s="833"/>
      <c r="BU123" s="833"/>
      <c r="BV123" s="833">
        <v>8207221</v>
      </c>
      <c r="BW123" s="833"/>
      <c r="BX123" s="833"/>
      <c r="BY123" s="833"/>
      <c r="BZ123" s="833"/>
      <c r="CA123" s="833">
        <v>8313557</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15.2</v>
      </c>
      <c r="BR124" s="831"/>
      <c r="BS124" s="831"/>
      <c r="BT124" s="831"/>
      <c r="BU124" s="831"/>
      <c r="BV124" s="831">
        <v>22.1</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v>1699503</v>
      </c>
      <c r="DH124" s="764"/>
      <c r="DI124" s="764"/>
      <c r="DJ124" s="764"/>
      <c r="DK124" s="765"/>
      <c r="DL124" s="766">
        <v>2360187</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31099</v>
      </c>
      <c r="AB128" s="801"/>
      <c r="AC128" s="801"/>
      <c r="AD128" s="801"/>
      <c r="AE128" s="802"/>
      <c r="AF128" s="803">
        <v>21853</v>
      </c>
      <c r="AG128" s="801"/>
      <c r="AH128" s="801"/>
      <c r="AI128" s="801"/>
      <c r="AJ128" s="802"/>
      <c r="AK128" s="803">
        <v>15664</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4412962</v>
      </c>
      <c r="AB129" s="780"/>
      <c r="AC129" s="780"/>
      <c r="AD129" s="780"/>
      <c r="AE129" s="781"/>
      <c r="AF129" s="782">
        <v>4338086</v>
      </c>
      <c r="AG129" s="780"/>
      <c r="AH129" s="780"/>
      <c r="AI129" s="780"/>
      <c r="AJ129" s="781"/>
      <c r="AK129" s="782">
        <v>4523965</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468896</v>
      </c>
      <c r="AB130" s="780"/>
      <c r="AC130" s="780"/>
      <c r="AD130" s="780"/>
      <c r="AE130" s="781"/>
      <c r="AF130" s="782">
        <v>455346</v>
      </c>
      <c r="AG130" s="780"/>
      <c r="AH130" s="780"/>
      <c r="AI130" s="780"/>
      <c r="AJ130" s="781"/>
      <c r="AK130" s="782">
        <v>440117</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11.2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3944066</v>
      </c>
      <c r="AB131" s="764"/>
      <c r="AC131" s="764"/>
      <c r="AD131" s="764"/>
      <c r="AE131" s="765"/>
      <c r="AF131" s="766">
        <v>3882740</v>
      </c>
      <c r="AG131" s="764"/>
      <c r="AH131" s="764"/>
      <c r="AI131" s="764"/>
      <c r="AJ131" s="765"/>
      <c r="AK131" s="766">
        <v>4083848</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11.539107100000001</v>
      </c>
      <c r="AB132" s="745"/>
      <c r="AC132" s="745"/>
      <c r="AD132" s="745"/>
      <c r="AE132" s="746"/>
      <c r="AF132" s="747">
        <v>12.182968730000001</v>
      </c>
      <c r="AG132" s="745"/>
      <c r="AH132" s="745"/>
      <c r="AI132" s="745"/>
      <c r="AJ132" s="746"/>
      <c r="AK132" s="747">
        <v>10.054316419999999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13.1</v>
      </c>
      <c r="AB133" s="724"/>
      <c r="AC133" s="724"/>
      <c r="AD133" s="724"/>
      <c r="AE133" s="725"/>
      <c r="AF133" s="723">
        <v>12.3</v>
      </c>
      <c r="AG133" s="724"/>
      <c r="AH133" s="724"/>
      <c r="AI133" s="724"/>
      <c r="AJ133" s="725"/>
      <c r="AK133" s="723">
        <v>11.2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kyLE53wF11Ta2wwL2tQptTt7+pjcZHeyPYgwXAfwgDv3f7yf/xJUWXii2y8zDtR+WoVqyNovzHe/Tt5PALfg==" saltValue="cqb0L5EP7hf5txSVQjO89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C30" sqref="BC30"/>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cp/AlbOjKkkGZBzcVwJ41gJtiIsAHLFA/U29r43D4V7IM1KKh+S5p9FM0EnWJ0jz03VXKO9nP/gwKM6NrfBDA==" saltValue="8a7v+UcCNmlfgrDJpgH1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QJgWe5qb4P1uwo/sXm2gGcecLbY9Csj/DVF1xMHCYfsexxjiU7++2OFdNIyXyK/XLwpQxsB48kG1DeMc9a4jA==" saltValue="0sPZz2j3KpMKrDZK/vZE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1130654</v>
      </c>
      <c r="AP9" s="281">
        <v>71925</v>
      </c>
      <c r="AQ9" s="282">
        <v>93942</v>
      </c>
      <c r="AR9" s="283">
        <v>-23.4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30890</v>
      </c>
      <c r="AP10" s="284">
        <v>1965</v>
      </c>
      <c r="AQ10" s="285">
        <v>12590</v>
      </c>
      <c r="AR10" s="286">
        <v>-84.4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10455</v>
      </c>
      <c r="AP11" s="284">
        <v>665</v>
      </c>
      <c r="AQ11" s="285">
        <v>461</v>
      </c>
      <c r="AR11" s="286">
        <v>44.3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v>24</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68777</v>
      </c>
      <c r="AP13" s="284">
        <v>4375</v>
      </c>
      <c r="AQ13" s="285">
        <v>3962</v>
      </c>
      <c r="AR13" s="286">
        <v>10.4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14742</v>
      </c>
      <c r="AP14" s="284">
        <v>938</v>
      </c>
      <c r="AQ14" s="285">
        <v>1657</v>
      </c>
      <c r="AR14" s="286">
        <v>-43.4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-53403</v>
      </c>
      <c r="AP15" s="284">
        <v>-3397</v>
      </c>
      <c r="AQ15" s="285">
        <v>-5526</v>
      </c>
      <c r="AR15" s="286">
        <v>-38.5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1202115</v>
      </c>
      <c r="AP16" s="284">
        <v>76470</v>
      </c>
      <c r="AQ16" s="285">
        <v>107111</v>
      </c>
      <c r="AR16" s="286">
        <v>-28.6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6.81</v>
      </c>
      <c r="AP21" s="298">
        <v>9.3000000000000007</v>
      </c>
      <c r="AQ21" s="299">
        <v>-2.4900000000000002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97.5</v>
      </c>
      <c r="AP22" s="303">
        <v>96.8</v>
      </c>
      <c r="AQ22" s="304">
        <v>0.7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654096</v>
      </c>
      <c r="AP32" s="312">
        <v>41609</v>
      </c>
      <c r="AQ32" s="313">
        <v>49869</v>
      </c>
      <c r="AR32" s="314">
        <v>-16.600000000000001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t="s">
        <v>490</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182189</v>
      </c>
      <c r="AP35" s="312">
        <v>11590</v>
      </c>
      <c r="AQ35" s="313">
        <v>14647</v>
      </c>
      <c r="AR35" s="314">
        <v>-20.9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30099</v>
      </c>
      <c r="AP36" s="312">
        <v>1915</v>
      </c>
      <c r="AQ36" s="313">
        <v>2417</v>
      </c>
      <c r="AR36" s="314">
        <v>-20.8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490</v>
      </c>
      <c r="AP37" s="312" t="s">
        <v>490</v>
      </c>
      <c r="AQ37" s="313">
        <v>490</v>
      </c>
      <c r="AR37" s="314" t="s">
        <v>490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490</v>
      </c>
      <c r="AP38" s="315" t="s">
        <v>490</v>
      </c>
      <c r="AQ38" s="316">
        <v>2</v>
      </c>
      <c r="AR38" s="304" t="s">
        <v>490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-15664</v>
      </c>
      <c r="AP39" s="312">
        <v>-996</v>
      </c>
      <c r="AQ39" s="313">
        <v>-2755</v>
      </c>
      <c r="AR39" s="314">
        <v>-63.8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-440117</v>
      </c>
      <c r="AP40" s="312">
        <v>-27997</v>
      </c>
      <c r="AQ40" s="313">
        <v>-44075</v>
      </c>
      <c r="AR40" s="314">
        <v>-36.5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410603</v>
      </c>
      <c r="AP41" s="312">
        <v>26120</v>
      </c>
      <c r="AQ41" s="313">
        <v>20595</v>
      </c>
      <c r="AR41" s="314">
        <v>26.8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850906</v>
      </c>
      <c r="AN51" s="334">
        <v>54654</v>
      </c>
      <c r="AO51" s="335">
        <v>54.5</v>
      </c>
      <c r="AP51" s="336">
        <v>103390</v>
      </c>
      <c r="AQ51" s="337">
        <v>17.100000000000001</v>
      </c>
      <c r="AR51" s="338">
        <v>37.4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494509</v>
      </c>
      <c r="AN52" s="342">
        <v>31762</v>
      </c>
      <c r="AO52" s="343">
        <v>3.8</v>
      </c>
      <c r="AP52" s="344">
        <v>51269</v>
      </c>
      <c r="AQ52" s="345">
        <v>4.5999999999999996</v>
      </c>
      <c r="AR52" s="346">
        <v>-0.8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559162</v>
      </c>
      <c r="AN53" s="334">
        <v>35901</v>
      </c>
      <c r="AO53" s="335">
        <v>-34.299999999999997</v>
      </c>
      <c r="AP53" s="336">
        <v>96248</v>
      </c>
      <c r="AQ53" s="337">
        <v>-6.9</v>
      </c>
      <c r="AR53" s="338">
        <v>-27.4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380141</v>
      </c>
      <c r="AN54" s="342">
        <v>24407</v>
      </c>
      <c r="AO54" s="343">
        <v>-23.2</v>
      </c>
      <c r="AP54" s="344">
        <v>55768</v>
      </c>
      <c r="AQ54" s="345">
        <v>8.8000000000000007</v>
      </c>
      <c r="AR54" s="346">
        <v>-32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388067</v>
      </c>
      <c r="AN55" s="334">
        <v>24741</v>
      </c>
      <c r="AO55" s="335">
        <v>-31.1</v>
      </c>
      <c r="AP55" s="336">
        <v>76413</v>
      </c>
      <c r="AQ55" s="337">
        <v>-20.6</v>
      </c>
      <c r="AR55" s="338">
        <v>-10.5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341977</v>
      </c>
      <c r="AN56" s="342">
        <v>21803</v>
      </c>
      <c r="AO56" s="343">
        <v>-10.7</v>
      </c>
      <c r="AP56" s="344">
        <v>39658</v>
      </c>
      <c r="AQ56" s="345">
        <v>-28.9</v>
      </c>
      <c r="AR56" s="346">
        <v>18.2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578324</v>
      </c>
      <c r="AN57" s="334">
        <v>36815</v>
      </c>
      <c r="AO57" s="335">
        <v>48.8</v>
      </c>
      <c r="AP57" s="336">
        <v>66481</v>
      </c>
      <c r="AQ57" s="337">
        <v>-13</v>
      </c>
      <c r="AR57" s="338">
        <v>61.8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306299</v>
      </c>
      <c r="AN58" s="342">
        <v>19498</v>
      </c>
      <c r="AO58" s="343">
        <v>-10.6</v>
      </c>
      <c r="AP58" s="344">
        <v>36120</v>
      </c>
      <c r="AQ58" s="345">
        <v>-8.9</v>
      </c>
      <c r="AR58" s="346">
        <v>-1.7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521428</v>
      </c>
      <c r="AN59" s="334">
        <v>33170</v>
      </c>
      <c r="AO59" s="335">
        <v>-9.9</v>
      </c>
      <c r="AP59" s="336">
        <v>67825</v>
      </c>
      <c r="AQ59" s="337">
        <v>2</v>
      </c>
      <c r="AR59" s="338">
        <v>-11.9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389568</v>
      </c>
      <c r="AN60" s="342">
        <v>24782</v>
      </c>
      <c r="AO60" s="343">
        <v>27.1</v>
      </c>
      <c r="AP60" s="344">
        <v>39417</v>
      </c>
      <c r="AQ60" s="345">
        <v>9.1</v>
      </c>
      <c r="AR60" s="346">
        <v>18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579577</v>
      </c>
      <c r="AN61" s="349">
        <v>37056</v>
      </c>
      <c r="AO61" s="350">
        <v>5.6</v>
      </c>
      <c r="AP61" s="351">
        <v>82071</v>
      </c>
      <c r="AQ61" s="352">
        <v>-4.3</v>
      </c>
      <c r="AR61" s="338">
        <v>9.9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382499</v>
      </c>
      <c r="AN62" s="342">
        <v>24450</v>
      </c>
      <c r="AO62" s="343">
        <v>-2.7</v>
      </c>
      <c r="AP62" s="344">
        <v>44446</v>
      </c>
      <c r="AQ62" s="345">
        <v>-3.1</v>
      </c>
      <c r="AR62" s="346">
        <v>0.4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xZpLPKojXLauawxv3djrog/HJQcpcyZgpVeoP7qRKM6X1Fz7tiFSU8TIGEqin9gbRbNp0YHEzvEOQ9ji6V4F2Q==" saltValue="GkHhDzaTVtdFWj7+XyZwQ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0" spans="125:125" ht="13.5" hidden="1" customHeight="1" x14ac:dyDescent="0.2"/>
    <row r="121" spans="125:125" ht="13.5" hidden="1" customHeight="1" x14ac:dyDescent="0.2">
      <c r="DU121" s="259"/>
    </row>
  </sheetData>
  <sheetProtection algorithmName="SHA-512" hashValue="3xnM0K5K5qCOxBmNIXx5mH/YeEQtwOe7jCs1P40XAmN1vLqWNIBGVvTdWcjy6LJf7bpDSe6Noyc2tOomTcvdKg==" saltValue="o06p7nFoqsT74MFeMHj+x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I94" sqref="BI94"/>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rCoeAWA0dt2nohQfDBspmmNQAit10vYsN4I5wTf1aQsiSOxp3u7u/z2RxAklgyfRiwalZHzW5U4+mosqtOXScg==" saltValue="+lvCf71b/H3esUSqUn4EQ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27.05</v>
      </c>
      <c r="G47" s="12">
        <v>27.88</v>
      </c>
      <c r="H47" s="12">
        <v>27.04</v>
      </c>
      <c r="I47" s="12">
        <v>33.29</v>
      </c>
      <c r="J47" s="13">
        <v>34.04</v>
      </c>
    </row>
    <row r="48" spans="2:10" ht="57.75" customHeight="1" x14ac:dyDescent="0.2">
      <c r="B48" s="14"/>
      <c r="C48" s="1141" t="s">
        <v>4</v>
      </c>
      <c r="D48" s="1141"/>
      <c r="E48" s="1142"/>
      <c r="F48" s="15">
        <v>4.1500000000000004</v>
      </c>
      <c r="G48" s="16">
        <v>1.68</v>
      </c>
      <c r="H48" s="16">
        <v>7.49</v>
      </c>
      <c r="I48" s="16">
        <v>4.3099999999999996</v>
      </c>
      <c r="J48" s="17">
        <v>5.63</v>
      </c>
    </row>
    <row r="49" spans="2:10" ht="57.75" customHeight="1" thickBot="1" x14ac:dyDescent="0.25">
      <c r="B49" s="18"/>
      <c r="C49" s="1143" t="s">
        <v>5</v>
      </c>
      <c r="D49" s="1143"/>
      <c r="E49" s="1144"/>
      <c r="F49" s="19">
        <v>2.85</v>
      </c>
      <c r="G49" s="20" t="s">
        <v>533</v>
      </c>
      <c r="H49" s="20">
        <v>7.17</v>
      </c>
      <c r="I49" s="20" t="s">
        <v>534</v>
      </c>
      <c r="J49" s="21">
        <v>1.52</v>
      </c>
    </row>
    <row r="50" spans="2:10" ht="13.2" x14ac:dyDescent="0.2"/>
  </sheetData>
  <sheetProtection algorithmName="SHA-512" hashValue="++nwC6QmuzQgd2rNl1KNS0HqdCgArJcYfzQn1KHlvtKVvzYYbndElqFvecLZdQUJn/SZqDVWZnijgVIMyifyhA==" saltValue="cty+y/f9/N4Z7vswDNI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535</v>
      </c>
      <c r="D34" s="1151"/>
      <c r="E34" s="1152"/>
      <c r="F34" s="32">
        <v>18.68</v>
      </c>
      <c r="G34" s="33">
        <v>18.95</v>
      </c>
      <c r="H34" s="33">
        <v>20.61</v>
      </c>
      <c r="I34" s="33">
        <v>20.11</v>
      </c>
      <c r="J34" s="34">
        <v>20.13</v>
      </c>
      <c r="K34" s="22"/>
      <c r="L34" s="22"/>
      <c r="M34" s="22"/>
      <c r="N34" s="22"/>
      <c r="O34" s="22"/>
      <c r="P34" s="22"/>
    </row>
    <row r="35" spans="1:16" ht="39" customHeight="1" x14ac:dyDescent="0.2">
      <c r="A35" s="22"/>
      <c r="B35" s="35"/>
      <c r="C35" s="1145" t="s">
        <v>536</v>
      </c>
      <c r="D35" s="1146"/>
      <c r="E35" s="1147"/>
      <c r="F35" s="36" t="s">
        <v>490</v>
      </c>
      <c r="G35" s="37" t="s">
        <v>490</v>
      </c>
      <c r="H35" s="37" t="s">
        <v>490</v>
      </c>
      <c r="I35" s="37" t="s">
        <v>490</v>
      </c>
      <c r="J35" s="38">
        <v>10.029999999999999</v>
      </c>
      <c r="K35" s="22"/>
      <c r="L35" s="22"/>
      <c r="M35" s="22"/>
      <c r="N35" s="22"/>
      <c r="O35" s="22"/>
      <c r="P35" s="22"/>
    </row>
    <row r="36" spans="1:16" ht="39" customHeight="1" x14ac:dyDescent="0.2">
      <c r="A36" s="22"/>
      <c r="B36" s="35"/>
      <c r="C36" s="1145" t="s">
        <v>537</v>
      </c>
      <c r="D36" s="1146"/>
      <c r="E36" s="1147"/>
      <c r="F36" s="36">
        <v>4.4400000000000004</v>
      </c>
      <c r="G36" s="37">
        <v>1.9</v>
      </c>
      <c r="H36" s="37">
        <v>7.49</v>
      </c>
      <c r="I36" s="37">
        <v>4.3</v>
      </c>
      <c r="J36" s="38">
        <v>5.62</v>
      </c>
      <c r="K36" s="22"/>
      <c r="L36" s="22"/>
      <c r="M36" s="22"/>
      <c r="N36" s="22"/>
      <c r="O36" s="22"/>
      <c r="P36" s="22"/>
    </row>
    <row r="37" spans="1:16" ht="39" customHeight="1" x14ac:dyDescent="0.2">
      <c r="A37" s="22"/>
      <c r="B37" s="35"/>
      <c r="C37" s="1145" t="s">
        <v>538</v>
      </c>
      <c r="D37" s="1146"/>
      <c r="E37" s="1147"/>
      <c r="F37" s="36">
        <v>4.1100000000000003</v>
      </c>
      <c r="G37" s="37">
        <v>4.87</v>
      </c>
      <c r="H37" s="37">
        <v>3.05</v>
      </c>
      <c r="I37" s="37">
        <v>2.6</v>
      </c>
      <c r="J37" s="38">
        <v>2.13</v>
      </c>
      <c r="K37" s="22"/>
      <c r="L37" s="22"/>
      <c r="M37" s="22"/>
      <c r="N37" s="22"/>
      <c r="O37" s="22"/>
      <c r="P37" s="22"/>
    </row>
    <row r="38" spans="1:16" ht="39" customHeight="1" x14ac:dyDescent="0.2">
      <c r="A38" s="22"/>
      <c r="B38" s="35"/>
      <c r="C38" s="1145" t="s">
        <v>539</v>
      </c>
      <c r="D38" s="1146"/>
      <c r="E38" s="1147"/>
      <c r="F38" s="36">
        <v>1.3</v>
      </c>
      <c r="G38" s="37">
        <v>1.17</v>
      </c>
      <c r="H38" s="37">
        <v>0.86</v>
      </c>
      <c r="I38" s="37">
        <v>0.47</v>
      </c>
      <c r="J38" s="38">
        <v>0.7</v>
      </c>
      <c r="K38" s="22"/>
      <c r="L38" s="22"/>
      <c r="M38" s="22"/>
      <c r="N38" s="22"/>
      <c r="O38" s="22"/>
      <c r="P38" s="22"/>
    </row>
    <row r="39" spans="1:16" ht="39" customHeight="1" x14ac:dyDescent="0.2">
      <c r="A39" s="22"/>
      <c r="B39" s="35"/>
      <c r="C39" s="1145" t="s">
        <v>540</v>
      </c>
      <c r="D39" s="1146"/>
      <c r="E39" s="1147"/>
      <c r="F39" s="36">
        <v>0.67</v>
      </c>
      <c r="G39" s="37">
        <v>0.11</v>
      </c>
      <c r="H39" s="37">
        <v>0</v>
      </c>
      <c r="I39" s="37">
        <v>0.11</v>
      </c>
      <c r="J39" s="38">
        <v>0.1</v>
      </c>
      <c r="K39" s="22"/>
      <c r="L39" s="22"/>
      <c r="M39" s="22"/>
      <c r="N39" s="22"/>
      <c r="O39" s="22"/>
      <c r="P39" s="22"/>
    </row>
    <row r="40" spans="1:16" ht="39" customHeight="1" x14ac:dyDescent="0.2">
      <c r="A40" s="22"/>
      <c r="B40" s="35"/>
      <c r="C40" s="1145" t="s">
        <v>541</v>
      </c>
      <c r="D40" s="1146"/>
      <c r="E40" s="1147"/>
      <c r="F40" s="36">
        <v>0.05</v>
      </c>
      <c r="G40" s="37">
        <v>0.06</v>
      </c>
      <c r="H40" s="37">
        <v>0.05</v>
      </c>
      <c r="I40" s="37">
        <v>0.09</v>
      </c>
      <c r="J40" s="38">
        <v>7.0000000000000007E-2</v>
      </c>
      <c r="K40" s="22"/>
      <c r="L40" s="22"/>
      <c r="M40" s="22"/>
      <c r="N40" s="22"/>
      <c r="O40" s="22"/>
      <c r="P40" s="22"/>
    </row>
    <row r="41" spans="1:16" ht="39" customHeight="1" x14ac:dyDescent="0.2">
      <c r="A41" s="22"/>
      <c r="B41" s="35"/>
      <c r="C41" s="1145" t="s">
        <v>542</v>
      </c>
      <c r="D41" s="1146"/>
      <c r="E41" s="1147"/>
      <c r="F41" s="36">
        <v>0</v>
      </c>
      <c r="G41" s="37">
        <v>0</v>
      </c>
      <c r="H41" s="37">
        <v>0</v>
      </c>
      <c r="I41" s="37">
        <v>0</v>
      </c>
      <c r="J41" s="38">
        <v>0</v>
      </c>
      <c r="K41" s="22"/>
      <c r="L41" s="22"/>
      <c r="M41" s="22"/>
      <c r="N41" s="22"/>
      <c r="O41" s="22"/>
      <c r="P41" s="22"/>
    </row>
    <row r="42" spans="1:16" ht="39" customHeight="1" x14ac:dyDescent="0.2">
      <c r="A42" s="22"/>
      <c r="B42" s="39"/>
      <c r="C42" s="1145" t="s">
        <v>543</v>
      </c>
      <c r="D42" s="1146"/>
      <c r="E42" s="1147"/>
      <c r="F42" s="36" t="s">
        <v>544</v>
      </c>
      <c r="G42" s="37" t="s">
        <v>545</v>
      </c>
      <c r="H42" s="37" t="s">
        <v>490</v>
      </c>
      <c r="I42" s="37" t="s">
        <v>490</v>
      </c>
      <c r="J42" s="38" t="s">
        <v>490</v>
      </c>
      <c r="K42" s="22"/>
      <c r="L42" s="22"/>
      <c r="M42" s="22"/>
      <c r="N42" s="22"/>
      <c r="O42" s="22"/>
      <c r="P42" s="22"/>
    </row>
    <row r="43" spans="1:16" ht="39" customHeight="1" thickBot="1" x14ac:dyDescent="0.25">
      <c r="A43" s="22"/>
      <c r="B43" s="40"/>
      <c r="C43" s="1148" t="s">
        <v>546</v>
      </c>
      <c r="D43" s="1149"/>
      <c r="E43" s="1150"/>
      <c r="F43" s="41">
        <v>0.13</v>
      </c>
      <c r="G43" s="42">
        <v>0.19</v>
      </c>
      <c r="H43" s="42">
        <v>0.15</v>
      </c>
      <c r="I43" s="42">
        <v>0.81</v>
      </c>
      <c r="J43" s="43" t="s">
        <v>490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yXH4u2bp4y4sXMZQSFRAL9pArnZzSWxsuMJ7H/LHVok75XHlQmmKj/DD8rNINL8wrDFPQ8QbvkS1suic93H4w==" saltValue="Ca2xx8j7iSgw7e0vR268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E37"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684</v>
      </c>
      <c r="L45" s="60">
        <v>661</v>
      </c>
      <c r="M45" s="60">
        <v>688</v>
      </c>
      <c r="N45" s="60">
        <v>669</v>
      </c>
      <c r="O45" s="61">
        <v>654</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2">
      <c r="A48" s="48"/>
      <c r="B48" s="1178"/>
      <c r="C48" s="1179"/>
      <c r="D48" s="62"/>
      <c r="E48" s="1155" t="s">
        <v>13</v>
      </c>
      <c r="F48" s="1155"/>
      <c r="G48" s="1155"/>
      <c r="H48" s="1155"/>
      <c r="I48" s="1155"/>
      <c r="J48" s="1156"/>
      <c r="K48" s="63">
        <v>228</v>
      </c>
      <c r="L48" s="64">
        <v>243</v>
      </c>
      <c r="M48" s="64">
        <v>237</v>
      </c>
      <c r="N48" s="64">
        <v>251</v>
      </c>
      <c r="O48" s="65">
        <v>182</v>
      </c>
      <c r="P48" s="48"/>
      <c r="Q48" s="48"/>
      <c r="R48" s="48"/>
      <c r="S48" s="48"/>
      <c r="T48" s="48"/>
      <c r="U48" s="48"/>
    </row>
    <row r="49" spans="1:21" ht="30.75" customHeight="1" x14ac:dyDescent="0.2">
      <c r="A49" s="48"/>
      <c r="B49" s="1178"/>
      <c r="C49" s="1179"/>
      <c r="D49" s="62"/>
      <c r="E49" s="1155" t="s">
        <v>14</v>
      </c>
      <c r="F49" s="1155"/>
      <c r="G49" s="1155"/>
      <c r="H49" s="1155"/>
      <c r="I49" s="1155"/>
      <c r="J49" s="1156"/>
      <c r="K49" s="63">
        <v>74</v>
      </c>
      <c r="L49" s="64">
        <v>70</v>
      </c>
      <c r="M49" s="64">
        <v>30</v>
      </c>
      <c r="N49" s="64">
        <v>30</v>
      </c>
      <c r="O49" s="65">
        <v>30</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490</v>
      </c>
      <c r="L50" s="64" t="s">
        <v>490</v>
      </c>
      <c r="M50" s="64" t="s">
        <v>490</v>
      </c>
      <c r="N50" s="64" t="s">
        <v>490</v>
      </c>
      <c r="O50" s="65" t="s">
        <v>490</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v>0</v>
      </c>
      <c r="M51" s="64">
        <v>0</v>
      </c>
      <c r="N51" s="64" t="s">
        <v>490</v>
      </c>
      <c r="O51" s="65" t="s">
        <v>490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484</v>
      </c>
      <c r="L52" s="64">
        <v>494</v>
      </c>
      <c r="M52" s="64">
        <v>500</v>
      </c>
      <c r="N52" s="64">
        <v>478</v>
      </c>
      <c r="O52" s="65">
        <v>456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502</v>
      </c>
      <c r="L53" s="69">
        <v>480</v>
      </c>
      <c r="M53" s="69">
        <v>455</v>
      </c>
      <c r="N53" s="69">
        <v>472</v>
      </c>
      <c r="O53" s="70">
        <v>410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fkYvlKSKW4QfZ4vgy65t/l7BbCOBkazGOCMPtCYtS94vPhpSwblkpxWEa2iaeGEeSr+i/mOZVSEW+1xX8vIWQ==" saltValue="fJNrBcmJmYEjG4tSw/h/s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D13"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6" t="s">
        <v>30</v>
      </c>
      <c r="C41" s="1197"/>
      <c r="D41" s="105"/>
      <c r="E41" s="1198" t="s">
        <v>31</v>
      </c>
      <c r="F41" s="1198"/>
      <c r="G41" s="1198"/>
      <c r="H41" s="1199"/>
      <c r="I41" s="355">
        <v>6761</v>
      </c>
      <c r="J41" s="356">
        <v>6556</v>
      </c>
      <c r="K41" s="356">
        <v>6058</v>
      </c>
      <c r="L41" s="356">
        <v>5636</v>
      </c>
      <c r="M41" s="357">
        <v>5262</v>
      </c>
    </row>
    <row r="42" spans="2:13" ht="27.75" customHeight="1" x14ac:dyDescent="0.2">
      <c r="B42" s="1186"/>
      <c r="C42" s="1187"/>
      <c r="D42" s="106"/>
      <c r="E42" s="1190" t="s">
        <v>32</v>
      </c>
      <c r="F42" s="1190"/>
      <c r="G42" s="1190"/>
      <c r="H42" s="1191"/>
      <c r="I42" s="358" t="s">
        <v>490</v>
      </c>
      <c r="J42" s="359" t="s">
        <v>490</v>
      </c>
      <c r="K42" s="359" t="s">
        <v>490</v>
      </c>
      <c r="L42" s="359" t="s">
        <v>490</v>
      </c>
      <c r="M42" s="360" t="s">
        <v>490</v>
      </c>
    </row>
    <row r="43" spans="2:13" ht="27.75" customHeight="1" x14ac:dyDescent="0.2">
      <c r="B43" s="1186"/>
      <c r="C43" s="1187"/>
      <c r="D43" s="106"/>
      <c r="E43" s="1190" t="s">
        <v>33</v>
      </c>
      <c r="F43" s="1190"/>
      <c r="G43" s="1190"/>
      <c r="H43" s="1191"/>
      <c r="I43" s="358">
        <v>2753</v>
      </c>
      <c r="J43" s="359">
        <v>2641</v>
      </c>
      <c r="K43" s="359">
        <v>1700</v>
      </c>
      <c r="L43" s="359">
        <v>2360</v>
      </c>
      <c r="M43" s="360">
        <v>1962</v>
      </c>
    </row>
    <row r="44" spans="2:13" ht="27.75" customHeight="1" x14ac:dyDescent="0.2">
      <c r="B44" s="1186"/>
      <c r="C44" s="1187"/>
      <c r="D44" s="106"/>
      <c r="E44" s="1190" t="s">
        <v>34</v>
      </c>
      <c r="F44" s="1190"/>
      <c r="G44" s="1190"/>
      <c r="H44" s="1191"/>
      <c r="I44" s="358">
        <v>497</v>
      </c>
      <c r="J44" s="359">
        <v>420</v>
      </c>
      <c r="K44" s="359">
        <v>388</v>
      </c>
      <c r="L44" s="359">
        <v>366</v>
      </c>
      <c r="M44" s="360">
        <v>348</v>
      </c>
    </row>
    <row r="45" spans="2:13" ht="27.75" customHeight="1" x14ac:dyDescent="0.2">
      <c r="B45" s="1186"/>
      <c r="C45" s="1187"/>
      <c r="D45" s="106"/>
      <c r="E45" s="1190" t="s">
        <v>35</v>
      </c>
      <c r="F45" s="1190"/>
      <c r="G45" s="1190"/>
      <c r="H45" s="1191"/>
      <c r="I45" s="358">
        <v>750</v>
      </c>
      <c r="J45" s="359">
        <v>702</v>
      </c>
      <c r="K45" s="359">
        <v>677</v>
      </c>
      <c r="L45" s="359">
        <v>705</v>
      </c>
      <c r="M45" s="360">
        <v>702</v>
      </c>
    </row>
    <row r="46" spans="2:13" ht="27.75" customHeight="1" x14ac:dyDescent="0.2">
      <c r="B46" s="1186"/>
      <c r="C46" s="1187"/>
      <c r="D46" s="107"/>
      <c r="E46" s="1190" t="s">
        <v>36</v>
      </c>
      <c r="F46" s="1190"/>
      <c r="G46" s="1190"/>
      <c r="H46" s="1191"/>
      <c r="I46" s="358" t="s">
        <v>490</v>
      </c>
      <c r="J46" s="359" t="s">
        <v>490</v>
      </c>
      <c r="K46" s="359" t="s">
        <v>490</v>
      </c>
      <c r="L46" s="359" t="s">
        <v>490</v>
      </c>
      <c r="M46" s="360" t="s">
        <v>490</v>
      </c>
    </row>
    <row r="47" spans="2:13" ht="27.75" customHeight="1" x14ac:dyDescent="0.2">
      <c r="B47" s="1186"/>
      <c r="C47" s="1187"/>
      <c r="D47" s="108"/>
      <c r="E47" s="1200" t="s">
        <v>37</v>
      </c>
      <c r="F47" s="1201"/>
      <c r="G47" s="1201"/>
      <c r="H47" s="1202"/>
      <c r="I47" s="358" t="s">
        <v>490</v>
      </c>
      <c r="J47" s="359" t="s">
        <v>490</v>
      </c>
      <c r="K47" s="359" t="s">
        <v>490</v>
      </c>
      <c r="L47" s="359" t="s">
        <v>490</v>
      </c>
      <c r="M47" s="360" t="s">
        <v>490</v>
      </c>
    </row>
    <row r="48" spans="2:13" ht="27.75" customHeight="1" x14ac:dyDescent="0.2">
      <c r="B48" s="1186"/>
      <c r="C48" s="1187"/>
      <c r="D48" s="106"/>
      <c r="E48" s="1190" t="s">
        <v>38</v>
      </c>
      <c r="F48" s="1190"/>
      <c r="G48" s="1190"/>
      <c r="H48" s="1191"/>
      <c r="I48" s="358" t="s">
        <v>490</v>
      </c>
      <c r="J48" s="359" t="s">
        <v>490</v>
      </c>
      <c r="K48" s="359" t="s">
        <v>490</v>
      </c>
      <c r="L48" s="359" t="s">
        <v>490</v>
      </c>
      <c r="M48" s="360" t="s">
        <v>490</v>
      </c>
    </row>
    <row r="49" spans="2:13" ht="27.75" customHeight="1" x14ac:dyDescent="0.2">
      <c r="B49" s="1188"/>
      <c r="C49" s="1189"/>
      <c r="D49" s="106"/>
      <c r="E49" s="1190" t="s">
        <v>39</v>
      </c>
      <c r="F49" s="1190"/>
      <c r="G49" s="1190"/>
      <c r="H49" s="1191"/>
      <c r="I49" s="358" t="s">
        <v>490</v>
      </c>
      <c r="J49" s="359" t="s">
        <v>490</v>
      </c>
      <c r="K49" s="359" t="s">
        <v>490</v>
      </c>
      <c r="L49" s="359" t="s">
        <v>490</v>
      </c>
      <c r="M49" s="360" t="s">
        <v>490</v>
      </c>
    </row>
    <row r="50" spans="2:13" ht="27.75" customHeight="1" x14ac:dyDescent="0.2">
      <c r="B50" s="1184" t="s">
        <v>40</v>
      </c>
      <c r="C50" s="1185"/>
      <c r="D50" s="109"/>
      <c r="E50" s="1190" t="s">
        <v>41</v>
      </c>
      <c r="F50" s="1190"/>
      <c r="G50" s="1190"/>
      <c r="H50" s="1191"/>
      <c r="I50" s="358">
        <v>2511</v>
      </c>
      <c r="J50" s="359">
        <v>2781</v>
      </c>
      <c r="K50" s="359">
        <v>3048</v>
      </c>
      <c r="L50" s="359">
        <v>3386</v>
      </c>
      <c r="M50" s="360">
        <v>3800</v>
      </c>
    </row>
    <row r="51" spans="2:13" ht="27.75" customHeight="1" x14ac:dyDescent="0.2">
      <c r="B51" s="1186"/>
      <c r="C51" s="1187"/>
      <c r="D51" s="106"/>
      <c r="E51" s="1190" t="s">
        <v>42</v>
      </c>
      <c r="F51" s="1190"/>
      <c r="G51" s="1190"/>
      <c r="H51" s="1191"/>
      <c r="I51" s="358">
        <v>138</v>
      </c>
      <c r="J51" s="359">
        <v>133</v>
      </c>
      <c r="K51" s="359">
        <v>134</v>
      </c>
      <c r="L51" s="359">
        <v>83</v>
      </c>
      <c r="M51" s="360">
        <v>55</v>
      </c>
    </row>
    <row r="52" spans="2:13" ht="27.75" customHeight="1" x14ac:dyDescent="0.2">
      <c r="B52" s="1188"/>
      <c r="C52" s="1189"/>
      <c r="D52" s="106"/>
      <c r="E52" s="1190" t="s">
        <v>43</v>
      </c>
      <c r="F52" s="1190"/>
      <c r="G52" s="1190"/>
      <c r="H52" s="1191"/>
      <c r="I52" s="358">
        <v>5404</v>
      </c>
      <c r="J52" s="359">
        <v>5251</v>
      </c>
      <c r="K52" s="359">
        <v>5039</v>
      </c>
      <c r="L52" s="359">
        <v>4739</v>
      </c>
      <c r="M52" s="360">
        <v>4458</v>
      </c>
    </row>
    <row r="53" spans="2:13" ht="27.75" customHeight="1" thickBot="1" x14ac:dyDescent="0.25">
      <c r="B53" s="1192" t="s">
        <v>19</v>
      </c>
      <c r="C53" s="1193"/>
      <c r="D53" s="110"/>
      <c r="E53" s="1194" t="s">
        <v>44</v>
      </c>
      <c r="F53" s="1194"/>
      <c r="G53" s="1194"/>
      <c r="H53" s="1195"/>
      <c r="I53" s="361">
        <v>2708</v>
      </c>
      <c r="J53" s="362">
        <v>2153</v>
      </c>
      <c r="K53" s="362">
        <v>602</v>
      </c>
      <c r="L53" s="362">
        <v>860</v>
      </c>
      <c r="M53" s="363">
        <v>-40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jjRy3j21a4jb/KsVLLAxUX+I11N8ArV/uF80cMYzNlIiDmw9m4ICam0NMxGvZnEZgPL+Su0bbuGmFrNIkz4aDw==" saltValue="D7QM/kzSjJQ52wR4XNfQ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52" zoomScale="70" zoomScaleNormal="70" zoomScaleSheetLayoutView="100" workbookViewId="0">
      <selection activeCell="F63" sqref="F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1" t="s">
        <v>46</v>
      </c>
      <c r="D55" s="1211"/>
      <c r="E55" s="1212"/>
      <c r="F55" s="122">
        <v>1193</v>
      </c>
      <c r="G55" s="122">
        <v>1444</v>
      </c>
      <c r="H55" s="123">
        <v>1540</v>
      </c>
    </row>
    <row r="56" spans="2:8" ht="52.5" customHeight="1" x14ac:dyDescent="0.2">
      <c r="B56" s="124"/>
      <c r="C56" s="1213" t="s">
        <v>47</v>
      </c>
      <c r="D56" s="1213"/>
      <c r="E56" s="1214"/>
      <c r="F56" s="125">
        <v>541</v>
      </c>
      <c r="G56" s="125">
        <v>541</v>
      </c>
      <c r="H56" s="126">
        <v>541</v>
      </c>
    </row>
    <row r="57" spans="2:8" ht="53.25" customHeight="1" x14ac:dyDescent="0.2">
      <c r="B57" s="124"/>
      <c r="C57" s="1215" t="s">
        <v>48</v>
      </c>
      <c r="D57" s="1215"/>
      <c r="E57" s="1216"/>
      <c r="F57" s="127">
        <v>947</v>
      </c>
      <c r="G57" s="127">
        <v>1101</v>
      </c>
      <c r="H57" s="128">
        <v>1444</v>
      </c>
    </row>
    <row r="58" spans="2:8" ht="45.75" customHeight="1" x14ac:dyDescent="0.2">
      <c r="B58" s="129"/>
      <c r="C58" s="1203" t="s">
        <v>552</v>
      </c>
      <c r="D58" s="1204"/>
      <c r="E58" s="1205"/>
      <c r="F58" s="130">
        <v>296</v>
      </c>
      <c r="G58" s="130">
        <v>416</v>
      </c>
      <c r="H58" s="131">
        <v>561</v>
      </c>
    </row>
    <row r="59" spans="2:8" ht="45.75" customHeight="1" x14ac:dyDescent="0.2">
      <c r="B59" s="129"/>
      <c r="C59" s="1203" t="s">
        <v>553</v>
      </c>
      <c r="D59" s="1204"/>
      <c r="E59" s="1205"/>
      <c r="F59" s="130">
        <v>229</v>
      </c>
      <c r="G59" s="130">
        <v>234</v>
      </c>
      <c r="H59" s="131">
        <v>239</v>
      </c>
    </row>
    <row r="60" spans="2:8" ht="45.75" customHeight="1" x14ac:dyDescent="0.2">
      <c r="B60" s="129"/>
      <c r="C60" s="1203" t="s">
        <v>554</v>
      </c>
      <c r="D60" s="1204"/>
      <c r="E60" s="1205"/>
      <c r="F60" s="130">
        <v>136</v>
      </c>
      <c r="G60" s="130">
        <v>136</v>
      </c>
      <c r="H60" s="131">
        <v>197</v>
      </c>
    </row>
    <row r="61" spans="2:8" ht="45.75" customHeight="1" x14ac:dyDescent="0.2">
      <c r="B61" s="129"/>
      <c r="C61" s="1203" t="s">
        <v>555</v>
      </c>
      <c r="D61" s="1204"/>
      <c r="E61" s="1205"/>
      <c r="F61" s="130">
        <v>104</v>
      </c>
      <c r="G61" s="130">
        <v>113</v>
      </c>
      <c r="H61" s="131">
        <v>121</v>
      </c>
    </row>
    <row r="62" spans="2:8" ht="45.75" customHeight="1" thickBot="1" x14ac:dyDescent="0.25">
      <c r="B62" s="132"/>
      <c r="C62" s="1206" t="s">
        <v>556</v>
      </c>
      <c r="D62" s="1207"/>
      <c r="E62" s="1208"/>
      <c r="F62" s="133">
        <v>0</v>
      </c>
      <c r="G62" s="133">
        <v>0</v>
      </c>
      <c r="H62" s="134">
        <v>100</v>
      </c>
    </row>
    <row r="63" spans="2:8" ht="52.5" customHeight="1" thickBot="1" x14ac:dyDescent="0.25">
      <c r="B63" s="135"/>
      <c r="C63" s="1209" t="s">
        <v>49</v>
      </c>
      <c r="D63" s="1209"/>
      <c r="E63" s="1210"/>
      <c r="F63" s="136">
        <v>2681</v>
      </c>
      <c r="G63" s="136">
        <v>3086</v>
      </c>
      <c r="H63" s="137">
        <v>3525</v>
      </c>
    </row>
    <row r="64" spans="2:8" ht="13.2" x14ac:dyDescent="0.2"/>
  </sheetData>
  <sheetProtection algorithmName="SHA-512" hashValue="nDYz6zsv0y7OF8XScyNbIpC0n+3bR9FaH6oKnpkzembJOEBMGH7ulmp3hFBB5DJVHbEU77za7NlYY3fOkZAtEA==" saltValue="8iCk3kyX2WxYxsqb3+ZQ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54654</v>
      </c>
      <c r="E3" s="156"/>
      <c r="F3" s="157">
        <v>103390</v>
      </c>
      <c r="G3" s="158"/>
      <c r="H3" s="159"/>
    </row>
    <row r="4" spans="1:8" x14ac:dyDescent="0.2">
      <c r="A4" s="160"/>
      <c r="B4" s="161"/>
      <c r="C4" s="162"/>
      <c r="D4" s="163">
        <v>31762</v>
      </c>
      <c r="E4" s="164"/>
      <c r="F4" s="165">
        <v>51269</v>
      </c>
      <c r="G4" s="166"/>
      <c r="H4" s="167"/>
    </row>
    <row r="5" spans="1:8" x14ac:dyDescent="0.2">
      <c r="A5" s="148" t="s">
        <v>522</v>
      </c>
      <c r="B5" s="153"/>
      <c r="C5" s="154"/>
      <c r="D5" s="155">
        <v>35901</v>
      </c>
      <c r="E5" s="156"/>
      <c r="F5" s="157">
        <v>96248</v>
      </c>
      <c r="G5" s="158"/>
      <c r="H5" s="159"/>
    </row>
    <row r="6" spans="1:8" x14ac:dyDescent="0.2">
      <c r="A6" s="160"/>
      <c r="B6" s="161"/>
      <c r="C6" s="162"/>
      <c r="D6" s="163">
        <v>24407</v>
      </c>
      <c r="E6" s="164"/>
      <c r="F6" s="165">
        <v>55768</v>
      </c>
      <c r="G6" s="166"/>
      <c r="H6" s="167"/>
    </row>
    <row r="7" spans="1:8" x14ac:dyDescent="0.2">
      <c r="A7" s="148" t="s">
        <v>523</v>
      </c>
      <c r="B7" s="153"/>
      <c r="C7" s="154"/>
      <c r="D7" s="155">
        <v>24741</v>
      </c>
      <c r="E7" s="156"/>
      <c r="F7" s="157">
        <v>76413</v>
      </c>
      <c r="G7" s="158"/>
      <c r="H7" s="159"/>
    </row>
    <row r="8" spans="1:8" x14ac:dyDescent="0.2">
      <c r="A8" s="160"/>
      <c r="B8" s="161"/>
      <c r="C8" s="162"/>
      <c r="D8" s="163">
        <v>21803</v>
      </c>
      <c r="E8" s="164"/>
      <c r="F8" s="165">
        <v>39658</v>
      </c>
      <c r="G8" s="166"/>
      <c r="H8" s="167"/>
    </row>
    <row r="9" spans="1:8" x14ac:dyDescent="0.2">
      <c r="A9" s="148" t="s">
        <v>524</v>
      </c>
      <c r="B9" s="153"/>
      <c r="C9" s="154"/>
      <c r="D9" s="155">
        <v>36815</v>
      </c>
      <c r="E9" s="156"/>
      <c r="F9" s="157">
        <v>66481</v>
      </c>
      <c r="G9" s="158"/>
      <c r="H9" s="159"/>
    </row>
    <row r="10" spans="1:8" x14ac:dyDescent="0.2">
      <c r="A10" s="160"/>
      <c r="B10" s="161"/>
      <c r="C10" s="162"/>
      <c r="D10" s="163">
        <v>19498</v>
      </c>
      <c r="E10" s="164"/>
      <c r="F10" s="165">
        <v>36120</v>
      </c>
      <c r="G10" s="166"/>
      <c r="H10" s="167"/>
    </row>
    <row r="11" spans="1:8" x14ac:dyDescent="0.2">
      <c r="A11" s="148" t="s">
        <v>525</v>
      </c>
      <c r="B11" s="153"/>
      <c r="C11" s="154"/>
      <c r="D11" s="155">
        <v>33170</v>
      </c>
      <c r="E11" s="156"/>
      <c r="F11" s="157">
        <v>67825</v>
      </c>
      <c r="G11" s="158"/>
      <c r="H11" s="159"/>
    </row>
    <row r="12" spans="1:8" x14ac:dyDescent="0.2">
      <c r="A12" s="160"/>
      <c r="B12" s="161"/>
      <c r="C12" s="168"/>
      <c r="D12" s="163">
        <v>24782</v>
      </c>
      <c r="E12" s="164"/>
      <c r="F12" s="165">
        <v>39417</v>
      </c>
      <c r="G12" s="166"/>
      <c r="H12" s="167"/>
    </row>
    <row r="13" spans="1:8" x14ac:dyDescent="0.2">
      <c r="A13" s="148"/>
      <c r="B13" s="153"/>
      <c r="C13" s="169"/>
      <c r="D13" s="170">
        <v>37056</v>
      </c>
      <c r="E13" s="171"/>
      <c r="F13" s="172">
        <v>82071</v>
      </c>
      <c r="G13" s="173"/>
      <c r="H13" s="159"/>
    </row>
    <row r="14" spans="1:8" x14ac:dyDescent="0.2">
      <c r="A14" s="160"/>
      <c r="B14" s="161"/>
      <c r="C14" s="162"/>
      <c r="D14" s="163">
        <v>24450</v>
      </c>
      <c r="E14" s="164"/>
      <c r="F14" s="165">
        <v>44446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4.1500000000000004</v>
      </c>
      <c r="C19" s="174">
        <f>ROUND(VALUE(SUBSTITUTE(実質収支比率等に係る経年分析!G$48,"▲","-")),2)</f>
        <v>1.68</v>
      </c>
      <c r="D19" s="174">
        <f>ROUND(VALUE(SUBSTITUTE(実質収支比率等に係る経年分析!H$48,"▲","-")),2)</f>
        <v>7.49</v>
      </c>
      <c r="E19" s="174">
        <f>ROUND(VALUE(SUBSTITUTE(実質収支比率等に係る経年分析!I$48,"▲","-")),2)</f>
        <v>4.3099999999999996</v>
      </c>
      <c r="F19" s="174">
        <f>ROUND(VALUE(SUBSTITUTE(実質収支比率等に係る経年分析!J$48,"▲","-")),2)</f>
        <v>5.63</v>
      </c>
    </row>
    <row r="20" spans="1:11" x14ac:dyDescent="0.2">
      <c r="A20" s="174" t="s">
        <v>53</v>
      </c>
      <c r="B20" s="174">
        <f>ROUND(VALUE(SUBSTITUTE(実質収支比率等に係る経年分析!F$47,"▲","-")),2)</f>
        <v>27.05</v>
      </c>
      <c r="C20" s="174">
        <f>ROUND(VALUE(SUBSTITUTE(実質収支比率等に係る経年分析!G$47,"▲","-")),2)</f>
        <v>27.88</v>
      </c>
      <c r="D20" s="174">
        <f>ROUND(VALUE(SUBSTITUTE(実質収支比率等に係る経年分析!H$47,"▲","-")),2)</f>
        <v>27.04</v>
      </c>
      <c r="E20" s="174">
        <f>ROUND(VALUE(SUBSTITUTE(実質収支比率等に係る経年分析!I$47,"▲","-")),2)</f>
        <v>33.29</v>
      </c>
      <c r="F20" s="174">
        <f>ROUND(VALUE(SUBSTITUTE(実質収支比率等に係る経年分析!J$47,"▲","-")),2)</f>
        <v>34.04</v>
      </c>
    </row>
    <row r="21" spans="1:11" x14ac:dyDescent="0.2">
      <c r="A21" s="174" t="s">
        <v>54</v>
      </c>
      <c r="B21" s="174">
        <f>IF(ISNUMBER(VALUE(SUBSTITUTE(実質収支比率等に係る経年分析!F$49,"▲","-"))),ROUND(VALUE(SUBSTITUTE(実質収支比率等に係る経年分析!F$49,"▲","-")),2),NA())</f>
        <v>2.85</v>
      </c>
      <c r="C21" s="174">
        <f>IF(ISNUMBER(VALUE(SUBSTITUTE(実質収支比率等に係る経年分析!G$49,"▲","-"))),ROUND(VALUE(SUBSTITUTE(実質収支比率等に係る経年分析!G$49,"▲","-")),2),NA())</f>
        <v>-2.2599999999999998</v>
      </c>
      <c r="D21" s="174">
        <f>IF(ISNUMBER(VALUE(SUBSTITUTE(実質収支比率等に係る経年分析!H$49,"▲","-"))),ROUND(VALUE(SUBSTITUTE(実質収支比率等に係る経年分析!H$49,"▲","-")),2),NA())</f>
        <v>7.17</v>
      </c>
      <c r="E21" s="174">
        <f>IF(ISNUMBER(VALUE(SUBSTITUTE(実質収支比率等に係る経年分析!I$49,"▲","-"))),ROUND(VALUE(SUBSTITUTE(実質収支比率等に係る経年分析!I$49,"▲","-")),2),NA())</f>
        <v>-3.3</v>
      </c>
      <c r="F21" s="174">
        <f>IF(ISNUMBER(VALUE(SUBSTITUTE(実質収支比率等に係る経年分析!J$49,"▲","-"))),ROUND(VALUE(SUBSTITUTE(実質収支比率等に係る経年分析!J$49,"▲","-")),2),NA())</f>
        <v>1.52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0.81</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0.32</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0.26</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奨学事業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2">
      <c r="A31" s="175" t="str">
        <f>IF(連結実質赤字比率に係る赤字・黒字の構成分析!C$39="",NA(),連結実質赤字比率に係る赤字・黒字の構成分析!C$39)</f>
        <v>国民健康保険事業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2">
      <c r="A32" s="175" t="str">
        <f>IF(連結実質赤字比率に係る赤字・黒字の構成分析!C$38="",NA(),連結実質赤字比率に係る赤字・黒字の構成分析!C$38)</f>
        <v>介護保険</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v>
      </c>
    </row>
    <row r="33" spans="1:16" x14ac:dyDescent="0.2">
      <c r="A33" s="175" t="str">
        <f>IF(連結実質赤字比率に係る赤字・黒字の構成分析!C$37="",NA(),連結実質赤字比率に係る赤字・黒字の構成分析!C$37)</f>
        <v>宅地造成事業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4.1100000000000003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4.87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2.13</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4.4400000000000004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7.49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5.62</v>
      </c>
    </row>
    <row r="35" spans="1:16" x14ac:dyDescent="0.2">
      <c r="A35" s="175" t="str">
        <f>IF(連結実質赤字比率に係る赤字・黒字の構成分析!C$35="",NA(),連結実質赤字比率に係る赤字・黒字の構成分析!C$35)</f>
        <v>下水道事業</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#VALUE!</v>
      </c>
      <c r="I35" s="175" t="e">
        <f>IF(ROUND(VALUE(SUBSTITUTE(連結実質赤字比率に係る赤字・黒字の構成分析!I$35,"▲", "-")), 2) &gt;= 0, ABS(ROUND(VALUE(SUBSTITUTE(連結実質赤字比率に係る赤字・黒字の構成分析!I$35,"▲", "-")), 2)), NA())</f>
        <v>#VALUE!</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10.029999999999999</v>
      </c>
    </row>
    <row r="36" spans="1:16" x14ac:dyDescent="0.2">
      <c r="A36" s="175" t="str">
        <f>IF(連結実質赤字比率に係る赤字・黒字の構成分析!C$34="",NA(),連結実質赤字比率に係る赤字・黒字の構成分析!C$34)</f>
        <v>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18.95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20.11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20.13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484</v>
      </c>
      <c r="E42" s="176"/>
      <c r="F42" s="176"/>
      <c r="G42" s="176">
        <f>'実質公債費比率（分子）の構造'!L$52</f>
        <v>494</v>
      </c>
      <c r="H42" s="176"/>
      <c r="I42" s="176"/>
      <c r="J42" s="176">
        <f>'実質公債費比率（分子）の構造'!M$52</f>
        <v>500</v>
      </c>
      <c r="K42" s="176"/>
      <c r="L42" s="176"/>
      <c r="M42" s="176">
        <f>'実質公債費比率（分子）の構造'!N$52</f>
        <v>478</v>
      </c>
      <c r="N42" s="176"/>
      <c r="O42" s="176"/>
      <c r="P42" s="176">
        <f>'実質公債費比率（分子）の構造'!O$52</f>
        <v>456</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74</v>
      </c>
      <c r="C45" s="176"/>
      <c r="D45" s="176"/>
      <c r="E45" s="176">
        <f>'実質公債費比率（分子）の構造'!L$49</f>
        <v>70</v>
      </c>
      <c r="F45" s="176"/>
      <c r="G45" s="176"/>
      <c r="H45" s="176">
        <f>'実質公債費比率（分子）の構造'!M$49</f>
        <v>30</v>
      </c>
      <c r="I45" s="176"/>
      <c r="J45" s="176"/>
      <c r="K45" s="176">
        <f>'実質公債費比率（分子）の構造'!N$49</f>
        <v>30</v>
      </c>
      <c r="L45" s="176"/>
      <c r="M45" s="176"/>
      <c r="N45" s="176">
        <f>'実質公債費比率（分子）の構造'!O$49</f>
        <v>30</v>
      </c>
      <c r="O45" s="176"/>
      <c r="P45" s="176"/>
    </row>
    <row r="46" spans="1:16" x14ac:dyDescent="0.2">
      <c r="A46" s="176" t="s">
        <v>64</v>
      </c>
      <c r="B46" s="176">
        <f>'実質公債費比率（分子）の構造'!K$48</f>
        <v>228</v>
      </c>
      <c r="C46" s="176"/>
      <c r="D46" s="176"/>
      <c r="E46" s="176">
        <f>'実質公債費比率（分子）の構造'!L$48</f>
        <v>243</v>
      </c>
      <c r="F46" s="176"/>
      <c r="G46" s="176"/>
      <c r="H46" s="176">
        <f>'実質公債費比率（分子）の構造'!M$48</f>
        <v>237</v>
      </c>
      <c r="I46" s="176"/>
      <c r="J46" s="176"/>
      <c r="K46" s="176">
        <f>'実質公債費比率（分子）の構造'!N$48</f>
        <v>251</v>
      </c>
      <c r="L46" s="176"/>
      <c r="M46" s="176"/>
      <c r="N46" s="176">
        <f>'実質公債費比率（分子）の構造'!O$48</f>
        <v>182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684</v>
      </c>
      <c r="C49" s="176"/>
      <c r="D49" s="176"/>
      <c r="E49" s="176">
        <f>'実質公債費比率（分子）の構造'!L$45</f>
        <v>661</v>
      </c>
      <c r="F49" s="176"/>
      <c r="G49" s="176"/>
      <c r="H49" s="176">
        <f>'実質公債費比率（分子）の構造'!M$45</f>
        <v>688</v>
      </c>
      <c r="I49" s="176"/>
      <c r="J49" s="176"/>
      <c r="K49" s="176">
        <f>'実質公債費比率（分子）の構造'!N$45</f>
        <v>669</v>
      </c>
      <c r="L49" s="176"/>
      <c r="M49" s="176"/>
      <c r="N49" s="176">
        <f>'実質公債費比率（分子）の構造'!O$45</f>
        <v>654</v>
      </c>
      <c r="O49" s="176"/>
      <c r="P49" s="176"/>
    </row>
    <row r="50" spans="1:16" x14ac:dyDescent="0.2">
      <c r="A50" s="176" t="s">
        <v>67</v>
      </c>
      <c r="B50" s="176" t="e">
        <f>NA()</f>
        <v>#N/A</v>
      </c>
      <c r="C50" s="176">
        <f>IF(ISNUMBER('実質公債費比率（分子）の構造'!K$53),'実質公債費比率（分子）の構造'!K$53,NA())</f>
        <v>502</v>
      </c>
      <c r="D50" s="176" t="e">
        <f>NA()</f>
        <v>#N/A</v>
      </c>
      <c r="E50" s="176" t="e">
        <f>NA()</f>
        <v>#N/A</v>
      </c>
      <c r="F50" s="176">
        <f>IF(ISNUMBER('実質公債費比率（分子）の構造'!L$53),'実質公債費比率（分子）の構造'!L$53,NA())</f>
        <v>480</v>
      </c>
      <c r="G50" s="176" t="e">
        <f>NA()</f>
        <v>#N/A</v>
      </c>
      <c r="H50" s="176" t="e">
        <f>NA()</f>
        <v>#N/A</v>
      </c>
      <c r="I50" s="176">
        <f>IF(ISNUMBER('実質公債費比率（分子）の構造'!M$53),'実質公債費比率（分子）の構造'!M$53,NA())</f>
        <v>455</v>
      </c>
      <c r="J50" s="176" t="e">
        <f>NA()</f>
        <v>#N/A</v>
      </c>
      <c r="K50" s="176" t="e">
        <f>NA()</f>
        <v>#N/A</v>
      </c>
      <c r="L50" s="176">
        <f>IF(ISNUMBER('実質公債費比率（分子）の構造'!N$53),'実質公債費比率（分子）の構造'!N$53,NA())</f>
        <v>472</v>
      </c>
      <c r="M50" s="176" t="e">
        <f>NA()</f>
        <v>#N/A</v>
      </c>
      <c r="N50" s="176" t="e">
        <f>NA()</f>
        <v>#N/A</v>
      </c>
      <c r="O50" s="176">
        <f>IF(ISNUMBER('実質公債費比率（分子）の構造'!O$53),'実質公債費比率（分子）の構造'!O$53,NA())</f>
        <v>410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5404</v>
      </c>
      <c r="E56" s="175"/>
      <c r="F56" s="175"/>
      <c r="G56" s="175">
        <f>'将来負担比率（分子）の構造'!J$52</f>
        <v>5251</v>
      </c>
      <c r="H56" s="175"/>
      <c r="I56" s="175"/>
      <c r="J56" s="175">
        <f>'将来負担比率（分子）の構造'!K$52</f>
        <v>5039</v>
      </c>
      <c r="K56" s="175"/>
      <c r="L56" s="175"/>
      <c r="M56" s="175">
        <f>'将来負担比率（分子）の構造'!L$52</f>
        <v>4739</v>
      </c>
      <c r="N56" s="175"/>
      <c r="O56" s="175"/>
      <c r="P56" s="175">
        <f>'将来負担比率（分子）の構造'!M$52</f>
        <v>4458</v>
      </c>
    </row>
    <row r="57" spans="1:16" x14ac:dyDescent="0.2">
      <c r="A57" s="175" t="s">
        <v>42</v>
      </c>
      <c r="B57" s="175"/>
      <c r="C57" s="175"/>
      <c r="D57" s="175">
        <f>'将来負担比率（分子）の構造'!I$51</f>
        <v>138</v>
      </c>
      <c r="E57" s="175"/>
      <c r="F57" s="175"/>
      <c r="G57" s="175">
        <f>'将来負担比率（分子）の構造'!J$51</f>
        <v>133</v>
      </c>
      <c r="H57" s="175"/>
      <c r="I57" s="175"/>
      <c r="J57" s="175">
        <f>'将来負担比率（分子）の構造'!K$51</f>
        <v>134</v>
      </c>
      <c r="K57" s="175"/>
      <c r="L57" s="175"/>
      <c r="M57" s="175">
        <f>'将来負担比率（分子）の構造'!L$51</f>
        <v>83</v>
      </c>
      <c r="N57" s="175"/>
      <c r="O57" s="175"/>
      <c r="P57" s="175">
        <f>'将来負担比率（分子）の構造'!M$51</f>
        <v>55</v>
      </c>
    </row>
    <row r="58" spans="1:16" x14ac:dyDescent="0.2">
      <c r="A58" s="175" t="s">
        <v>41</v>
      </c>
      <c r="B58" s="175"/>
      <c r="C58" s="175"/>
      <c r="D58" s="175">
        <f>'将来負担比率（分子）の構造'!I$50</f>
        <v>2511</v>
      </c>
      <c r="E58" s="175"/>
      <c r="F58" s="175"/>
      <c r="G58" s="175">
        <f>'将来負担比率（分子）の構造'!J$50</f>
        <v>2781</v>
      </c>
      <c r="H58" s="175"/>
      <c r="I58" s="175"/>
      <c r="J58" s="175">
        <f>'将来負担比率（分子）の構造'!K$50</f>
        <v>3048</v>
      </c>
      <c r="K58" s="175"/>
      <c r="L58" s="175"/>
      <c r="M58" s="175">
        <f>'将来負担比率（分子）の構造'!L$50</f>
        <v>3386</v>
      </c>
      <c r="N58" s="175"/>
      <c r="O58" s="175"/>
      <c r="P58" s="175">
        <f>'将来負担比率（分子）の構造'!M$50</f>
        <v>3800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750</v>
      </c>
      <c r="C62" s="175"/>
      <c r="D62" s="175"/>
      <c r="E62" s="175">
        <f>'将来負担比率（分子）の構造'!J$45</f>
        <v>702</v>
      </c>
      <c r="F62" s="175"/>
      <c r="G62" s="175"/>
      <c r="H62" s="175">
        <f>'将来負担比率（分子）の構造'!K$45</f>
        <v>677</v>
      </c>
      <c r="I62" s="175"/>
      <c r="J62" s="175"/>
      <c r="K62" s="175">
        <f>'将来負担比率（分子）の構造'!L$45</f>
        <v>705</v>
      </c>
      <c r="L62" s="175"/>
      <c r="M62" s="175"/>
      <c r="N62" s="175">
        <f>'将来負担比率（分子）の構造'!M$45</f>
        <v>702</v>
      </c>
      <c r="O62" s="175"/>
      <c r="P62" s="175"/>
    </row>
    <row r="63" spans="1:16" x14ac:dyDescent="0.2">
      <c r="A63" s="175" t="s">
        <v>34</v>
      </c>
      <c r="B63" s="175">
        <f>'将来負担比率（分子）の構造'!I$44</f>
        <v>497</v>
      </c>
      <c r="C63" s="175"/>
      <c r="D63" s="175"/>
      <c r="E63" s="175">
        <f>'将来負担比率（分子）の構造'!J$44</f>
        <v>420</v>
      </c>
      <c r="F63" s="175"/>
      <c r="G63" s="175"/>
      <c r="H63" s="175">
        <f>'将来負担比率（分子）の構造'!K$44</f>
        <v>388</v>
      </c>
      <c r="I63" s="175"/>
      <c r="J63" s="175"/>
      <c r="K63" s="175">
        <f>'将来負担比率（分子）の構造'!L$44</f>
        <v>366</v>
      </c>
      <c r="L63" s="175"/>
      <c r="M63" s="175"/>
      <c r="N63" s="175">
        <f>'将来負担比率（分子）の構造'!M$44</f>
        <v>348</v>
      </c>
      <c r="O63" s="175"/>
      <c r="P63" s="175"/>
    </row>
    <row r="64" spans="1:16" x14ac:dyDescent="0.2">
      <c r="A64" s="175" t="s">
        <v>33</v>
      </c>
      <c r="B64" s="175">
        <f>'将来負担比率（分子）の構造'!I$43</f>
        <v>2753</v>
      </c>
      <c r="C64" s="175"/>
      <c r="D64" s="175"/>
      <c r="E64" s="175">
        <f>'将来負担比率（分子）の構造'!J$43</f>
        <v>2641</v>
      </c>
      <c r="F64" s="175"/>
      <c r="G64" s="175"/>
      <c r="H64" s="175">
        <f>'将来負担比率（分子）の構造'!K$43</f>
        <v>1700</v>
      </c>
      <c r="I64" s="175"/>
      <c r="J64" s="175"/>
      <c r="K64" s="175">
        <f>'将来負担比率（分子）の構造'!L$43</f>
        <v>2360</v>
      </c>
      <c r="L64" s="175"/>
      <c r="M64" s="175"/>
      <c r="N64" s="175">
        <f>'将来負担比率（分子）の構造'!M$43</f>
        <v>1962</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6761</v>
      </c>
      <c r="C66" s="175"/>
      <c r="D66" s="175"/>
      <c r="E66" s="175">
        <f>'将来負担比率（分子）の構造'!J$41</f>
        <v>6556</v>
      </c>
      <c r="F66" s="175"/>
      <c r="G66" s="175"/>
      <c r="H66" s="175">
        <f>'将来負担比率（分子）の構造'!K$41</f>
        <v>6058</v>
      </c>
      <c r="I66" s="175"/>
      <c r="J66" s="175"/>
      <c r="K66" s="175">
        <f>'将来負担比率（分子）の構造'!L$41</f>
        <v>5636</v>
      </c>
      <c r="L66" s="175"/>
      <c r="M66" s="175"/>
      <c r="N66" s="175">
        <f>'将来負担比率（分子）の構造'!M$41</f>
        <v>5262</v>
      </c>
      <c r="O66" s="175"/>
      <c r="P66" s="175"/>
    </row>
    <row r="67" spans="1:16" x14ac:dyDescent="0.2">
      <c r="A67" s="175" t="s">
        <v>71</v>
      </c>
      <c r="B67" s="175" t="e">
        <f>NA()</f>
        <v>#N/A</v>
      </c>
      <c r="C67" s="175">
        <f>IF(ISNUMBER('将来負担比率（分子）の構造'!I$53), IF('将来負担比率（分子）の構造'!I$53 &lt; 0, 0, '将来負担比率（分子）の構造'!I$53), NA())</f>
        <v>2708</v>
      </c>
      <c r="D67" s="175" t="e">
        <f>NA()</f>
        <v>#N/A</v>
      </c>
      <c r="E67" s="175" t="e">
        <f>NA()</f>
        <v>#N/A</v>
      </c>
      <c r="F67" s="175">
        <f>IF(ISNUMBER('将来負担比率（分子）の構造'!J$53), IF('将来負担比率（分子）の構造'!J$53 &lt; 0, 0, '将来負担比率（分子）の構造'!J$53), NA())</f>
        <v>2153</v>
      </c>
      <c r="G67" s="175" t="e">
        <f>NA()</f>
        <v>#N/A</v>
      </c>
      <c r="H67" s="175" t="e">
        <f>NA()</f>
        <v>#N/A</v>
      </c>
      <c r="I67" s="175">
        <f>IF(ISNUMBER('将来負担比率（分子）の構造'!K$53), IF('将来負担比率（分子）の構造'!K$53 &lt; 0, 0, '将来負担比率（分子）の構造'!K$53), NA())</f>
        <v>602</v>
      </c>
      <c r="J67" s="175" t="e">
        <f>NA()</f>
        <v>#N/A</v>
      </c>
      <c r="K67" s="175" t="e">
        <f>NA()</f>
        <v>#N/A</v>
      </c>
      <c r="L67" s="175">
        <f>IF(ISNUMBER('将来負担比率（分子）の構造'!L$53), IF('将来負担比率（分子）の構造'!L$53 &lt; 0, 0, '将来負担比率（分子）の構造'!L$53), NA())</f>
        <v>860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1193</v>
      </c>
      <c r="C72" s="179">
        <f>基金残高に係る経年分析!G55</f>
        <v>1444</v>
      </c>
      <c r="D72" s="179">
        <f>基金残高に係る経年分析!H55</f>
        <v>1540</v>
      </c>
    </row>
    <row r="73" spans="1:16" x14ac:dyDescent="0.2">
      <c r="A73" s="178" t="s">
        <v>74</v>
      </c>
      <c r="B73" s="179">
        <f>基金残高に係る経年分析!F56</f>
        <v>541</v>
      </c>
      <c r="C73" s="179">
        <f>基金残高に係る経年分析!G56</f>
        <v>541</v>
      </c>
      <c r="D73" s="179">
        <f>基金残高に係る経年分析!H56</f>
        <v>541</v>
      </c>
    </row>
    <row r="74" spans="1:16" x14ac:dyDescent="0.2">
      <c r="A74" s="178" t="s">
        <v>75</v>
      </c>
      <c r="B74" s="179">
        <f>基金残高に係る経年分析!F57</f>
        <v>947</v>
      </c>
      <c r="C74" s="179">
        <f>基金残高に係る経年分析!G57</f>
        <v>1101</v>
      </c>
      <c r="D74" s="179">
        <f>基金残高に係る経年分析!H57</f>
        <v>1444</v>
      </c>
    </row>
  </sheetData>
  <sheetProtection algorithmName="SHA-512" hashValue="qz8ct+NiNMErtRV+KyuGtaLBQaL6MSHR34JXTT8kQLR/QzgGWn93wib9KwpWR5fQx/kI/8thPBR1nSC2c2QsXw==" saltValue="867KP+EUyvwKb1VWqHr1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2025-03-17T04:42:40Z</cp:lastPrinted>
  <dcterms:created xsi:type="dcterms:W3CDTF">2025-02-19T03:57:20Z</dcterms:created>
  <dcterms:modified xsi:type="dcterms:W3CDTF">2025-03-17T04:42:47Z</dcterms:modified>
  <cp:category/>
</cp:coreProperties>
</file>