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HDK5-101\AppData\Local\Microsoft\Windows\INetCache\Content.Outlook\3L7UYXOF\"/>
    </mc:Choice>
  </mc:AlternateContent>
  <xr:revisionPtr revIDLastSave="0" documentId="13_ncr:1_{05D28452-0F57-485E-9698-0D339ABE4206}" xr6:coauthVersionLast="47" xr6:coauthVersionMax="47" xr10:uidLastSave="{00000000-0000-0000-0000-000000000000}"/>
  <bookViews>
    <workbookView xWindow="-120" yWindow="-120" windowWidth="19440" windowHeight="14880"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<sst xmlns="http://schemas.openxmlformats.org/spreadsheetml/2006/main" count="1125" uniqueCount="565">
  <si>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</si>
  <si>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</si>
  <si>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</si>
  <si>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</si>
  <si>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</si>
  <si>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</si>
  <si>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</si>
  <si>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</si>
  <si>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</si>
  <si>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</si>
  <si>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</si>
  <si>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</si>
  <si>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</si>
  <si>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</si>
  <si>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</si>
  <si>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</si>
  <si>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</si>
  <si>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</si>
  <si>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</si>
  <si>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</si>
  <si>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</si>
  <si>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</si>
  <si>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</si>
  <si>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</si>
  <si>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</si>
  <si>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</si>
  <si>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</si>
  <si>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</si>
  <si>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</si>
  <si>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</si>
  <si>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</si>
  <si>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</si>
  <si>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</si>
  <si>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</si>
  <si>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</si>
  <si>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</si>
  <si>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</si>
  <si>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</si>
  <si>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</si>
  <si>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</si>
  <si>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</si>
  <si>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</si>
  <si>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</si>
  <si>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</si>
  <si>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</si>
  <si>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</si>
  <si>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</si>
  <si>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</si>
  <si>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</si>
  <si>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</si>
  <si>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</si>
  <si>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</si>
  <si>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</si>
  <si>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</si>
  <si>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</si>
  <si>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</si>
  <si>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</si>
  <si>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</si>
  <si>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</si>
  <si>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</si>
  <si>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</si>
  <si>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</si>
  <si>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</si>
  <si>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</si>
  <si>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</si>
  <si>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</si>
  <si>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</si>
  <si>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</si>
  <si>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</si>
  <si>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</si>
  <si>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</si>
  <si>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</si>
  <si>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</si>
  <si>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</si>
  <si>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</si>
  <si>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</si>
  <si>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</si>
  <si>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</si>
  <si>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</si>
  <si>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</si>
  <si>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</si>
  <si>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</si>
  <si>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</si>
  <si>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</si>
  <si>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</si>
  <si>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</si>
  <si>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</si>
  <si>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</si>
  <si>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</si>
  <si>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</si>
  <si>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</si>
  <si>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</si>
  <si>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</si>
  <si>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</si>
  <si>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</si>
  <si>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</si>
  <si>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</si>
  <si>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</si>
  <si>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</si>
  <si>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</si>
  <si>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</si>
  <si>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</si>
  <si>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</si>
  <si>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</si>
  <si>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</si>
  <si>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</si>
  <si>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</si>
  <si>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</si>
  <si>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</si>
  <si>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</si>
  <si>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</si>
  <si>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</si>
  <si>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</si>
  <si>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</si>
  <si>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</si>
  <si>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</si>
  <si>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</si>
  <si>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</si>
  <si>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</si>
  <si>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</si>
  <si>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</si>
  <si>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</si>
  <si>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</si>
  <si>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</si>
  <si>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</si>
  <si>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</si>
  <si>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</si>
  <si>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</si>
  <si>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</si>
  <si>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</si>
  <si>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</si>
  <si>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</si>
  <si>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</si>
  <si>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</si>
  <si>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</si>
  <si>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</si>
  <si>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</si>
  <si>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</si>
  <si>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</si>
  <si>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</si>
  <si>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</si>
  <si>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</si>
  <si>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</si>
  <si>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</si>
  <si>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</si>
  <si>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</si>
  <si>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</si>
  <si>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</si>
  <si>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</si>
  <si>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</si>
  <si>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</si>
  <si>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</si>
  <si>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</si>
  <si>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</si>
  <si>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</si>
  <si>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</si>
  <si>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</si>
  <si>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</si>
  <si>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</si>
  <si>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</si>
  <si>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</si>
  <si>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</si>
  <si>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</si>
  <si>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</si>
  <si>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</si>
  <si>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</si>
  <si>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</si>
  <si>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</si>
  <si>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</si>
  <si>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</si>
  <si>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</si>
  <si>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</si>
  <si>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</si>
  <si>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</si>
  <si>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</si>
  <si>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</si>
  <si>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</si>
  <si>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</si>
  <si>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</si>
  <si>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</si>
  <si>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</si>
  <si>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</si>
  <si>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</si>
  <si>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</si>
  <si>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</si>
  <si>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</si>
  <si>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</si>
  <si>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</si>
  <si>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</si>
  <si>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</si>
  <si>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</si>
  <si>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</si>
  <si>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</si>
  <si>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</si>
  <si>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</si>
  <si>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</si>
  <si>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</si>
  <si>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</si>
  <si>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</si>
  <si>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</si>
  <si>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</si>
  <si>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</si>
  <si>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</si>
  <si>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</si>
  <si>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和歌山県日高町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</si>
  <si>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</si>
  <si>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</si>
  <si>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</si>
  <si>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</si>
  <si>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</si>
  <si>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</si>
  <si>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</si>
  <si>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</si>
  <si>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</si>
  <si>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</si>
  <si>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</si>
  <si>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</si>
  <si>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</si>
  <si>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</si>
  <si>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</si>
  <si>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</si>
  <si>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</si>
  <si>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</si>
  <si>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</si>
  <si>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</si>
  <si>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</si>
  <si>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</si>
  <si>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</si>
  <si>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</si>
  <si>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</si>
  <si>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</si>
  <si>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</si>
  <si>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</si>
  <si>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</si>
  <si>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</si>
  <si>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</si>
  <si>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</si>
  <si>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</si>
  <si>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</si>
  <si>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</si>
  <si>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</si>
  <si>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</si>
  <si>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</si>
  <si>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</si>
  <si>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</si>
  <si>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</si>
  <si>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</si>
  <si>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</si>
  <si>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</si>
  <si>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</si>
  <si>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</si>
  <si>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</si>
  <si>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</si>
  <si>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</si>
  <si>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</si>
  <si>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</si>
  <si>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</si>
  <si>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</si>
  <si>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</si>
  <si>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</si>
  <si>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</si>
  <si>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</si>
  <si>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</si>
  <si>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</si>
  <si>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</si>
  <si>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</si>
  <si>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</si>
  <si>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</si>
  <si>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</si>
  <si>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</si>
  <si>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</si>
  <si>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</si>
  <si>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</si>
  <si>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</si>
  <si>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</si>
  <si>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</si>
  <si>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</si>
  <si>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</si>
  <si>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</si>
  <si>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</si>
  <si>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</si>
  <si>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</si>
  <si>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</si>
  <si>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</si>
  <si>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</si>
  <si>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</si>
  <si>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</si>
  <si>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</si>
  <si>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</si>
  <si>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</si>
  <si>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</si>
  <si>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</si>
  <si>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</si>
  <si>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</si>
  <si>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</si>
  <si>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</si>
  <si>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</si>
  <si>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</si>
  <si>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</si>
  <si>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</si>
  <si>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</si>
  <si>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</si>
  <si>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</si>
  <si>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</si>
  <si>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</si>
  <si>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</si>
  <si>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</si>
  <si>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</si>
  <si>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</si>
  <si>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</si>
  <si>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</si>
  <si>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</si>
  <si>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</si>
  <si>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</si>
  <si>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</si>
  <si>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</si>
  <si>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</si>
  <si>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</si>
  <si>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</si>
  <si>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</si>
  <si>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</si>
  <si>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</si>
  <si>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</si>
  <si>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</si>
  <si>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</si>
  <si>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</si>
  <si>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</si>
  <si>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</si>
  <si>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</si>
  <si>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</si>
  <si>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</si>
  <si>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</si>
  <si>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</si>
  <si>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</si>
  <si>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</si>
  <si>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</si>
  <si>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</si>
  <si>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</si>
  <si>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</si>
  <si>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</si>
  <si>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</si>
  <si>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</si>
  <si>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</si>
  <si>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</si>
  <si>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</si>
  <si>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</si>
  <si>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</si>
  <si>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</si>
  <si>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</si>
  <si>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</si>
  <si>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</si>
  <si>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</si>
  <si>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</si>
  <si>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</si>
  <si>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</si>
  <si>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和歌山県日高町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</si>
  <si>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</si>
  <si>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</si>
  <si>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</si>
  <si>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</si>
  <si>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</si>
  <si>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</si>
  <si>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</si>
  <si>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</si>
  <si>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</si>
  <si>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</si>
  <si>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</si>
  <si>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</si>
  <si>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</si>
  <si>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</si>
  <si>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</si>
  <si>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</si>
  <si>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</si>
  <si>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</si>
  <si>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</si>
  <si>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</si>
  <si>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</si>
  <si>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</si>
  <si>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</si>
  <si>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</si>
  <si>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</si>
  <si>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</si>
  <si>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</si>
  <si>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</si>
  <si>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</si>
  <si>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</si>
  <si>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</si>
  <si>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</si>
  <si>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</si>
  <si>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</si>
  <si>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</si>
  <si>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</si>
  <si>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</si>
  <si>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</si>
  <si>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</si>
  <si>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</si>
  <si>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</si>
  <si>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</si>
  <si>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</si>
  <si>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</si>
  <si>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</si>
  <si>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</si>
  <si>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</si>
  <si>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</si>
  <si>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</si>
  <si>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</si>
  <si>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</si>
  <si>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</si>
  <si>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</si>
  <si>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</si>
  <si>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</si>
  <si>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</si>
  <si>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</si>
  <si>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</si>
  <si>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</si>
  <si>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</si>
  <si>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</si>
  <si>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</si>
  <si>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</si>
  <si>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</si>
  <si>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</si>
  <si>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</si>
  <si>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</si>
  <si>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</si>
  <si>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</si>
  <si>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</si>
  <si>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</si>
  <si>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</si>
  <si>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</si>
  <si>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</si>
  <si>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</si>
  <si>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</si>
  <si>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</si>
  <si>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</si>
  <si>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</si>
  <si>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</si>
  <si>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</si>
  <si>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</si>
  <si>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</si>
  <si>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</si>
  <si>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</si>
  <si>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</si>
  <si>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</si>
  <si>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</si>
  <si>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</si>
  <si>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</si>
  <si>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</si>
  <si>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</si>
  <si>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</si>
  <si>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</si>
  <si>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</si>
  <si>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</si>
  <si>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</si>
  <si>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</si>
  <si>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</si>
  <si>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</si>
  <si>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</si>
  <si>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</si>
  <si>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</si>
  <si>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</si>
  <si>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</si>
  <si>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</si>
  <si>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</si>
  <si>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</si>
  <si>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</si>
  <si>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</si>
  <si>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</si>
  <si>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</si>
  <si>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</si>
  <si>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</si>
  <si>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</si>
  <si>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</si>
  <si>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</si>
  <si>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</si>
  <si>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</si>
  <si>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</si>
  <si>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</si>
  <si>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</si>
  <si>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</si>
  <si>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</si>
  <si>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</si>
  <si>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</si>
  <si>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</si>
  <si>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</si>
  <si>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</si>
  <si>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</si>
  <si>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</si>
  <si>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</si>
  <si>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</si>
  <si>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</si>
  <si>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</si>
  <si>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</si>
  <si>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</si>
  <si>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</si>
  <si>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</si>
  <si>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</si>
  <si>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</si>
  <si>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</si>
  <si>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</si>
  <si>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</si>
  <si>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</si>
  <si>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</si>
  <si>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</si>
  <si>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</si>
  <si>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</si>
  <si>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</si>
  <si>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</si>
  <si>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</si>
  <si>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</si>
  <si>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</si>
  <si>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</si>
  <si>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</si>
  <si>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</si>
  <si>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</si>
  <si>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</si>
  <si>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</si>
  <si>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</si>
  <si>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</si>
  <si>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</si>
  <si>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</si>
  <si>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</si>
  <si>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</si>
  <si>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</si>
  <si>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</si>
  <si>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</si>
  <si>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</si>
  <si>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</si>
  <si>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</si>
  <si>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</si>
  <si>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</si>
  <si>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</si>
  <si>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9.74</t>
  </si>
  <si>
    <t>▲ 5.40</t>
  </si>
  <si>
    <t>▲ 3.44</t>
  </si>
  <si>
    <t>▲ 10.46</t>
  </si>
  <si>
    <t>一般会計</t>
  </si>
  <si>
    <t>水道事業会計</t>
  </si>
  <si>
    <t>下水道事業会計</t>
  </si>
  <si>
    <t>介護保険特別会計</t>
  </si>
  <si>
    <t>土地取得特別会計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</si>
  <si>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</si>
  <si>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</si>
  <si>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</si>
  <si>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</si>
  <si>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</si>
  <si>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</si>
  <si>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</si>
  <si>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</si>
  <si>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</si>
  <si>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御坊広域行政事務組合</t>
    <rPh sb="0" eb="10">
      <t>ゴボウコウイキギョウセイジムクミアイ</t>
    </rPh>
    <phoneticPr fontId="10"/>
  </si>
  <si>
    <t>御坊日高老人福祉施設事務組合</t>
    <rPh sb="0" eb="2">
      <t>ゴボウ</t>
    </rPh>
    <rPh sb="2" eb="4">
      <t>ヒダカ</t>
    </rPh>
    <rPh sb="4" eb="10">
      <t>ロウジンフクシシセツ</t>
    </rPh>
    <rPh sb="10" eb="12">
      <t>ジム</t>
    </rPh>
    <rPh sb="12" eb="14">
      <t>クミアイ</t>
    </rPh>
    <phoneticPr fontId="10"/>
  </si>
  <si>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6"/>
  </si>
  <si>
    <t>日高広域消防事務組合</t>
    <rPh sb="0" eb="2">
      <t>ヒダカ</t>
    </rPh>
    <rPh sb="2" eb="4">
      <t>コウイキ</t>
    </rPh>
    <rPh sb="4" eb="6">
      <t>ショウボウ</t>
    </rPh>
    <rPh sb="6" eb="8">
      <t>ジム</t>
    </rPh>
    <rPh sb="8" eb="10">
      <t>クミアイ</t>
    </rPh>
    <phoneticPr fontId="26"/>
  </si>
  <si>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6"/>
  </si>
  <si>
    <t>和歌山県後期高齢者医療広域連合</t>
    <rPh sb="0" eb="4">
      <t>ワカヤマケン</t>
    </rPh>
    <rPh sb="4" eb="6">
      <t>コウキ</t>
    </rPh>
    <rPh sb="6" eb="9">
      <t>コウレイシャ</t>
    </rPh>
    <rPh sb="9" eb="11">
      <t>イリョウ</t>
    </rPh>
    <rPh sb="11" eb="13">
      <t>コウイキ</t>
    </rPh>
    <rPh sb="13" eb="15">
      <t>レンゴウ</t>
    </rPh>
    <phoneticPr fontId="26"/>
  </si>
  <si>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6"/>
  </si>
  <si>
    <t>和歌山県市町村総合事務組合</t>
    <rPh sb="0" eb="4">
      <t>ワカヤマケン</t>
    </rPh>
    <rPh sb="4" eb="7">
      <t>シチョウソン</t>
    </rPh>
    <rPh sb="7" eb="9">
      <t>ソウゴウ</t>
    </rPh>
    <rPh sb="9" eb="11">
      <t>ジム</t>
    </rPh>
    <rPh sb="11" eb="13">
      <t>クミアイ</t>
    </rPh>
    <phoneticPr fontId="26"/>
  </si>
  <si>
    <t>和歌山地方税回収機構</t>
    <rPh sb="0" eb="3">
      <t>ワカヤマ</t>
    </rPh>
    <rPh sb="3" eb="6">
      <t>チホウゼイ</t>
    </rPh>
    <rPh sb="6" eb="8">
      <t>カイシュウ</t>
    </rPh>
    <rPh sb="8" eb="10">
      <t>キコウ</t>
    </rPh>
    <phoneticPr fontId="26"/>
  </si>
  <si>
    <t>-</t>
    <phoneticPr fontId="2"/>
  </si>
  <si>
    <t>-</t>
    <phoneticPr fontId="10"/>
  </si>
  <si>
    <t>地域づくり推進事業基金</t>
    <phoneticPr fontId="10"/>
  </si>
  <si>
    <t>中山間ふるさと・水と土保全基金</t>
    <phoneticPr fontId="10"/>
  </si>
  <si>
    <t>高齢者福祉基金</t>
    <phoneticPr fontId="10"/>
  </si>
  <si>
    <t>森林環境譲与税基金</t>
    <rPh sb="0" eb="6">
      <t>シンリンカンキョウジョウヨ</t>
    </rPh>
    <rPh sb="6" eb="7">
      <t>ゼイ</t>
    </rPh>
    <rPh sb="7" eb="9">
      <t>キキン</t>
    </rPh>
    <phoneticPr fontId="10"/>
  </si>
  <si>
    <t>学校教育施設整備基金</t>
    <rPh sb="0" eb="8">
      <t>ガッコウキョウイクシセツセイビ</t>
    </rPh>
    <rPh sb="8" eb="10">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</si>
</sst>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9752-4FF6-BBC4-694A3106E6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61271</c:v>
                </c:pt>
                <c:pt idx="1">
                  <c:v>137811</c:v>
                </c:pt>
                <c:pt idx="2">
                  <c:v>85988</c:v>
                </c:pt>
                <c:pt idx="3">
                  <c:v>62841</c:v>
                </c:pt>
                <c:pt idx="4">
                  <c:v>122350</c:v>
                </c:pt>
              </c:numCache>
            </c:numRef>
          </c:val>
          <c:smooth val="0"/>
          <c:extLst>
            <c:ext xmlns:c16="http://schemas.microsoft.com/office/drawing/2014/chart" uri="{C3380CC4-5D6E-409C-BE32-E72D297353CC}">
              <c16:uniqueId val="{00000001-9752-4FF6-BBC4-694A3106E6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13.78</c:v>
                </c:pt>
                <c:pt idx="1">
                  <c:v>10.19</c:v>
                </c:pt>
                <c:pt idx="2">
                  <c:v>12.55</c:v>
                </c:pt>
                <c:pt idx="3">
                  <c:v>12.6</c:v>
                </c:pt>
                <c:pt idx="4">
                  <c:v>11.83</c:v>
                </c:pt>
              </c:numCache>
            </c:numRef>
          </c:val>
          <c:extLst>
            <c:ext xmlns:c16="http://schemas.microsoft.com/office/drawing/2014/chart" uri="{C3380CC4-5D6E-409C-BE32-E72D297353CC}">
              <c16:uniqueId val="{00000000-FB3C-41BD-B0D8-DDA82F1CE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38.83</c:v>
                </c:pt>
                <c:pt idx="1">
                  <c:v>39.78</c:v>
                </c:pt>
                <c:pt idx="2">
                  <c:v>39.15</c:v>
                </c:pt>
                <c:pt idx="3">
                  <c:v>42.63</c:v>
                </c:pt>
                <c:pt idx="4">
                  <c:v>38.07</c:v>
                </c:pt>
              </c:numCache>
            </c:numRef>
          </c:val>
          <c:extLst>
            <c:ext xmlns:c16="http://schemas.microsoft.com/office/drawing/2014/chart" uri="{C3380CC4-5D6E-409C-BE32-E72D297353CC}">
              <c16:uniqueId val="{00000001-FB3C-41BD-B0D8-DDA82F1CEC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-9.74</c:v>
                </c:pt>
                <c:pt idx="1">
                  <c:v>-5.4</c:v>
                </c:pt>
                <c:pt idx="2">
                  <c:v>1.29</c:v>
                </c:pt>
                <c:pt idx="3">
                  <c:v>-3.44</c:v>
                </c:pt>
                <c:pt idx="4">
                  <c:v>-10.46</c:v>
                </c:pt>
              </c:numCache>
            </c:numRef>
          </c:val>
          <c:smooth val="0"/>
          <c:extLst>
            <c:ext xmlns:c16="http://schemas.microsoft.com/office/drawing/2014/chart" uri="{C3380CC4-5D6E-409C-BE32-E72D297353CC}">
              <c16:uniqueId val="{00000002-FB3C-41BD-B0D8-DDA82F1CEC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1.1299999999999999</c:v>
                </c:pt>
                <c:pt idx="4">
                  <c:v>#N/A</c:v>
                </c:pt>
                <c:pt idx="5">
                  <c:v>0.89</c:v>
                </c:pt>
                <c:pt idx="6">
                  <c:v>#N/A</c:v>
                </c:pt>
                <c:pt idx="7">
                  <c:v>0.03</c:v>
                </c:pt>
                <c:pt idx="8">
                  <c:v>0</c:v>
                </c:pt>
                <c:pt idx="9">
                  <c:v>0</c:v>
                </c:pt>
              </c:numCache>
            </c:numRef>
          </c:val>
          <c:extLst>
            <c:ext xmlns:c16="http://schemas.microsoft.com/office/drawing/2014/chart" uri="{C3380CC4-5D6E-409C-BE32-E72D297353CC}">
              <c16:uniqueId val="{00000000-5BE2-45C0-90E8-BAAEF2EBD7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E2-45C0-90E8-BAAEF2EBD7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E2-45C0-90E8-BAAEF2EBD73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0.06</c:v>
                </c:pt>
                <c:pt idx="4">
                  <c:v>#N/A</c:v>
                </c:pt>
                <c:pt idx="5">
                  <c:v>0.02</c:v>
                </c:pt>
                <c:pt idx="6">
                  <c:v>#N/A</c:v>
                </c:pt>
                <c:pt idx="7">
                  <c:v>7.0000000000000007E-2</c:v>
                </c:pt>
                <c:pt idx="8">
                  <c:v>#N/A</c:v>
                </c:pt>
                <c:pt idx="9">
                  <c:v>0.02</c:v>
                </c:pt>
              </c:numCache>
            </c:numRef>
          </c:val>
          <c:extLst>
            <c:ext xmlns:c16="http://schemas.microsoft.com/office/drawing/2014/chart" uri="{C3380CC4-5D6E-409C-BE32-E72D297353CC}">
              <c16:uniqueId val="{00000003-5BE2-45C0-90E8-BAAEF2EBD73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1.01</c:v>
                </c:pt>
                <c:pt idx="2">
                  <c:v>#N/A</c:v>
                </c:pt>
                <c:pt idx="3">
                  <c:v>1.06</c:v>
                </c:pt>
                <c:pt idx="4">
                  <c:v>#N/A</c:v>
                </c:pt>
                <c:pt idx="5">
                  <c:v>1.43</c:v>
                </c:pt>
                <c:pt idx="6">
                  <c:v>#N/A</c:v>
                </c:pt>
                <c:pt idx="7">
                  <c:v>0.44</c:v>
                </c:pt>
                <c:pt idx="8">
                  <c:v>#N/A</c:v>
                </c:pt>
                <c:pt idx="9">
                  <c:v>0.68</c:v>
                </c:pt>
              </c:numCache>
            </c:numRef>
          </c:val>
          <c:extLst>
            <c:ext xmlns:c16="http://schemas.microsoft.com/office/drawing/2014/chart" uri="{C3380CC4-5D6E-409C-BE32-E72D297353CC}">
              <c16:uniqueId val="{00000004-5BE2-45C0-90E8-BAAEF2EBD735}"/>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1.39</c:v>
                </c:pt>
                <c:pt idx="2">
                  <c:v>#N/A</c:v>
                </c:pt>
                <c:pt idx="3">
                  <c:v>1.3</c:v>
                </c:pt>
                <c:pt idx="4">
                  <c:v>#N/A</c:v>
                </c:pt>
                <c:pt idx="5">
                  <c:v>1.2</c:v>
                </c:pt>
                <c:pt idx="6">
                  <c:v>#N/A</c:v>
                </c:pt>
                <c:pt idx="7">
                  <c:v>1.22</c:v>
                </c:pt>
                <c:pt idx="8">
                  <c:v>#N/A</c:v>
                </c:pt>
                <c:pt idx="9">
                  <c:v>1.21</c:v>
                </c:pt>
              </c:numCache>
            </c:numRef>
          </c:val>
          <c:extLst>
            <c:ext xmlns:c16="http://schemas.microsoft.com/office/drawing/2014/chart" uri="{C3380CC4-5D6E-409C-BE32-E72D297353CC}">
              <c16:uniqueId val="{00000005-5BE2-45C0-90E8-BAAEF2EBD7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1.74</c:v>
                </c:pt>
                <c:pt idx="2">
                  <c:v>#N/A</c:v>
                </c:pt>
                <c:pt idx="3">
                  <c:v>2.5499999999999998</c:v>
                </c:pt>
                <c:pt idx="4">
                  <c:v>#N/A</c:v>
                </c:pt>
                <c:pt idx="5">
                  <c:v>3.02</c:v>
                </c:pt>
                <c:pt idx="6">
                  <c:v>#N/A</c:v>
                </c:pt>
                <c:pt idx="7">
                  <c:v>3.7</c:v>
                </c:pt>
                <c:pt idx="8">
                  <c:v>#N/A</c:v>
                </c:pt>
                <c:pt idx="9">
                  <c:v>1.98</c:v>
                </c:pt>
              </c:numCache>
            </c:numRef>
          </c:val>
          <c:extLst>
            <c:ext xmlns:c16="http://schemas.microsoft.com/office/drawing/2014/chart" uri="{C3380CC4-5D6E-409C-BE32-E72D297353CC}">
              <c16:uniqueId val="{00000006-5BE2-45C0-90E8-BAAEF2EBD7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5.2</c:v>
                </c:pt>
              </c:numCache>
            </c:numRef>
          </c:val>
          <c:extLst>
            <c:ext xmlns:c16="http://schemas.microsoft.com/office/drawing/2014/chart" uri="{C3380CC4-5D6E-409C-BE32-E72D297353CC}">
              <c16:uniqueId val="{00000007-5BE2-45C0-90E8-BAAEF2EBD7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9.1199999999999992</c:v>
                </c:pt>
                <c:pt idx="2">
                  <c:v>#N/A</c:v>
                </c:pt>
                <c:pt idx="3">
                  <c:v>8.8000000000000007</c:v>
                </c:pt>
                <c:pt idx="4">
                  <c:v>#N/A</c:v>
                </c:pt>
                <c:pt idx="5">
                  <c:v>7.65</c:v>
                </c:pt>
                <c:pt idx="6">
                  <c:v>#N/A</c:v>
                </c:pt>
                <c:pt idx="7">
                  <c:v>7.83</c:v>
                </c:pt>
                <c:pt idx="8">
                  <c:v>#N/A</c:v>
                </c:pt>
                <c:pt idx="9">
                  <c:v>6.65</c:v>
                </c:pt>
              </c:numCache>
            </c:numRef>
          </c:val>
          <c:extLst>
            <c:ext xmlns:c16="http://schemas.microsoft.com/office/drawing/2014/chart" uri="{C3380CC4-5D6E-409C-BE32-E72D297353CC}">
              <c16:uniqueId val="{00000008-5BE2-45C0-90E8-BAAEF2EBD7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12.39</c:v>
                </c:pt>
                <c:pt idx="2">
                  <c:v>#N/A</c:v>
                </c:pt>
                <c:pt idx="3">
                  <c:v>8.89</c:v>
                </c:pt>
                <c:pt idx="4">
                  <c:v>#N/A</c:v>
                </c:pt>
                <c:pt idx="5">
                  <c:v>11.35</c:v>
                </c:pt>
                <c:pt idx="6">
                  <c:v>#N/A</c:v>
                </c:pt>
                <c:pt idx="7">
                  <c:v>11.37</c:v>
                </c:pt>
                <c:pt idx="8">
                  <c:v>#N/A</c:v>
                </c:pt>
                <c:pt idx="9">
                  <c:v>10.61</c:v>
                </c:pt>
              </c:numCache>
            </c:numRef>
          </c:val>
          <c:extLst>
            <c:ext xmlns:c16="http://schemas.microsoft.com/office/drawing/2014/chart" uri="{C3380CC4-5D6E-409C-BE32-E72D297353CC}">
              <c16:uniqueId val="{00000009-5BE2-45C0-90E8-BAAEF2EBD7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352</c:v>
                </c:pt>
                <c:pt idx="5">
                  <c:v>342</c:v>
                </c:pt>
                <c:pt idx="8">
                  <c:v>328</c:v>
                </c:pt>
                <c:pt idx="11">
                  <c:v>318</c:v>
                </c:pt>
                <c:pt idx="14">
                  <c:v>313</c:v>
                </c:pt>
              </c:numCache>
            </c:numRef>
          </c:val>
          <c:extLst>
            <c:ext xmlns:c16="http://schemas.microsoft.com/office/drawing/2014/chart" uri="{C3380CC4-5D6E-409C-BE32-E72D297353CC}">
              <c16:uniqueId val="{00000000-A86B-462C-8935-658BF57E24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6B-462C-8935-658BF57E24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6B-462C-8935-658BF57E24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50</c:v>
                </c:pt>
                <c:pt idx="6">
                  <c:v>36</c:v>
                </c:pt>
                <c:pt idx="9">
                  <c:v>42</c:v>
                </c:pt>
                <c:pt idx="12">
                  <c:v>61</c:v>
                </c:pt>
              </c:numCache>
            </c:numRef>
          </c:val>
          <c:extLst>
            <c:ext xmlns:c16="http://schemas.microsoft.com/office/drawing/2014/chart" uri="{C3380CC4-5D6E-409C-BE32-E72D297353CC}">
              <c16:uniqueId val="{00000003-A86B-462C-8935-658BF57E24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c:v>
                </c:pt>
                <c:pt idx="3">
                  <c:v>169</c:v>
                </c:pt>
                <c:pt idx="6">
                  <c:v>178</c:v>
                </c:pt>
                <c:pt idx="9">
                  <c:v>183</c:v>
                </c:pt>
                <c:pt idx="12">
                  <c:v>163</c:v>
                </c:pt>
              </c:numCache>
            </c:numRef>
          </c:val>
          <c:extLst>
            <c:ext xmlns:c16="http://schemas.microsoft.com/office/drawing/2014/chart" uri="{C3380CC4-5D6E-409C-BE32-E72D297353CC}">
              <c16:uniqueId val="{00000004-A86B-462C-8935-658BF57E24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6B-462C-8935-658BF57E24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6B-462C-8935-658BF57E24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344</c:v>
                </c:pt>
                <c:pt idx="3">
                  <c:v>349</c:v>
                </c:pt>
                <c:pt idx="6">
                  <c:v>382</c:v>
                </c:pt>
                <c:pt idx="9">
                  <c:v>412</c:v>
                </c:pt>
                <c:pt idx="12">
                  <c:v>413</c:v>
                </c:pt>
              </c:numCache>
            </c:numRef>
          </c:val>
          <c:extLst>
            <c:ext xmlns:c16="http://schemas.microsoft.com/office/drawing/2014/chart" uri="{C3380CC4-5D6E-409C-BE32-E72D297353CC}">
              <c16:uniqueId val="{00000007-A86B-462C-8935-658BF57E24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214</c:v>
                </c:pt>
                <c:pt idx="2">
                  <c:v>#N/A</c:v>
                </c:pt>
                <c:pt idx="3">
                  <c:v>#N/A</c:v>
                </c:pt>
                <c:pt idx="4">
                  <c:v>226</c:v>
                </c:pt>
                <c:pt idx="5">
                  <c:v>#N/A</c:v>
                </c:pt>
                <c:pt idx="6">
                  <c:v>#N/A</c:v>
                </c:pt>
                <c:pt idx="7">
                  <c:v>268</c:v>
                </c:pt>
                <c:pt idx="8">
                  <c:v>#N/A</c:v>
                </c:pt>
                <c:pt idx="9">
                  <c:v>#N/A</c:v>
                </c:pt>
                <c:pt idx="10">
                  <c:v>319</c:v>
                </c:pt>
                <c:pt idx="11">
                  <c:v>#N/A</c:v>
                </c:pt>
                <c:pt idx="12">
                  <c:v>#N/A</c:v>
                </c:pt>
                <c:pt idx="13">
                  <c:v>324</c:v>
                </c:pt>
                <c:pt idx="14">
                  <c:v>#N/A</c:v>
                </c:pt>
              </c:numCache>
            </c:numRef>
          </c:val>
          <c:smooth val="0"/>
          <c:extLst>
            <c:ext xmlns:c16="http://schemas.microsoft.com/office/drawing/2014/chart" uri="{C3380CC4-5D6E-409C-BE32-E72D297353CC}">
              <c16:uniqueId val="{00000008-A86B-462C-8935-658BF57E24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3782</c:v>
                </c:pt>
                <c:pt idx="5">
                  <c:v>3719</c:v>
                </c:pt>
                <c:pt idx="8">
                  <c:v>3683</c:v>
                </c:pt>
                <c:pt idx="11">
                  <c:v>3592</c:v>
                </c:pt>
                <c:pt idx="14">
                  <c:v>3490</c:v>
                </c:pt>
              </c:numCache>
            </c:numRef>
          </c:val>
          <c:extLst>
            <c:ext xmlns:c16="http://schemas.microsoft.com/office/drawing/2014/chart" uri="{C3380CC4-5D6E-409C-BE32-E72D297353CC}">
              <c16:uniqueId val="{00000000-BBDA-4BC1-9952-4D115CC08F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BDA-4BC1-9952-4D115CC08F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1497</c:v>
                </c:pt>
                <c:pt idx="5">
                  <c:v>1590</c:v>
                </c:pt>
                <c:pt idx="8">
                  <c:v>1731</c:v>
                </c:pt>
                <c:pt idx="11">
                  <c:v>1780</c:v>
                </c:pt>
                <c:pt idx="14">
                  <c:v>1719</c:v>
                </c:pt>
              </c:numCache>
            </c:numRef>
          </c:val>
          <c:extLst>
            <c:ext xmlns:c16="http://schemas.microsoft.com/office/drawing/2014/chart" uri="{C3380CC4-5D6E-409C-BE32-E72D297353CC}">
              <c16:uniqueId val="{00000002-BBDA-4BC1-9952-4D115CC08F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64</c:v>
                </c:pt>
                <c:pt idx="3">
                  <c:v>0</c:v>
                </c:pt>
                <c:pt idx="6">
                  <c:v>0</c:v>
                </c:pt>
                <c:pt idx="9">
                  <c:v>0</c:v>
                </c:pt>
                <c:pt idx="12">
                  <c:v>0</c:v>
                </c:pt>
              </c:numCache>
            </c:numRef>
          </c:val>
          <c:extLst>
            <c:ext xmlns:c16="http://schemas.microsoft.com/office/drawing/2014/chart" uri="{C3380CC4-5D6E-409C-BE32-E72D297353CC}">
              <c16:uniqueId val="{00000003-BBDA-4BC1-9952-4D115CC08F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DA-4BC1-9952-4D115CC08F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DA-4BC1-9952-4D115CC08F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466</c:v>
                </c:pt>
                <c:pt idx="3">
                  <c:v>436</c:v>
                </c:pt>
                <c:pt idx="6">
                  <c:v>443</c:v>
                </c:pt>
                <c:pt idx="9">
                  <c:v>410</c:v>
                </c:pt>
                <c:pt idx="12">
                  <c:v>412</c:v>
                </c:pt>
              </c:numCache>
            </c:numRef>
          </c:val>
          <c:extLst>
            <c:ext xmlns:c16="http://schemas.microsoft.com/office/drawing/2014/chart" uri="{C3380CC4-5D6E-409C-BE32-E72D297353CC}">
              <c16:uniqueId val="{00000006-BBDA-4BC1-9952-4D115CC08F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546</c:v>
                </c:pt>
                <c:pt idx="3">
                  <c:v>532</c:v>
                </c:pt>
                <c:pt idx="6">
                  <c:v>758</c:v>
                </c:pt>
                <c:pt idx="9">
                  <c:v>867</c:v>
                </c:pt>
                <c:pt idx="12">
                  <c:v>937</c:v>
                </c:pt>
              </c:numCache>
            </c:numRef>
          </c:val>
          <c:extLst>
            <c:ext xmlns:c16="http://schemas.microsoft.com/office/drawing/2014/chart" uri="{C3380CC4-5D6E-409C-BE32-E72D297353CC}">
              <c16:uniqueId val="{00000007-BBDA-4BC1-9952-4D115CC08F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2143</c:v>
                </c:pt>
                <c:pt idx="3">
                  <c:v>2054</c:v>
                </c:pt>
                <c:pt idx="6">
                  <c:v>1990</c:v>
                </c:pt>
                <c:pt idx="9">
                  <c:v>1858</c:v>
                </c:pt>
                <c:pt idx="12">
                  <c:v>1783</c:v>
                </c:pt>
              </c:numCache>
            </c:numRef>
          </c:val>
          <c:extLst>
            <c:ext xmlns:c16="http://schemas.microsoft.com/office/drawing/2014/chart" uri="{C3380CC4-5D6E-409C-BE32-E72D297353CC}">
              <c16:uniqueId val="{00000008-BBDA-4BC1-9952-4D115CC08F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DA-4BC1-9952-4D115CC08F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3699</c:v>
                </c:pt>
                <c:pt idx="3">
                  <c:v>3971</c:v>
                </c:pt>
                <c:pt idx="6">
                  <c:v>3959</c:v>
                </c:pt>
                <c:pt idx="9">
                  <c:v>3750</c:v>
                </c:pt>
                <c:pt idx="12">
                  <c:v>3728</c:v>
                </c:pt>
              </c:numCache>
            </c:numRef>
          </c:val>
          <c:extLst>
            <c:ext xmlns:c16="http://schemas.microsoft.com/office/drawing/2014/chart" uri="{C3380CC4-5D6E-409C-BE32-E72D297353CC}">
              <c16:uniqueId val="{0000000A-BBDA-4BC1-9952-4D115CC08F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1638</c:v>
                </c:pt>
                <c:pt idx="2">
                  <c:v>#N/A</c:v>
                </c:pt>
                <c:pt idx="3">
                  <c:v>#N/A</c:v>
                </c:pt>
                <c:pt idx="4">
                  <c:v>1684</c:v>
                </c:pt>
                <c:pt idx="5">
                  <c:v>#N/A</c:v>
                </c:pt>
                <c:pt idx="6">
                  <c:v>#N/A</c:v>
                </c:pt>
                <c:pt idx="7">
                  <c:v>1735</c:v>
                </c:pt>
                <c:pt idx="8">
                  <c:v>#N/A</c:v>
                </c:pt>
                <c:pt idx="9">
                  <c:v>#N/A</c:v>
                </c:pt>
                <c:pt idx="10">
                  <c:v>1513</c:v>
                </c:pt>
                <c:pt idx="11">
                  <c:v>#N/A</c:v>
                </c:pt>
                <c:pt idx="12">
                  <c:v>#N/A</c:v>
                </c:pt>
                <c:pt idx="13">
                  <c:v>1651</c:v>
                </c:pt>
                <c:pt idx="14">
                  <c:v>#N/A</c:v>
                </c:pt>
              </c:numCache>
            </c:numRef>
          </c:val>
          <c:smooth val="0"/>
          <c:extLst>
            <c:ext xmlns:c16="http://schemas.microsoft.com/office/drawing/2014/chart" uri="{C3380CC4-5D6E-409C-BE32-E72D297353CC}">
              <c16:uniqueId val="{0000000B-BBDA-4BC1-9952-4D115CC08F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1181</c:v>
                </c:pt>
                <c:pt idx="1">
                  <c:v>1264</c:v>
                </c:pt>
                <c:pt idx="2">
                  <c:v>1140</c:v>
                </c:pt>
              </c:numCache>
            </c:numRef>
          </c:val>
          <c:extLst>
            <c:ext xmlns:c16="http://schemas.microsoft.com/office/drawing/2014/chart" uri="{C3380CC4-5D6E-409C-BE32-E72D297353CC}">
              <c16:uniqueId val="{00000000-88BA-480A-8DBF-B04BB86CBA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c:v>
                </c:pt>
                <c:pt idx="1">
                  <c:v>4</c:v>
                </c:pt>
                <c:pt idx="2">
                  <c:v>15</c:v>
                </c:pt>
              </c:numCache>
            </c:numRef>
          </c:val>
          <c:extLst>
            <c:ext xmlns:c16="http://schemas.microsoft.com/office/drawing/2014/chart" uri="{C3380CC4-5D6E-409C-BE32-E72D297353CC}">
              <c16:uniqueId val="{00000001-88BA-480A-8DBF-B04BB86CBA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254</c:v>
                </c:pt>
                <c:pt idx="1">
                  <c:v>223</c:v>
                </c:pt>
                <c:pt idx="2">
                  <c:v>250</c:v>
                </c:pt>
              </c:numCache>
            </c:numRef>
          </c:val>
          <c:extLst>
            <c:ext xmlns:c16="http://schemas.microsoft.com/office/drawing/2014/chart" uri="{C3380CC4-5D6E-409C-BE32-E72D297353CC}">
              <c16:uniqueId val="{00000002-88BA-480A-8DBF-B04BB86CBA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7,986
7,956
46.21
5,666,554
5,299,183
354,269
2,995,527
3,727,737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過去５年間、同水準で推移しており、町民税の個人所得割や固定資産税の家屋では、増収傾向にあるものの、町内に主要な企業がないことなどから、財政基盤が弱く、類似団体平均を下回っている。</a:t>
          </a:r>
          <a:endParaRPr lang="ja-JP" altLang="ja-JP" sz="1600">
            <a:effectLst/>
          </a:endParaRPr>
        </a:p>
        <a:p>
          <a:r>
            <a:rPr kumimoji="1" lang="ja-JP" altLang="ja-JP" sz="1200">
              <a:solidFill>
                <a:schemeClr val="dk1"/>
              </a:solidFill>
              <a:effectLst/>
              <a:latin typeface="+mn-lt"/>
              <a:ea typeface="+mn-ea"/>
              <a:cs typeface="+mn-cs"/>
            </a:rPr>
            <a:t>　今後もより一層の税収確保のため、課税客体の適正な把握と納税意識の高揚に取り組み、財政基盤の強化に</a:t>
          </a:r>
          <a:r>
            <a:rPr kumimoji="1" lang="ja-JP" altLang="ja-JP" sz="1400">
              <a:solidFill>
                <a:schemeClr val="dk1"/>
              </a:solidFill>
              <a:effectLst/>
              <a:latin typeface="+mn-lt"/>
              <a:ea typeface="+mn-ea"/>
              <a:cs typeface="+mn-cs"/>
            </a:rPr>
            <a:t>努める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令和３年度は地方税、普通交付税等の増額が要因となり９０．８％（△６．２％）に改善したが、令和４年度</a:t>
          </a:r>
          <a:r>
            <a:rPr kumimoji="1" lang="ja-JP" altLang="en-US" sz="1100">
              <a:solidFill>
                <a:schemeClr val="dk1"/>
              </a:solidFill>
              <a:effectLst/>
              <a:latin typeface="+mn-lt"/>
              <a:ea typeface="+mn-ea"/>
              <a:cs typeface="+mn-cs"/>
            </a:rPr>
            <a:t>、令和５年度と悪化しており、</a:t>
          </a:r>
          <a:r>
            <a:rPr kumimoji="1" lang="ja-JP" altLang="ja-JP" sz="1100">
              <a:solidFill>
                <a:schemeClr val="dk1"/>
              </a:solidFill>
              <a:effectLst/>
              <a:latin typeface="+mn-lt"/>
              <a:ea typeface="+mn-ea"/>
              <a:cs typeface="+mn-cs"/>
            </a:rPr>
            <a:t>類似団体平均を上回ってる状態である。</a:t>
          </a:r>
          <a:endParaRPr lang="ja-JP" altLang="ja-JP" sz="1400">
            <a:effectLst/>
          </a:endParaRPr>
        </a:p>
        <a:p>
          <a:r>
            <a:rPr kumimoji="1" lang="ja-JP" altLang="ja-JP" sz="1100">
              <a:solidFill>
                <a:schemeClr val="dk1"/>
              </a:solidFill>
              <a:effectLst/>
              <a:latin typeface="+mn-lt"/>
              <a:ea typeface="+mn-ea"/>
              <a:cs typeface="+mn-cs"/>
            </a:rPr>
            <a:t>　社会保障関係費の増加による扶助費や公共施設の老朽化対策経費の増加に加え、他会計への繰出金の増加が高止まりの要因である。</a:t>
          </a:r>
          <a:endParaRPr lang="ja-JP" altLang="ja-JP" sz="1400">
            <a:effectLst/>
          </a:endParaRPr>
        </a:p>
        <a:p>
          <a:r>
            <a:rPr kumimoji="1" lang="ja-JP" altLang="ja-JP" sz="1100">
              <a:solidFill>
                <a:schemeClr val="dk1"/>
              </a:solidFill>
              <a:effectLst/>
              <a:latin typeface="+mn-lt"/>
              <a:ea typeface="+mn-ea"/>
              <a:cs typeface="+mn-cs"/>
            </a:rPr>
            <a:t>　経常一般財源は、実質交付税の増減の影響を受けることから、経常経費の削減の取り組みを加速させ、財政構造の硬直化の改善に努める。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71544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423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2717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103717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271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64</xdr:row>
      <xdr:rowOff>103717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87012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人口１人当たりの人件費・物件費等決算額は、類似団体平均と比較して、下回っている。</a:t>
          </a:r>
          <a:endParaRPr lang="ja-JP" altLang="ja-JP" sz="1400">
            <a:effectLst/>
          </a:endParaRPr>
        </a:p>
        <a:p>
          <a:r>
            <a:rPr kumimoji="1" lang="ja-JP" altLang="ja-JP" sz="1100">
              <a:solidFill>
                <a:schemeClr val="dk1"/>
              </a:solidFill>
              <a:effectLst/>
              <a:latin typeface="+mn-lt"/>
              <a:ea typeface="+mn-ea"/>
              <a:cs typeface="+mn-cs"/>
            </a:rPr>
            <a:t>　消防やごみ処理業務を一部事務組合で行っていることが主な要因である。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人件費は、定員適正化計画の目標達成による削減効果が続いている。</a:t>
          </a:r>
          <a:endParaRPr lang="ja-JP" altLang="ja-JP" sz="1400">
            <a:effectLst/>
          </a:endParaRPr>
        </a:p>
        <a:p>
          <a:r>
            <a:rPr kumimoji="1" lang="ja-JP" altLang="ja-JP" sz="1100">
              <a:solidFill>
                <a:schemeClr val="dk1"/>
              </a:solidFill>
              <a:effectLst/>
              <a:latin typeface="+mn-lt"/>
              <a:ea typeface="+mn-ea"/>
              <a:cs typeface="+mn-cs"/>
            </a:rPr>
            <a:t>　物件費は、保育所指定管理委託料や予防接種委託料、電算関係の委託料・使用料など、経常的な経費に加え、公共施設の老朽化対策経費が増加しており、事務事業の見直しなどによる更なる削減に努める。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28704</xdr:rowOff>
    </xdr:from>
    <xdr:to>
      <xdr:col>23</xdr:col>
      <xdr:colOff>133350</xdr:colOff>
      <xdr:row>82</xdr:row>
      <xdr:rowOff>41690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7604"/>
          <a:ext cx="838200" cy="1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41690</xdr:rowOff>
    </xdr:from>
    <xdr:to>
      <xdr:col>19</xdr:col>
      <xdr:colOff>133350</xdr:colOff>
      <xdr:row>82</xdr:row>
      <xdr:rowOff>42466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00590"/>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12666</xdr:rowOff>
    </xdr:from>
    <xdr:to>
      <xdr:col>15</xdr:col>
      <xdr:colOff>82550</xdr:colOff>
      <xdr:row>82</xdr:row>
      <xdr:rowOff>42466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1566"/>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150233</xdr:rowOff>
    </xdr:from>
    <xdr:to>
      <xdr:col>11</xdr:col>
      <xdr:colOff>31750</xdr:colOff>
      <xdr:row>82</xdr:row>
      <xdr:rowOff>12666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7683"/>
          <a:ext cx="8890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149354</xdr:rowOff>
    </xdr:from>
    <xdr:to>
      <xdr:col>23</xdr:col>
      <xdr:colOff>184150</xdr:colOff>
      <xdr:row>82</xdr:row>
      <xdr:rowOff>79504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70631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162340</xdr:rowOff>
    </xdr:from>
    <xdr:to>
      <xdr:col>19</xdr:col>
      <xdr:colOff>184150</xdr:colOff>
      <xdr:row>82</xdr:row>
      <xdr:rowOff>92490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102667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163116</xdr:rowOff>
    </xdr:from>
    <xdr:to>
      <xdr:col>15</xdr:col>
      <xdr:colOff>133350</xdr:colOff>
      <xdr:row>82</xdr:row>
      <xdr:rowOff>93266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103443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133316</xdr:rowOff>
    </xdr:from>
    <xdr:to>
      <xdr:col>11</xdr:col>
      <xdr:colOff>82550</xdr:colOff>
      <xdr:row>82</xdr:row>
      <xdr:rowOff>63466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73643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99433</xdr:rowOff>
    </xdr:from>
    <xdr:to>
      <xdr:col>7</xdr:col>
      <xdr:colOff>31750</xdr:colOff>
      <xdr:row>82</xdr:row>
      <xdr:rowOff>29583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類似団体平均を上回っているが、人事院勧告に準じた給与改定や国の要請に基づく給与削減に取り組み、ラスパイレス指数の抑制に努めている。</a:t>
          </a:r>
          <a:endParaRPr lang="ja-JP" altLang="ja-JP" sz="1600">
            <a:effectLst/>
          </a:endParaRPr>
        </a:p>
        <a:p>
          <a:r>
            <a:rPr kumimoji="1" lang="ja-JP" altLang="ja-JP" sz="1200">
              <a:solidFill>
                <a:schemeClr val="dk1"/>
              </a:solidFill>
              <a:effectLst/>
              <a:latin typeface="+mn-lt"/>
              <a:ea typeface="+mn-ea"/>
              <a:cs typeface="+mn-cs"/>
            </a:rPr>
            <a:t>　今後も類似団体平均及び和歌山県下の状況を勘案しつつ、引き続き職員給与の適正化に努める。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124582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118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147562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92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0841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定員適正化計画に基づく定員管理により、類似団体平均を大きく下回っている。今後も現職員数を維持し、適切な定員管理に努める</a:t>
          </a:r>
          <a:r>
            <a:rPr kumimoji="1" lang="ja-JP" altLang="ja-JP" sz="1200" b="1">
              <a:solidFill>
                <a:schemeClr val="dk1"/>
              </a:solidFill>
              <a:effectLst/>
              <a:latin typeface="+mn-lt"/>
              <a:ea typeface="+mn-ea"/>
              <a:cs typeface="+mn-cs"/>
            </a:rPr>
            <a:t>。</a:t>
          </a:r>
          <a:endParaRPr lang="ja-JP" altLang="ja-JP" sz="16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6900</xdr:rowOff>
    </xdr:from>
    <xdr:to>
      <xdr:col>81</xdr:col>
      <xdr:colOff>44450</xdr:colOff>
      <xdr:row>60</xdr:row>
      <xdr:rowOff>9313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9390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9313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5857"/>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466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8585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142156</xdr:rowOff>
    </xdr:from>
    <xdr:to>
      <xdr:col>68</xdr:col>
      <xdr:colOff>152400</xdr:colOff>
      <xdr:row>60</xdr:row>
      <xdr:rowOff>466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5770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127550</xdr:rowOff>
    </xdr:from>
    <xdr:to>
      <xdr:col>81</xdr:col>
      <xdr:colOff>95250</xdr:colOff>
      <xdr:row>60</xdr:row>
      <xdr:rowOff>57700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48827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121116</xdr:rowOff>
    </xdr:from>
    <xdr:to>
      <xdr:col>68</xdr:col>
      <xdr:colOff>203200</xdr:colOff>
      <xdr:row>60</xdr:row>
      <xdr:rowOff>51266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61443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91356</xdr:rowOff>
    </xdr:from>
    <xdr:to>
      <xdr:col>64</xdr:col>
      <xdr:colOff>152400</xdr:colOff>
      <xdr:row>60</xdr:row>
      <xdr:rowOff>21506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31683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過去の大型事業の財源とした既発債の償還終了により、平成２０年度以降連続して改善を続けてきたが、平成２９年度以降悪化に転じている。令和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年度では１</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％（＋０．９％）の悪化となった。</a:t>
          </a:r>
          <a:endParaRPr lang="ja-JP" altLang="ja-JP" sz="1600">
            <a:effectLst/>
          </a:endParaRPr>
        </a:p>
        <a:p>
          <a:r>
            <a:rPr kumimoji="1" lang="ja-JP" altLang="ja-JP" sz="1200">
              <a:solidFill>
                <a:schemeClr val="dk1"/>
              </a:solidFill>
              <a:effectLst/>
              <a:latin typeface="+mn-lt"/>
              <a:ea typeface="+mn-ea"/>
              <a:cs typeface="+mn-cs"/>
            </a:rPr>
            <a:t>　大型事業の志賀小学校増改築事業、道路改良事業などの償還が</a:t>
          </a:r>
          <a:r>
            <a:rPr kumimoji="1" lang="ja-JP" altLang="en-US" sz="1200">
              <a:solidFill>
                <a:schemeClr val="dk1"/>
              </a:solidFill>
              <a:effectLst/>
              <a:latin typeface="+mn-lt"/>
              <a:ea typeface="+mn-ea"/>
              <a:cs typeface="+mn-cs"/>
            </a:rPr>
            <a:t>始まったことにより</a:t>
          </a:r>
          <a:r>
            <a:rPr kumimoji="1" lang="ja-JP" altLang="ja-JP" sz="1200">
              <a:solidFill>
                <a:schemeClr val="dk1"/>
              </a:solidFill>
              <a:effectLst/>
              <a:latin typeface="+mn-lt"/>
              <a:ea typeface="+mn-ea"/>
              <a:cs typeface="+mn-cs"/>
            </a:rPr>
            <a:t>、比率は上昇傾向で推移すると見込んでいる。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150876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649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64008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7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６１．５</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．４％）</a:t>
          </a:r>
          <a:r>
            <a:rPr kumimoji="1" lang="ja-JP" altLang="en-US" sz="1200">
              <a:solidFill>
                <a:schemeClr val="dk1"/>
              </a:solidFill>
              <a:effectLst/>
              <a:latin typeface="+mn-lt"/>
              <a:ea typeface="+mn-ea"/>
              <a:cs typeface="+mn-cs"/>
            </a:rPr>
            <a:t>の悪化</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　これは、</a:t>
          </a:r>
          <a:r>
            <a:rPr kumimoji="1" lang="ja-JP" altLang="en-US" sz="1200">
              <a:solidFill>
                <a:schemeClr val="dk1"/>
              </a:solidFill>
              <a:effectLst/>
              <a:latin typeface="+mn-lt"/>
              <a:ea typeface="+mn-ea"/>
              <a:cs typeface="+mn-cs"/>
            </a:rPr>
            <a:t>地方債現在高の減少により将来負担額は減少したが、それ以上に充当可能財源等が減少したためである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も、公共施設等の老朽化</a:t>
          </a:r>
          <a:r>
            <a:rPr kumimoji="1" lang="ja-JP" altLang="en-US" sz="1200">
              <a:solidFill>
                <a:schemeClr val="dk1"/>
              </a:solidFill>
              <a:effectLst/>
              <a:latin typeface="+mn-lt"/>
              <a:ea typeface="+mn-ea"/>
              <a:cs typeface="+mn-cs"/>
            </a:rPr>
            <a:t>や学校増改築</a:t>
          </a:r>
          <a:r>
            <a:rPr kumimoji="1" lang="ja-JP" altLang="ja-JP" sz="1200">
              <a:solidFill>
                <a:schemeClr val="dk1"/>
              </a:solidFill>
              <a:effectLst/>
              <a:latin typeface="+mn-lt"/>
              <a:ea typeface="+mn-ea"/>
              <a:cs typeface="+mn-cs"/>
            </a:rPr>
            <a:t>に係る地方債の発行を予定していることに加え組合負担等見込額の増加が見込まれることから、今後数年間は将来負担比率は上昇するものと見込んでいる。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39824</xdr:rowOff>
    </xdr:from>
    <xdr:to>
      <xdr:col>81</xdr:col>
      <xdr:colOff>44450</xdr:colOff>
      <xdr:row>19</xdr:row>
      <xdr:rowOff>115661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297374"/>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39824</xdr:rowOff>
    </xdr:from>
    <xdr:to>
      <xdr:col>77</xdr:col>
      <xdr:colOff>44450</xdr:colOff>
      <xdr:row>19</xdr:row>
      <xdr:rowOff>167368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297374"/>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167368</xdr:rowOff>
    </xdr:from>
    <xdr:to>
      <xdr:col>72</xdr:col>
      <xdr:colOff>203200</xdr:colOff>
      <xdr:row>20</xdr:row>
      <xdr:rowOff>71755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424918"/>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71755</xdr:rowOff>
    </xdr:from>
    <xdr:to>
      <xdr:col>68</xdr:col>
      <xdr:colOff>152400</xdr:colOff>
      <xdr:row>20</xdr:row>
      <xdr:rowOff>135527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500755"/>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64861</xdr:rowOff>
    </xdr:from>
    <xdr:to>
      <xdr:col>81</xdr:col>
      <xdr:colOff>95250</xdr:colOff>
      <xdr:row>19</xdr:row>
      <xdr:rowOff>166461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3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36938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2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160474</xdr:rowOff>
    </xdr:from>
    <xdr:to>
      <xdr:col>77</xdr:col>
      <xdr:colOff>95250</xdr:colOff>
      <xdr:row>19</xdr:row>
      <xdr:rowOff>90624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2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75401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33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116568</xdr:rowOff>
    </xdr:from>
    <xdr:to>
      <xdr:col>73</xdr:col>
      <xdr:colOff>44450</xdr:colOff>
      <xdr:row>20</xdr:row>
      <xdr:rowOff>46718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31495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20955</xdr:rowOff>
    </xdr:from>
    <xdr:to>
      <xdr:col>68</xdr:col>
      <xdr:colOff>203200</xdr:colOff>
      <xdr:row>20</xdr:row>
      <xdr:rowOff>122555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107332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5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84727</xdr:rowOff>
    </xdr:from>
    <xdr:to>
      <xdr:col>64</xdr:col>
      <xdr:colOff>152400</xdr:colOff>
      <xdr:row>21</xdr:row>
      <xdr:rowOff>14877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171104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7,986
7,956
46.21
5,666,554
5,299,183
354,269
2,995,527
3,727,737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人件費は、類似団体平均を下回って推移しており、定員適正化計画の目標達成などにより、人件費の削減に取り組んできた効果が現れている。</a:t>
          </a:r>
          <a:endParaRPr lang="ja-JP" altLang="ja-JP" sz="1600">
            <a:effectLst/>
          </a:endParaRPr>
        </a:p>
        <a:p>
          <a:r>
            <a:rPr kumimoji="1" lang="ja-JP" altLang="ja-JP" sz="1200">
              <a:solidFill>
                <a:schemeClr val="dk1"/>
              </a:solidFill>
              <a:effectLst/>
              <a:latin typeface="+mn-lt"/>
              <a:ea typeface="+mn-ea"/>
              <a:cs typeface="+mn-cs"/>
            </a:rPr>
            <a:t>　今後も現職員数を維持し、人件費の抑制に努める。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5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62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行政コストの削減に努めているものの、依然として類似団体平均を大きく上回っている。</a:t>
          </a:r>
          <a:endParaRPr lang="ja-JP" altLang="ja-JP" sz="1600">
            <a:effectLst/>
          </a:endParaRPr>
        </a:p>
        <a:p>
          <a:r>
            <a:rPr kumimoji="1" lang="ja-JP" altLang="ja-JP" sz="1200">
              <a:solidFill>
                <a:schemeClr val="dk1"/>
              </a:solidFill>
              <a:effectLst/>
              <a:latin typeface="+mn-lt"/>
              <a:ea typeface="+mn-ea"/>
              <a:cs typeface="+mn-cs"/>
            </a:rPr>
            <a:t>　保育所指定管理委託料、学童保育所の運営委託料、電算関係の使用料などの増加が要因である。</a:t>
          </a:r>
          <a:endParaRPr lang="ja-JP" altLang="ja-JP" sz="1600">
            <a:effectLst/>
          </a:endParaRPr>
        </a:p>
        <a:p>
          <a:r>
            <a:rPr kumimoji="1" lang="ja-JP" altLang="ja-JP" sz="1200">
              <a:solidFill>
                <a:schemeClr val="dk1"/>
              </a:solidFill>
              <a:effectLst/>
              <a:latin typeface="+mn-lt"/>
              <a:ea typeface="+mn-ea"/>
              <a:cs typeface="+mn-cs"/>
            </a:rPr>
            <a:t>　今後もこれまで以上に事務事業を見直すなど、徹底した歳出削減に取り組み、数値の改善に努める。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106426</xdr:rowOff>
    </xdr:from>
    <xdr:to>
      <xdr:col>82</xdr:col>
      <xdr:colOff>107950</xdr:colOff>
      <xdr:row>19</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639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33274</xdr:rowOff>
    </xdr:from>
    <xdr:to>
      <xdr:col>78</xdr:col>
      <xdr:colOff>69850</xdr:colOff>
      <xdr:row>19</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90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33274</xdr:rowOff>
    </xdr:from>
    <xdr:to>
      <xdr:col>73</xdr:col>
      <xdr:colOff>180975</xdr:colOff>
      <xdr:row>19</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90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110998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19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55626</xdr:rowOff>
    </xdr:from>
    <xdr:to>
      <xdr:col>78</xdr:col>
      <xdr:colOff>120650</xdr:colOff>
      <xdr:row>19</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142003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153924</xdr:rowOff>
    </xdr:from>
    <xdr:to>
      <xdr:col>74</xdr:col>
      <xdr:colOff>31750</xdr:colOff>
      <xdr:row>19</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68851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障害者や高齢者福祉関係経費が年々増加傾向にある。さらに、私立保育所への広域入所負担金も増加傾向にある。</a:t>
          </a:r>
          <a:endParaRPr lang="ja-JP" altLang="ja-JP" sz="1600">
            <a:effectLst/>
          </a:endParaRPr>
        </a:p>
        <a:p>
          <a:r>
            <a:rPr kumimoji="1" lang="ja-JP" altLang="ja-JP" sz="1200">
              <a:solidFill>
                <a:schemeClr val="dk1"/>
              </a:solidFill>
              <a:effectLst/>
              <a:latin typeface="+mn-lt"/>
              <a:ea typeface="+mn-ea"/>
              <a:cs typeface="+mn-cs"/>
            </a:rPr>
            <a:t>　今後は、所得制限などの給付水準の見直しを検討するなど、財政を圧迫する扶助費の上昇傾向に歯止めをかけるよう努める。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令和５年度に下水道事業が特別会計から公営企業会計に移行したことにより、繰出金から補助費等に振替をしたため</a:t>
          </a:r>
          <a:r>
            <a:rPr kumimoji="1" lang="ja-JP" altLang="en-US" sz="1200">
              <a:solidFill>
                <a:schemeClr val="dk1"/>
              </a:solidFill>
              <a:effectLst/>
              <a:latin typeface="+mn-lt"/>
              <a:ea typeface="+mn-ea"/>
              <a:cs typeface="+mn-cs"/>
            </a:rPr>
            <a:t>数値は改善している。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高齢化の進展に伴い介護保険や後期高齢者医療への繰出金が増加の一途をたどっている。</a:t>
          </a:r>
          <a:endParaRPr lang="ja-JP" altLang="ja-JP" sz="1200">
            <a:effectLst/>
          </a:endParaRPr>
        </a:p>
        <a:p>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58</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07220"/>
          <a:ext cx="8382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59</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8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消防やごみ処理業務を一部事務組合で行っており、一部事務組合への負担金が多額であることから、類似団体平均と同程度を推移して</a:t>
          </a:r>
          <a:r>
            <a:rPr kumimoji="1" lang="ja-JP" altLang="en-US" sz="1100">
              <a:solidFill>
                <a:schemeClr val="dk1"/>
              </a:solidFill>
              <a:effectLst/>
              <a:latin typeface="+mn-lt"/>
              <a:ea typeface="+mn-ea"/>
              <a:cs typeface="+mn-cs"/>
            </a:rPr>
            <a:t>いたが、令和５年度に下水道事業が特別会計から公営企業会計に移行したことにより、繰出金から補助費等に振替をしたため悪化している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今後、御坊広域行政事務組合や御坊市外五ヶ町病院経営事務組合において、負担金の増加が見込まれることから、一部事務組合とも歩調を合わせながら歳出の抑制に取り組む。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39</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38</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409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大型事業の償還終了などにより、同水準で推移しているが、防災関連や公共施設の整備に対する地方債の発行を予定しており、再び数値の上昇が見込まれる。</a:t>
          </a:r>
          <a:endParaRPr lang="ja-JP" altLang="ja-JP" sz="1600">
            <a:effectLst/>
          </a:endParaRPr>
        </a:p>
        <a:p>
          <a:r>
            <a:rPr kumimoji="1" lang="ja-JP" altLang="ja-JP" sz="1200">
              <a:solidFill>
                <a:schemeClr val="dk1"/>
              </a:solidFill>
              <a:effectLst/>
              <a:latin typeface="+mn-lt"/>
              <a:ea typeface="+mn-ea"/>
              <a:cs typeface="+mn-cs"/>
            </a:rPr>
            <a:t>　地方債の発行にあたっては、緊急性や優先性を十分勘案し、適正な地方債の管理に努める。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1270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31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2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127000</xdr:rowOff>
    </xdr:from>
    <xdr:to>
      <xdr:col>11</xdr:col>
      <xdr:colOff>9525</xdr:colOff>
      <xdr:row>75</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62247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76200</xdr:rowOff>
    </xdr:from>
    <xdr:to>
      <xdr:col>11</xdr:col>
      <xdr:colOff>60325</xdr:colOff>
      <xdr:row>76</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物件費及び補助費等が多額であるため、類似団体平均を大きく上回っている。</a:t>
          </a:r>
          <a:endParaRPr lang="ja-JP" altLang="ja-JP" sz="1600">
            <a:effectLst/>
          </a:endParaRPr>
        </a:p>
        <a:p>
          <a:r>
            <a:rPr kumimoji="1" lang="ja-JP" altLang="ja-JP" sz="1200">
              <a:solidFill>
                <a:schemeClr val="dk1"/>
              </a:solidFill>
              <a:effectLst/>
              <a:latin typeface="+mn-lt"/>
              <a:ea typeface="+mn-ea"/>
              <a:cs typeface="+mn-cs"/>
            </a:rPr>
            <a:t>　社会保障費の増大に伴い、扶助費や繰出金は増大しており、これらの経費は削減が困難であるため、特に物件費での事務事業の見直しを継続することにより、更なる歳出削減に努める。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72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80</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105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1058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74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124477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57150</xdr:rowOff>
    </xdr:from>
    <xdr:to>
      <xdr:col>69</xdr:col>
      <xdr:colOff>142875</xdr:colOff>
      <xdr:row>80</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143527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130940</xdr:rowOff>
    </xdr:from>
    <xdr:to>
      <xdr:col>29</xdr:col>
      <xdr:colOff>127000</xdr:colOff>
      <xdr:row>19</xdr:row>
      <xdr:rowOff>140053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6115"/>
          <a:ext cx="647700" cy="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140053</xdr:rowOff>
    </xdr:from>
    <xdr:to>
      <xdr:col>26</xdr:col>
      <xdr:colOff>50800</xdr:colOff>
      <xdr:row>19</xdr:row>
      <xdr:rowOff>145197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45228"/>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145197</xdr:rowOff>
    </xdr:from>
    <xdr:to>
      <xdr:col>22</xdr:col>
      <xdr:colOff>114300</xdr:colOff>
      <xdr:row>19</xdr:row>
      <xdr:rowOff>166327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50372"/>
          <a:ext cx="698500" cy="2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61674</xdr:rowOff>
    </xdr:from>
    <xdr:to>
      <xdr:col>18</xdr:col>
      <xdr:colOff>177800</xdr:colOff>
      <xdr:row>19</xdr:row>
      <xdr:rowOff>166327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66849"/>
          <a:ext cx="698500" cy="10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80140</xdr:rowOff>
    </xdr:from>
    <xdr:to>
      <xdr:col>29</xdr:col>
      <xdr:colOff>177800</xdr:colOff>
      <xdr:row>20</xdr:row>
      <xdr:rowOff>10290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52217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89253</xdr:rowOff>
    </xdr:from>
    <xdr:to>
      <xdr:col>26</xdr:col>
      <xdr:colOff>101600</xdr:colOff>
      <xdr:row>20</xdr:row>
      <xdr:rowOff>19403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4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4180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94397</xdr:rowOff>
    </xdr:from>
    <xdr:to>
      <xdr:col>22</xdr:col>
      <xdr:colOff>165100</xdr:colOff>
      <xdr:row>20</xdr:row>
      <xdr:rowOff>24547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9324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115527</xdr:rowOff>
    </xdr:from>
    <xdr:to>
      <xdr:col>19</xdr:col>
      <xdr:colOff>38100</xdr:colOff>
      <xdr:row>20</xdr:row>
      <xdr:rowOff>45677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30454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10874</xdr:rowOff>
    </xdr:from>
    <xdr:to>
      <xdr:col>15</xdr:col>
      <xdr:colOff>101600</xdr:colOff>
      <xdr:row>19</xdr:row>
      <xdr:rowOff>112474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1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338063</xdr:rowOff>
    </xdr:from>
    <xdr:to>
      <xdr:col>29</xdr:col>
      <xdr:colOff>127000</xdr:colOff>
      <xdr:row>36</xdr:row>
      <xdr:rowOff>3360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8413"/>
          <a:ext cx="6477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3360</xdr:rowOff>
    </xdr:from>
    <xdr:to>
      <xdr:col>26</xdr:col>
      <xdr:colOff>50800</xdr:colOff>
      <xdr:row>36</xdr:row>
      <xdr:rowOff>107438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56610"/>
          <a:ext cx="698500" cy="10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107438</xdr:rowOff>
    </xdr:from>
    <xdr:to>
      <xdr:col>22</xdr:col>
      <xdr:colOff>114300</xdr:colOff>
      <xdr:row>37</xdr:row>
      <xdr:rowOff>23281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60688"/>
          <a:ext cx="698500" cy="87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23281</xdr:rowOff>
    </xdr:from>
    <xdr:to>
      <xdr:col>18</xdr:col>
      <xdr:colOff>177800</xdr:colOff>
      <xdr:row>37</xdr:row>
      <xdr:rowOff>45341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47981"/>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287263</xdr:rowOff>
    </xdr:from>
    <xdr:to>
      <xdr:col>29</xdr:col>
      <xdr:colOff>177800</xdr:colOff>
      <xdr:row>36</xdr:row>
      <xdr:rowOff>45963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132340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4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295460</xdr:rowOff>
    </xdr:from>
    <xdr:to>
      <xdr:col>26</xdr:col>
      <xdr:colOff>101600</xdr:colOff>
      <xdr:row>36</xdr:row>
      <xdr:rowOff>54160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56638</xdr:rowOff>
    </xdr:from>
    <xdr:to>
      <xdr:col>22</xdr:col>
      <xdr:colOff>165100</xdr:colOff>
      <xdr:row>36</xdr:row>
      <xdr:rowOff>158238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168415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7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143931</xdr:rowOff>
    </xdr:from>
    <xdr:to>
      <xdr:col>19</xdr:col>
      <xdr:colOff>38100</xdr:colOff>
      <xdr:row>37</xdr:row>
      <xdr:rowOff>74081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9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8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165991</xdr:rowOff>
    </xdr:from>
    <xdr:to>
      <xdr:col>15</xdr:col>
      <xdr:colOff>101600</xdr:colOff>
      <xdr:row>37</xdr:row>
      <xdr:rowOff>96141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80918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7,986
7,956
46.21
5,666,554
5,299,183
354,269
2,995,527
3,727,737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101669</xdr:rowOff>
    </xdr:from>
    <xdr:to>
      <xdr:col>24</xdr:col>
      <xdr:colOff>63500</xdr:colOff>
      <xdr:row>37</xdr:row>
      <xdr:rowOff>119362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5319"/>
          <a:ext cx="8382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90620</xdr:rowOff>
    </xdr:from>
    <xdr:to>
      <xdr:col>19</xdr:col>
      <xdr:colOff>177800</xdr:colOff>
      <xdr:row>37</xdr:row>
      <xdr:rowOff>101669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427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90620</xdr:rowOff>
    </xdr:from>
    <xdr:to>
      <xdr:col>15</xdr:col>
      <xdr:colOff>50800</xdr:colOff>
      <xdr:row>37</xdr:row>
      <xdr:rowOff>153203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4270"/>
          <a:ext cx="8890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148051</xdr:rowOff>
    </xdr:from>
    <xdr:to>
      <xdr:col>10</xdr:col>
      <xdr:colOff>114300</xdr:colOff>
      <xdr:row>37</xdr:row>
      <xdr:rowOff>153203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1701"/>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68562</xdr:rowOff>
    </xdr:from>
    <xdr:to>
      <xdr:col>24</xdr:col>
      <xdr:colOff>114300</xdr:colOff>
      <xdr:row>37</xdr:row>
      <xdr:rowOff>170162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50869</xdr:rowOff>
    </xdr:from>
    <xdr:to>
      <xdr:col>20</xdr:col>
      <xdr:colOff>38100</xdr:colOff>
      <xdr:row>37</xdr:row>
      <xdr:rowOff>152469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143595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39820</xdr:rowOff>
    </xdr:from>
    <xdr:to>
      <xdr:col>15</xdr:col>
      <xdr:colOff>101600</xdr:colOff>
      <xdr:row>37</xdr:row>
      <xdr:rowOff>141420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132546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102403</xdr:rowOff>
    </xdr:from>
    <xdr:to>
      <xdr:col>10</xdr:col>
      <xdr:colOff>165100</xdr:colOff>
      <xdr:row>38</xdr:row>
      <xdr:rowOff>32553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23679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97251</xdr:rowOff>
    </xdr:from>
    <xdr:to>
      <xdr:col>6</xdr:col>
      <xdr:colOff>38100</xdr:colOff>
      <xdr:row>38</xdr:row>
      <xdr:rowOff>27401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18528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40489</xdr:rowOff>
    </xdr:from>
    <xdr:to>
      <xdr:col>24</xdr:col>
      <xdr:colOff>63500</xdr:colOff>
      <xdr:row>58</xdr:row>
      <xdr:rowOff>56845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4589"/>
          <a:ext cx="838200" cy="1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40489</xdr:rowOff>
    </xdr:from>
    <xdr:to>
      <xdr:col>19</xdr:col>
      <xdr:colOff>177800</xdr:colOff>
      <xdr:row>58</xdr:row>
      <xdr:rowOff>41132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458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41132</xdr:rowOff>
    </xdr:from>
    <xdr:to>
      <xdr:col>15</xdr:col>
      <xdr:colOff>50800</xdr:colOff>
      <xdr:row>58</xdr:row>
      <xdr:rowOff>65049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85232"/>
          <a:ext cx="88900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65049</xdr:rowOff>
    </xdr:from>
    <xdr:to>
      <xdr:col>10</xdr:col>
      <xdr:colOff>114300</xdr:colOff>
      <xdr:row>58</xdr:row>
      <xdr:rowOff>104477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9149"/>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6045</xdr:rowOff>
    </xdr:from>
    <xdr:to>
      <xdr:col>24</xdr:col>
      <xdr:colOff>114300</xdr:colOff>
      <xdr:row>58</xdr:row>
      <xdr:rowOff>107645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122799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161139</xdr:rowOff>
    </xdr:from>
    <xdr:to>
      <xdr:col>20</xdr:col>
      <xdr:colOff>38100</xdr:colOff>
      <xdr:row>58</xdr:row>
      <xdr:rowOff>91289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82416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2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161782</xdr:rowOff>
    </xdr:from>
    <xdr:to>
      <xdr:col>15</xdr:col>
      <xdr:colOff>101600</xdr:colOff>
      <xdr:row>58</xdr:row>
      <xdr:rowOff>91932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108459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0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14249</xdr:rowOff>
    </xdr:from>
    <xdr:to>
      <xdr:col>10</xdr:col>
      <xdr:colOff>165100</xdr:colOff>
      <xdr:row>58</xdr:row>
      <xdr:rowOff>115849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106976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53677</xdr:rowOff>
    </xdr:from>
    <xdr:to>
      <xdr:col>6</xdr:col>
      <xdr:colOff>38100</xdr:colOff>
      <xdr:row>58</xdr:row>
      <xdr:rowOff>155277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146404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236</xdr:rowOff>
    </xdr:from>
    <xdr:to>
      <xdr:col>24</xdr:col>
      <xdr:colOff>63500</xdr:colOff>
      <xdr:row>79</xdr:row>
      <xdr:rowOff>3911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4786"/>
          <a:ext cx="8382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162731</xdr:rowOff>
    </xdr:from>
    <xdr:to>
      <xdr:col>19</xdr:col>
      <xdr:colOff>177800</xdr:colOff>
      <xdr:row>79</xdr:row>
      <xdr:rowOff>3911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35831"/>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162731</xdr:rowOff>
    </xdr:from>
    <xdr:to>
      <xdr:col>15</xdr:col>
      <xdr:colOff>50800</xdr:colOff>
      <xdr:row>79</xdr:row>
      <xdr:rowOff>9970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35831"/>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168199</xdr:rowOff>
    </xdr:from>
    <xdr:to>
      <xdr:col>10</xdr:col>
      <xdr:colOff>114300</xdr:colOff>
      <xdr:row>79</xdr:row>
      <xdr:rowOff>9970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41299"/>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120886</xdr:rowOff>
    </xdr:from>
    <xdr:to>
      <xdr:col>24</xdr:col>
      <xdr:colOff>114300</xdr:colOff>
      <xdr:row>79</xdr:row>
      <xdr:rowOff>51036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35813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124561</xdr:rowOff>
    </xdr:from>
    <xdr:to>
      <xdr:col>20</xdr:col>
      <xdr:colOff>38100</xdr:colOff>
      <xdr:row>79</xdr:row>
      <xdr:rowOff>54711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45838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111931</xdr:rowOff>
    </xdr:from>
    <xdr:to>
      <xdr:col>15</xdr:col>
      <xdr:colOff>101600</xdr:colOff>
      <xdr:row>79</xdr:row>
      <xdr:rowOff>42081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33208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130620</xdr:rowOff>
    </xdr:from>
    <xdr:to>
      <xdr:col>10</xdr:col>
      <xdr:colOff>165100</xdr:colOff>
      <xdr:row>79</xdr:row>
      <xdr:rowOff>60770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51897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117399</xdr:rowOff>
    </xdr:from>
    <xdr:to>
      <xdr:col>6</xdr:col>
      <xdr:colOff>38100</xdr:colOff>
      <xdr:row>79</xdr:row>
      <xdr:rowOff>47549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38676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13421</xdr:rowOff>
    </xdr:from>
    <xdr:to>
      <xdr:col>24</xdr:col>
      <xdr:colOff>63500</xdr:colOff>
      <xdr:row>97</xdr:row>
      <xdr:rowOff>28564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4071"/>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146101</xdr:rowOff>
    </xdr:from>
    <xdr:to>
      <xdr:col>19</xdr:col>
      <xdr:colOff>177800</xdr:colOff>
      <xdr:row>97</xdr:row>
      <xdr:rowOff>28564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05301"/>
          <a:ext cx="889000" cy="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146101</xdr:rowOff>
    </xdr:from>
    <xdr:to>
      <xdr:col>15</xdr:col>
      <xdr:colOff>50800</xdr:colOff>
      <xdr:row>97</xdr:row>
      <xdr:rowOff>166272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5301"/>
          <a:ext cx="889000" cy="1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166272</xdr:rowOff>
    </xdr:from>
    <xdr:to>
      <xdr:col>10</xdr:col>
      <xdr:colOff>114300</xdr:colOff>
      <xdr:row>98</xdr:row>
      <xdr:rowOff>40140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6922"/>
          <a:ext cx="8890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134071</xdr:rowOff>
    </xdr:from>
    <xdr:to>
      <xdr:col>24</xdr:col>
      <xdr:colOff>114300</xdr:colOff>
      <xdr:row>97</xdr:row>
      <xdr:rowOff>64221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112498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149214</xdr:rowOff>
    </xdr:from>
    <xdr:to>
      <xdr:col>20</xdr:col>
      <xdr:colOff>38100</xdr:colOff>
      <xdr:row>97</xdr:row>
      <xdr:rowOff>79364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70491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95301</xdr:rowOff>
    </xdr:from>
    <xdr:to>
      <xdr:col>15</xdr:col>
      <xdr:colOff>101600</xdr:colOff>
      <xdr:row>97</xdr:row>
      <xdr:rowOff>25451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115472</xdr:rowOff>
    </xdr:from>
    <xdr:to>
      <xdr:col>10</xdr:col>
      <xdr:colOff>165100</xdr:colOff>
      <xdr:row>98</xdr:row>
      <xdr:rowOff>45622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36749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160790</xdr:rowOff>
    </xdr:from>
    <xdr:to>
      <xdr:col>6</xdr:col>
      <xdr:colOff>38100</xdr:colOff>
      <xdr:row>98</xdr:row>
      <xdr:rowOff>90940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82067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98461</xdr:rowOff>
    </xdr:from>
    <xdr:to>
      <xdr:col>55</xdr:col>
      <xdr:colOff>0</xdr:colOff>
      <xdr:row>37</xdr:row>
      <xdr:rowOff>120981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42111"/>
          <a:ext cx="838200" cy="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115753</xdr:rowOff>
    </xdr:from>
    <xdr:to>
      <xdr:col>50</xdr:col>
      <xdr:colOff>114300</xdr:colOff>
      <xdr:row>37</xdr:row>
      <xdr:rowOff>120981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5940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163331</xdr:rowOff>
    </xdr:from>
    <xdr:to>
      <xdr:col>45</xdr:col>
      <xdr:colOff>177800</xdr:colOff>
      <xdr:row>37</xdr:row>
      <xdr:rowOff>115753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64081"/>
          <a:ext cx="889000" cy="29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163331</xdr:rowOff>
    </xdr:from>
    <xdr:to>
      <xdr:col>41</xdr:col>
      <xdr:colOff>50800</xdr:colOff>
      <xdr:row>38</xdr:row>
      <xdr:rowOff>17873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64081"/>
          <a:ext cx="889000" cy="3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47661</xdr:rowOff>
    </xdr:from>
    <xdr:to>
      <xdr:col>55</xdr:col>
      <xdr:colOff>50800</xdr:colOff>
      <xdr:row>37</xdr:row>
      <xdr:rowOff>149261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26088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6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70181</xdr:rowOff>
    </xdr:from>
    <xdr:to>
      <xdr:col>50</xdr:col>
      <xdr:colOff>165100</xdr:colOff>
      <xdr:row>38</xdr:row>
      <xdr:rowOff>331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162908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64953</xdr:rowOff>
    </xdr:from>
    <xdr:to>
      <xdr:col>46</xdr:col>
      <xdr:colOff>38100</xdr:colOff>
      <xdr:row>37</xdr:row>
      <xdr:rowOff>166553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157680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112531</xdr:rowOff>
    </xdr:from>
    <xdr:to>
      <xdr:col>41</xdr:col>
      <xdr:colOff>101600</xdr:colOff>
      <xdr:row>36</xdr:row>
      <xdr:rowOff>42681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33808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138523</xdr:rowOff>
    </xdr:from>
    <xdr:to>
      <xdr:col>36</xdr:col>
      <xdr:colOff>165100</xdr:colOff>
      <xdr:row>38</xdr:row>
      <xdr:rowOff>68673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59800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83762</xdr:rowOff>
    </xdr:from>
    <xdr:to>
      <xdr:col>55</xdr:col>
      <xdr:colOff>0</xdr:colOff>
      <xdr:row>58</xdr:row>
      <xdr:rowOff>110969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7862"/>
          <a:ext cx="8382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100386</xdr:rowOff>
    </xdr:from>
    <xdr:to>
      <xdr:col>50</xdr:col>
      <xdr:colOff>114300</xdr:colOff>
      <xdr:row>58</xdr:row>
      <xdr:rowOff>110969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4486"/>
          <a:ext cx="8890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76693</xdr:rowOff>
    </xdr:from>
    <xdr:to>
      <xdr:col>45</xdr:col>
      <xdr:colOff>177800</xdr:colOff>
      <xdr:row>58</xdr:row>
      <xdr:rowOff>100386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2079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76693</xdr:rowOff>
    </xdr:from>
    <xdr:to>
      <xdr:col>41</xdr:col>
      <xdr:colOff>50800</xdr:colOff>
      <xdr:row>58</xdr:row>
      <xdr:rowOff>111687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20793"/>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32962</xdr:rowOff>
    </xdr:from>
    <xdr:to>
      <xdr:col>55</xdr:col>
      <xdr:colOff>50800</xdr:colOff>
      <xdr:row>58</xdr:row>
      <xdr:rowOff>134562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60169</xdr:rowOff>
    </xdr:from>
    <xdr:to>
      <xdr:col>50</xdr:col>
      <xdr:colOff>165100</xdr:colOff>
      <xdr:row>58</xdr:row>
      <xdr:rowOff>161769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152896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49586</xdr:rowOff>
    </xdr:from>
    <xdr:to>
      <xdr:col>46</xdr:col>
      <xdr:colOff>38100</xdr:colOff>
      <xdr:row>58</xdr:row>
      <xdr:rowOff>151186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142313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25893</xdr:rowOff>
    </xdr:from>
    <xdr:to>
      <xdr:col>41</xdr:col>
      <xdr:colOff>101600</xdr:colOff>
      <xdr:row>58</xdr:row>
      <xdr:rowOff>127493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144020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60887</xdr:rowOff>
    </xdr:from>
    <xdr:to>
      <xdr:col>36</xdr:col>
      <xdr:colOff>165100</xdr:colOff>
      <xdr:row>58</xdr:row>
      <xdr:rowOff>162487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153614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138075</xdr:rowOff>
    </xdr:from>
    <xdr:to>
      <xdr:col>55</xdr:col>
      <xdr:colOff>0</xdr:colOff>
      <xdr:row>78</xdr:row>
      <xdr:rowOff>139486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1175"/>
          <a:ext cx="8382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121993</xdr:rowOff>
    </xdr:from>
    <xdr:to>
      <xdr:col>50</xdr:col>
      <xdr:colOff>114300</xdr:colOff>
      <xdr:row>78</xdr:row>
      <xdr:rowOff>138075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5093"/>
          <a:ext cx="8890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98313</xdr:rowOff>
    </xdr:from>
    <xdr:to>
      <xdr:col>45</xdr:col>
      <xdr:colOff>177800</xdr:colOff>
      <xdr:row>78</xdr:row>
      <xdr:rowOff>121993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1413"/>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98313</xdr:rowOff>
    </xdr:from>
    <xdr:to>
      <xdr:col>41</xdr:col>
      <xdr:colOff>50800</xdr:colOff>
      <xdr:row>78</xdr:row>
      <xdr:rowOff>134114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71413"/>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88686</xdr:rowOff>
    </xdr:from>
    <xdr:to>
      <xdr:col>55</xdr:col>
      <xdr:colOff>50800</xdr:colOff>
      <xdr:row>79</xdr:row>
      <xdr:rowOff>18836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87275</xdr:rowOff>
    </xdr:from>
    <xdr:to>
      <xdr:col>50</xdr:col>
      <xdr:colOff>165100</xdr:colOff>
      <xdr:row>79</xdr:row>
      <xdr:rowOff>17425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8552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71193</xdr:rowOff>
    </xdr:from>
    <xdr:to>
      <xdr:col>46</xdr:col>
      <xdr:colOff>38100</xdr:colOff>
      <xdr:row>79</xdr:row>
      <xdr:rowOff>1343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163920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47513</xdr:rowOff>
    </xdr:from>
    <xdr:to>
      <xdr:col>41</xdr:col>
      <xdr:colOff>101600</xdr:colOff>
      <xdr:row>78</xdr:row>
      <xdr:rowOff>149113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165640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83314</xdr:rowOff>
    </xdr:from>
    <xdr:to>
      <xdr:col>36</xdr:col>
      <xdr:colOff>165100</xdr:colOff>
      <xdr:row>79</xdr:row>
      <xdr:rowOff>13464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75761</xdr:rowOff>
    </xdr:from>
    <xdr:to>
      <xdr:col>55</xdr:col>
      <xdr:colOff>0</xdr:colOff>
      <xdr:row>98</xdr:row>
      <xdr:rowOff>101377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06411"/>
          <a:ext cx="838200" cy="1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101377</xdr:rowOff>
    </xdr:from>
    <xdr:to>
      <xdr:col>50</xdr:col>
      <xdr:colOff>114300</xdr:colOff>
      <xdr:row>98</xdr:row>
      <xdr:rowOff>142911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03477"/>
          <a:ext cx="889000" cy="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142911</xdr:rowOff>
    </xdr:from>
    <xdr:to>
      <xdr:col>45</xdr:col>
      <xdr:colOff>177800</xdr:colOff>
      <xdr:row>98</xdr:row>
      <xdr:rowOff>144838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4501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141016</xdr:rowOff>
    </xdr:from>
    <xdr:to>
      <xdr:col>41</xdr:col>
      <xdr:colOff>50800</xdr:colOff>
      <xdr:row>98</xdr:row>
      <xdr:rowOff>144838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3116"/>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24961</xdr:rowOff>
    </xdr:from>
    <xdr:to>
      <xdr:col>55</xdr:col>
      <xdr:colOff>50800</xdr:colOff>
      <xdr:row>97</xdr:row>
      <xdr:rowOff>126561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47838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0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50577</xdr:rowOff>
    </xdr:from>
    <xdr:to>
      <xdr:col>50</xdr:col>
      <xdr:colOff>165100</xdr:colOff>
      <xdr:row>98</xdr:row>
      <xdr:rowOff>152177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143304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92111</xdr:rowOff>
    </xdr:from>
    <xdr:to>
      <xdr:col>46</xdr:col>
      <xdr:colOff>38100</xdr:colOff>
      <xdr:row>99</xdr:row>
      <xdr:rowOff>22261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13388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94038</xdr:rowOff>
    </xdr:from>
    <xdr:to>
      <xdr:col>41</xdr:col>
      <xdr:colOff>101600</xdr:colOff>
      <xdr:row>99</xdr:row>
      <xdr:rowOff>24188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90216</xdr:rowOff>
    </xdr:from>
    <xdr:to>
      <xdr:col>36</xdr:col>
      <xdr:colOff>165100</xdr:colOff>
      <xdr:row>99</xdr:row>
      <xdr:rowOff>20366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11493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8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168852</xdr:rowOff>
    </xdr:from>
    <xdr:to>
      <xdr:col>85</xdr:col>
      <xdr:colOff>127000</xdr:colOff>
      <xdr:row>39</xdr:row>
      <xdr:rowOff>87666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83952"/>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60496</xdr:rowOff>
    </xdr:from>
    <xdr:to>
      <xdr:col>81</xdr:col>
      <xdr:colOff>50800</xdr:colOff>
      <xdr:row>39</xdr:row>
      <xdr:rowOff>87666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7046"/>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60496</xdr:rowOff>
    </xdr:from>
    <xdr:to>
      <xdr:col>76</xdr:col>
      <xdr:colOff>114300</xdr:colOff>
      <xdr:row>39</xdr:row>
      <xdr:rowOff>71741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47046"/>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71741</xdr:rowOff>
    </xdr:from>
    <xdr:to>
      <xdr:col>71</xdr:col>
      <xdr:colOff>177800</xdr:colOff>
      <xdr:row>39</xdr:row>
      <xdr:rowOff>79828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58291"/>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118052</xdr:rowOff>
    </xdr:from>
    <xdr:to>
      <xdr:col>85</xdr:col>
      <xdr:colOff>177800</xdr:colOff>
      <xdr:row>39</xdr:row>
      <xdr:rowOff>48202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71181</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36866</xdr:rowOff>
    </xdr:from>
    <xdr:to>
      <xdr:col>81</xdr:col>
      <xdr:colOff>101600</xdr:colOff>
      <xdr:row>39</xdr:row>
      <xdr:rowOff>138466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129593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9696</xdr:rowOff>
    </xdr:from>
    <xdr:to>
      <xdr:col>76</xdr:col>
      <xdr:colOff>165100</xdr:colOff>
      <xdr:row>39</xdr:row>
      <xdr:rowOff>111296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102423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20941</xdr:rowOff>
    </xdr:from>
    <xdr:to>
      <xdr:col>72</xdr:col>
      <xdr:colOff>38100</xdr:colOff>
      <xdr:row>39</xdr:row>
      <xdr:rowOff>122541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113668</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0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29028</xdr:rowOff>
    </xdr:from>
    <xdr:to>
      <xdr:col>67</xdr:col>
      <xdr:colOff>101600</xdr:colOff>
      <xdr:row>39</xdr:row>
      <xdr:rowOff>130628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121755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18800</xdr:rowOff>
    </xdr:from>
    <xdr:to>
      <xdr:col>85</xdr:col>
      <xdr:colOff>127000</xdr:colOff>
      <xdr:row>78</xdr:row>
      <xdr:rowOff>18808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9190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18808</xdr:rowOff>
    </xdr:from>
    <xdr:to>
      <xdr:col>81</xdr:col>
      <xdr:colOff>50800</xdr:colOff>
      <xdr:row>78</xdr:row>
      <xdr:rowOff>33142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9190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33142</xdr:rowOff>
    </xdr:from>
    <xdr:to>
      <xdr:col>76</xdr:col>
      <xdr:colOff>114300</xdr:colOff>
      <xdr:row>78</xdr:row>
      <xdr:rowOff>48493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0624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48493</xdr:rowOff>
    </xdr:from>
    <xdr:to>
      <xdr:col>71</xdr:col>
      <xdr:colOff>177800</xdr:colOff>
      <xdr:row>78</xdr:row>
      <xdr:rowOff>50839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21593"/>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139450</xdr:rowOff>
    </xdr:from>
    <xdr:to>
      <xdr:col>85</xdr:col>
      <xdr:colOff>177800</xdr:colOff>
      <xdr:row>78</xdr:row>
      <xdr:rowOff>69600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117877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1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139458</xdr:rowOff>
    </xdr:from>
    <xdr:to>
      <xdr:col>81</xdr:col>
      <xdr:colOff>101600</xdr:colOff>
      <xdr:row>78</xdr:row>
      <xdr:rowOff>69608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60735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153792</xdr:rowOff>
    </xdr:from>
    <xdr:to>
      <xdr:col>76</xdr:col>
      <xdr:colOff>165100</xdr:colOff>
      <xdr:row>78</xdr:row>
      <xdr:rowOff>83942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75069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169143</xdr:rowOff>
    </xdr:from>
    <xdr:to>
      <xdr:col>72</xdr:col>
      <xdr:colOff>38100</xdr:colOff>
      <xdr:row>78</xdr:row>
      <xdr:rowOff>99293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90420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xdr:rowOff>
    </xdr:from>
    <xdr:to>
      <xdr:col>67</xdr:col>
      <xdr:colOff>101600</xdr:colOff>
      <xdr:row>78</xdr:row>
      <xdr:rowOff>101639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92766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86003</xdr:rowOff>
    </xdr:from>
    <xdr:to>
      <xdr:col>85</xdr:col>
      <xdr:colOff>127000</xdr:colOff>
      <xdr:row>98</xdr:row>
      <xdr:rowOff>113742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88103"/>
          <a:ext cx="838200" cy="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100013</xdr:rowOff>
    </xdr:from>
    <xdr:to>
      <xdr:col>81</xdr:col>
      <xdr:colOff>50800</xdr:colOff>
      <xdr:row>98</xdr:row>
      <xdr:rowOff>113742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02113"/>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100013</xdr:rowOff>
    </xdr:from>
    <xdr:to>
      <xdr:col>76</xdr:col>
      <xdr:colOff>114300</xdr:colOff>
      <xdr:row>98</xdr:row>
      <xdr:rowOff>117157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0211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117157</xdr:rowOff>
    </xdr:from>
    <xdr:to>
      <xdr:col>71</xdr:col>
      <xdr:colOff>177800</xdr:colOff>
      <xdr:row>98</xdr:row>
      <xdr:rowOff>133144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19257"/>
          <a:ext cx="889000" cy="1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35203</xdr:rowOff>
    </xdr:from>
    <xdr:to>
      <xdr:col>85</xdr:col>
      <xdr:colOff>177800</xdr:colOff>
      <xdr:row>98</xdr:row>
      <xdr:rowOff>136803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121580</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62942</xdr:rowOff>
    </xdr:from>
    <xdr:to>
      <xdr:col>81</xdr:col>
      <xdr:colOff>101600</xdr:colOff>
      <xdr:row>98</xdr:row>
      <xdr:rowOff>164542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49213</xdr:rowOff>
    </xdr:from>
    <xdr:to>
      <xdr:col>76</xdr:col>
      <xdr:colOff>165100</xdr:colOff>
      <xdr:row>98</xdr:row>
      <xdr:rowOff>150813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141940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66357</xdr:rowOff>
    </xdr:from>
    <xdr:to>
      <xdr:col>72</xdr:col>
      <xdr:colOff>38100</xdr:colOff>
      <xdr:row>98</xdr:row>
      <xdr:rowOff>167957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159084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82344</xdr:rowOff>
    </xdr:from>
    <xdr:to>
      <xdr:col>67</xdr:col>
      <xdr:colOff>101600</xdr:colOff>
      <xdr:row>99</xdr:row>
      <xdr:rowOff>12494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3621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111079</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6179"/>
          <a:ext cx="8382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91877</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06977"/>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60279</xdr:rowOff>
    </xdr:from>
    <xdr:to>
      <xdr:col>116</xdr:col>
      <xdr:colOff>114300</xdr:colOff>
      <xdr:row>38</xdr:row>
      <xdr:rowOff>161879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41077</xdr:rowOff>
    </xdr:from>
    <xdr:to>
      <xdr:col>98</xdr:col>
      <xdr:colOff>38100</xdr:colOff>
      <xdr:row>38</xdr:row>
      <xdr:rowOff>142677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159204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132779</xdr:rowOff>
    </xdr:from>
    <xdr:to>
      <xdr:col>116</xdr:col>
      <xdr:colOff>63500</xdr:colOff>
      <xdr:row>77</xdr:row>
      <xdr:rowOff>139788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91529"/>
          <a:ext cx="838200" cy="3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132779</xdr:rowOff>
    </xdr:from>
    <xdr:to>
      <xdr:col>111</xdr:col>
      <xdr:colOff>177800</xdr:colOff>
      <xdr:row>75</xdr:row>
      <xdr:rowOff>158317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91529"/>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108839</xdr:rowOff>
    </xdr:from>
    <xdr:to>
      <xdr:col>107</xdr:col>
      <xdr:colOff>50800</xdr:colOff>
      <xdr:row>75</xdr:row>
      <xdr:rowOff>158317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67589"/>
          <a:ext cx="889000" cy="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108839</xdr:rowOff>
    </xdr:from>
    <xdr:to>
      <xdr:col>102</xdr:col>
      <xdr:colOff>114300</xdr:colOff>
      <xdr:row>75</xdr:row>
      <xdr:rowOff>127851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67589"/>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3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88988</xdr:rowOff>
    </xdr:from>
    <xdr:to>
      <xdr:col>116</xdr:col>
      <xdr:colOff>114300</xdr:colOff>
      <xdr:row>78</xdr:row>
      <xdr:rowOff>19138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67415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81979</xdr:rowOff>
    </xdr:from>
    <xdr:to>
      <xdr:col>112</xdr:col>
      <xdr:colOff>38100</xdr:colOff>
      <xdr:row>76</xdr:row>
      <xdr:rowOff>12129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28656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107518</xdr:rowOff>
    </xdr:from>
    <xdr:to>
      <xdr:col>107</xdr:col>
      <xdr:colOff>101600</xdr:colOff>
      <xdr:row>76</xdr:row>
      <xdr:rowOff>37669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6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54195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58039</xdr:rowOff>
    </xdr:from>
    <xdr:to>
      <xdr:col>102</xdr:col>
      <xdr:colOff>165100</xdr:colOff>
      <xdr:row>75</xdr:row>
      <xdr:rowOff>159640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16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77051</xdr:rowOff>
    </xdr:from>
    <xdr:to>
      <xdr:col>98</xdr:col>
      <xdr:colOff>38100</xdr:colOff>
      <xdr:row>76</xdr:row>
      <xdr:rowOff>7201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23728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性質別のおける住民一人当たりのコストは、ほぼすべての項目において、類似団体を下回っている。</a:t>
          </a:r>
          <a:endParaRPr lang="ja-JP" altLang="ja-JP" sz="1600">
            <a:effectLst/>
          </a:endParaRPr>
        </a:p>
        <a:p>
          <a:r>
            <a:rPr kumimoji="1" lang="ja-JP" altLang="ja-JP" sz="1200">
              <a:solidFill>
                <a:schemeClr val="dk1"/>
              </a:solidFill>
              <a:effectLst/>
              <a:latin typeface="+mn-lt"/>
              <a:ea typeface="+mn-ea"/>
              <a:cs typeface="+mn-cs"/>
            </a:rPr>
            <a:t>　人件費は、住民一人当たり</a:t>
          </a:r>
          <a:r>
            <a:rPr kumimoji="1" lang="ja-JP" altLang="en-US" sz="1200">
              <a:solidFill>
                <a:schemeClr val="dk1"/>
              </a:solidFill>
              <a:effectLst/>
              <a:latin typeface="+mn-lt"/>
              <a:ea typeface="+mn-ea"/>
              <a:cs typeface="+mn-cs"/>
            </a:rPr>
            <a:t>８５，１６９</a:t>
          </a:r>
          <a:r>
            <a:rPr kumimoji="1" lang="ja-JP" altLang="ja-JP" sz="1200">
              <a:solidFill>
                <a:schemeClr val="dk1"/>
              </a:solidFill>
              <a:effectLst/>
              <a:latin typeface="+mn-lt"/>
              <a:ea typeface="+mn-ea"/>
              <a:cs typeface="+mn-cs"/>
            </a:rPr>
            <a:t>円と類似団体平均より</a:t>
          </a:r>
          <a:r>
            <a:rPr kumimoji="1" lang="ja-JP" altLang="en-US" sz="1200">
              <a:solidFill>
                <a:schemeClr val="dk1"/>
              </a:solidFill>
              <a:effectLst/>
              <a:latin typeface="+mn-lt"/>
              <a:ea typeface="+mn-ea"/>
              <a:cs typeface="+mn-cs"/>
            </a:rPr>
            <a:t>８５，２３８</a:t>
          </a:r>
          <a:r>
            <a:rPr kumimoji="1" lang="ja-JP" altLang="ja-JP" sz="1200">
              <a:solidFill>
                <a:schemeClr val="dk1"/>
              </a:solidFill>
              <a:effectLst/>
              <a:latin typeface="+mn-lt"/>
              <a:ea typeface="+mn-ea"/>
              <a:cs typeface="+mn-cs"/>
            </a:rPr>
            <a:t>円少なく、定員適正化計画に基づく定員管理により、職員数が、類似団体を大きく下回っていることが要因である。</a:t>
          </a:r>
          <a:endParaRPr lang="ja-JP" altLang="ja-JP" sz="1600">
            <a:effectLst/>
          </a:endParaRPr>
        </a:p>
        <a:p>
          <a:r>
            <a:rPr kumimoji="1" lang="ja-JP" altLang="ja-JP" sz="1200">
              <a:solidFill>
                <a:schemeClr val="dk1"/>
              </a:solidFill>
              <a:effectLst/>
              <a:latin typeface="+mn-lt"/>
              <a:ea typeface="+mn-ea"/>
              <a:cs typeface="+mn-cs"/>
            </a:rPr>
            <a:t>　公債費は、住民一人当たり</a:t>
          </a:r>
          <a:r>
            <a:rPr kumimoji="1" lang="ja-JP" altLang="en-US" sz="1200">
              <a:solidFill>
                <a:schemeClr val="dk1"/>
              </a:solidFill>
              <a:effectLst/>
              <a:latin typeface="+mn-lt"/>
              <a:ea typeface="+mn-ea"/>
              <a:cs typeface="+mn-cs"/>
            </a:rPr>
            <a:t>５１，７３２</a:t>
          </a:r>
          <a:r>
            <a:rPr kumimoji="1" lang="ja-JP" altLang="ja-JP" sz="1200">
              <a:solidFill>
                <a:schemeClr val="dk1"/>
              </a:solidFill>
              <a:effectLst/>
              <a:latin typeface="+mn-lt"/>
              <a:ea typeface="+mn-ea"/>
              <a:cs typeface="+mn-cs"/>
            </a:rPr>
            <a:t>円と類似団体平均より</a:t>
          </a:r>
          <a:r>
            <a:rPr kumimoji="1" lang="ja-JP" altLang="en-US" sz="1200">
              <a:solidFill>
                <a:schemeClr val="dk1"/>
              </a:solidFill>
              <a:effectLst/>
              <a:latin typeface="+mn-lt"/>
              <a:ea typeface="+mn-ea"/>
              <a:cs typeface="+mn-cs"/>
            </a:rPr>
            <a:t>３７，５３１</a:t>
          </a:r>
          <a:r>
            <a:rPr kumimoji="1" lang="ja-JP" altLang="ja-JP" sz="1200">
              <a:solidFill>
                <a:schemeClr val="dk1"/>
              </a:solidFill>
              <a:effectLst/>
              <a:latin typeface="+mn-lt"/>
              <a:ea typeface="+mn-ea"/>
              <a:cs typeface="+mn-cs"/>
            </a:rPr>
            <a:t>円少なく、類似団体平均を下回っているが、今後小学校施設の学校施設等の整備に係る償還が始まることにより住民一人当たりの公債費は増加していくと見込んでいる。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普通建設事業費（うち更新整備）は住民</a:t>
          </a:r>
          <a:r>
            <a:rPr kumimoji="1" lang="ja-JP" altLang="ja-JP" sz="1100">
              <a:solidFill>
                <a:schemeClr val="dk1"/>
              </a:solidFill>
              <a:effectLst/>
              <a:latin typeface="+mn-lt"/>
              <a:ea typeface="+mn-ea"/>
              <a:cs typeface="+mn-cs"/>
            </a:rPr>
            <a:t>一人当たり</a:t>
          </a:r>
          <a:r>
            <a:rPr kumimoji="1" lang="ja-JP" altLang="en-US" sz="1100">
              <a:solidFill>
                <a:schemeClr val="dk1"/>
              </a:solidFill>
              <a:effectLst/>
              <a:latin typeface="+mn-lt"/>
              <a:ea typeface="+mn-ea"/>
              <a:cs typeface="+mn-cs"/>
            </a:rPr>
            <a:t>１１２，０７９</a:t>
          </a:r>
          <a:r>
            <a:rPr kumimoji="1" lang="ja-JP" altLang="ja-JP" sz="1100">
              <a:solidFill>
                <a:schemeClr val="dk1"/>
              </a:solidFill>
              <a:effectLst/>
              <a:latin typeface="+mn-lt"/>
              <a:ea typeface="+mn-ea"/>
              <a:cs typeface="+mn-cs"/>
            </a:rPr>
            <a:t>円と類似団体平均</a:t>
          </a:r>
          <a:r>
            <a:rPr kumimoji="1" lang="ja-JP" altLang="en-US" sz="1100">
              <a:solidFill>
                <a:schemeClr val="dk1"/>
              </a:solidFill>
              <a:effectLst/>
              <a:latin typeface="+mn-lt"/>
              <a:ea typeface="+mn-ea"/>
              <a:cs typeface="+mn-cs"/>
            </a:rPr>
            <a:t>を２２，８１２円上回っており、大型事業である町道改良事業、漁村再生交付金事業の他、公共施設にかかる更新事業が増加したことが要因である。</a:t>
          </a:r>
          <a:endParaRPr kumimoji="1" lang="en-US" altLang="ja-JP" sz="1100">
            <a:solidFill>
              <a:schemeClr val="dk1"/>
            </a:solidFill>
            <a:effectLst/>
            <a:latin typeface="+mn-lt"/>
            <a:ea typeface="+mn-ea"/>
            <a:cs typeface="+mn-cs"/>
          </a:endParaRPr>
        </a:p>
        <a:p>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7,986
7,956
46.21
5,666,554
5,299,183
354,269
2,995,527
3,727,737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2377</xdr:rowOff>
    </xdr:from>
    <xdr:to>
      <xdr:col>24</xdr:col>
      <xdr:colOff>63500</xdr:colOff>
      <xdr:row>38</xdr:row>
      <xdr:rowOff>44994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17477"/>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15603</xdr:rowOff>
    </xdr:from>
    <xdr:to>
      <xdr:col>19</xdr:col>
      <xdr:colOff>177800</xdr:colOff>
      <xdr:row>38</xdr:row>
      <xdr:rowOff>44994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307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12501</xdr:rowOff>
    </xdr:from>
    <xdr:to>
      <xdr:col>15</xdr:col>
      <xdr:colOff>50800</xdr:colOff>
      <xdr:row>38</xdr:row>
      <xdr:rowOff>15603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2760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102634</xdr:rowOff>
    </xdr:from>
    <xdr:to>
      <xdr:col>10</xdr:col>
      <xdr:colOff>114300</xdr:colOff>
      <xdr:row>38</xdr:row>
      <xdr:rowOff>12501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46284"/>
          <a:ext cx="8890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123027</xdr:rowOff>
    </xdr:from>
    <xdr:to>
      <xdr:col>24</xdr:col>
      <xdr:colOff>114300</xdr:colOff>
      <xdr:row>38</xdr:row>
      <xdr:rowOff>53177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101454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165644</xdr:rowOff>
    </xdr:from>
    <xdr:to>
      <xdr:col>20</xdr:col>
      <xdr:colOff>38100</xdr:colOff>
      <xdr:row>38</xdr:row>
      <xdr:rowOff>95794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86921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136253</xdr:rowOff>
    </xdr:from>
    <xdr:to>
      <xdr:col>15</xdr:col>
      <xdr:colOff>101600</xdr:colOff>
      <xdr:row>38</xdr:row>
      <xdr:rowOff>66403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57530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133150</xdr:rowOff>
    </xdr:from>
    <xdr:to>
      <xdr:col>10</xdr:col>
      <xdr:colOff>165100</xdr:colOff>
      <xdr:row>38</xdr:row>
      <xdr:rowOff>63300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54428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6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51834</xdr:rowOff>
    </xdr:from>
    <xdr:to>
      <xdr:col>6</xdr:col>
      <xdr:colOff>38100</xdr:colOff>
      <xdr:row>37</xdr:row>
      <xdr:rowOff>153434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144561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141698</xdr:rowOff>
    </xdr:from>
    <xdr:to>
      <xdr:col>24</xdr:col>
      <xdr:colOff>63500</xdr:colOff>
      <xdr:row>58</xdr:row>
      <xdr:rowOff>150444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85798"/>
          <a:ext cx="8382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141698</xdr:rowOff>
    </xdr:from>
    <xdr:to>
      <xdr:col>19</xdr:col>
      <xdr:colOff>177800</xdr:colOff>
      <xdr:row>58</xdr:row>
      <xdr:rowOff>151120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5798"/>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69407</xdr:rowOff>
    </xdr:from>
    <xdr:to>
      <xdr:col>15</xdr:col>
      <xdr:colOff>50800</xdr:colOff>
      <xdr:row>58</xdr:row>
      <xdr:rowOff>151120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13507"/>
          <a:ext cx="889000" cy="8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69407</xdr:rowOff>
    </xdr:from>
    <xdr:to>
      <xdr:col>10</xdr:col>
      <xdr:colOff>114300</xdr:colOff>
      <xdr:row>59</xdr:row>
      <xdr:rowOff>35226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13507"/>
          <a:ext cx="889000" cy="1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99644</xdr:rowOff>
    </xdr:from>
    <xdr:to>
      <xdr:col>24</xdr:col>
      <xdr:colOff>114300</xdr:colOff>
      <xdr:row>59</xdr:row>
      <xdr:rowOff>29794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14571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90898</xdr:rowOff>
    </xdr:from>
    <xdr:to>
      <xdr:col>20</xdr:col>
      <xdr:colOff>38100</xdr:colOff>
      <xdr:row>59</xdr:row>
      <xdr:rowOff>21048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12175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100320</xdr:rowOff>
    </xdr:from>
    <xdr:to>
      <xdr:col>15</xdr:col>
      <xdr:colOff>101600</xdr:colOff>
      <xdr:row>59</xdr:row>
      <xdr:rowOff>30470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21597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3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18607</xdr:rowOff>
    </xdr:from>
    <xdr:to>
      <xdr:col>10</xdr:col>
      <xdr:colOff>165100</xdr:colOff>
      <xdr:row>58</xdr:row>
      <xdr:rowOff>120207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111334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5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155876</xdr:rowOff>
    </xdr:from>
    <xdr:to>
      <xdr:col>6</xdr:col>
      <xdr:colOff>38100</xdr:colOff>
      <xdr:row>59</xdr:row>
      <xdr:rowOff>86026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77153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9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1980</xdr:rowOff>
    </xdr:from>
    <xdr:to>
      <xdr:col>24</xdr:col>
      <xdr:colOff>63500</xdr:colOff>
      <xdr:row>77</xdr:row>
      <xdr:rowOff>16759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03630"/>
          <a:ext cx="8382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132431</xdr:rowOff>
    </xdr:from>
    <xdr:to>
      <xdr:col>19</xdr:col>
      <xdr:colOff>177800</xdr:colOff>
      <xdr:row>77</xdr:row>
      <xdr:rowOff>16759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2631"/>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132431</xdr:rowOff>
    </xdr:from>
    <xdr:to>
      <xdr:col>15</xdr:col>
      <xdr:colOff>50800</xdr:colOff>
      <xdr:row>77</xdr:row>
      <xdr:rowOff>86756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2631"/>
          <a:ext cx="889000" cy="1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86756</xdr:rowOff>
    </xdr:from>
    <xdr:to>
      <xdr:col>10</xdr:col>
      <xdr:colOff>114300</xdr:colOff>
      <xdr:row>77</xdr:row>
      <xdr:rowOff>127950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88406"/>
          <a:ext cx="8890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122630</xdr:rowOff>
    </xdr:from>
    <xdr:to>
      <xdr:col>24</xdr:col>
      <xdr:colOff>114300</xdr:colOff>
      <xdr:row>77</xdr:row>
      <xdr:rowOff>52780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101057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3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137409</xdr:rowOff>
    </xdr:from>
    <xdr:to>
      <xdr:col>20</xdr:col>
      <xdr:colOff>38100</xdr:colOff>
      <xdr:row>77</xdr:row>
      <xdr:rowOff>67559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84086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81631</xdr:rowOff>
    </xdr:from>
    <xdr:to>
      <xdr:col>15</xdr:col>
      <xdr:colOff>101600</xdr:colOff>
      <xdr:row>77</xdr:row>
      <xdr:rowOff>11781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28308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35956</xdr:rowOff>
    </xdr:from>
    <xdr:to>
      <xdr:col>10</xdr:col>
      <xdr:colOff>165100</xdr:colOff>
      <xdr:row>77</xdr:row>
      <xdr:rowOff>137556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154083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77150</xdr:rowOff>
    </xdr:from>
    <xdr:to>
      <xdr:col>6</xdr:col>
      <xdr:colOff>38100</xdr:colOff>
      <xdr:row>78</xdr:row>
      <xdr:rowOff>7300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169877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106487</xdr:rowOff>
    </xdr:from>
    <xdr:to>
      <xdr:col>24</xdr:col>
      <xdr:colOff>63500</xdr:colOff>
      <xdr:row>98</xdr:row>
      <xdr:rowOff>107035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858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104321</xdr:rowOff>
    </xdr:from>
    <xdr:to>
      <xdr:col>19</xdr:col>
      <xdr:colOff>177800</xdr:colOff>
      <xdr:row>98</xdr:row>
      <xdr:rowOff>107035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642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104321</xdr:rowOff>
    </xdr:from>
    <xdr:to>
      <xdr:col>15</xdr:col>
      <xdr:colOff>50800</xdr:colOff>
      <xdr:row>98</xdr:row>
      <xdr:rowOff>112753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6421"/>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112753</xdr:rowOff>
    </xdr:from>
    <xdr:to>
      <xdr:col>10</xdr:col>
      <xdr:colOff>114300</xdr:colOff>
      <xdr:row>98</xdr:row>
      <xdr:rowOff>112850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4853"/>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55687</xdr:rowOff>
    </xdr:from>
    <xdr:to>
      <xdr:col>24</xdr:col>
      <xdr:colOff>114300</xdr:colOff>
      <xdr:row>98</xdr:row>
      <xdr:rowOff>157287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56235</xdr:rowOff>
    </xdr:from>
    <xdr:to>
      <xdr:col>20</xdr:col>
      <xdr:colOff>38100</xdr:colOff>
      <xdr:row>98</xdr:row>
      <xdr:rowOff>157835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148962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53521</xdr:rowOff>
    </xdr:from>
    <xdr:to>
      <xdr:col>15</xdr:col>
      <xdr:colOff>101600</xdr:colOff>
      <xdr:row>98</xdr:row>
      <xdr:rowOff>155121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146248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61953</xdr:rowOff>
    </xdr:from>
    <xdr:to>
      <xdr:col>10</xdr:col>
      <xdr:colOff>165100</xdr:colOff>
      <xdr:row>98</xdr:row>
      <xdr:rowOff>163553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62050</xdr:rowOff>
    </xdr:from>
    <xdr:to>
      <xdr:col>6</xdr:col>
      <xdr:colOff>38100</xdr:colOff>
      <xdr:row>98</xdr:row>
      <xdr:rowOff>163650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154777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17907</xdr:rowOff>
    </xdr:from>
    <xdr:to>
      <xdr:col>55</xdr:col>
      <xdr:colOff>0</xdr:colOff>
      <xdr:row>57</xdr:row>
      <xdr:rowOff>76748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0557"/>
          <a:ext cx="838200" cy="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119300</xdr:rowOff>
    </xdr:from>
    <xdr:to>
      <xdr:col>50</xdr:col>
      <xdr:colOff>114300</xdr:colOff>
      <xdr:row>57</xdr:row>
      <xdr:rowOff>76748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20500"/>
          <a:ext cx="889000" cy="12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119300</xdr:rowOff>
    </xdr:from>
    <xdr:to>
      <xdr:col>45</xdr:col>
      <xdr:colOff>177800</xdr:colOff>
      <xdr:row>57</xdr:row>
      <xdr:rowOff>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20500"/>
          <a:ext cx="889000" cy="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123054</xdr:rowOff>
    </xdr:from>
    <xdr:to>
      <xdr:col>41</xdr:col>
      <xdr:colOff>50800</xdr:colOff>
      <xdr:row>57</xdr:row>
      <xdr:rowOff>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24254"/>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138557</xdr:rowOff>
    </xdr:from>
    <xdr:to>
      <xdr:col>55</xdr:col>
      <xdr:colOff>50800</xdr:colOff>
      <xdr:row>57</xdr:row>
      <xdr:rowOff>68707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161434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25948</xdr:rowOff>
    </xdr:from>
    <xdr:to>
      <xdr:col>50</xdr:col>
      <xdr:colOff>165100</xdr:colOff>
      <xdr:row>57</xdr:row>
      <xdr:rowOff>127548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144075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68500</xdr:rowOff>
    </xdr:from>
    <xdr:to>
      <xdr:col>46</xdr:col>
      <xdr:colOff>38100</xdr:colOff>
      <xdr:row>56</xdr:row>
      <xdr:rowOff>170100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6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15177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120662</xdr:rowOff>
    </xdr:from>
    <xdr:to>
      <xdr:col>41</xdr:col>
      <xdr:colOff>101600</xdr:colOff>
      <xdr:row>57</xdr:row>
      <xdr:rowOff>50812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67339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72254</xdr:rowOff>
    </xdr:from>
    <xdr:to>
      <xdr:col>36</xdr:col>
      <xdr:colOff>165100</xdr:colOff>
      <xdr:row>57</xdr:row>
      <xdr:rowOff>2404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7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18931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xdr:rowOff>
    </xdr:from>
    <xdr:to>
      <xdr:col>55</xdr:col>
      <xdr:colOff>0</xdr:colOff>
      <xdr:row>79</xdr:row>
      <xdr:rowOff>890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44682"/>
          <a:ext cx="8382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xdr:rowOff>
    </xdr:from>
    <xdr:to>
      <xdr:col>50</xdr:col>
      <xdr:colOff>114300</xdr:colOff>
      <xdr:row>79</xdr:row>
      <xdr:rowOff>8697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44682"/>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162449</xdr:rowOff>
    </xdr:from>
    <xdr:to>
      <xdr:col>45</xdr:col>
      <xdr:colOff>177800</xdr:colOff>
      <xdr:row>79</xdr:row>
      <xdr:rowOff>8697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35549"/>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162449</xdr:rowOff>
    </xdr:from>
    <xdr:to>
      <xdr:col>41</xdr:col>
      <xdr:colOff>50800</xdr:colOff>
      <xdr:row>79</xdr:row>
      <xdr:rowOff>2617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35549"/>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121540</xdr:rowOff>
    </xdr:from>
    <xdr:to>
      <xdr:col>55</xdr:col>
      <xdr:colOff>50800</xdr:colOff>
      <xdr:row>79</xdr:row>
      <xdr:rowOff>51690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36467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120782</xdr:rowOff>
    </xdr:from>
    <xdr:to>
      <xdr:col>50</xdr:col>
      <xdr:colOff>165100</xdr:colOff>
      <xdr:row>79</xdr:row>
      <xdr:rowOff>50932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42059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129347</xdr:rowOff>
    </xdr:from>
    <xdr:to>
      <xdr:col>46</xdr:col>
      <xdr:colOff>38100</xdr:colOff>
      <xdr:row>79</xdr:row>
      <xdr:rowOff>59497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50624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111649</xdr:rowOff>
    </xdr:from>
    <xdr:to>
      <xdr:col>41</xdr:col>
      <xdr:colOff>101600</xdr:colOff>
      <xdr:row>79</xdr:row>
      <xdr:rowOff>41799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32926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123267</xdr:rowOff>
    </xdr:from>
    <xdr:to>
      <xdr:col>36</xdr:col>
      <xdr:colOff>165100</xdr:colOff>
      <xdr:row>79</xdr:row>
      <xdr:rowOff>53417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46317</xdr:rowOff>
    </xdr:from>
    <xdr:to>
      <xdr:col>55</xdr:col>
      <xdr:colOff>0</xdr:colOff>
      <xdr:row>98</xdr:row>
      <xdr:rowOff>24586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6967"/>
          <a:ext cx="838200" cy="1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166181</xdr:rowOff>
    </xdr:from>
    <xdr:to>
      <xdr:col>50</xdr:col>
      <xdr:colOff>114300</xdr:colOff>
      <xdr:row>98</xdr:row>
      <xdr:rowOff>24586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96831"/>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166181</xdr:rowOff>
    </xdr:from>
    <xdr:to>
      <xdr:col>45</xdr:col>
      <xdr:colOff>177800</xdr:colOff>
      <xdr:row>98</xdr:row>
      <xdr:rowOff>35761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96831"/>
          <a:ext cx="889000" cy="4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35761</xdr:rowOff>
    </xdr:from>
    <xdr:to>
      <xdr:col>41</xdr:col>
      <xdr:colOff>50800</xdr:colOff>
      <xdr:row>98</xdr:row>
      <xdr:rowOff>88886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3786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166967</xdr:rowOff>
    </xdr:from>
    <xdr:to>
      <xdr:col>55</xdr:col>
      <xdr:colOff>50800</xdr:colOff>
      <xdr:row>97</xdr:row>
      <xdr:rowOff>97117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145394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145236</xdr:rowOff>
    </xdr:from>
    <xdr:to>
      <xdr:col>50</xdr:col>
      <xdr:colOff>165100</xdr:colOff>
      <xdr:row>98</xdr:row>
      <xdr:rowOff>75386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115381</xdr:rowOff>
    </xdr:from>
    <xdr:to>
      <xdr:col>46</xdr:col>
      <xdr:colOff>38100</xdr:colOff>
      <xdr:row>98</xdr:row>
      <xdr:rowOff>45531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156411</xdr:rowOff>
    </xdr:from>
    <xdr:to>
      <xdr:col>41</xdr:col>
      <xdr:colOff>101600</xdr:colOff>
      <xdr:row>98</xdr:row>
      <xdr:rowOff>86561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77688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38086</xdr:rowOff>
    </xdr:from>
    <xdr:to>
      <xdr:col>36</xdr:col>
      <xdr:colOff>165100</xdr:colOff>
      <xdr:row>98</xdr:row>
      <xdr:rowOff>139686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130813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6083</xdr:rowOff>
    </xdr:from>
    <xdr:to>
      <xdr:col>85</xdr:col>
      <xdr:colOff>127000</xdr:colOff>
      <xdr:row>39</xdr:row>
      <xdr:rowOff>79284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92633"/>
          <a:ext cx="838200" cy="7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79284</xdr:rowOff>
    </xdr:from>
    <xdr:to>
      <xdr:col>81</xdr:col>
      <xdr:colOff>50800</xdr:colOff>
      <xdr:row>39</xdr:row>
      <xdr:rowOff>107762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65834"/>
          <a:ext cx="889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53861</xdr:rowOff>
    </xdr:from>
    <xdr:to>
      <xdr:col>76</xdr:col>
      <xdr:colOff>114300</xdr:colOff>
      <xdr:row>39</xdr:row>
      <xdr:rowOff>107762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740411"/>
          <a:ext cx="889000" cy="5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53861</xdr:rowOff>
    </xdr:from>
    <xdr:to>
      <xdr:col>71</xdr:col>
      <xdr:colOff>177800</xdr:colOff>
      <xdr:row>39</xdr:row>
      <xdr:rowOff>54040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4041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126733</xdr:rowOff>
    </xdr:from>
    <xdr:to>
      <xdr:col>85</xdr:col>
      <xdr:colOff>177800</xdr:colOff>
      <xdr:row>39</xdr:row>
      <xdr:rowOff>56883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41660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28484</xdr:rowOff>
    </xdr:from>
    <xdr:to>
      <xdr:col>81</xdr:col>
      <xdr:colOff>101600</xdr:colOff>
      <xdr:row>39</xdr:row>
      <xdr:rowOff>130084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8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56962</xdr:rowOff>
    </xdr:from>
    <xdr:to>
      <xdr:col>76</xdr:col>
      <xdr:colOff>165100</xdr:colOff>
      <xdr:row>39</xdr:row>
      <xdr:rowOff>158562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7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149689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83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3061</xdr:rowOff>
    </xdr:from>
    <xdr:to>
      <xdr:col>72</xdr:col>
      <xdr:colOff>38100</xdr:colOff>
      <xdr:row>39</xdr:row>
      <xdr:rowOff>104661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95788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3240</xdr:rowOff>
    </xdr:from>
    <xdr:to>
      <xdr:col>67</xdr:col>
      <xdr:colOff>101600</xdr:colOff>
      <xdr:row>39</xdr:row>
      <xdr:rowOff>104840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95967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169345</xdr:rowOff>
    </xdr:from>
    <xdr:to>
      <xdr:col>85</xdr:col>
      <xdr:colOff>127000</xdr:colOff>
      <xdr:row>58</xdr:row>
      <xdr:rowOff>18683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41995"/>
          <a:ext cx="8382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169345</xdr:rowOff>
    </xdr:from>
    <xdr:to>
      <xdr:col>81</xdr:col>
      <xdr:colOff>50800</xdr:colOff>
      <xdr:row>58</xdr:row>
      <xdr:rowOff>22573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41995"/>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50538</xdr:rowOff>
    </xdr:from>
    <xdr:to>
      <xdr:col>76</xdr:col>
      <xdr:colOff>114300</xdr:colOff>
      <xdr:row>58</xdr:row>
      <xdr:rowOff>22573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51738"/>
          <a:ext cx="889000" cy="3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50538</xdr:rowOff>
    </xdr:from>
    <xdr:to>
      <xdr:col>71</xdr:col>
      <xdr:colOff>177800</xdr:colOff>
      <xdr:row>58</xdr:row>
      <xdr:rowOff>23522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51738"/>
          <a:ext cx="889000" cy="3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139333</xdr:rowOff>
    </xdr:from>
    <xdr:to>
      <xdr:col>85</xdr:col>
      <xdr:colOff>177800</xdr:colOff>
      <xdr:row>58</xdr:row>
      <xdr:rowOff>69483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54260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118545</xdr:rowOff>
    </xdr:from>
    <xdr:to>
      <xdr:col>81</xdr:col>
      <xdr:colOff>101600</xdr:colOff>
      <xdr:row>58</xdr:row>
      <xdr:rowOff>48695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39822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143223</xdr:rowOff>
    </xdr:from>
    <xdr:to>
      <xdr:col>76</xdr:col>
      <xdr:colOff>165100</xdr:colOff>
      <xdr:row>58</xdr:row>
      <xdr:rowOff>73373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64500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171188</xdr:rowOff>
    </xdr:from>
    <xdr:to>
      <xdr:col>72</xdr:col>
      <xdr:colOff>38100</xdr:colOff>
      <xdr:row>56</xdr:row>
      <xdr:rowOff>101338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117865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7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144172</xdr:rowOff>
    </xdr:from>
    <xdr:to>
      <xdr:col>67</xdr:col>
      <xdr:colOff>101600</xdr:colOff>
      <xdr:row>58</xdr:row>
      <xdr:rowOff>74322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65449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168852</xdr:rowOff>
    </xdr:from>
    <xdr:to>
      <xdr:col>85</xdr:col>
      <xdr:colOff>127000</xdr:colOff>
      <xdr:row>79</xdr:row>
      <xdr:rowOff>87666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41952"/>
          <a:ext cx="838200" cy="9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60496</xdr:rowOff>
    </xdr:from>
    <xdr:to>
      <xdr:col>81</xdr:col>
      <xdr:colOff>50800</xdr:colOff>
      <xdr:row>79</xdr:row>
      <xdr:rowOff>87666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5046"/>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60496</xdr:rowOff>
    </xdr:from>
    <xdr:to>
      <xdr:col>76</xdr:col>
      <xdr:colOff>114300</xdr:colOff>
      <xdr:row>79</xdr:row>
      <xdr:rowOff>71740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5046"/>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71740</xdr:rowOff>
    </xdr:from>
    <xdr:to>
      <xdr:col>71</xdr:col>
      <xdr:colOff>177800</xdr:colOff>
      <xdr:row>79</xdr:row>
      <xdr:rowOff>79829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16290"/>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118052</xdr:rowOff>
    </xdr:from>
    <xdr:to>
      <xdr:col>85</xdr:col>
      <xdr:colOff>177800</xdr:colOff>
      <xdr:row>79</xdr:row>
      <xdr:rowOff>48202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4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36866</xdr:rowOff>
    </xdr:from>
    <xdr:to>
      <xdr:col>81</xdr:col>
      <xdr:colOff>101600</xdr:colOff>
      <xdr:row>79</xdr:row>
      <xdr:rowOff>138466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129593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7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9696</xdr:rowOff>
    </xdr:from>
    <xdr:to>
      <xdr:col>76</xdr:col>
      <xdr:colOff>165100</xdr:colOff>
      <xdr:row>79</xdr:row>
      <xdr:rowOff>111296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102423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20940</xdr:rowOff>
    </xdr:from>
    <xdr:to>
      <xdr:col>72</xdr:col>
      <xdr:colOff>38100</xdr:colOff>
      <xdr:row>79</xdr:row>
      <xdr:rowOff>122540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113667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29029</xdr:rowOff>
    </xdr:from>
    <xdr:to>
      <xdr:col>67</xdr:col>
      <xdr:colOff>101600</xdr:colOff>
      <xdr:row>79</xdr:row>
      <xdr:rowOff>130629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121756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18800</xdr:rowOff>
    </xdr:from>
    <xdr:to>
      <xdr:col>85</xdr:col>
      <xdr:colOff>127000</xdr:colOff>
      <xdr:row>98</xdr:row>
      <xdr:rowOff>18808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0900"/>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18808</xdr:rowOff>
    </xdr:from>
    <xdr:to>
      <xdr:col>81</xdr:col>
      <xdr:colOff>50800</xdr:colOff>
      <xdr:row>98</xdr:row>
      <xdr:rowOff>33142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20908"/>
          <a:ext cx="889000" cy="1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33142</xdr:rowOff>
    </xdr:from>
    <xdr:to>
      <xdr:col>76</xdr:col>
      <xdr:colOff>114300</xdr:colOff>
      <xdr:row>98</xdr:row>
      <xdr:rowOff>48493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3524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48493</xdr:rowOff>
    </xdr:from>
    <xdr:to>
      <xdr:col>71</xdr:col>
      <xdr:colOff>177800</xdr:colOff>
      <xdr:row>98</xdr:row>
      <xdr:rowOff>50839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0593"/>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139450</xdr:rowOff>
    </xdr:from>
    <xdr:to>
      <xdr:col>85</xdr:col>
      <xdr:colOff>177800</xdr:colOff>
      <xdr:row>98</xdr:row>
      <xdr:rowOff>69600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117877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139458</xdr:rowOff>
    </xdr:from>
    <xdr:to>
      <xdr:col>81</xdr:col>
      <xdr:colOff>101600</xdr:colOff>
      <xdr:row>98</xdr:row>
      <xdr:rowOff>69608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60735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153792</xdr:rowOff>
    </xdr:from>
    <xdr:to>
      <xdr:col>76</xdr:col>
      <xdr:colOff>165100</xdr:colOff>
      <xdr:row>98</xdr:row>
      <xdr:rowOff>83942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75069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169143</xdr:rowOff>
    </xdr:from>
    <xdr:to>
      <xdr:col>72</xdr:col>
      <xdr:colOff>38100</xdr:colOff>
      <xdr:row>98</xdr:row>
      <xdr:rowOff>99293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90420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xdr:rowOff>
    </xdr:from>
    <xdr:to>
      <xdr:col>67</xdr:col>
      <xdr:colOff>101600</xdr:colOff>
      <xdr:row>98</xdr:row>
      <xdr:rowOff>101639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92766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目的別における住民一人当たりのコストは、ほぼすべての項目において、類似団体を下回っている。</a:t>
          </a:r>
          <a:endParaRPr lang="ja-JP" altLang="ja-JP">
            <a:effectLst/>
          </a:endParaRPr>
        </a:p>
        <a:p>
          <a:r>
            <a:rPr lang="ja-JP" altLang="ja-JP" sz="1100">
              <a:solidFill>
                <a:schemeClr val="dk1"/>
              </a:solidFill>
              <a:effectLst/>
              <a:latin typeface="+mn-lt"/>
              <a:ea typeface="+mn-ea"/>
              <a:cs typeface="+mn-cs"/>
            </a:rPr>
            <a:t>　民生費は住民一人当たり</a:t>
          </a:r>
          <a:r>
            <a:rPr lang="ja-JP" altLang="en-US" sz="1100">
              <a:solidFill>
                <a:schemeClr val="dk1"/>
              </a:solidFill>
              <a:effectLst/>
              <a:latin typeface="+mn-lt"/>
              <a:ea typeface="+mn-ea"/>
              <a:cs typeface="+mn-cs"/>
            </a:rPr>
            <a:t>２０１，１４７</a:t>
          </a:r>
          <a:r>
            <a:rPr lang="ja-JP" altLang="ja-JP" sz="1100">
              <a:solidFill>
                <a:schemeClr val="dk1"/>
              </a:solidFill>
              <a:effectLst/>
              <a:latin typeface="+mn-lt"/>
              <a:ea typeface="+mn-ea"/>
              <a:cs typeface="+mn-cs"/>
            </a:rPr>
            <a:t>円と</a:t>
          </a:r>
          <a:r>
            <a:rPr kumimoji="1" lang="ja-JP" altLang="ja-JP" sz="1100">
              <a:solidFill>
                <a:schemeClr val="dk1"/>
              </a:solidFill>
              <a:effectLst/>
              <a:latin typeface="+mn-lt"/>
              <a:ea typeface="+mn-ea"/>
              <a:cs typeface="+mn-cs"/>
            </a:rPr>
            <a:t>と類似団体平均より</a:t>
          </a:r>
          <a:r>
            <a:rPr kumimoji="1" lang="ja-JP" altLang="en-US" sz="1100">
              <a:solidFill>
                <a:schemeClr val="dk1"/>
              </a:solidFill>
              <a:effectLst/>
              <a:latin typeface="+mn-lt"/>
              <a:ea typeface="+mn-ea"/>
              <a:cs typeface="+mn-cs"/>
            </a:rPr>
            <a:t>６，９９０</a:t>
          </a:r>
          <a:r>
            <a:rPr kumimoji="1" lang="ja-JP" altLang="ja-JP" sz="1100">
              <a:solidFill>
                <a:schemeClr val="dk1"/>
              </a:solidFill>
              <a:effectLst/>
              <a:latin typeface="+mn-lt"/>
              <a:ea typeface="+mn-ea"/>
              <a:cs typeface="+mn-cs"/>
            </a:rPr>
            <a:t>円少なく</a:t>
          </a:r>
          <a:r>
            <a:rPr lang="ja-JP" altLang="ja-JP" sz="1100">
              <a:solidFill>
                <a:schemeClr val="dk1"/>
              </a:solidFill>
              <a:effectLst/>
              <a:latin typeface="+mn-lt"/>
              <a:ea typeface="+mn-ea"/>
              <a:cs typeface="+mn-cs"/>
            </a:rPr>
            <a:t>なっているが、依然として保育所指定管理、</a:t>
          </a:r>
          <a:r>
            <a:rPr kumimoji="1" lang="ja-JP" altLang="ja-JP" sz="1100">
              <a:solidFill>
                <a:schemeClr val="dk1"/>
              </a:solidFill>
              <a:effectLst/>
              <a:latin typeface="+mn-lt"/>
              <a:ea typeface="+mn-ea"/>
              <a:cs typeface="+mn-cs"/>
            </a:rPr>
            <a:t>学童保育所の運営委託料、広域入所負担金などが増加傾向にある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農林水産業費は、住民一人あたり</a:t>
          </a:r>
          <a:r>
            <a:rPr kumimoji="1" lang="ja-JP" altLang="en-US" sz="1100">
              <a:solidFill>
                <a:schemeClr val="dk1"/>
              </a:solidFill>
              <a:effectLst/>
              <a:latin typeface="+mn-lt"/>
              <a:ea typeface="+mn-ea"/>
              <a:cs typeface="+mn-cs"/>
            </a:rPr>
            <a:t>６４，１３９</a:t>
          </a:r>
          <a:r>
            <a:rPr kumimoji="1" lang="ja-JP" altLang="ja-JP" sz="1100">
              <a:solidFill>
                <a:schemeClr val="dk1"/>
              </a:solidFill>
              <a:effectLst/>
              <a:latin typeface="+mn-lt"/>
              <a:ea typeface="+mn-ea"/>
              <a:cs typeface="+mn-cs"/>
            </a:rPr>
            <a:t>円となっており、継続事業の漁村再生交付金事業</a:t>
          </a:r>
          <a:r>
            <a:rPr kumimoji="1" lang="ja-JP" altLang="en-US" sz="1100">
              <a:solidFill>
                <a:schemeClr val="dk1"/>
              </a:solidFill>
              <a:effectLst/>
              <a:latin typeface="+mn-lt"/>
              <a:ea typeface="+mn-ea"/>
              <a:cs typeface="+mn-cs"/>
            </a:rPr>
            <a:t>などが</a:t>
          </a:r>
          <a:r>
            <a:rPr kumimoji="1" lang="ja-JP" altLang="ja-JP" sz="1100">
              <a:solidFill>
                <a:schemeClr val="dk1"/>
              </a:solidFill>
              <a:effectLst/>
              <a:latin typeface="+mn-lt"/>
              <a:ea typeface="+mn-ea"/>
              <a:cs typeface="+mn-cs"/>
            </a:rPr>
            <a:t>多額であることが主な要因である。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実質収支額は、収支の均衡を保つため、財政調整基金の取り崩しで対応しているため、黒字となっている。財政調整基金の残高は、令和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年度末では、</a:t>
          </a:r>
          <a:r>
            <a:rPr kumimoji="1" lang="ja-JP" altLang="en-US" sz="1100">
              <a:solidFill>
                <a:schemeClr val="dk1"/>
              </a:solidFill>
              <a:effectLst/>
              <a:latin typeface="+mn-lt"/>
              <a:ea typeface="+mn-ea"/>
              <a:cs typeface="+mn-cs"/>
            </a:rPr>
            <a:t>１億２，３９５</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８，０００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４，０２９</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０００円となった。</a:t>
          </a:r>
          <a:endParaRPr lang="ja-JP" altLang="ja-JP" sz="1400">
            <a:effectLst/>
          </a:endParaRPr>
        </a:p>
        <a:p>
          <a:r>
            <a:rPr kumimoji="1" lang="ja-JP" altLang="ja-JP" sz="1100">
              <a:solidFill>
                <a:schemeClr val="dk1"/>
              </a:solidFill>
              <a:effectLst/>
              <a:latin typeface="+mn-lt"/>
              <a:ea typeface="+mn-ea"/>
              <a:cs typeface="+mn-cs"/>
            </a:rPr>
            <a:t>　今後も社会保障費の増大や公共施設の老朽化対策など財政需要が増加することから、財政調整基金の取り崩しが必要となるものと見込まれ、持続可能で健全な財政運営のため、財政調整基金残高は、最低でも１０億円以上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全ての会計において、黒字となっており、今後も赤字になることはないものと考えている</a:t>
          </a:r>
          <a:r>
            <a:rPr kumimoji="1" lang="ja-JP" altLang="en-US" sz="1100">
              <a:solidFill>
                <a:schemeClr val="dk1"/>
              </a:solidFill>
              <a:effectLst/>
              <a:latin typeface="+mn-lt"/>
              <a:ea typeface="+mn-ea"/>
              <a:cs typeface="+mn-cs"/>
            </a:rPr>
            <a:t>。標準財政規模の増加、下水道公営企業会計適用により</a:t>
          </a:r>
          <a:r>
            <a:rPr kumimoji="1" lang="ja-JP" altLang="ja-JP" sz="1100">
              <a:solidFill>
                <a:schemeClr val="dk1"/>
              </a:solidFill>
              <a:effectLst/>
              <a:latin typeface="+mn-lt"/>
              <a:ea typeface="+mn-ea"/>
              <a:cs typeface="+mn-cs"/>
            </a:rPr>
            <a:t>、連結ベースの実質黒字は前年度比</a:t>
          </a:r>
          <a:r>
            <a:rPr kumimoji="1" lang="ja-JP" altLang="en-US" sz="1100">
              <a:solidFill>
                <a:schemeClr val="dk1"/>
              </a:solidFill>
              <a:effectLst/>
              <a:latin typeface="+mn-lt"/>
              <a:ea typeface="+mn-ea"/>
              <a:cs typeface="+mn-cs"/>
            </a:rPr>
            <a:t>１６．９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財源確保や歳出削減など地方財政改革を推進することが求められる中、更に厳しい財政運営となることが予想されるため、各会計が健全な財政運営を行うことで、町全体の財政状況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元利償還金は、緊急防災・減災事業債、学校教育施設等整備事業債の元利償還金の増加等により、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百万円増加、一部事務組合等の起こした地方債の元利償還金に対する負担金等は、御坊市外五ヶ町病院経営事務組合に対する負担金の増額により</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今後、地方債の発行にあたっては、交付税措置の有利な地方債を重点的に活用し、財政状況を勘案しながら、適正な公債費負担の管理に努める。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将来負担額では、一般会計等に係る地方債の残高は、前年度から２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百万円の減少となったが、今後町道改良事業や学校施設整備にかかる地方債の新規発行を予定しているので地方債の残高は増加するものと見込んでいる。</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充当可能財源等では、充当可能基金は、財政調整基金の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基準財政需要額算入見込額は、下水道費、道路橋りょう費</a:t>
          </a:r>
          <a:r>
            <a:rPr kumimoji="1" lang="ja-JP" altLang="en-US" sz="1100">
              <a:solidFill>
                <a:schemeClr val="dk1"/>
              </a:solidFill>
              <a:effectLst/>
              <a:latin typeface="+mn-lt"/>
              <a:ea typeface="+mn-ea"/>
              <a:cs typeface="+mn-cs"/>
            </a:rPr>
            <a:t>、保健衛生日</a:t>
          </a:r>
          <a:r>
            <a:rPr kumimoji="1" lang="ja-JP" altLang="ja-JP" sz="1100">
              <a:solidFill>
                <a:schemeClr val="dk1"/>
              </a:solidFill>
              <a:effectLst/>
              <a:latin typeface="+mn-lt"/>
              <a:ea typeface="+mn-ea"/>
              <a:cs typeface="+mn-cs"/>
            </a:rPr>
            <a:t>の減少により、</a:t>
          </a:r>
          <a:r>
            <a:rPr kumimoji="1" lang="ja-JP" altLang="en-US" sz="1100">
              <a:solidFill>
                <a:schemeClr val="dk1"/>
              </a:solidFill>
              <a:effectLst/>
              <a:latin typeface="+mn-lt"/>
              <a:ea typeface="+mn-ea"/>
              <a:cs typeface="+mn-cs"/>
            </a:rPr>
            <a:t>１０２百</a:t>
          </a:r>
          <a:r>
            <a:rPr kumimoji="1" lang="ja-JP" altLang="ja-JP" sz="1100">
              <a:solidFill>
                <a:schemeClr val="dk1"/>
              </a:solidFill>
              <a:effectLst/>
              <a:latin typeface="+mn-lt"/>
              <a:ea typeface="+mn-ea"/>
              <a:cs typeface="+mn-cs"/>
            </a:rPr>
            <a:t>万円の減少となった。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和歌山県日高町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基金全体では、</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となり、財政調整基金で</a:t>
          </a:r>
          <a:r>
            <a:rPr kumimoji="1" lang="ja-JP" altLang="en-US" sz="1100">
              <a:solidFill>
                <a:schemeClr val="dk1"/>
              </a:solidFill>
              <a:effectLst/>
              <a:latin typeface="+mn-lt"/>
              <a:ea typeface="+mn-ea"/>
              <a:cs typeface="+mn-cs"/>
            </a:rPr>
            <a:t>１２４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によるものである。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後の方針）</a:t>
          </a:r>
          <a:endParaRPr lang="ja-JP" altLang="ja-JP">
            <a:effectLst/>
          </a:endParaRPr>
        </a:p>
        <a:p>
          <a:r>
            <a:rPr kumimoji="1" lang="ja-JP" altLang="ja-JP" sz="1100">
              <a:solidFill>
                <a:schemeClr val="dk1"/>
              </a:solidFill>
              <a:effectLst/>
              <a:latin typeface="+mn-lt"/>
              <a:ea typeface="+mn-ea"/>
              <a:cs typeface="+mn-cs"/>
            </a:rPr>
            <a:t>　財政調整基金は、将来にわたって持続可能な財政運営を行うため、基金残高を減らさないように努める。</a:t>
          </a:r>
          <a:endParaRPr lang="ja-JP" altLang="ja-JP">
            <a:effectLst/>
          </a:endParaRPr>
        </a:p>
        <a:p>
          <a:r>
            <a:rPr kumimoji="1" lang="ja-JP" altLang="ja-JP" sz="1100">
              <a:solidFill>
                <a:schemeClr val="dk1"/>
              </a:solidFill>
              <a:effectLst/>
              <a:latin typeface="+mn-lt"/>
              <a:ea typeface="+mn-ea"/>
              <a:cs typeface="+mn-cs"/>
            </a:rPr>
            <a:t>　地域づくり推進事業基金は、重点施策である子育て環境の整備や防災対策などの財源に充てる。財源にはふるさと納税寄付金を積み立てている。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地域文化の保存・活用、生活快適性の向上、子育て・教育環境の充実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中山間地域における土地改良施設の機能を適切に発揮させるための集落共同活動の強化に対する支援</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高齢者福祉の増進</a:t>
          </a:r>
          <a:endParaRPr lang="ja-JP" altLang="ja-JP" sz="1400">
            <a:effectLst/>
          </a:endParaRPr>
        </a:p>
        <a:p>
          <a:r>
            <a:rPr kumimoji="1" lang="ja-JP" altLang="ja-JP" sz="1100">
              <a:solidFill>
                <a:schemeClr val="dk1"/>
              </a:solidFill>
              <a:effectLst/>
              <a:latin typeface="+mn-lt"/>
              <a:ea typeface="+mn-ea"/>
              <a:cs typeface="+mn-cs"/>
            </a:rPr>
            <a:t>　森林環境譲与税基金　：　森林の有する公益的機能の維持増進　</a:t>
          </a:r>
          <a:endParaRPr lang="ja-JP" altLang="ja-JP" sz="1400">
            <a:effectLst/>
          </a:endParaRPr>
        </a:p>
        <a:p>
          <a:r>
            <a:rPr kumimoji="1" lang="ja-JP" altLang="ja-JP" sz="1100">
              <a:solidFill>
                <a:schemeClr val="dk1"/>
              </a:solidFill>
              <a:effectLst/>
              <a:latin typeface="+mn-lt"/>
              <a:ea typeface="+mn-ea"/>
              <a:cs typeface="+mn-cs"/>
            </a:rPr>
            <a:t>　学校教育施設整備基金　：　学校教育施設の充実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子育て・教育環境の充実等に活用</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増減なし</a:t>
          </a:r>
          <a:endParaRPr lang="ja-JP" altLang="ja-JP" sz="1400">
            <a:effectLst/>
          </a:endParaRPr>
        </a:p>
        <a:p>
          <a:r>
            <a:rPr kumimoji="1" lang="ja-JP" altLang="ja-JP" sz="1100">
              <a:solidFill>
                <a:schemeClr val="dk1"/>
              </a:solidFill>
              <a:effectLst/>
              <a:latin typeface="+mn-lt"/>
              <a:ea typeface="+mn-ea"/>
              <a:cs typeface="+mn-cs"/>
            </a:rPr>
            <a:t>　森林環境譲与税基金　：　森林の有する公益的機能の維持増進</a:t>
          </a:r>
          <a:r>
            <a:rPr kumimoji="1" lang="ja-JP" altLang="en-US" sz="1100">
              <a:solidFill>
                <a:schemeClr val="dk1"/>
              </a:solidFill>
              <a:effectLst/>
              <a:latin typeface="+mn-lt"/>
              <a:ea typeface="+mn-ea"/>
              <a:cs typeface="+mn-cs"/>
            </a:rPr>
            <a:t>に活用</a:t>
          </a:r>
          <a:endParaRPr lang="ja-JP" altLang="ja-JP" sz="1400">
            <a:effectLst/>
          </a:endParaRPr>
        </a:p>
        <a:p>
          <a:r>
            <a:rPr kumimoji="1" lang="ja-JP" altLang="ja-JP" sz="1100">
              <a:solidFill>
                <a:schemeClr val="dk1"/>
              </a:solidFill>
              <a:effectLst/>
              <a:latin typeface="+mn-lt"/>
              <a:ea typeface="+mn-ea"/>
              <a:cs typeface="+mn-cs"/>
            </a:rPr>
            <a:t>　学校教育施設整備基金　：　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地域づくり推進事業基金　：　今後もふるさと納税寄付金の一部を積立て、適切に運営していく。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中山間ふるさと・水と土保全基金　：　基金の目的に沿った事業の財源として活用するとしているが、現時点で活用予定はない。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高齢者福祉基金　：　基金の目的に沿った事業の財源として活用するとしているが、現時点で活用予定はない。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森林環境譲与税基金　：　基金の目的に沿った事業の財源として活用する。　</a:t>
          </a:r>
          <a:endParaRPr lang="ja-JP" altLang="ja-JP" sz="1400">
            <a:effectLst/>
          </a:endParaRPr>
        </a:p>
        <a:p>
          <a:r>
            <a:rPr kumimoji="1" lang="ja-JP" altLang="ja-JP" sz="1100">
              <a:solidFill>
                <a:schemeClr val="dk1"/>
              </a:solidFill>
              <a:effectLst/>
              <a:latin typeface="+mn-lt"/>
              <a:ea typeface="+mn-ea"/>
              <a:cs typeface="+mn-cs"/>
            </a:rPr>
            <a:t>　学校教育施設整備基金　：　基金の目的に沿った事業の財源として活用する。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町民税、</a:t>
          </a:r>
          <a:r>
            <a:rPr kumimoji="1" lang="ja-JP" altLang="en-US" sz="1100">
              <a:solidFill>
                <a:schemeClr val="dk1"/>
              </a:solidFill>
              <a:effectLst/>
              <a:latin typeface="+mn-lt"/>
              <a:ea typeface="+mn-ea"/>
              <a:cs typeface="+mn-cs"/>
            </a:rPr>
            <a:t>地方交付税で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普通建設事業費、災害対策経費等の増加により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１２４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財政調整基金の残高は、社会保障関係費や公共施設の老朽化対策関係経費の増加による財源不足に対応するため、事業に優先順位を付ける、事務事業の見直し等を徹底し、最低限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億円を確保できるよう努める。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普通交付税（臨時財政対策債償還基金費）を積み立てたため、１１百万円の増額となった。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普通交付税（臨時財政対策債償還基金費）を</a:t>
          </a:r>
          <a:r>
            <a:rPr kumimoji="1" lang="ja-JP" altLang="en-US" sz="1100">
              <a:solidFill>
                <a:schemeClr val="dk1"/>
              </a:solidFill>
              <a:effectLst/>
              <a:latin typeface="+mn-lt"/>
              <a:ea typeface="+mn-ea"/>
              <a:cs typeface="+mn-cs"/>
            </a:rPr>
            <a:t>令和６、７年度の臨時財政対策債の返済に充当し</a:t>
          </a:r>
          <a:r>
            <a:rPr kumimoji="1" lang="ja-JP" altLang="ja-JP" sz="1100">
              <a:solidFill>
                <a:schemeClr val="dk1"/>
              </a:solidFill>
              <a:effectLst/>
              <a:latin typeface="+mn-lt"/>
              <a:ea typeface="+mn-ea"/>
              <a:cs typeface="+mn-cs"/>
            </a:rPr>
            <a:t>、将来にわたる町財政の健全な運営に努める。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5666554</v>
      </c>
      <c r="BO4" s="449"/>
      <c r="BP4" s="449"/>
      <c r="BQ4" s="449"/>
      <c r="BR4" s="449"/>
      <c r="BS4" s="449"/>
      <c r="BT4" s="449"/>
      <c r="BU4" s="450"/>
      <c r="BV4" s="448">
        <v>5271788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11.8</v>
      </c>
      <c r="CU4" s="589"/>
      <c r="CV4" s="589"/>
      <c r="CW4" s="589"/>
      <c r="CX4" s="589"/>
      <c r="CY4" s="589"/>
      <c r="CZ4" s="589"/>
      <c r="DA4" s="590"/>
      <c r="DB4" s="588">
        <v>12.6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5299183</v>
      </c>
      <c r="BO5" s="420"/>
      <c r="BP5" s="420"/>
      <c r="BQ5" s="420"/>
      <c r="BR5" s="420"/>
      <c r="BS5" s="420"/>
      <c r="BT5" s="420"/>
      <c r="BU5" s="421"/>
      <c r="BV5" s="419">
        <v>4882958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95.7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367371</v>
      </c>
      <c r="BO6" s="420"/>
      <c r="BP6" s="420"/>
      <c r="BQ6" s="420"/>
      <c r="BR6" s="420"/>
      <c r="BS6" s="420"/>
      <c r="BT6" s="420"/>
      <c r="BU6" s="421"/>
      <c r="BV6" s="419">
        <v>388830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96.6</v>
      </c>
      <c r="CU6" s="563"/>
      <c r="CV6" s="563"/>
      <c r="CW6" s="563"/>
      <c r="CX6" s="563"/>
      <c r="CY6" s="563"/>
      <c r="CZ6" s="563"/>
      <c r="DA6" s="564"/>
      <c r="DB6" s="562">
        <v>96.7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13102</v>
      </c>
      <c r="BO7" s="420"/>
      <c r="BP7" s="420"/>
      <c r="BQ7" s="420"/>
      <c r="BR7" s="420"/>
      <c r="BS7" s="420"/>
      <c r="BT7" s="420"/>
      <c r="BU7" s="421"/>
      <c r="BV7" s="419">
        <v>15192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2995527</v>
      </c>
      <c r="CU7" s="420"/>
      <c r="CV7" s="420"/>
      <c r="CW7" s="420"/>
      <c r="CX7" s="420"/>
      <c r="CY7" s="420"/>
      <c r="CZ7" s="420"/>
      <c r="DA7" s="421"/>
      <c r="DB7" s="419">
        <v>2965389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354269</v>
      </c>
      <c r="BO8" s="420"/>
      <c r="BP8" s="420"/>
      <c r="BQ8" s="420"/>
      <c r="BR8" s="420"/>
      <c r="BS8" s="420"/>
      <c r="BT8" s="420"/>
      <c r="BU8" s="421"/>
      <c r="BV8" s="419">
        <v>373638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7673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-19369</v>
      </c>
      <c r="BO9" s="420"/>
      <c r="BP9" s="420"/>
      <c r="BQ9" s="420"/>
      <c r="BR9" s="420"/>
      <c r="BS9" s="420"/>
      <c r="BT9" s="420"/>
      <c r="BU9" s="421"/>
      <c r="BV9" s="419">
        <v>-5121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10.1</v>
      </c>
      <c r="CU9" s="417"/>
      <c r="CV9" s="417"/>
      <c r="CW9" s="417"/>
      <c r="CX9" s="417"/>
      <c r="CY9" s="417"/>
      <c r="CZ9" s="417"/>
      <c r="DA9" s="418"/>
      <c r="DB9" s="416">
        <v>10.5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7641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101704</v>
      </c>
      <c r="BO10" s="420"/>
      <c r="BP10" s="420"/>
      <c r="BQ10" s="420"/>
      <c r="BR10" s="420"/>
      <c r="BS10" s="420"/>
      <c r="BT10" s="420"/>
      <c r="BU10" s="421"/>
      <c r="BV10" s="419">
        <v>77686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7986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395662</v>
      </c>
      <c r="BO12" s="420"/>
      <c r="BP12" s="420"/>
      <c r="BQ12" s="420"/>
      <c r="BR12" s="420"/>
      <c r="BS12" s="420"/>
      <c r="BT12" s="420"/>
      <c r="BU12" s="421"/>
      <c r="BV12" s="419">
        <v>174681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7956</v>
      </c>
      <c r="S13" s="507"/>
      <c r="T13" s="507"/>
      <c r="U13" s="507"/>
      <c r="V13" s="508"/>
      <c r="W13" s="509" t="s">
        <v>131</v>
      </c>
      <c r="X13" s="405"/>
      <c r="Y13" s="405"/>
      <c r="Z13" s="405"/>
      <c r="AA13" s="405"/>
      <c r="AB13" s="406"/>
      <c r="AC13" s="372">
        <v>444</v>
      </c>
      <c r="AD13" s="373"/>
      <c r="AE13" s="373"/>
      <c r="AF13" s="373"/>
      <c r="AG13" s="374"/>
      <c r="AH13" s="372">
        <v>542</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-313327</v>
      </c>
      <c r="BO13" s="420"/>
      <c r="BP13" s="420"/>
      <c r="BQ13" s="420"/>
      <c r="BR13" s="420"/>
      <c r="BS13" s="420"/>
      <c r="BT13" s="420"/>
      <c r="BU13" s="421"/>
      <c r="BV13" s="419">
        <v>-102116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11.3</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7959</v>
      </c>
      <c r="S14" s="507"/>
      <c r="T14" s="507"/>
      <c r="U14" s="507"/>
      <c r="V14" s="508"/>
      <c r="W14" s="510"/>
      <c r="X14" s="408"/>
      <c r="Y14" s="408"/>
      <c r="Z14" s="408"/>
      <c r="AA14" s="408"/>
      <c r="AB14" s="409"/>
      <c r="AC14" s="499">
        <v>12</v>
      </c>
      <c r="AD14" s="500"/>
      <c r="AE14" s="500"/>
      <c r="AF14" s="500"/>
      <c r="AG14" s="501"/>
      <c r="AH14" s="499">
        <v>14.9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61.5</v>
      </c>
      <c r="CU14" s="517"/>
      <c r="CV14" s="517"/>
      <c r="CW14" s="517"/>
      <c r="CX14" s="517"/>
      <c r="CY14" s="517"/>
      <c r="CZ14" s="517"/>
      <c r="DA14" s="518"/>
      <c r="DB14" s="516">
        <v>57.1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7937</v>
      </c>
      <c r="S15" s="507"/>
      <c r="T15" s="507"/>
      <c r="U15" s="507"/>
      <c r="V15" s="508"/>
      <c r="W15" s="509" t="s">
        <v>137</v>
      </c>
      <c r="X15" s="405"/>
      <c r="Y15" s="405"/>
      <c r="Z15" s="405"/>
      <c r="AA15" s="405"/>
      <c r="AB15" s="406"/>
      <c r="AC15" s="372">
        <v>795</v>
      </c>
      <c r="AD15" s="373"/>
      <c r="AE15" s="373"/>
      <c r="AF15" s="373"/>
      <c r="AG15" s="374"/>
      <c r="AH15" s="372">
        <v>764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817638</v>
      </c>
      <c r="BO15" s="449"/>
      <c r="BP15" s="449"/>
      <c r="BQ15" s="449"/>
      <c r="BR15" s="449"/>
      <c r="BS15" s="449"/>
      <c r="BT15" s="449"/>
      <c r="BU15" s="450"/>
      <c r="BV15" s="448">
        <v>790029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21.5</v>
      </c>
      <c r="AD16" s="500"/>
      <c r="AE16" s="500"/>
      <c r="AF16" s="500"/>
      <c r="AG16" s="501"/>
      <c r="AH16" s="499">
        <v>21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2783187</v>
      </c>
      <c r="BO16" s="420"/>
      <c r="BP16" s="420"/>
      <c r="BQ16" s="420"/>
      <c r="BR16" s="420"/>
      <c r="BS16" s="420"/>
      <c r="BT16" s="420"/>
      <c r="BU16" s="421"/>
      <c r="BV16" s="419">
        <v>2741715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2452</v>
      </c>
      <c r="AD17" s="373"/>
      <c r="AE17" s="373"/>
      <c r="AF17" s="373"/>
      <c r="AG17" s="374"/>
      <c r="AH17" s="372">
        <v>2340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1016040</v>
      </c>
      <c r="BO17" s="420"/>
      <c r="BP17" s="420"/>
      <c r="BQ17" s="420"/>
      <c r="BR17" s="420"/>
      <c r="BS17" s="420"/>
      <c r="BT17" s="420"/>
      <c r="BU17" s="421"/>
      <c r="BV17" s="419">
        <v>982437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46.21</v>
      </c>
      <c r="M18" s="472"/>
      <c r="N18" s="472"/>
      <c r="O18" s="472"/>
      <c r="P18" s="472"/>
      <c r="Q18" s="472"/>
      <c r="R18" s="473"/>
      <c r="S18" s="473"/>
      <c r="T18" s="473"/>
      <c r="U18" s="473"/>
      <c r="V18" s="474"/>
      <c r="W18" s="490"/>
      <c r="X18" s="491"/>
      <c r="Y18" s="491"/>
      <c r="Z18" s="491"/>
      <c r="AA18" s="491"/>
      <c r="AB18" s="515"/>
      <c r="AC18" s="389">
        <v>66.400000000000006</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2898342</v>
      </c>
      <c r="BO18" s="420"/>
      <c r="BP18" s="420"/>
      <c r="BQ18" s="420"/>
      <c r="BR18" s="420"/>
      <c r="BS18" s="420"/>
      <c r="BT18" s="420"/>
      <c r="BU18" s="421"/>
      <c r="BV18" s="419">
        <v>2870740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4096373</v>
      </c>
      <c r="BO19" s="420"/>
      <c r="BP19" s="420"/>
      <c r="BQ19" s="420"/>
      <c r="BR19" s="420"/>
      <c r="BS19" s="420"/>
      <c r="BT19" s="420"/>
      <c r="BU19" s="421"/>
      <c r="BV19" s="419">
        <v>3939211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2896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3727737</v>
      </c>
      <c r="BO22" s="449"/>
      <c r="BP22" s="449"/>
      <c r="BQ22" s="449"/>
      <c r="BR22" s="449"/>
      <c r="BS22" s="449"/>
      <c r="BT22" s="449"/>
      <c r="BU22" s="450"/>
      <c r="BV22" s="448">
        <v>3749695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3230304</v>
      </c>
      <c r="BO23" s="420"/>
      <c r="BP23" s="420"/>
      <c r="BQ23" s="420"/>
      <c r="BR23" s="420"/>
      <c r="BS23" s="420"/>
      <c r="BT23" s="420"/>
      <c r="BU23" s="421"/>
      <c r="BV23" s="419">
        <v>3232307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6750</v>
      </c>
      <c r="R24" s="373"/>
      <c r="S24" s="373"/>
      <c r="T24" s="373"/>
      <c r="U24" s="373"/>
      <c r="V24" s="374"/>
      <c r="W24" s="462"/>
      <c r="X24" s="399"/>
      <c r="Y24" s="400"/>
      <c r="Z24" s="375" t="s">
        <v>162</v>
      </c>
      <c r="AA24" s="376"/>
      <c r="AB24" s="376"/>
      <c r="AC24" s="376"/>
      <c r="AD24" s="376"/>
      <c r="AE24" s="376"/>
      <c r="AF24" s="376"/>
      <c r="AG24" s="377"/>
      <c r="AH24" s="372">
        <v>68</v>
      </c>
      <c r="AI24" s="373"/>
      <c r="AJ24" s="373"/>
      <c r="AK24" s="373"/>
      <c r="AL24" s="374"/>
      <c r="AM24" s="372">
        <v>205972</v>
      </c>
      <c r="AN24" s="373"/>
      <c r="AO24" s="373"/>
      <c r="AP24" s="373"/>
      <c r="AQ24" s="373"/>
      <c r="AR24" s="374"/>
      <c r="AS24" s="372">
        <v>3029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2397185</v>
      </c>
      <c r="BO24" s="420"/>
      <c r="BP24" s="420"/>
      <c r="BQ24" s="420"/>
      <c r="BR24" s="420"/>
      <c r="BS24" s="420"/>
      <c r="BT24" s="420"/>
      <c r="BU24" s="421"/>
      <c r="BV24" s="419">
        <v>2274169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5580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284187</v>
      </c>
      <c r="BO25" s="449"/>
      <c r="BP25" s="449"/>
      <c r="BQ25" s="449"/>
      <c r="BR25" s="449"/>
      <c r="BS25" s="449"/>
      <c r="BT25" s="449"/>
      <c r="BU25" s="450"/>
      <c r="BV25" s="448">
        <v>504999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5000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1140299</v>
      </c>
      <c r="BO28" s="449"/>
      <c r="BP28" s="449"/>
      <c r="BQ28" s="449"/>
      <c r="BR28" s="449"/>
      <c r="BS28" s="449"/>
      <c r="BT28" s="449"/>
      <c r="BU28" s="450"/>
      <c r="BV28" s="448">
        <v>1264257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9</v>
      </c>
      <c r="M29" s="373"/>
      <c r="N29" s="373"/>
      <c r="O29" s="373"/>
      <c r="P29" s="374"/>
      <c r="Q29" s="372">
        <v>2100</v>
      </c>
      <c r="R29" s="373"/>
      <c r="S29" s="373"/>
      <c r="T29" s="373"/>
      <c r="U29" s="373"/>
      <c r="V29" s="374"/>
      <c r="W29" s="463"/>
      <c r="X29" s="464"/>
      <c r="Y29" s="465"/>
      <c r="Z29" s="375" t="s">
        <v>178</v>
      </c>
      <c r="AA29" s="376"/>
      <c r="AB29" s="376"/>
      <c r="AC29" s="376"/>
      <c r="AD29" s="376"/>
      <c r="AE29" s="376"/>
      <c r="AF29" s="376"/>
      <c r="AG29" s="377"/>
      <c r="AH29" s="372">
        <v>70</v>
      </c>
      <c r="AI29" s="373"/>
      <c r="AJ29" s="373"/>
      <c r="AK29" s="373"/>
      <c r="AL29" s="374"/>
      <c r="AM29" s="372">
        <v>212340</v>
      </c>
      <c r="AN29" s="373"/>
      <c r="AO29" s="373"/>
      <c r="AP29" s="373"/>
      <c r="AQ29" s="373"/>
      <c r="AR29" s="374"/>
      <c r="AS29" s="372">
        <v>3033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14625</v>
      </c>
      <c r="BO29" s="420"/>
      <c r="BP29" s="420"/>
      <c r="BQ29" s="420"/>
      <c r="BR29" s="420"/>
      <c r="BS29" s="420"/>
      <c r="BT29" s="420"/>
      <c r="BU29" s="421"/>
      <c r="BV29" s="419">
        <v>3755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249860</v>
      </c>
      <c r="BO30" s="454"/>
      <c r="BP30" s="454"/>
      <c r="BQ30" s="454"/>
      <c r="BR30" s="454"/>
      <c r="BS30" s="454"/>
      <c r="BT30" s="454"/>
      <c r="BU30" s="455"/>
      <c r="BV30" s="453">
        <v>223265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御坊広域行政事務組合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御坊日高老人福祉施設事務組合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御坊日高老人福祉施設事務組合（公営企業会計）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日高広域消防事務組合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御坊市外五ヶ町病院経営事務組合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和歌山県後期高齢者医療広域連合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和歌山県後期高齢者医療広域連合（特別会計）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和歌山県市町村総合事務組合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和歌山地方税回収機構</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Uo/QUiP2aau7NprMdYEKqBmvYI0S1y1iC6TUIm0Nrwv3HAybYJdf2WMGrysRsxkzQ3yRtdB2r7mhI66AotaWA==" saltValue="JLfbOoNTeIrJ4lXHJpaQ1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777628</v>
      </c>
      <c r="S5" s="674"/>
      <c r="T5" s="674"/>
      <c r="U5" s="674"/>
      <c r="V5" s="674"/>
      <c r="W5" s="674"/>
      <c r="X5" s="674"/>
      <c r="Y5" s="702"/>
      <c r="Z5" s="715">
        <v>13.7</v>
      </c>
      <c r="AA5" s="715"/>
      <c r="AB5" s="715"/>
      <c r="AC5" s="715"/>
      <c r="AD5" s="716">
        <v>777628</v>
      </c>
      <c r="AE5" s="716"/>
      <c r="AF5" s="716"/>
      <c r="AG5" s="716"/>
      <c r="AH5" s="716"/>
      <c r="AI5" s="716"/>
      <c r="AJ5" s="716"/>
      <c r="AK5" s="716"/>
      <c r="AL5" s="703">
        <v>25.9</v>
      </c>
      <c r="AM5" s="685"/>
      <c r="AN5" s="685"/>
      <c r="AO5" s="704"/>
      <c r="AP5" s="676" t="s">
        <v>217</v>
      </c>
      <c r="AQ5" s="677"/>
      <c r="AR5" s="677"/>
      <c r="AS5" s="677"/>
      <c r="AT5" s="677"/>
      <c r="AU5" s="677"/>
      <c r="AV5" s="677"/>
      <c r="AW5" s="677"/>
      <c r="AX5" s="677"/>
      <c r="AY5" s="677"/>
      <c r="AZ5" s="677"/>
      <c r="BA5" s="677"/>
      <c r="BB5" s="677"/>
      <c r="BC5" s="677"/>
      <c r="BD5" s="677"/>
      <c r="BE5" s="677"/>
      <c r="BF5" s="678"/>
      <c r="BG5" s="621">
        <v>772085</v>
      </c>
      <c r="BH5" s="622"/>
      <c r="BI5" s="622"/>
      <c r="BJ5" s="622"/>
      <c r="BK5" s="622"/>
      <c r="BL5" s="622"/>
      <c r="BM5" s="622"/>
      <c r="BN5" s="623"/>
      <c r="BO5" s="659">
        <v>99.3</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43240</v>
      </c>
      <c r="S6" s="622"/>
      <c r="T6" s="622"/>
      <c r="U6" s="622"/>
      <c r="V6" s="622"/>
      <c r="W6" s="622"/>
      <c r="X6" s="622"/>
      <c r="Y6" s="623"/>
      <c r="Z6" s="659">
        <v>0.8</v>
      </c>
      <c r="AA6" s="659"/>
      <c r="AB6" s="659"/>
      <c r="AC6" s="659"/>
      <c r="AD6" s="660">
        <v>43240</v>
      </c>
      <c r="AE6" s="660"/>
      <c r="AF6" s="660"/>
      <c r="AG6" s="660"/>
      <c r="AH6" s="660"/>
      <c r="AI6" s="660"/>
      <c r="AJ6" s="660"/>
      <c r="AK6" s="660"/>
      <c r="AL6" s="624">
        <v>1.4</v>
      </c>
      <c r="AM6" s="625"/>
      <c r="AN6" s="625"/>
      <c r="AO6" s="661"/>
      <c r="AP6" s="618" t="s">
        <v>222</v>
      </c>
      <c r="AQ6" s="619"/>
      <c r="AR6" s="619"/>
      <c r="AS6" s="619"/>
      <c r="AT6" s="619"/>
      <c r="AU6" s="619"/>
      <c r="AV6" s="619"/>
      <c r="AW6" s="619"/>
      <c r="AX6" s="619"/>
      <c r="AY6" s="619"/>
      <c r="AZ6" s="619"/>
      <c r="BA6" s="619"/>
      <c r="BB6" s="619"/>
      <c r="BC6" s="619"/>
      <c r="BD6" s="619"/>
      <c r="BE6" s="619"/>
      <c r="BF6" s="620"/>
      <c r="BG6" s="621">
        <v>772085</v>
      </c>
      <c r="BH6" s="622"/>
      <c r="BI6" s="622"/>
      <c r="BJ6" s="622"/>
      <c r="BK6" s="622"/>
      <c r="BL6" s="622"/>
      <c r="BM6" s="622"/>
      <c r="BN6" s="623"/>
      <c r="BO6" s="659">
        <v>99.3</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61024</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61024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384</v>
      </c>
      <c r="S7" s="622"/>
      <c r="T7" s="622"/>
      <c r="U7" s="622"/>
      <c r="V7" s="622"/>
      <c r="W7" s="622"/>
      <c r="X7" s="622"/>
      <c r="Y7" s="623"/>
      <c r="Z7" s="659">
        <v>0</v>
      </c>
      <c r="AA7" s="659"/>
      <c r="AB7" s="659"/>
      <c r="AC7" s="659"/>
      <c r="AD7" s="660">
        <v>384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357967</v>
      </c>
      <c r="BH7" s="622"/>
      <c r="BI7" s="622"/>
      <c r="BJ7" s="622"/>
      <c r="BK7" s="622"/>
      <c r="BL7" s="622"/>
      <c r="BM7" s="622"/>
      <c r="BN7" s="623"/>
      <c r="BO7" s="659">
        <v>46</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879502</v>
      </c>
      <c r="CS7" s="622"/>
      <c r="CT7" s="622"/>
      <c r="CU7" s="622"/>
      <c r="CV7" s="622"/>
      <c r="CW7" s="622"/>
      <c r="CX7" s="622"/>
      <c r="CY7" s="623"/>
      <c r="CZ7" s="659">
        <v>16.600000000000001</v>
      </c>
      <c r="DA7" s="659"/>
      <c r="DB7" s="659"/>
      <c r="DC7" s="659"/>
      <c r="DD7" s="627">
        <v>117166</v>
      </c>
      <c r="DE7" s="622"/>
      <c r="DF7" s="622"/>
      <c r="DG7" s="622"/>
      <c r="DH7" s="622"/>
      <c r="DI7" s="622"/>
      <c r="DJ7" s="622"/>
      <c r="DK7" s="622"/>
      <c r="DL7" s="622"/>
      <c r="DM7" s="622"/>
      <c r="DN7" s="622"/>
      <c r="DO7" s="622"/>
      <c r="DP7" s="623"/>
      <c r="DQ7" s="627">
        <v>728848</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7693</v>
      </c>
      <c r="S8" s="622"/>
      <c r="T8" s="622"/>
      <c r="U8" s="622"/>
      <c r="V8" s="622"/>
      <c r="W8" s="622"/>
      <c r="X8" s="622"/>
      <c r="Y8" s="623"/>
      <c r="Z8" s="659">
        <v>0.1</v>
      </c>
      <c r="AA8" s="659"/>
      <c r="AB8" s="659"/>
      <c r="AC8" s="659"/>
      <c r="AD8" s="660">
        <v>7693</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13147</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1606359</v>
      </c>
      <c r="CS8" s="622"/>
      <c r="CT8" s="622"/>
      <c r="CU8" s="622"/>
      <c r="CV8" s="622"/>
      <c r="CW8" s="622"/>
      <c r="CX8" s="622"/>
      <c r="CY8" s="623"/>
      <c r="CZ8" s="659">
        <v>30.3</v>
      </c>
      <c r="DA8" s="659"/>
      <c r="DB8" s="659"/>
      <c r="DC8" s="659"/>
      <c r="DD8" s="627">
        <v>20370</v>
      </c>
      <c r="DE8" s="622"/>
      <c r="DF8" s="622"/>
      <c r="DG8" s="622"/>
      <c r="DH8" s="622"/>
      <c r="DI8" s="622"/>
      <c r="DJ8" s="622"/>
      <c r="DK8" s="622"/>
      <c r="DL8" s="622"/>
      <c r="DM8" s="622"/>
      <c r="DN8" s="622"/>
      <c r="DO8" s="622"/>
      <c r="DP8" s="623"/>
      <c r="DQ8" s="627">
        <v>1054648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7717</v>
      </c>
      <c r="S9" s="622"/>
      <c r="T9" s="622"/>
      <c r="U9" s="622"/>
      <c r="V9" s="622"/>
      <c r="W9" s="622"/>
      <c r="X9" s="622"/>
      <c r="Y9" s="623"/>
      <c r="Z9" s="659">
        <v>0.1</v>
      </c>
      <c r="AA9" s="659"/>
      <c r="AB9" s="659"/>
      <c r="AC9" s="659"/>
      <c r="AD9" s="660">
        <v>7717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323523</v>
      </c>
      <c r="BH9" s="622"/>
      <c r="BI9" s="622"/>
      <c r="BJ9" s="622"/>
      <c r="BK9" s="622"/>
      <c r="BL9" s="622"/>
      <c r="BM9" s="622"/>
      <c r="BN9" s="623"/>
      <c r="BO9" s="659">
        <v>41.6</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580133</v>
      </c>
      <c r="CS9" s="622"/>
      <c r="CT9" s="622"/>
      <c r="CU9" s="622"/>
      <c r="CV9" s="622"/>
      <c r="CW9" s="622"/>
      <c r="CX9" s="622"/>
      <c r="CY9" s="623"/>
      <c r="CZ9" s="659">
        <v>10.9</v>
      </c>
      <c r="DA9" s="659"/>
      <c r="DB9" s="659"/>
      <c r="DC9" s="659"/>
      <c r="DD9" s="627">
        <v>68332</v>
      </c>
      <c r="DE9" s="622"/>
      <c r="DF9" s="622"/>
      <c r="DG9" s="622"/>
      <c r="DH9" s="622"/>
      <c r="DI9" s="622"/>
      <c r="DJ9" s="622"/>
      <c r="DK9" s="622"/>
      <c r="DL9" s="622"/>
      <c r="DM9" s="622"/>
      <c r="DN9" s="622"/>
      <c r="DO9" s="622"/>
      <c r="DP9" s="623"/>
      <c r="DQ9" s="627">
        <v>476244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13537</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167116</v>
      </c>
      <c r="S11" s="622"/>
      <c r="T11" s="622"/>
      <c r="U11" s="622"/>
      <c r="V11" s="622"/>
      <c r="W11" s="622"/>
      <c r="X11" s="622"/>
      <c r="Y11" s="623"/>
      <c r="Z11" s="624">
        <v>2.9</v>
      </c>
      <c r="AA11" s="625"/>
      <c r="AB11" s="625"/>
      <c r="AC11" s="626"/>
      <c r="AD11" s="627">
        <v>167116</v>
      </c>
      <c r="AE11" s="622"/>
      <c r="AF11" s="622"/>
      <c r="AG11" s="622"/>
      <c r="AH11" s="622"/>
      <c r="AI11" s="622"/>
      <c r="AJ11" s="622"/>
      <c r="AK11" s="623"/>
      <c r="AL11" s="624">
        <v>5.6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7760</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512216</v>
      </c>
      <c r="CS11" s="622"/>
      <c r="CT11" s="622"/>
      <c r="CU11" s="622"/>
      <c r="CV11" s="622"/>
      <c r="CW11" s="622"/>
      <c r="CX11" s="622"/>
      <c r="CY11" s="623"/>
      <c r="CZ11" s="659">
        <v>9.6999999999999993</v>
      </c>
      <c r="DA11" s="659"/>
      <c r="DB11" s="659"/>
      <c r="DC11" s="659"/>
      <c r="DD11" s="627">
        <v>222033</v>
      </c>
      <c r="DE11" s="622"/>
      <c r="DF11" s="622"/>
      <c r="DG11" s="622"/>
      <c r="DH11" s="622"/>
      <c r="DI11" s="622"/>
      <c r="DJ11" s="622"/>
      <c r="DK11" s="622"/>
      <c r="DL11" s="622"/>
      <c r="DM11" s="622"/>
      <c r="DN11" s="622"/>
      <c r="DO11" s="622"/>
      <c r="DP11" s="623"/>
      <c r="DQ11" s="627">
        <v>282297</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331999</v>
      </c>
      <c r="BH12" s="622"/>
      <c r="BI12" s="622"/>
      <c r="BJ12" s="622"/>
      <c r="BK12" s="622"/>
      <c r="BL12" s="622"/>
      <c r="BM12" s="622"/>
      <c r="BN12" s="623"/>
      <c r="BO12" s="659">
        <v>42.7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91301</v>
      </c>
      <c r="CS12" s="622"/>
      <c r="CT12" s="622"/>
      <c r="CU12" s="622"/>
      <c r="CV12" s="622"/>
      <c r="CW12" s="622"/>
      <c r="CX12" s="622"/>
      <c r="CY12" s="623"/>
      <c r="CZ12" s="659">
        <v>1.7</v>
      </c>
      <c r="DA12" s="659"/>
      <c r="DB12" s="659"/>
      <c r="DC12" s="659"/>
      <c r="DD12" s="627">
        <v>14497</v>
      </c>
      <c r="DE12" s="622"/>
      <c r="DF12" s="622"/>
      <c r="DG12" s="622"/>
      <c r="DH12" s="622"/>
      <c r="DI12" s="622"/>
      <c r="DJ12" s="622"/>
      <c r="DK12" s="622"/>
      <c r="DL12" s="622"/>
      <c r="DM12" s="622"/>
      <c r="DN12" s="622"/>
      <c r="DO12" s="622"/>
      <c r="DP12" s="623"/>
      <c r="DQ12" s="627">
        <v>69386</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331627</v>
      </c>
      <c r="BH13" s="622"/>
      <c r="BI13" s="622"/>
      <c r="BJ13" s="622"/>
      <c r="BK13" s="622"/>
      <c r="BL13" s="622"/>
      <c r="BM13" s="622"/>
      <c r="BN13" s="623"/>
      <c r="BO13" s="659">
        <v>42.6</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462586</v>
      </c>
      <c r="CS13" s="622"/>
      <c r="CT13" s="622"/>
      <c r="CU13" s="622"/>
      <c r="CV13" s="622"/>
      <c r="CW13" s="622"/>
      <c r="CX13" s="622"/>
      <c r="CY13" s="623"/>
      <c r="CZ13" s="659">
        <v>8.6999999999999993</v>
      </c>
      <c r="DA13" s="659"/>
      <c r="DB13" s="659"/>
      <c r="DC13" s="659"/>
      <c r="DD13" s="627">
        <v>441866</v>
      </c>
      <c r="DE13" s="622"/>
      <c r="DF13" s="622"/>
      <c r="DG13" s="622"/>
      <c r="DH13" s="622"/>
      <c r="DI13" s="622"/>
      <c r="DJ13" s="622"/>
      <c r="DK13" s="622"/>
      <c r="DL13" s="622"/>
      <c r="DM13" s="622"/>
      <c r="DN13" s="622"/>
      <c r="DO13" s="622"/>
      <c r="DP13" s="623"/>
      <c r="DQ13" s="627">
        <v>113402</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508</v>
      </c>
      <c r="S14" s="622"/>
      <c r="T14" s="622"/>
      <c r="U14" s="622"/>
      <c r="V14" s="622"/>
      <c r="W14" s="622"/>
      <c r="X14" s="622"/>
      <c r="Y14" s="623"/>
      <c r="Z14" s="659">
        <v>0</v>
      </c>
      <c r="AA14" s="659"/>
      <c r="AB14" s="659"/>
      <c r="AC14" s="659"/>
      <c r="AD14" s="660">
        <v>508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35374</v>
      </c>
      <c r="BH14" s="622"/>
      <c r="BI14" s="622"/>
      <c r="BJ14" s="622"/>
      <c r="BK14" s="622"/>
      <c r="BL14" s="622"/>
      <c r="BM14" s="622"/>
      <c r="BN14" s="623"/>
      <c r="BO14" s="659">
        <v>4.5</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205103</v>
      </c>
      <c r="CS14" s="622"/>
      <c r="CT14" s="622"/>
      <c r="CU14" s="622"/>
      <c r="CV14" s="622"/>
      <c r="CW14" s="622"/>
      <c r="CX14" s="622"/>
      <c r="CY14" s="623"/>
      <c r="CZ14" s="659">
        <v>3.9</v>
      </c>
      <c r="DA14" s="659"/>
      <c r="DB14" s="659"/>
      <c r="DC14" s="659"/>
      <c r="DD14" s="627">
        <v>37874</v>
      </c>
      <c r="DE14" s="622"/>
      <c r="DF14" s="622"/>
      <c r="DG14" s="622"/>
      <c r="DH14" s="622"/>
      <c r="DI14" s="622"/>
      <c r="DJ14" s="622"/>
      <c r="DK14" s="622"/>
      <c r="DL14" s="622"/>
      <c r="DM14" s="622"/>
      <c r="DN14" s="622"/>
      <c r="DO14" s="622"/>
      <c r="DP14" s="623"/>
      <c r="DQ14" s="627">
        <v>168048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46745</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413382</v>
      </c>
      <c r="CS15" s="622"/>
      <c r="CT15" s="622"/>
      <c r="CU15" s="622"/>
      <c r="CV15" s="622"/>
      <c r="CW15" s="622"/>
      <c r="CX15" s="622"/>
      <c r="CY15" s="623"/>
      <c r="CZ15" s="659">
        <v>7.8</v>
      </c>
      <c r="DA15" s="659"/>
      <c r="DB15" s="659"/>
      <c r="DC15" s="659"/>
      <c r="DD15" s="627">
        <v>54948</v>
      </c>
      <c r="DE15" s="622"/>
      <c r="DF15" s="622"/>
      <c r="DG15" s="622"/>
      <c r="DH15" s="622"/>
      <c r="DI15" s="622"/>
      <c r="DJ15" s="622"/>
      <c r="DK15" s="622"/>
      <c r="DL15" s="622"/>
      <c r="DM15" s="622"/>
      <c r="DN15" s="622"/>
      <c r="DO15" s="622"/>
      <c r="DP15" s="623"/>
      <c r="DQ15" s="627">
        <v>328194</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5498</v>
      </c>
      <c r="S16" s="622"/>
      <c r="T16" s="622"/>
      <c r="U16" s="622"/>
      <c r="V16" s="622"/>
      <c r="W16" s="622"/>
      <c r="X16" s="622"/>
      <c r="Y16" s="623"/>
      <c r="Z16" s="659">
        <v>0.1</v>
      </c>
      <c r="AA16" s="659"/>
      <c r="AB16" s="659"/>
      <c r="AC16" s="659"/>
      <c r="AD16" s="660">
        <v>5498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74448</v>
      </c>
      <c r="CS16" s="622"/>
      <c r="CT16" s="622"/>
      <c r="CU16" s="622"/>
      <c r="CV16" s="622"/>
      <c r="CW16" s="622"/>
      <c r="CX16" s="622"/>
      <c r="CY16" s="623"/>
      <c r="CZ16" s="659">
        <v>1.4</v>
      </c>
      <c r="DA16" s="659"/>
      <c r="DB16" s="659"/>
      <c r="DC16" s="659"/>
      <c r="DD16" s="627" t="s">
        <v>122</v>
      </c>
      <c r="DE16" s="622"/>
      <c r="DF16" s="622"/>
      <c r="DG16" s="622"/>
      <c r="DH16" s="622"/>
      <c r="DI16" s="622"/>
      <c r="DJ16" s="622"/>
      <c r="DK16" s="622"/>
      <c r="DL16" s="622"/>
      <c r="DM16" s="622"/>
      <c r="DN16" s="622"/>
      <c r="DO16" s="622"/>
      <c r="DP16" s="623"/>
      <c r="DQ16" s="627">
        <v>33782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6756</v>
      </c>
      <c r="S17" s="622"/>
      <c r="T17" s="622"/>
      <c r="U17" s="622"/>
      <c r="V17" s="622"/>
      <c r="W17" s="622"/>
      <c r="X17" s="622"/>
      <c r="Y17" s="623"/>
      <c r="Z17" s="659">
        <v>0.1</v>
      </c>
      <c r="AA17" s="659"/>
      <c r="AB17" s="659"/>
      <c r="AC17" s="659"/>
      <c r="AD17" s="660">
        <v>6756</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413129</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413129</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14039</v>
      </c>
      <c r="S18" s="622"/>
      <c r="T18" s="622"/>
      <c r="U18" s="622"/>
      <c r="V18" s="622"/>
      <c r="W18" s="622"/>
      <c r="X18" s="622"/>
      <c r="Y18" s="623"/>
      <c r="Z18" s="659">
        <v>0.2</v>
      </c>
      <c r="AA18" s="659"/>
      <c r="AB18" s="659"/>
      <c r="AC18" s="659"/>
      <c r="AD18" s="660">
        <v>14039</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13760</v>
      </c>
      <c r="S19" s="622"/>
      <c r="T19" s="622"/>
      <c r="U19" s="622"/>
      <c r="V19" s="622"/>
      <c r="W19" s="622"/>
      <c r="X19" s="622"/>
      <c r="Y19" s="623"/>
      <c r="Z19" s="659">
        <v>0.2</v>
      </c>
      <c r="AA19" s="659"/>
      <c r="AB19" s="659"/>
      <c r="AC19" s="659"/>
      <c r="AD19" s="660">
        <v>13760</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5543</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279</v>
      </c>
      <c r="S20" s="622"/>
      <c r="T20" s="622"/>
      <c r="U20" s="622"/>
      <c r="V20" s="622"/>
      <c r="W20" s="622"/>
      <c r="X20" s="622"/>
      <c r="Y20" s="623"/>
      <c r="Z20" s="659">
        <v>0</v>
      </c>
      <c r="AA20" s="659"/>
      <c r="AB20" s="659"/>
      <c r="AC20" s="659"/>
      <c r="AD20" s="660">
        <v>279</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5543</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5299183</v>
      </c>
      <c r="CS20" s="622"/>
      <c r="CT20" s="622"/>
      <c r="CU20" s="622"/>
      <c r="CV20" s="622"/>
      <c r="CW20" s="622"/>
      <c r="CX20" s="622"/>
      <c r="CY20" s="623"/>
      <c r="CZ20" s="659">
        <v>100</v>
      </c>
      <c r="DA20" s="659"/>
      <c r="DB20" s="659"/>
      <c r="DC20" s="659"/>
      <c r="DD20" s="627">
        <v>977086</v>
      </c>
      <c r="DE20" s="622"/>
      <c r="DF20" s="622"/>
      <c r="DG20" s="622"/>
      <c r="DH20" s="622"/>
      <c r="DI20" s="622"/>
      <c r="DJ20" s="622"/>
      <c r="DK20" s="622"/>
      <c r="DL20" s="622"/>
      <c r="DM20" s="622"/>
      <c r="DN20" s="622"/>
      <c r="DO20" s="622"/>
      <c r="DP20" s="623"/>
      <c r="DQ20" s="627">
        <v>3729002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2179821</v>
      </c>
      <c r="S21" s="622"/>
      <c r="T21" s="622"/>
      <c r="U21" s="622"/>
      <c r="V21" s="622"/>
      <c r="W21" s="622"/>
      <c r="X21" s="622"/>
      <c r="Y21" s="623"/>
      <c r="Z21" s="659">
        <v>38.5</v>
      </c>
      <c r="AA21" s="659"/>
      <c r="AB21" s="659"/>
      <c r="AC21" s="659"/>
      <c r="AD21" s="660">
        <v>1965226</v>
      </c>
      <c r="AE21" s="660"/>
      <c r="AF21" s="660"/>
      <c r="AG21" s="660"/>
      <c r="AH21" s="660"/>
      <c r="AI21" s="660"/>
      <c r="AJ21" s="660"/>
      <c r="AK21" s="660"/>
      <c r="AL21" s="624">
        <v>65.5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5543</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1965226</v>
      </c>
      <c r="S22" s="622"/>
      <c r="T22" s="622"/>
      <c r="U22" s="622"/>
      <c r="V22" s="622"/>
      <c r="W22" s="622"/>
      <c r="X22" s="622"/>
      <c r="Y22" s="623"/>
      <c r="Z22" s="659">
        <v>34.700000000000003</v>
      </c>
      <c r="AA22" s="659"/>
      <c r="AB22" s="659"/>
      <c r="AC22" s="659"/>
      <c r="AD22" s="660">
        <v>1965226</v>
      </c>
      <c r="AE22" s="660"/>
      <c r="AF22" s="660"/>
      <c r="AG22" s="660"/>
      <c r="AH22" s="660"/>
      <c r="AI22" s="660"/>
      <c r="AJ22" s="660"/>
      <c r="AK22" s="660"/>
      <c r="AL22" s="624">
        <v>65.5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214595</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1752614</v>
      </c>
      <c r="CS24" s="674"/>
      <c r="CT24" s="674"/>
      <c r="CU24" s="674"/>
      <c r="CV24" s="674"/>
      <c r="CW24" s="674"/>
      <c r="CX24" s="674"/>
      <c r="CY24" s="702"/>
      <c r="CZ24" s="703">
        <v>33.1</v>
      </c>
      <c r="DA24" s="685"/>
      <c r="DB24" s="685"/>
      <c r="DC24" s="705"/>
      <c r="DD24" s="701">
        <v>1321873</v>
      </c>
      <c r="DE24" s="674"/>
      <c r="DF24" s="674"/>
      <c r="DG24" s="674"/>
      <c r="DH24" s="674"/>
      <c r="DI24" s="674"/>
      <c r="DJ24" s="674"/>
      <c r="DK24" s="702"/>
      <c r="DL24" s="701">
        <v>1200939</v>
      </c>
      <c r="DM24" s="674"/>
      <c r="DN24" s="674"/>
      <c r="DO24" s="674"/>
      <c r="DP24" s="674"/>
      <c r="DQ24" s="674"/>
      <c r="DR24" s="674"/>
      <c r="DS24" s="674"/>
      <c r="DT24" s="674"/>
      <c r="DU24" s="674"/>
      <c r="DV24" s="702"/>
      <c r="DW24" s="703">
        <v>39.9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3210400</v>
      </c>
      <c r="S25" s="622"/>
      <c r="T25" s="622"/>
      <c r="U25" s="622"/>
      <c r="V25" s="622"/>
      <c r="W25" s="622"/>
      <c r="X25" s="622"/>
      <c r="Y25" s="623"/>
      <c r="Z25" s="659">
        <v>56.7</v>
      </c>
      <c r="AA25" s="659"/>
      <c r="AB25" s="659"/>
      <c r="AC25" s="659"/>
      <c r="AD25" s="660">
        <v>2995805</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680158</v>
      </c>
      <c r="CS25" s="634"/>
      <c r="CT25" s="634"/>
      <c r="CU25" s="634"/>
      <c r="CV25" s="634"/>
      <c r="CW25" s="634"/>
      <c r="CX25" s="634"/>
      <c r="CY25" s="635"/>
      <c r="CZ25" s="624">
        <v>12.8</v>
      </c>
      <c r="DA25" s="636"/>
      <c r="DB25" s="636"/>
      <c r="DC25" s="637"/>
      <c r="DD25" s="627">
        <v>654643</v>
      </c>
      <c r="DE25" s="634"/>
      <c r="DF25" s="634"/>
      <c r="DG25" s="634"/>
      <c r="DH25" s="634"/>
      <c r="DI25" s="634"/>
      <c r="DJ25" s="634"/>
      <c r="DK25" s="635"/>
      <c r="DL25" s="627">
        <v>611916</v>
      </c>
      <c r="DM25" s="634"/>
      <c r="DN25" s="634"/>
      <c r="DO25" s="634"/>
      <c r="DP25" s="634"/>
      <c r="DQ25" s="634"/>
      <c r="DR25" s="634"/>
      <c r="DS25" s="634"/>
      <c r="DT25" s="634"/>
      <c r="DU25" s="634"/>
      <c r="DV25" s="635"/>
      <c r="DW25" s="624">
        <v>20.3</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422632</v>
      </c>
      <c r="CS26" s="622"/>
      <c r="CT26" s="622"/>
      <c r="CU26" s="622"/>
      <c r="CV26" s="622"/>
      <c r="CW26" s="622"/>
      <c r="CX26" s="622"/>
      <c r="CY26" s="623"/>
      <c r="CZ26" s="624">
        <v>8</v>
      </c>
      <c r="DA26" s="636"/>
      <c r="DB26" s="636"/>
      <c r="DC26" s="637"/>
      <c r="DD26" s="627">
        <v>397548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52867</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777628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659327</v>
      </c>
      <c r="CS27" s="634"/>
      <c r="CT27" s="634"/>
      <c r="CU27" s="634"/>
      <c r="CV27" s="634"/>
      <c r="CW27" s="634"/>
      <c r="CX27" s="634"/>
      <c r="CY27" s="635"/>
      <c r="CZ27" s="624">
        <v>12.4</v>
      </c>
      <c r="DA27" s="636"/>
      <c r="DB27" s="636"/>
      <c r="DC27" s="637"/>
      <c r="DD27" s="627">
        <v>254101</v>
      </c>
      <c r="DE27" s="634"/>
      <c r="DF27" s="634"/>
      <c r="DG27" s="634"/>
      <c r="DH27" s="634"/>
      <c r="DI27" s="634"/>
      <c r="DJ27" s="634"/>
      <c r="DK27" s="635"/>
      <c r="DL27" s="627">
        <v>175894</v>
      </c>
      <c r="DM27" s="634"/>
      <c r="DN27" s="634"/>
      <c r="DO27" s="634"/>
      <c r="DP27" s="634"/>
      <c r="DQ27" s="634"/>
      <c r="DR27" s="634"/>
      <c r="DS27" s="634"/>
      <c r="DT27" s="634"/>
      <c r="DU27" s="634"/>
      <c r="DV27" s="635"/>
      <c r="DW27" s="624">
        <v>5.8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43388</v>
      </c>
      <c r="S28" s="622"/>
      <c r="T28" s="622"/>
      <c r="U28" s="622"/>
      <c r="V28" s="622"/>
      <c r="W28" s="622"/>
      <c r="X28" s="622"/>
      <c r="Y28" s="623"/>
      <c r="Z28" s="659">
        <v>0.8</v>
      </c>
      <c r="AA28" s="659"/>
      <c r="AB28" s="659"/>
      <c r="AC28" s="659"/>
      <c r="AD28" s="660">
        <v>898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413129</v>
      </c>
      <c r="CS28" s="622"/>
      <c r="CT28" s="622"/>
      <c r="CU28" s="622"/>
      <c r="CV28" s="622"/>
      <c r="CW28" s="622"/>
      <c r="CX28" s="622"/>
      <c r="CY28" s="623"/>
      <c r="CZ28" s="624">
        <v>7.8</v>
      </c>
      <c r="DA28" s="636"/>
      <c r="DB28" s="636"/>
      <c r="DC28" s="637"/>
      <c r="DD28" s="627">
        <v>413129</v>
      </c>
      <c r="DE28" s="622"/>
      <c r="DF28" s="622"/>
      <c r="DG28" s="622"/>
      <c r="DH28" s="622"/>
      <c r="DI28" s="622"/>
      <c r="DJ28" s="622"/>
      <c r="DK28" s="623"/>
      <c r="DL28" s="627">
        <v>413129</v>
      </c>
      <c r="DM28" s="622"/>
      <c r="DN28" s="622"/>
      <c r="DO28" s="622"/>
      <c r="DP28" s="622"/>
      <c r="DQ28" s="622"/>
      <c r="DR28" s="622"/>
      <c r="DS28" s="622"/>
      <c r="DT28" s="622"/>
      <c r="DU28" s="622"/>
      <c r="DV28" s="623"/>
      <c r="DW28" s="624">
        <v>13.7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19553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412845</v>
      </c>
      <c r="CS29" s="634"/>
      <c r="CT29" s="634"/>
      <c r="CU29" s="634"/>
      <c r="CV29" s="634"/>
      <c r="CW29" s="634"/>
      <c r="CX29" s="634"/>
      <c r="CY29" s="635"/>
      <c r="CZ29" s="624">
        <v>7.8</v>
      </c>
      <c r="DA29" s="636"/>
      <c r="DB29" s="636"/>
      <c r="DC29" s="637"/>
      <c r="DD29" s="627">
        <v>412845</v>
      </c>
      <c r="DE29" s="634"/>
      <c r="DF29" s="634"/>
      <c r="DG29" s="634"/>
      <c r="DH29" s="634"/>
      <c r="DI29" s="634"/>
      <c r="DJ29" s="634"/>
      <c r="DK29" s="635"/>
      <c r="DL29" s="627">
        <v>412845</v>
      </c>
      <c r="DM29" s="634"/>
      <c r="DN29" s="634"/>
      <c r="DO29" s="634"/>
      <c r="DP29" s="634"/>
      <c r="DQ29" s="634"/>
      <c r="DR29" s="634"/>
      <c r="DS29" s="634"/>
      <c r="DT29" s="634"/>
      <c r="DU29" s="634"/>
      <c r="DV29" s="635"/>
      <c r="DW29" s="624">
        <v>13.7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659904</v>
      </c>
      <c r="S30" s="622"/>
      <c r="T30" s="622"/>
      <c r="U30" s="622"/>
      <c r="V30" s="622"/>
      <c r="W30" s="622"/>
      <c r="X30" s="622"/>
      <c r="Y30" s="623"/>
      <c r="Z30" s="659">
        <v>11.6</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397758</v>
      </c>
      <c r="CS30" s="622"/>
      <c r="CT30" s="622"/>
      <c r="CU30" s="622"/>
      <c r="CV30" s="622"/>
      <c r="CW30" s="622"/>
      <c r="CX30" s="622"/>
      <c r="CY30" s="623"/>
      <c r="CZ30" s="624">
        <v>7.5</v>
      </c>
      <c r="DA30" s="636"/>
      <c r="DB30" s="636"/>
      <c r="DC30" s="637"/>
      <c r="DD30" s="627">
        <v>397758</v>
      </c>
      <c r="DE30" s="622"/>
      <c r="DF30" s="622"/>
      <c r="DG30" s="622"/>
      <c r="DH30" s="622"/>
      <c r="DI30" s="622"/>
      <c r="DJ30" s="622"/>
      <c r="DK30" s="623"/>
      <c r="DL30" s="627">
        <v>397758</v>
      </c>
      <c r="DM30" s="622"/>
      <c r="DN30" s="622"/>
      <c r="DO30" s="622"/>
      <c r="DP30" s="622"/>
      <c r="DQ30" s="622"/>
      <c r="DR30" s="622"/>
      <c r="DS30" s="622"/>
      <c r="DT30" s="622"/>
      <c r="DU30" s="622"/>
      <c r="DV30" s="623"/>
      <c r="DW30" s="624">
        <v>13.2</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99.5</v>
      </c>
      <c r="BH31" s="684"/>
      <c r="BI31" s="684"/>
      <c r="BJ31" s="684"/>
      <c r="BK31" s="684"/>
      <c r="BL31" s="684"/>
      <c r="BM31" s="685">
        <v>98.2</v>
      </c>
      <c r="BN31" s="684"/>
      <c r="BO31" s="684"/>
      <c r="BP31" s="684"/>
      <c r="BQ31" s="686"/>
      <c r="BR31" s="683">
        <v>99.5</v>
      </c>
      <c r="BS31" s="684"/>
      <c r="BT31" s="684"/>
      <c r="BU31" s="684"/>
      <c r="BV31" s="684"/>
      <c r="BW31" s="684"/>
      <c r="BX31" s="685">
        <v>97.8</v>
      </c>
      <c r="BY31" s="684"/>
      <c r="BZ31" s="684"/>
      <c r="CA31" s="684"/>
      <c r="CB31" s="686"/>
      <c r="CD31" s="642"/>
      <c r="CE31" s="643"/>
      <c r="CF31" s="618" t="s">
        <v>301</v>
      </c>
      <c r="CG31" s="619"/>
      <c r="CH31" s="619"/>
      <c r="CI31" s="619"/>
      <c r="CJ31" s="619"/>
      <c r="CK31" s="619"/>
      <c r="CL31" s="619"/>
      <c r="CM31" s="619"/>
      <c r="CN31" s="619"/>
      <c r="CO31" s="619"/>
      <c r="CP31" s="619"/>
      <c r="CQ31" s="620"/>
      <c r="CR31" s="621">
        <v>15087</v>
      </c>
      <c r="CS31" s="634"/>
      <c r="CT31" s="634"/>
      <c r="CU31" s="634"/>
      <c r="CV31" s="634"/>
      <c r="CW31" s="634"/>
      <c r="CX31" s="634"/>
      <c r="CY31" s="635"/>
      <c r="CZ31" s="624">
        <v>0.3</v>
      </c>
      <c r="DA31" s="636"/>
      <c r="DB31" s="636"/>
      <c r="DC31" s="637"/>
      <c r="DD31" s="627">
        <v>15087</v>
      </c>
      <c r="DE31" s="634"/>
      <c r="DF31" s="634"/>
      <c r="DG31" s="634"/>
      <c r="DH31" s="634"/>
      <c r="DI31" s="634"/>
      <c r="DJ31" s="634"/>
      <c r="DK31" s="635"/>
      <c r="DL31" s="627">
        <v>15087</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382991</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99.6</v>
      </c>
      <c r="BH32" s="634"/>
      <c r="BI32" s="634"/>
      <c r="BJ32" s="634"/>
      <c r="BK32" s="634"/>
      <c r="BL32" s="634"/>
      <c r="BM32" s="625">
        <v>98.9</v>
      </c>
      <c r="BN32" s="634"/>
      <c r="BO32" s="634"/>
      <c r="BP32" s="634"/>
      <c r="BQ32" s="657"/>
      <c r="BR32" s="692">
        <v>99.6</v>
      </c>
      <c r="BS32" s="634"/>
      <c r="BT32" s="634"/>
      <c r="BU32" s="634"/>
      <c r="BV32" s="634"/>
      <c r="BW32" s="634"/>
      <c r="BX32" s="625">
        <v>98.5</v>
      </c>
      <c r="BY32" s="634"/>
      <c r="BZ32" s="634"/>
      <c r="CA32" s="634"/>
      <c r="CB32" s="657"/>
      <c r="CD32" s="644"/>
      <c r="CE32" s="645"/>
      <c r="CF32" s="618" t="s">
        <v>305</v>
      </c>
      <c r="CG32" s="619"/>
      <c r="CH32" s="619"/>
      <c r="CI32" s="619"/>
      <c r="CJ32" s="619"/>
      <c r="CK32" s="619"/>
      <c r="CL32" s="619"/>
      <c r="CM32" s="619"/>
      <c r="CN32" s="619"/>
      <c r="CO32" s="619"/>
      <c r="CP32" s="619"/>
      <c r="CQ32" s="620"/>
      <c r="CR32" s="621">
        <v>284</v>
      </c>
      <c r="CS32" s="622"/>
      <c r="CT32" s="622"/>
      <c r="CU32" s="622"/>
      <c r="CV32" s="622"/>
      <c r="CW32" s="622"/>
      <c r="CX32" s="622"/>
      <c r="CY32" s="623"/>
      <c r="CZ32" s="624">
        <v>0</v>
      </c>
      <c r="DA32" s="636"/>
      <c r="DB32" s="636"/>
      <c r="DC32" s="637"/>
      <c r="DD32" s="627">
        <v>284</v>
      </c>
      <c r="DE32" s="622"/>
      <c r="DF32" s="622"/>
      <c r="DG32" s="622"/>
      <c r="DH32" s="622"/>
      <c r="DI32" s="622"/>
      <c r="DJ32" s="622"/>
      <c r="DK32" s="623"/>
      <c r="DL32" s="627">
        <v>284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3529</v>
      </c>
      <c r="S33" s="622"/>
      <c r="T33" s="622"/>
      <c r="U33" s="622"/>
      <c r="V33" s="622"/>
      <c r="W33" s="622"/>
      <c r="X33" s="622"/>
      <c r="Y33" s="623"/>
      <c r="Z33" s="659">
        <v>0.1</v>
      </c>
      <c r="AA33" s="659"/>
      <c r="AB33" s="659"/>
      <c r="AC33" s="659"/>
      <c r="AD33" s="660">
        <v>2433</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99.4</v>
      </c>
      <c r="BH33" s="606"/>
      <c r="BI33" s="606"/>
      <c r="BJ33" s="606"/>
      <c r="BK33" s="606"/>
      <c r="BL33" s="606"/>
      <c r="BM33" s="652">
        <v>97.2</v>
      </c>
      <c r="BN33" s="606"/>
      <c r="BO33" s="606"/>
      <c r="BP33" s="606"/>
      <c r="BQ33" s="669"/>
      <c r="BR33" s="682">
        <v>99.3</v>
      </c>
      <c r="BS33" s="606"/>
      <c r="BT33" s="606"/>
      <c r="BU33" s="606"/>
      <c r="BV33" s="606"/>
      <c r="BW33" s="606"/>
      <c r="BX33" s="652">
        <v>96.7</v>
      </c>
      <c r="BY33" s="606"/>
      <c r="BZ33" s="606"/>
      <c r="CA33" s="606"/>
      <c r="CB33" s="669"/>
      <c r="CD33" s="618" t="s">
        <v>308</v>
      </c>
      <c r="CE33" s="619"/>
      <c r="CF33" s="619"/>
      <c r="CG33" s="619"/>
      <c r="CH33" s="619"/>
      <c r="CI33" s="619"/>
      <c r="CJ33" s="619"/>
      <c r="CK33" s="619"/>
      <c r="CL33" s="619"/>
      <c r="CM33" s="619"/>
      <c r="CN33" s="619"/>
      <c r="CO33" s="619"/>
      <c r="CP33" s="619"/>
      <c r="CQ33" s="620"/>
      <c r="CR33" s="621">
        <v>2495035</v>
      </c>
      <c r="CS33" s="634"/>
      <c r="CT33" s="634"/>
      <c r="CU33" s="634"/>
      <c r="CV33" s="634"/>
      <c r="CW33" s="634"/>
      <c r="CX33" s="634"/>
      <c r="CY33" s="635"/>
      <c r="CZ33" s="624">
        <v>47.1</v>
      </c>
      <c r="DA33" s="636"/>
      <c r="DB33" s="636"/>
      <c r="DC33" s="637"/>
      <c r="DD33" s="627">
        <v>2138403</v>
      </c>
      <c r="DE33" s="634"/>
      <c r="DF33" s="634"/>
      <c r="DG33" s="634"/>
      <c r="DH33" s="634"/>
      <c r="DI33" s="634"/>
      <c r="DJ33" s="634"/>
      <c r="DK33" s="635"/>
      <c r="DL33" s="627">
        <v>1697403</v>
      </c>
      <c r="DM33" s="634"/>
      <c r="DN33" s="634"/>
      <c r="DO33" s="634"/>
      <c r="DP33" s="634"/>
      <c r="DQ33" s="634"/>
      <c r="DR33" s="634"/>
      <c r="DS33" s="634"/>
      <c r="DT33" s="634"/>
      <c r="DU33" s="634"/>
      <c r="DV33" s="635"/>
      <c r="DW33" s="624">
        <v>56.3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167044</v>
      </c>
      <c r="S34" s="622"/>
      <c r="T34" s="622"/>
      <c r="U34" s="622"/>
      <c r="V34" s="622"/>
      <c r="W34" s="622"/>
      <c r="X34" s="622"/>
      <c r="Y34" s="623"/>
      <c r="Z34" s="659">
        <v>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1044106</v>
      </c>
      <c r="CS34" s="622"/>
      <c r="CT34" s="622"/>
      <c r="CU34" s="622"/>
      <c r="CV34" s="622"/>
      <c r="CW34" s="622"/>
      <c r="CX34" s="622"/>
      <c r="CY34" s="623"/>
      <c r="CZ34" s="624">
        <v>19.7</v>
      </c>
      <c r="DA34" s="636"/>
      <c r="DB34" s="636"/>
      <c r="DC34" s="637"/>
      <c r="DD34" s="627">
        <v>871537</v>
      </c>
      <c r="DE34" s="622"/>
      <c r="DF34" s="622"/>
      <c r="DG34" s="622"/>
      <c r="DH34" s="622"/>
      <c r="DI34" s="622"/>
      <c r="DJ34" s="622"/>
      <c r="DK34" s="623"/>
      <c r="DL34" s="627">
        <v>723438</v>
      </c>
      <c r="DM34" s="622"/>
      <c r="DN34" s="622"/>
      <c r="DO34" s="622"/>
      <c r="DP34" s="622"/>
      <c r="DQ34" s="622"/>
      <c r="DR34" s="622"/>
      <c r="DS34" s="622"/>
      <c r="DT34" s="622"/>
      <c r="DU34" s="622"/>
      <c r="DV34" s="623"/>
      <c r="DW34" s="624">
        <v>24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491740</v>
      </c>
      <c r="S35" s="622"/>
      <c r="T35" s="622"/>
      <c r="U35" s="622"/>
      <c r="V35" s="622"/>
      <c r="W35" s="622"/>
      <c r="X35" s="622"/>
      <c r="Y35" s="623"/>
      <c r="Z35" s="659">
        <v>8.6999999999999993</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18538</v>
      </c>
      <c r="CS35" s="634"/>
      <c r="CT35" s="634"/>
      <c r="CU35" s="634"/>
      <c r="CV35" s="634"/>
      <c r="CW35" s="634"/>
      <c r="CX35" s="634"/>
      <c r="CY35" s="635"/>
      <c r="CZ35" s="624">
        <v>0.3</v>
      </c>
      <c r="DA35" s="636"/>
      <c r="DB35" s="636"/>
      <c r="DC35" s="637"/>
      <c r="DD35" s="627">
        <v>18538</v>
      </c>
      <c r="DE35" s="634"/>
      <c r="DF35" s="634"/>
      <c r="DG35" s="634"/>
      <c r="DH35" s="634"/>
      <c r="DI35" s="634"/>
      <c r="DJ35" s="634"/>
      <c r="DK35" s="635"/>
      <c r="DL35" s="627">
        <v>18538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218830</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751677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20554</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839549</v>
      </c>
      <c r="CS36" s="622"/>
      <c r="CT36" s="622"/>
      <c r="CU36" s="622"/>
      <c r="CV36" s="622"/>
      <c r="CW36" s="622"/>
      <c r="CX36" s="622"/>
      <c r="CY36" s="623"/>
      <c r="CZ36" s="624">
        <v>15.8</v>
      </c>
      <c r="DA36" s="636"/>
      <c r="DB36" s="636"/>
      <c r="DC36" s="637"/>
      <c r="DD36" s="627">
        <v>795273</v>
      </c>
      <c r="DE36" s="622"/>
      <c r="DF36" s="622"/>
      <c r="DG36" s="622"/>
      <c r="DH36" s="622"/>
      <c r="DI36" s="622"/>
      <c r="DJ36" s="622"/>
      <c r="DK36" s="623"/>
      <c r="DL36" s="627">
        <v>655464</v>
      </c>
      <c r="DM36" s="622"/>
      <c r="DN36" s="622"/>
      <c r="DO36" s="622"/>
      <c r="DP36" s="622"/>
      <c r="DQ36" s="622"/>
      <c r="DR36" s="622"/>
      <c r="DS36" s="622"/>
      <c r="DT36" s="622"/>
      <c r="DU36" s="622"/>
      <c r="DV36" s="623"/>
      <c r="DW36" s="624">
        <v>21.8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40508</v>
      </c>
      <c r="S37" s="622"/>
      <c r="T37" s="622"/>
      <c r="U37" s="622"/>
      <c r="V37" s="622"/>
      <c r="W37" s="622"/>
      <c r="X37" s="622"/>
      <c r="Y37" s="623"/>
      <c r="Z37" s="659">
        <v>0.7</v>
      </c>
      <c r="AA37" s="659"/>
      <c r="AB37" s="659"/>
      <c r="AC37" s="659"/>
      <c r="AD37" s="660">
        <v>183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202044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18723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268947</v>
      </c>
      <c r="CS37" s="634"/>
      <c r="CT37" s="634"/>
      <c r="CU37" s="634"/>
      <c r="CV37" s="634"/>
      <c r="CW37" s="634"/>
      <c r="CX37" s="634"/>
      <c r="CY37" s="635"/>
      <c r="CZ37" s="624">
        <v>5.0999999999999996</v>
      </c>
      <c r="DA37" s="636"/>
      <c r="DB37" s="636"/>
      <c r="DC37" s="637"/>
      <c r="DD37" s="627">
        <v>263155</v>
      </c>
      <c r="DE37" s="634"/>
      <c r="DF37" s="634"/>
      <c r="DG37" s="634"/>
      <c r="DH37" s="634"/>
      <c r="DI37" s="634"/>
      <c r="DJ37" s="634"/>
      <c r="DK37" s="635"/>
      <c r="DL37" s="627">
        <v>229948</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375800</v>
      </c>
      <c r="S38" s="622"/>
      <c r="T38" s="622"/>
      <c r="U38" s="622"/>
      <c r="V38" s="622"/>
      <c r="W38" s="622"/>
      <c r="X38" s="622"/>
      <c r="Y38" s="623"/>
      <c r="Z38" s="659">
        <v>6.6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136481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1083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395254</v>
      </c>
      <c r="CS38" s="622"/>
      <c r="CT38" s="622"/>
      <c r="CU38" s="622"/>
      <c r="CV38" s="622"/>
      <c r="CW38" s="622"/>
      <c r="CX38" s="622"/>
      <c r="CY38" s="623"/>
      <c r="CZ38" s="624">
        <v>7.5</v>
      </c>
      <c r="DA38" s="636"/>
      <c r="DB38" s="636"/>
      <c r="DC38" s="637"/>
      <c r="DD38" s="627">
        <v>331095</v>
      </c>
      <c r="DE38" s="622"/>
      <c r="DF38" s="622"/>
      <c r="DG38" s="622"/>
      <c r="DH38" s="622"/>
      <c r="DI38" s="622"/>
      <c r="DJ38" s="622"/>
      <c r="DK38" s="623"/>
      <c r="DL38" s="627">
        <v>289963</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17898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1753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187588</v>
      </c>
      <c r="CS39" s="634"/>
      <c r="CT39" s="634"/>
      <c r="CU39" s="634"/>
      <c r="CV39" s="634"/>
      <c r="CW39" s="634"/>
      <c r="CX39" s="634"/>
      <c r="CY39" s="635"/>
      <c r="CZ39" s="624">
        <v>3.5</v>
      </c>
      <c r="DA39" s="636"/>
      <c r="DB39" s="636"/>
      <c r="DC39" s="637"/>
      <c r="DD39" s="627">
        <v>111960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14200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10000</v>
      </c>
      <c r="CS40" s="622"/>
      <c r="CT40" s="622"/>
      <c r="CU40" s="622"/>
      <c r="CV40" s="622"/>
      <c r="CW40" s="622"/>
      <c r="CX40" s="622"/>
      <c r="CY40" s="623"/>
      <c r="CZ40" s="624">
        <v>0.2</v>
      </c>
      <c r="DA40" s="636"/>
      <c r="DB40" s="636"/>
      <c r="DC40" s="637"/>
      <c r="DD40" s="627">
        <v>10000</v>
      </c>
      <c r="DE40" s="622"/>
      <c r="DF40" s="622"/>
      <c r="DG40" s="622"/>
      <c r="DH40" s="622"/>
      <c r="DI40" s="622"/>
      <c r="DJ40" s="622"/>
      <c r="DK40" s="623"/>
      <c r="DL40" s="627">
        <v>10000</v>
      </c>
      <c r="DM40" s="622"/>
      <c r="DN40" s="622"/>
      <c r="DO40" s="622"/>
      <c r="DP40" s="622"/>
      <c r="DQ40" s="622"/>
      <c r="DR40" s="622"/>
      <c r="DS40" s="622"/>
      <c r="DT40" s="622"/>
      <c r="DU40" s="622"/>
      <c r="DV40" s="623"/>
      <c r="DW40" s="624">
        <v>0.3</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5666554</v>
      </c>
      <c r="S41" s="646"/>
      <c r="T41" s="646"/>
      <c r="U41" s="646"/>
      <c r="V41" s="646"/>
      <c r="W41" s="646"/>
      <c r="X41" s="646"/>
      <c r="Y41" s="649"/>
      <c r="Z41" s="650">
        <v>100</v>
      </c>
      <c r="AA41" s="650"/>
      <c r="AB41" s="650"/>
      <c r="AC41" s="650"/>
      <c r="AD41" s="651">
        <v>2999319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81766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313466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1051534</v>
      </c>
      <c r="CS42" s="634"/>
      <c r="CT42" s="634"/>
      <c r="CU42" s="634"/>
      <c r="CV42" s="634"/>
      <c r="CW42" s="634"/>
      <c r="CX42" s="634"/>
      <c r="CY42" s="635"/>
      <c r="CZ42" s="624">
        <v>19.8</v>
      </c>
      <c r="DA42" s="636"/>
      <c r="DB42" s="636"/>
      <c r="DC42" s="637"/>
      <c r="DD42" s="627">
        <v>268726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977086</v>
      </c>
      <c r="CS44" s="622"/>
      <c r="CT44" s="622"/>
      <c r="CU44" s="622"/>
      <c r="CV44" s="622"/>
      <c r="CW44" s="622"/>
      <c r="CX44" s="622"/>
      <c r="CY44" s="623"/>
      <c r="CZ44" s="624">
        <v>18.399999999999999</v>
      </c>
      <c r="DA44" s="625"/>
      <c r="DB44" s="625"/>
      <c r="DC44" s="626"/>
      <c r="DD44" s="627">
        <v>234944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537636</v>
      </c>
      <c r="CS45" s="634"/>
      <c r="CT45" s="634"/>
      <c r="CU45" s="634"/>
      <c r="CV45" s="634"/>
      <c r="CW45" s="634"/>
      <c r="CX45" s="634"/>
      <c r="CY45" s="635"/>
      <c r="CZ45" s="624">
        <v>10.1</v>
      </c>
      <c r="DA45" s="636"/>
      <c r="DB45" s="636"/>
      <c r="DC45" s="637"/>
      <c r="DD45" s="627">
        <v>21065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394950</v>
      </c>
      <c r="CS46" s="622"/>
      <c r="CT46" s="622"/>
      <c r="CU46" s="622"/>
      <c r="CV46" s="622"/>
      <c r="CW46" s="622"/>
      <c r="CX46" s="622"/>
      <c r="CY46" s="623"/>
      <c r="CZ46" s="624">
        <v>7.5</v>
      </c>
      <c r="DA46" s="625"/>
      <c r="DB46" s="625"/>
      <c r="DC46" s="626"/>
      <c r="DD46" s="627">
        <v>209209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74448</v>
      </c>
      <c r="CS47" s="634"/>
      <c r="CT47" s="634"/>
      <c r="CU47" s="634"/>
      <c r="CV47" s="634"/>
      <c r="CW47" s="634"/>
      <c r="CX47" s="634"/>
      <c r="CY47" s="635"/>
      <c r="CZ47" s="624">
        <v>1.4</v>
      </c>
      <c r="DA47" s="636"/>
      <c r="DB47" s="636"/>
      <c r="DC47" s="637"/>
      <c r="DD47" s="627">
        <v>33782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5299183</v>
      </c>
      <c r="CS49" s="606"/>
      <c r="CT49" s="606"/>
      <c r="CU49" s="606"/>
      <c r="CV49" s="606"/>
      <c r="CW49" s="606"/>
      <c r="CX49" s="606"/>
      <c r="CY49" s="607"/>
      <c r="CZ49" s="608">
        <v>100</v>
      </c>
      <c r="DA49" s="609"/>
      <c r="DB49" s="609"/>
      <c r="DC49" s="610"/>
      <c r="DD49" s="611">
        <v>3729002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8jm9YLDAtz8tNk2pFPppFYO6E6R8o43MYPPcgbKr5Sif9Ui4gQ+QQ2LKVfZPF4VrvnOyzwzy30N3CBTVVimXA==" saltValue="TWVu2dwU2vOXHz75URkT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5630</v>
      </c>
      <c r="R7" s="1103"/>
      <c r="S7" s="1103"/>
      <c r="T7" s="1103"/>
      <c r="U7" s="1103"/>
      <c r="V7" s="1103">
        <v>5299</v>
      </c>
      <c r="W7" s="1103"/>
      <c r="X7" s="1103"/>
      <c r="Y7" s="1103"/>
      <c r="Z7" s="1103"/>
      <c r="AA7" s="1103">
        <v>331</v>
      </c>
      <c r="AB7" s="1103"/>
      <c r="AC7" s="1103"/>
      <c r="AD7" s="1103"/>
      <c r="AE7" s="1104"/>
      <c r="AF7" s="1105">
        <v>318</v>
      </c>
      <c r="AG7" s="1106"/>
      <c r="AH7" s="1106"/>
      <c r="AI7" s="1106"/>
      <c r="AJ7" s="1107"/>
      <c r="AK7" s="1108">
        <v>492</v>
      </c>
      <c r="AL7" s="1109"/>
      <c r="AM7" s="1109"/>
      <c r="AN7" s="1109"/>
      <c r="AO7" s="1109"/>
      <c r="AP7" s="1109">
        <v>3728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36</v>
      </c>
      <c r="R8" s="1039"/>
      <c r="S8" s="1039"/>
      <c r="T8" s="1039"/>
      <c r="U8" s="1039"/>
      <c r="V8" s="1039">
        <v>0</v>
      </c>
      <c r="W8" s="1039"/>
      <c r="X8" s="1039"/>
      <c r="Y8" s="1039"/>
      <c r="Z8" s="1039"/>
      <c r="AA8" s="1039">
        <v>36</v>
      </c>
      <c r="AB8" s="1039"/>
      <c r="AC8" s="1039"/>
      <c r="AD8" s="1039"/>
      <c r="AE8" s="1040"/>
      <c r="AF8" s="1035">
        <v>36</v>
      </c>
      <c r="AG8" s="1036"/>
      <c r="AH8" s="1036"/>
      <c r="AI8" s="1036"/>
      <c r="AJ8" s="1037"/>
      <c r="AK8" s="1080" t="s">
        <v>558</v>
      </c>
      <c r="AL8" s="1081"/>
      <c r="AM8" s="1081"/>
      <c r="AN8" s="1081"/>
      <c r="AO8" s="1081"/>
      <c r="AP8" s="1081" t="s">
        <v>558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5666</v>
      </c>
      <c r="R23" s="1061"/>
      <c r="S23" s="1061"/>
      <c r="T23" s="1061"/>
      <c r="U23" s="1061"/>
      <c r="V23" s="1061">
        <v>5299</v>
      </c>
      <c r="W23" s="1061"/>
      <c r="X23" s="1061"/>
      <c r="Y23" s="1061"/>
      <c r="Z23" s="1061"/>
      <c r="AA23" s="1061">
        <v>367</v>
      </c>
      <c r="AB23" s="1061"/>
      <c r="AC23" s="1061"/>
      <c r="AD23" s="1061"/>
      <c r="AE23" s="1068"/>
      <c r="AF23" s="1069">
        <v>354</v>
      </c>
      <c r="AG23" s="1061"/>
      <c r="AH23" s="1061"/>
      <c r="AI23" s="1061"/>
      <c r="AJ23" s="1070"/>
      <c r="AK23" s="1071"/>
      <c r="AL23" s="1072"/>
      <c r="AM23" s="1072"/>
      <c r="AN23" s="1072"/>
      <c r="AO23" s="1072"/>
      <c r="AP23" s="1061">
        <v>3728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943</v>
      </c>
      <c r="R28" s="1051"/>
      <c r="S28" s="1051"/>
      <c r="T28" s="1051"/>
      <c r="U28" s="1051"/>
      <c r="V28" s="1051">
        <v>922</v>
      </c>
      <c r="W28" s="1051"/>
      <c r="X28" s="1051"/>
      <c r="Y28" s="1051"/>
      <c r="Z28" s="1051"/>
      <c r="AA28" s="1051">
        <v>21</v>
      </c>
      <c r="AB28" s="1051"/>
      <c r="AC28" s="1051"/>
      <c r="AD28" s="1051"/>
      <c r="AE28" s="1052"/>
      <c r="AF28" s="1053">
        <v>21</v>
      </c>
      <c r="AG28" s="1051"/>
      <c r="AH28" s="1051"/>
      <c r="AI28" s="1051"/>
      <c r="AJ28" s="1054"/>
      <c r="AK28" s="1042">
        <v>73</v>
      </c>
      <c r="AL28" s="1043"/>
      <c r="AM28" s="1043"/>
      <c r="AN28" s="1043"/>
      <c r="AO28" s="1043"/>
      <c r="AP28" s="1043" t="s">
        <v>558</v>
      </c>
      <c r="AQ28" s="1043"/>
      <c r="AR28" s="1043"/>
      <c r="AS28" s="1043"/>
      <c r="AT28" s="1043"/>
      <c r="AU28" s="1043" t="s">
        <v>558</v>
      </c>
      <c r="AV28" s="1043"/>
      <c r="AW28" s="1043"/>
      <c r="AX28" s="1043"/>
      <c r="AY28" s="1043"/>
      <c r="AZ28" s="1044" t="s">
        <v>558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971</v>
      </c>
      <c r="R29" s="1039"/>
      <c r="S29" s="1039"/>
      <c r="T29" s="1039"/>
      <c r="U29" s="1039"/>
      <c r="V29" s="1039">
        <v>912</v>
      </c>
      <c r="W29" s="1039"/>
      <c r="X29" s="1039"/>
      <c r="Y29" s="1039"/>
      <c r="Z29" s="1039"/>
      <c r="AA29" s="1039">
        <v>59</v>
      </c>
      <c r="AB29" s="1039"/>
      <c r="AC29" s="1039"/>
      <c r="AD29" s="1039"/>
      <c r="AE29" s="1040"/>
      <c r="AF29" s="1035">
        <v>59</v>
      </c>
      <c r="AG29" s="1036"/>
      <c r="AH29" s="1036"/>
      <c r="AI29" s="1036"/>
      <c r="AJ29" s="1037"/>
      <c r="AK29" s="980">
        <v>136</v>
      </c>
      <c r="AL29" s="971"/>
      <c r="AM29" s="971"/>
      <c r="AN29" s="971"/>
      <c r="AO29" s="971"/>
      <c r="AP29" s="971" t="s">
        <v>558</v>
      </c>
      <c r="AQ29" s="971"/>
      <c r="AR29" s="971"/>
      <c r="AS29" s="971"/>
      <c r="AT29" s="971"/>
      <c r="AU29" s="971" t="s">
        <v>558</v>
      </c>
      <c r="AV29" s="971"/>
      <c r="AW29" s="971"/>
      <c r="AX29" s="971"/>
      <c r="AY29" s="971"/>
      <c r="AZ29" s="1041" t="s">
        <v>558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209</v>
      </c>
      <c r="R30" s="1039"/>
      <c r="S30" s="1039"/>
      <c r="T30" s="1039"/>
      <c r="U30" s="1039"/>
      <c r="V30" s="1039">
        <v>208</v>
      </c>
      <c r="W30" s="1039"/>
      <c r="X30" s="1039"/>
      <c r="Y30" s="1039"/>
      <c r="Z30" s="1039"/>
      <c r="AA30" s="1039">
        <v>1</v>
      </c>
      <c r="AB30" s="1039"/>
      <c r="AC30" s="1039"/>
      <c r="AD30" s="1039"/>
      <c r="AE30" s="1040"/>
      <c r="AF30" s="1035">
        <v>1</v>
      </c>
      <c r="AG30" s="1036"/>
      <c r="AH30" s="1036"/>
      <c r="AI30" s="1036"/>
      <c r="AJ30" s="1037"/>
      <c r="AK30" s="980">
        <v>134</v>
      </c>
      <c r="AL30" s="971"/>
      <c r="AM30" s="971"/>
      <c r="AN30" s="971"/>
      <c r="AO30" s="971"/>
      <c r="AP30" s="971" t="s">
        <v>558</v>
      </c>
      <c r="AQ30" s="971"/>
      <c r="AR30" s="971"/>
      <c r="AS30" s="971"/>
      <c r="AT30" s="971"/>
      <c r="AU30" s="971" t="s">
        <v>558</v>
      </c>
      <c r="AV30" s="971"/>
      <c r="AW30" s="971"/>
      <c r="AX30" s="971"/>
      <c r="AY30" s="971"/>
      <c r="AZ30" s="1041" t="s">
        <v>558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214</v>
      </c>
      <c r="R31" s="1039"/>
      <c r="S31" s="1039"/>
      <c r="T31" s="1039"/>
      <c r="U31" s="1039"/>
      <c r="V31" s="1039">
        <v>181</v>
      </c>
      <c r="W31" s="1039"/>
      <c r="X31" s="1039"/>
      <c r="Y31" s="1039"/>
      <c r="Z31" s="1039"/>
      <c r="AA31" s="1039">
        <v>33</v>
      </c>
      <c r="AB31" s="1039"/>
      <c r="AC31" s="1039"/>
      <c r="AD31" s="1039"/>
      <c r="AE31" s="1040"/>
      <c r="AF31" s="1035">
        <v>199</v>
      </c>
      <c r="AG31" s="1036"/>
      <c r="AH31" s="1036"/>
      <c r="AI31" s="1036"/>
      <c r="AJ31" s="1037"/>
      <c r="AK31" s="980">
        <v>18</v>
      </c>
      <c r="AL31" s="971"/>
      <c r="AM31" s="971"/>
      <c r="AN31" s="971"/>
      <c r="AO31" s="971"/>
      <c r="AP31" s="971">
        <v>926</v>
      </c>
      <c r="AQ31" s="971"/>
      <c r="AR31" s="971"/>
      <c r="AS31" s="971"/>
      <c r="AT31" s="971"/>
      <c r="AU31" s="971">
        <v>251</v>
      </c>
      <c r="AV31" s="971"/>
      <c r="AW31" s="971"/>
      <c r="AX31" s="971"/>
      <c r="AY31" s="971"/>
      <c r="AZ31" s="1041" t="s">
        <v>558</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420</v>
      </c>
      <c r="R32" s="1039"/>
      <c r="S32" s="1039"/>
      <c r="T32" s="1039"/>
      <c r="U32" s="1039"/>
      <c r="V32" s="1039">
        <v>432</v>
      </c>
      <c r="W32" s="1039"/>
      <c r="X32" s="1039"/>
      <c r="Y32" s="1039"/>
      <c r="Z32" s="1039"/>
      <c r="AA32" s="1039">
        <v>-12</v>
      </c>
      <c r="AB32" s="1039"/>
      <c r="AC32" s="1039"/>
      <c r="AD32" s="1039"/>
      <c r="AE32" s="1040"/>
      <c r="AF32" s="1035">
        <v>156</v>
      </c>
      <c r="AG32" s="1036"/>
      <c r="AH32" s="1036"/>
      <c r="AI32" s="1036"/>
      <c r="AJ32" s="1037"/>
      <c r="AK32" s="980">
        <v>192</v>
      </c>
      <c r="AL32" s="971"/>
      <c r="AM32" s="971"/>
      <c r="AN32" s="971"/>
      <c r="AO32" s="971"/>
      <c r="AP32" s="971">
        <v>1609</v>
      </c>
      <c r="AQ32" s="971"/>
      <c r="AR32" s="971"/>
      <c r="AS32" s="971"/>
      <c r="AT32" s="971"/>
      <c r="AU32" s="971">
        <v>1532</v>
      </c>
      <c r="AV32" s="971"/>
      <c r="AW32" s="971"/>
      <c r="AX32" s="971"/>
      <c r="AY32" s="971"/>
      <c r="AZ32" s="1041" t="s">
        <v>558</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2403</v>
      </c>
      <c r="R68" s="982"/>
      <c r="S68" s="982"/>
      <c r="T68" s="982"/>
      <c r="U68" s="982"/>
      <c r="V68" s="982">
        <v>2271</v>
      </c>
      <c r="W68" s="982"/>
      <c r="X68" s="982"/>
      <c r="Y68" s="982"/>
      <c r="Z68" s="982"/>
      <c r="AA68" s="982">
        <v>131</v>
      </c>
      <c r="AB68" s="982"/>
      <c r="AC68" s="982"/>
      <c r="AD68" s="982"/>
      <c r="AE68" s="982"/>
      <c r="AF68" s="982">
        <v>131</v>
      </c>
      <c r="AG68" s="982"/>
      <c r="AH68" s="982"/>
      <c r="AI68" s="982"/>
      <c r="AJ68" s="982"/>
      <c r="AK68" s="982" t="s">
        <v>558</v>
      </c>
      <c r="AL68" s="982"/>
      <c r="AM68" s="982"/>
      <c r="AN68" s="982"/>
      <c r="AO68" s="982"/>
      <c r="AP68" s="982">
        <v>3395</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408</v>
      </c>
      <c r="R69" s="971"/>
      <c r="S69" s="971"/>
      <c r="T69" s="971"/>
      <c r="U69" s="971"/>
      <c r="V69" s="971">
        <v>392</v>
      </c>
      <c r="W69" s="971"/>
      <c r="X69" s="971"/>
      <c r="Y69" s="971"/>
      <c r="Z69" s="971"/>
      <c r="AA69" s="971">
        <v>15</v>
      </c>
      <c r="AB69" s="971"/>
      <c r="AC69" s="971"/>
      <c r="AD69" s="971"/>
      <c r="AE69" s="971"/>
      <c r="AF69" s="971">
        <v>15</v>
      </c>
      <c r="AG69" s="971"/>
      <c r="AH69" s="971"/>
      <c r="AI69" s="971"/>
      <c r="AJ69" s="971"/>
      <c r="AK69" s="971">
        <v>27</v>
      </c>
      <c r="AL69" s="971"/>
      <c r="AM69" s="971"/>
      <c r="AN69" s="971"/>
      <c r="AO69" s="971"/>
      <c r="AP69" s="971">
        <v>44</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1248</v>
      </c>
      <c r="R70" s="971"/>
      <c r="S70" s="971"/>
      <c r="T70" s="971"/>
      <c r="U70" s="971"/>
      <c r="V70" s="971">
        <v>1239</v>
      </c>
      <c r="W70" s="971"/>
      <c r="X70" s="971"/>
      <c r="Y70" s="971"/>
      <c r="Z70" s="971"/>
      <c r="AA70" s="971">
        <v>38</v>
      </c>
      <c r="AB70" s="971"/>
      <c r="AC70" s="971"/>
      <c r="AD70" s="971"/>
      <c r="AE70" s="971"/>
      <c r="AF70" s="971">
        <v>38</v>
      </c>
      <c r="AG70" s="971"/>
      <c r="AH70" s="971"/>
      <c r="AI70" s="971"/>
      <c r="AJ70" s="971"/>
      <c r="AK70" s="971" t="s">
        <v>558</v>
      </c>
      <c r="AL70" s="971"/>
      <c r="AM70" s="971"/>
      <c r="AN70" s="971"/>
      <c r="AO70" s="971"/>
      <c r="AP70" s="971">
        <v>13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932</v>
      </c>
      <c r="R71" s="971"/>
      <c r="S71" s="971"/>
      <c r="T71" s="971"/>
      <c r="U71" s="971"/>
      <c r="V71" s="971">
        <v>921</v>
      </c>
      <c r="W71" s="971"/>
      <c r="X71" s="971"/>
      <c r="Y71" s="971"/>
      <c r="Z71" s="971"/>
      <c r="AA71" s="971">
        <v>11</v>
      </c>
      <c r="AB71" s="971"/>
      <c r="AC71" s="971"/>
      <c r="AD71" s="971"/>
      <c r="AE71" s="971"/>
      <c r="AF71" s="971">
        <v>11</v>
      </c>
      <c r="AG71" s="971"/>
      <c r="AH71" s="971"/>
      <c r="AI71" s="971"/>
      <c r="AJ71" s="971"/>
      <c r="AK71" s="971">
        <v>32</v>
      </c>
      <c r="AL71" s="971"/>
      <c r="AM71" s="971"/>
      <c r="AN71" s="971"/>
      <c r="AO71" s="971"/>
      <c r="AP71" s="971">
        <v>95</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6620</v>
      </c>
      <c r="R72" s="971"/>
      <c r="S72" s="971"/>
      <c r="T72" s="971"/>
      <c r="U72" s="971"/>
      <c r="V72" s="971">
        <v>7246</v>
      </c>
      <c r="W72" s="971"/>
      <c r="X72" s="971"/>
      <c r="Y72" s="971"/>
      <c r="Z72" s="971"/>
      <c r="AA72" s="971">
        <v>-626</v>
      </c>
      <c r="AB72" s="971"/>
      <c r="AC72" s="971"/>
      <c r="AD72" s="971"/>
      <c r="AE72" s="971"/>
      <c r="AF72" s="971">
        <v>1805</v>
      </c>
      <c r="AG72" s="971"/>
      <c r="AH72" s="971"/>
      <c r="AI72" s="971"/>
      <c r="AJ72" s="971"/>
      <c r="AK72" s="971" t="s">
        <v>558</v>
      </c>
      <c r="AL72" s="971"/>
      <c r="AM72" s="971"/>
      <c r="AN72" s="971"/>
      <c r="AO72" s="971"/>
      <c r="AP72" s="971">
        <v>4365</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110</v>
      </c>
      <c r="R73" s="971"/>
      <c r="S73" s="971"/>
      <c r="T73" s="971"/>
      <c r="U73" s="971"/>
      <c r="V73" s="971">
        <v>102</v>
      </c>
      <c r="W73" s="971"/>
      <c r="X73" s="971"/>
      <c r="Y73" s="971"/>
      <c r="Z73" s="971"/>
      <c r="AA73" s="971">
        <v>8</v>
      </c>
      <c r="AB73" s="971"/>
      <c r="AC73" s="971"/>
      <c r="AD73" s="971"/>
      <c r="AE73" s="971"/>
      <c r="AF73" s="971">
        <v>8</v>
      </c>
      <c r="AG73" s="971"/>
      <c r="AH73" s="971"/>
      <c r="AI73" s="971"/>
      <c r="AJ73" s="971"/>
      <c r="AK73" s="971" t="s">
        <v>558</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158054</v>
      </c>
      <c r="R74" s="971"/>
      <c r="S74" s="971"/>
      <c r="T74" s="971"/>
      <c r="U74" s="971"/>
      <c r="V74" s="971">
        <v>156982</v>
      </c>
      <c r="W74" s="971"/>
      <c r="X74" s="971"/>
      <c r="Y74" s="971"/>
      <c r="Z74" s="971"/>
      <c r="AA74" s="971">
        <v>1071</v>
      </c>
      <c r="AB74" s="971"/>
      <c r="AC74" s="971"/>
      <c r="AD74" s="971"/>
      <c r="AE74" s="971"/>
      <c r="AF74" s="971">
        <v>1071</v>
      </c>
      <c r="AG74" s="971"/>
      <c r="AH74" s="971"/>
      <c r="AI74" s="971"/>
      <c r="AJ74" s="971"/>
      <c r="AK74" s="971" t="s">
        <v>558</v>
      </c>
      <c r="AL74" s="971"/>
      <c r="AM74" s="971"/>
      <c r="AN74" s="971"/>
      <c r="AO74" s="971"/>
      <c r="AP74" s="971" t="s">
        <v>558</v>
      </c>
      <c r="AQ74" s="971"/>
      <c r="AR74" s="971"/>
      <c r="AS74" s="971"/>
      <c r="AT74" s="971"/>
      <c r="AU74" s="971" t="s">
        <v>558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3843</v>
      </c>
      <c r="R75" s="979"/>
      <c r="S75" s="979"/>
      <c r="T75" s="979"/>
      <c r="U75" s="980"/>
      <c r="V75" s="981">
        <v>3646</v>
      </c>
      <c r="W75" s="979"/>
      <c r="X75" s="979"/>
      <c r="Y75" s="979"/>
      <c r="Z75" s="980"/>
      <c r="AA75" s="981">
        <v>197</v>
      </c>
      <c r="AB75" s="979"/>
      <c r="AC75" s="979"/>
      <c r="AD75" s="979"/>
      <c r="AE75" s="980"/>
      <c r="AF75" s="981">
        <v>197</v>
      </c>
      <c r="AG75" s="979"/>
      <c r="AH75" s="979"/>
      <c r="AI75" s="979"/>
      <c r="AJ75" s="980"/>
      <c r="AK75" s="981">
        <v>6</v>
      </c>
      <c r="AL75" s="979"/>
      <c r="AM75" s="979"/>
      <c r="AN75" s="979"/>
      <c r="AO75" s="980"/>
      <c r="AP75" s="981" t="s">
        <v>558</v>
      </c>
      <c r="AQ75" s="979"/>
      <c r="AR75" s="979"/>
      <c r="AS75" s="979"/>
      <c r="AT75" s="980"/>
      <c r="AU75" s="981" t="s">
        <v>558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v>116</v>
      </c>
      <c r="R76" s="979"/>
      <c r="S76" s="979"/>
      <c r="T76" s="979"/>
      <c r="U76" s="980"/>
      <c r="V76" s="981">
        <v>116</v>
      </c>
      <c r="W76" s="979"/>
      <c r="X76" s="979"/>
      <c r="Y76" s="979"/>
      <c r="Z76" s="980"/>
      <c r="AA76" s="981">
        <v>0</v>
      </c>
      <c r="AB76" s="979"/>
      <c r="AC76" s="979"/>
      <c r="AD76" s="979"/>
      <c r="AE76" s="980"/>
      <c r="AF76" s="981">
        <v>0</v>
      </c>
      <c r="AG76" s="979"/>
      <c r="AH76" s="979"/>
      <c r="AI76" s="979"/>
      <c r="AJ76" s="980"/>
      <c r="AK76" s="981" t="s">
        <v>558</v>
      </c>
      <c r="AL76" s="979"/>
      <c r="AM76" s="979"/>
      <c r="AN76" s="979"/>
      <c r="AO76" s="980"/>
      <c r="AP76" s="981" t="s">
        <v>558</v>
      </c>
      <c r="AQ76" s="979"/>
      <c r="AR76" s="979"/>
      <c r="AS76" s="979"/>
      <c r="AT76" s="980"/>
      <c r="AU76" s="981" t="s">
        <v>558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381651</v>
      </c>
      <c r="AB110" s="889"/>
      <c r="AC110" s="889"/>
      <c r="AD110" s="889"/>
      <c r="AE110" s="890"/>
      <c r="AF110" s="891">
        <v>411662</v>
      </c>
      <c r="AG110" s="889"/>
      <c r="AH110" s="889"/>
      <c r="AI110" s="889"/>
      <c r="AJ110" s="890"/>
      <c r="AK110" s="891">
        <v>412845</v>
      </c>
      <c r="AL110" s="889"/>
      <c r="AM110" s="889"/>
      <c r="AN110" s="889"/>
      <c r="AO110" s="890"/>
      <c r="AP110" s="892">
        <v>15.4</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3958906</v>
      </c>
      <c r="BR110" s="842"/>
      <c r="BS110" s="842"/>
      <c r="BT110" s="842"/>
      <c r="BU110" s="842"/>
      <c r="BV110" s="842">
        <v>3749695</v>
      </c>
      <c r="BW110" s="842"/>
      <c r="BX110" s="842"/>
      <c r="BY110" s="842"/>
      <c r="BZ110" s="842"/>
      <c r="CA110" s="842">
        <v>3727737</v>
      </c>
      <c r="CB110" s="842"/>
      <c r="CC110" s="842"/>
      <c r="CD110" s="842"/>
      <c r="CE110" s="842"/>
      <c r="CF110" s="866">
        <v>138.9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1990408</v>
      </c>
      <c r="BR112" s="817"/>
      <c r="BS112" s="817"/>
      <c r="BT112" s="817"/>
      <c r="BU112" s="817"/>
      <c r="BV112" s="817">
        <v>1858056</v>
      </c>
      <c r="BW112" s="817"/>
      <c r="BX112" s="817"/>
      <c r="BY112" s="817"/>
      <c r="BZ112" s="817"/>
      <c r="CA112" s="817">
        <v>1783080</v>
      </c>
      <c r="CB112" s="817"/>
      <c r="CC112" s="817"/>
      <c r="CD112" s="817"/>
      <c r="CE112" s="817"/>
      <c r="CF112" s="875">
        <v>66.5</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178323</v>
      </c>
      <c r="AB113" s="919"/>
      <c r="AC113" s="919"/>
      <c r="AD113" s="919"/>
      <c r="AE113" s="920"/>
      <c r="AF113" s="921">
        <v>182576</v>
      </c>
      <c r="AG113" s="919"/>
      <c r="AH113" s="919"/>
      <c r="AI113" s="919"/>
      <c r="AJ113" s="920"/>
      <c r="AK113" s="921">
        <v>162711</v>
      </c>
      <c r="AL113" s="919"/>
      <c r="AM113" s="919"/>
      <c r="AN113" s="919"/>
      <c r="AO113" s="920"/>
      <c r="AP113" s="922">
        <v>6.1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757633</v>
      </c>
      <c r="BR113" s="817"/>
      <c r="BS113" s="817"/>
      <c r="BT113" s="817"/>
      <c r="BU113" s="817"/>
      <c r="BV113" s="817">
        <v>867070</v>
      </c>
      <c r="BW113" s="817"/>
      <c r="BX113" s="817"/>
      <c r="BY113" s="817"/>
      <c r="BZ113" s="817"/>
      <c r="CA113" s="817">
        <v>937154</v>
      </c>
      <c r="CB113" s="817"/>
      <c r="CC113" s="817"/>
      <c r="CD113" s="817"/>
      <c r="CE113" s="817"/>
      <c r="CF113" s="875">
        <v>34.9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35927</v>
      </c>
      <c r="AB114" s="780"/>
      <c r="AC114" s="780"/>
      <c r="AD114" s="780"/>
      <c r="AE114" s="781"/>
      <c r="AF114" s="782">
        <v>41653</v>
      </c>
      <c r="AG114" s="780"/>
      <c r="AH114" s="780"/>
      <c r="AI114" s="780"/>
      <c r="AJ114" s="781"/>
      <c r="AK114" s="782">
        <v>60596</v>
      </c>
      <c r="AL114" s="780"/>
      <c r="AM114" s="780"/>
      <c r="AN114" s="780"/>
      <c r="AO114" s="781"/>
      <c r="AP114" s="824">
        <v>2.2999999999999998</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442850</v>
      </c>
      <c r="BR114" s="817"/>
      <c r="BS114" s="817"/>
      <c r="BT114" s="817"/>
      <c r="BU114" s="817"/>
      <c r="BV114" s="817">
        <v>409644</v>
      </c>
      <c r="BW114" s="817"/>
      <c r="BX114" s="817"/>
      <c r="BY114" s="817"/>
      <c r="BZ114" s="817"/>
      <c r="CA114" s="817">
        <v>411955</v>
      </c>
      <c r="CB114" s="817"/>
      <c r="CC114" s="817"/>
      <c r="CD114" s="817"/>
      <c r="CE114" s="817"/>
      <c r="CF114" s="875">
        <v>15.4</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124</v>
      </c>
      <c r="AB116" s="780"/>
      <c r="AC116" s="780"/>
      <c r="AD116" s="780"/>
      <c r="AE116" s="781"/>
      <c r="AF116" s="782">
        <v>59</v>
      </c>
      <c r="AG116" s="780"/>
      <c r="AH116" s="780"/>
      <c r="AI116" s="780"/>
      <c r="AJ116" s="781"/>
      <c r="AK116" s="782">
        <v>284</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596025</v>
      </c>
      <c r="AB117" s="903"/>
      <c r="AC117" s="903"/>
      <c r="AD117" s="903"/>
      <c r="AE117" s="904"/>
      <c r="AF117" s="905">
        <v>635950</v>
      </c>
      <c r="AG117" s="903"/>
      <c r="AH117" s="903"/>
      <c r="AI117" s="903"/>
      <c r="AJ117" s="904"/>
      <c r="AK117" s="905">
        <v>636436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7149797</v>
      </c>
      <c r="BR119" s="845"/>
      <c r="BS119" s="845"/>
      <c r="BT119" s="845"/>
      <c r="BU119" s="845"/>
      <c r="BV119" s="845">
        <v>6884465</v>
      </c>
      <c r="BW119" s="845"/>
      <c r="BX119" s="845"/>
      <c r="BY119" s="845"/>
      <c r="BZ119" s="845"/>
      <c r="CA119" s="845">
        <v>6859926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1731417</v>
      </c>
      <c r="BR120" s="842"/>
      <c r="BS120" s="842"/>
      <c r="BT120" s="842"/>
      <c r="BU120" s="842"/>
      <c r="BV120" s="842">
        <v>1779734</v>
      </c>
      <c r="BW120" s="842"/>
      <c r="BX120" s="842"/>
      <c r="BY120" s="842"/>
      <c r="BZ120" s="842"/>
      <c r="CA120" s="842">
        <v>1718743</v>
      </c>
      <c r="CB120" s="842"/>
      <c r="CC120" s="842"/>
      <c r="CD120" s="842"/>
      <c r="CE120" s="842"/>
      <c r="CF120" s="866">
        <v>64.099999999999994</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1532136</v>
      </c>
      <c r="DR120" s="842"/>
      <c r="DS120" s="842"/>
      <c r="DT120" s="842"/>
      <c r="DU120" s="842"/>
      <c r="DV120" s="843">
        <v>57.1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217767</v>
      </c>
      <c r="DH121" s="817"/>
      <c r="DI121" s="817"/>
      <c r="DJ121" s="817"/>
      <c r="DK121" s="817"/>
      <c r="DL121" s="817">
        <v>206478</v>
      </c>
      <c r="DM121" s="817"/>
      <c r="DN121" s="817"/>
      <c r="DO121" s="817"/>
      <c r="DP121" s="817"/>
      <c r="DQ121" s="817">
        <v>250944</v>
      </c>
      <c r="DR121" s="817"/>
      <c r="DS121" s="817"/>
      <c r="DT121" s="817"/>
      <c r="DU121" s="817"/>
      <c r="DV121" s="794">
        <v>9.4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3683177</v>
      </c>
      <c r="BR122" s="845"/>
      <c r="BS122" s="845"/>
      <c r="BT122" s="845"/>
      <c r="BU122" s="845"/>
      <c r="BV122" s="845">
        <v>3592190</v>
      </c>
      <c r="BW122" s="845"/>
      <c r="BX122" s="845"/>
      <c r="BY122" s="845"/>
      <c r="BZ122" s="845"/>
      <c r="CA122" s="845">
        <v>3490418</v>
      </c>
      <c r="CB122" s="845"/>
      <c r="CC122" s="845"/>
      <c r="CD122" s="845"/>
      <c r="CE122" s="845"/>
      <c r="CF122" s="846">
        <v>130.1</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5414594</v>
      </c>
      <c r="BR123" s="833"/>
      <c r="BS123" s="833"/>
      <c r="BT123" s="833"/>
      <c r="BU123" s="833"/>
      <c r="BV123" s="833">
        <v>5371924</v>
      </c>
      <c r="BW123" s="833"/>
      <c r="BX123" s="833"/>
      <c r="BY123" s="833"/>
      <c r="BZ123" s="833"/>
      <c r="CA123" s="833">
        <v>5209161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64.5</v>
      </c>
      <c r="BR124" s="831"/>
      <c r="BS124" s="831"/>
      <c r="BT124" s="831"/>
      <c r="BU124" s="831"/>
      <c r="BV124" s="831">
        <v>57.1</v>
      </c>
      <c r="BW124" s="831"/>
      <c r="BX124" s="831"/>
      <c r="BY124" s="831"/>
      <c r="BZ124" s="831"/>
      <c r="CA124" s="831">
        <v>61.5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1772641</v>
      </c>
      <c r="DH124" s="764"/>
      <c r="DI124" s="764"/>
      <c r="DJ124" s="764"/>
      <c r="DK124" s="765"/>
      <c r="DL124" s="766">
        <v>1651578</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3017232</v>
      </c>
      <c r="AB129" s="780"/>
      <c r="AC129" s="780"/>
      <c r="AD129" s="780"/>
      <c r="AE129" s="781"/>
      <c r="AF129" s="782">
        <v>2965389</v>
      </c>
      <c r="AG129" s="780"/>
      <c r="AH129" s="780"/>
      <c r="AI129" s="780"/>
      <c r="AJ129" s="781"/>
      <c r="AK129" s="782">
        <v>2995527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327820</v>
      </c>
      <c r="AB130" s="780"/>
      <c r="AC130" s="780"/>
      <c r="AD130" s="780"/>
      <c r="AE130" s="781"/>
      <c r="AF130" s="782">
        <v>317013</v>
      </c>
      <c r="AG130" s="780"/>
      <c r="AH130" s="780"/>
      <c r="AI130" s="780"/>
      <c r="AJ130" s="781"/>
      <c r="AK130" s="782">
        <v>312412</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2689412</v>
      </c>
      <c r="AB131" s="764"/>
      <c r="AC131" s="764"/>
      <c r="AD131" s="764"/>
      <c r="AE131" s="765"/>
      <c r="AF131" s="766">
        <v>2648376</v>
      </c>
      <c r="AG131" s="764"/>
      <c r="AH131" s="764"/>
      <c r="AI131" s="764"/>
      <c r="AJ131" s="765"/>
      <c r="AK131" s="766">
        <v>2683115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61.5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9.9726259870000007</v>
      </c>
      <c r="AB132" s="745"/>
      <c r="AC132" s="745"/>
      <c r="AD132" s="745"/>
      <c r="AE132" s="746"/>
      <c r="AF132" s="747">
        <v>12.04273864</v>
      </c>
      <c r="AG132" s="745"/>
      <c r="AH132" s="745"/>
      <c r="AI132" s="745"/>
      <c r="AJ132" s="746"/>
      <c r="AK132" s="747">
        <v>12.07641119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9.5</v>
      </c>
      <c r="AB133" s="724"/>
      <c r="AC133" s="724"/>
      <c r="AD133" s="724"/>
      <c r="AE133" s="725"/>
      <c r="AF133" s="723">
        <v>10.4</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cxNjxAfzbmbNhGKCi77ErVHSiTFSjrVY0X6L1e6SEBJ0wX+cv1PDwopauX8s9fdSuPhFBN2W+lM5SITKB2K6g==" saltValue="H2bAmmPG6UIf5Zcjp5az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Ha3Ju9j0Nk9wRQhU9Swxnmutq6kopj33LZzxXQLlM3X3Oj54wozD/l545SaEI/yT98LNYENK+Qd/v5gw7BmoA==" saltValue="9uhgGvSD/1X07JY3BeNZ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M8tKdoM7ziLmZBaSHWgfZad+9TUPpaR1rQTVawTCiVE1ZoOkOeFuYmtgMR/ij837BbJdatgxc7CYCMh6QrWQ==" saltValue="zlOjwfD17VDx/XxDdLCj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680158</v>
      </c>
      <c r="AP9" s="281">
        <v>85169</v>
      </c>
      <c r="AQ9" s="282">
        <v>143407</v>
      </c>
      <c r="AR9" s="283">
        <v>-40.6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137789</v>
      </c>
      <c r="AP10" s="284">
        <v>17254</v>
      </c>
      <c r="AQ10" s="285">
        <v>20271</v>
      </c>
      <c r="AR10" s="286">
        <v>-14.9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87808</v>
      </c>
      <c r="AP11" s="284">
        <v>10995</v>
      </c>
      <c r="AQ11" s="285">
        <v>1412</v>
      </c>
      <c r="AR11" s="286">
        <v>678.7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51944</v>
      </c>
      <c r="AP13" s="284">
        <v>6504</v>
      </c>
      <c r="AQ13" s="285">
        <v>5234</v>
      </c>
      <c r="AR13" s="286">
        <v>24.3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t="s">
        <v>488</v>
      </c>
      <c r="AP14" s="284" t="s">
        <v>488</v>
      </c>
      <c r="AQ14" s="285">
        <v>3337</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-33456</v>
      </c>
      <c r="AP15" s="284">
        <v>-4189</v>
      </c>
      <c r="AQ15" s="285">
        <v>-9830</v>
      </c>
      <c r="AR15" s="286">
        <v>-57.4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924243</v>
      </c>
      <c r="AP16" s="284">
        <v>115733</v>
      </c>
      <c r="AQ16" s="285">
        <v>163831</v>
      </c>
      <c r="AR16" s="286">
        <v>-29.4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8.77</v>
      </c>
      <c r="AP21" s="298">
        <v>14.18</v>
      </c>
      <c r="AQ21" s="299">
        <v>-5.41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412845</v>
      </c>
      <c r="AP32" s="312">
        <v>51696</v>
      </c>
      <c r="AQ32" s="313">
        <v>86321</v>
      </c>
      <c r="AR32" s="314">
        <v>-40.1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162711</v>
      </c>
      <c r="AP35" s="312">
        <v>20375</v>
      </c>
      <c r="AQ35" s="313">
        <v>18581</v>
      </c>
      <c r="AR35" s="314">
        <v>9.6999999999999993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60596</v>
      </c>
      <c r="AP36" s="312">
        <v>7588</v>
      </c>
      <c r="AQ36" s="313">
        <v>4521</v>
      </c>
      <c r="AR36" s="314">
        <v>67.8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284</v>
      </c>
      <c r="AP38" s="315">
        <v>36</v>
      </c>
      <c r="AQ38" s="316">
        <v>20</v>
      </c>
      <c r="AR38" s="304">
        <v>80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t="s">
        <v>488</v>
      </c>
      <c r="AP39" s="312" t="s">
        <v>488</v>
      </c>
      <c r="AQ39" s="313">
        <v>-4212</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-312412</v>
      </c>
      <c r="AP40" s="312">
        <v>-39120</v>
      </c>
      <c r="AQ40" s="313">
        <v>-70783</v>
      </c>
      <c r="AR40" s="314">
        <v>-44.7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324024</v>
      </c>
      <c r="AP41" s="312">
        <v>40574</v>
      </c>
      <c r="AQ41" s="313">
        <v>35432</v>
      </c>
      <c r="AR41" s="314">
        <v>14.5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486183</v>
      </c>
      <c r="AN51" s="334">
        <v>61271</v>
      </c>
      <c r="AO51" s="335">
        <v>42</v>
      </c>
      <c r="AP51" s="336">
        <v>145139</v>
      </c>
      <c r="AQ51" s="337">
        <v>19.5</v>
      </c>
      <c r="AR51" s="338">
        <v>22.5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355167</v>
      </c>
      <c r="AN52" s="342">
        <v>44760</v>
      </c>
      <c r="AO52" s="343">
        <v>107.5</v>
      </c>
      <c r="AP52" s="344">
        <v>83762</v>
      </c>
      <c r="AQ52" s="345">
        <v>33.1</v>
      </c>
      <c r="AR52" s="346">
        <v>74.400000000000006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1094221</v>
      </c>
      <c r="AN53" s="334">
        <v>137811</v>
      </c>
      <c r="AO53" s="335">
        <v>124.9</v>
      </c>
      <c r="AP53" s="336">
        <v>125391</v>
      </c>
      <c r="AQ53" s="337">
        <v>-13.6</v>
      </c>
      <c r="AR53" s="338">
        <v>138.5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337755</v>
      </c>
      <c r="AN54" s="342">
        <v>42538</v>
      </c>
      <c r="AO54" s="343">
        <v>-5</v>
      </c>
      <c r="AP54" s="344">
        <v>68516</v>
      </c>
      <c r="AQ54" s="345">
        <v>-18.2</v>
      </c>
      <c r="AR54" s="346">
        <v>13.2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684375</v>
      </c>
      <c r="AN55" s="334">
        <v>85988</v>
      </c>
      <c r="AO55" s="335">
        <v>-37.6</v>
      </c>
      <c r="AP55" s="336">
        <v>138402</v>
      </c>
      <c r="AQ55" s="337">
        <v>10.4</v>
      </c>
      <c r="AR55" s="338">
        <v>-48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226442</v>
      </c>
      <c r="AN56" s="342">
        <v>28451</v>
      </c>
      <c r="AO56" s="343">
        <v>-33.1</v>
      </c>
      <c r="AP56" s="344">
        <v>70652</v>
      </c>
      <c r="AQ56" s="345">
        <v>3.1</v>
      </c>
      <c r="AR56" s="346">
        <v>-36.200000000000003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500155</v>
      </c>
      <c r="AN57" s="334">
        <v>62841</v>
      </c>
      <c r="AO57" s="335">
        <v>-26.9</v>
      </c>
      <c r="AP57" s="336">
        <v>146367</v>
      </c>
      <c r="AQ57" s="337">
        <v>5.8</v>
      </c>
      <c r="AR57" s="338">
        <v>-32.700000000000003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234262</v>
      </c>
      <c r="AN58" s="342">
        <v>29434</v>
      </c>
      <c r="AO58" s="343">
        <v>3.5</v>
      </c>
      <c r="AP58" s="344">
        <v>79441</v>
      </c>
      <c r="AQ58" s="345">
        <v>12.4</v>
      </c>
      <c r="AR58" s="346">
        <v>-8.9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977086</v>
      </c>
      <c r="AN59" s="334">
        <v>122350</v>
      </c>
      <c r="AO59" s="335">
        <v>94.7</v>
      </c>
      <c r="AP59" s="336">
        <v>165181</v>
      </c>
      <c r="AQ59" s="337">
        <v>12.9</v>
      </c>
      <c r="AR59" s="338">
        <v>81.8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394950</v>
      </c>
      <c r="AN60" s="342">
        <v>49455</v>
      </c>
      <c r="AO60" s="343">
        <v>68</v>
      </c>
      <c r="AP60" s="344">
        <v>82246</v>
      </c>
      <c r="AQ60" s="345">
        <v>3.5</v>
      </c>
      <c r="AR60" s="346">
        <v>64.5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748404</v>
      </c>
      <c r="AN61" s="349">
        <v>94052</v>
      </c>
      <c r="AO61" s="350">
        <v>39.4</v>
      </c>
      <c r="AP61" s="351">
        <v>144096</v>
      </c>
      <c r="AQ61" s="352">
        <v>7</v>
      </c>
      <c r="AR61" s="338">
        <v>32.4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309715</v>
      </c>
      <c r="AN62" s="342">
        <v>38928</v>
      </c>
      <c r="AO62" s="343">
        <v>28.2</v>
      </c>
      <c r="AP62" s="344">
        <v>76923</v>
      </c>
      <c r="AQ62" s="345">
        <v>6.8</v>
      </c>
      <c r="AR62" s="346">
        <v>21.4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oIE+YLNEpVC+Pm1+n9QWIh/WvBcO6P52neHFOka+Q9OMx4kSgVJebulfj6tcb659C1I+5uWwYCEcHPQaMtZeQ==" saltValue="HEapAKdfpqVXYTuHXov2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y+3kclGftiCbD9P8x95lFSeJHJP6mIK6aufYOpj0g0uD64M+AXjjYLZqOiXbJ0LwPRyhgkAEBsovqenmXhbCeA==" saltValue="O0Udi7HfhC9prEhQ+hDQ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HaHXynIYC83R/V3uyI3dru0qTgaI2npAIehDDEd7nqJ4x2HVnGdw42DHlgdYsOdWo4PB3V4/BaeF9aDp3a469A==" saltValue="Vk0iv2QZuwu1NDqcE1B5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38.83</v>
      </c>
      <c r="G47" s="12">
        <v>39.78</v>
      </c>
      <c r="H47" s="12">
        <v>39.15</v>
      </c>
      <c r="I47" s="12">
        <v>42.63</v>
      </c>
      <c r="J47" s="13">
        <v>38.07</v>
      </c>
    </row>
    <row r="48" spans="2:10" ht="57.75" customHeight="1" x14ac:dyDescent="0.15">
      <c r="B48" s="14"/>
      <c r="C48" s="1141" t="s">
        <v>4</v>
      </c>
      <c r="D48" s="1141"/>
      <c r="E48" s="1142"/>
      <c r="F48" s="15">
        <v>13.78</v>
      </c>
      <c r="G48" s="16">
        <v>10.19</v>
      </c>
      <c r="H48" s="16">
        <v>12.55</v>
      </c>
      <c r="I48" s="16">
        <v>12.6</v>
      </c>
      <c r="J48" s="17">
        <v>11.83</v>
      </c>
    </row>
    <row r="49" spans="2:10" ht="57.75" customHeight="1" thickBot="1" x14ac:dyDescent="0.2">
      <c r="B49" s="18"/>
      <c r="C49" s="1143" t="s">
        <v>5</v>
      </c>
      <c r="D49" s="1143"/>
      <c r="E49" s="1144"/>
      <c r="F49" s="19" t="s">
        <v>531</v>
      </c>
      <c r="G49" s="20" t="s">
        <v>532</v>
      </c>
      <c r="H49" s="20">
        <v>1.29</v>
      </c>
      <c r="I49" s="20" t="s">
        <v>533</v>
      </c>
      <c r="J49" s="21" t="s">
        <v>534</v>
      </c>
    </row>
    <row r="50" spans="2:10" x14ac:dyDescent="0.15"/>
  </sheetData>
  <sheetProtection algorithmName="SHA-512" hashValue="QE0oiiRR9OCA0eU6vOBty0vDMZt0Ma9CluzxrEtxEeLsd5hLFbV2LBqrpDptFgw1m0vOWAyfK2x7O15bMD6cjw==" saltValue="80ykjiQDId/eJbhtnW27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12.39</v>
      </c>
      <c r="G34" s="33">
        <v>8.89</v>
      </c>
      <c r="H34" s="33">
        <v>11.35</v>
      </c>
      <c r="I34" s="33">
        <v>11.37</v>
      </c>
      <c r="J34" s="34">
        <v>10.61</v>
      </c>
      <c r="K34" s="22"/>
      <c r="L34" s="22"/>
      <c r="M34" s="22"/>
      <c r="N34" s="22"/>
      <c r="O34" s="22"/>
      <c r="P34" s="22"/>
    </row>
    <row r="35" spans="1:16" ht="39" customHeight="1" x14ac:dyDescent="0.15">
      <c r="A35" s="22"/>
      <c r="B35" s="35"/>
      <c r="C35" s="1145" t="s">
        <v>536</v>
      </c>
      <c r="D35" s="1146"/>
      <c r="E35" s="1147"/>
      <c r="F35" s="36">
        <v>9.1199999999999992</v>
      </c>
      <c r="G35" s="37">
        <v>8.8000000000000007</v>
      </c>
      <c r="H35" s="37">
        <v>7.65</v>
      </c>
      <c r="I35" s="37">
        <v>7.83</v>
      </c>
      <c r="J35" s="38">
        <v>6.65</v>
      </c>
      <c r="K35" s="22"/>
      <c r="L35" s="22"/>
      <c r="M35" s="22"/>
      <c r="N35" s="22"/>
      <c r="O35" s="22"/>
      <c r="P35" s="22"/>
    </row>
    <row r="36" spans="1:16" ht="39" customHeight="1" x14ac:dyDescent="0.15">
      <c r="A36" s="22"/>
      <c r="B36" s="35"/>
      <c r="C36" s="1145" t="s">
        <v>537</v>
      </c>
      <c r="D36" s="1146"/>
      <c r="E36" s="1147"/>
      <c r="F36" s="36" t="s">
        <v>488</v>
      </c>
      <c r="G36" s="37" t="s">
        <v>488</v>
      </c>
      <c r="H36" s="37" t="s">
        <v>488</v>
      </c>
      <c r="I36" s="37" t="s">
        <v>488</v>
      </c>
      <c r="J36" s="38">
        <v>5.2</v>
      </c>
      <c r="K36" s="22"/>
      <c r="L36" s="22"/>
      <c r="M36" s="22"/>
      <c r="N36" s="22"/>
      <c r="O36" s="22"/>
      <c r="P36" s="22"/>
    </row>
    <row r="37" spans="1:16" ht="39" customHeight="1" x14ac:dyDescent="0.15">
      <c r="A37" s="22"/>
      <c r="B37" s="35"/>
      <c r="C37" s="1145" t="s">
        <v>538</v>
      </c>
      <c r="D37" s="1146"/>
      <c r="E37" s="1147"/>
      <c r="F37" s="36">
        <v>1.74</v>
      </c>
      <c r="G37" s="37">
        <v>2.5499999999999998</v>
      </c>
      <c r="H37" s="37">
        <v>3.02</v>
      </c>
      <c r="I37" s="37">
        <v>3.7</v>
      </c>
      <c r="J37" s="38">
        <v>1.98</v>
      </c>
      <c r="K37" s="22"/>
      <c r="L37" s="22"/>
      <c r="M37" s="22"/>
      <c r="N37" s="22"/>
      <c r="O37" s="22"/>
      <c r="P37" s="22"/>
    </row>
    <row r="38" spans="1:16" ht="39" customHeight="1" x14ac:dyDescent="0.15">
      <c r="A38" s="22"/>
      <c r="B38" s="35"/>
      <c r="C38" s="1145" t="s">
        <v>539</v>
      </c>
      <c r="D38" s="1146"/>
      <c r="E38" s="1147"/>
      <c r="F38" s="36">
        <v>1.39</v>
      </c>
      <c r="G38" s="37">
        <v>1.3</v>
      </c>
      <c r="H38" s="37">
        <v>1.2</v>
      </c>
      <c r="I38" s="37">
        <v>1.22</v>
      </c>
      <c r="J38" s="38">
        <v>1.21</v>
      </c>
      <c r="K38" s="22"/>
      <c r="L38" s="22"/>
      <c r="M38" s="22"/>
      <c r="N38" s="22"/>
      <c r="O38" s="22"/>
      <c r="P38" s="22"/>
    </row>
    <row r="39" spans="1:16" ht="39" customHeight="1" x14ac:dyDescent="0.15">
      <c r="A39" s="22"/>
      <c r="B39" s="35"/>
      <c r="C39" s="1145" t="s">
        <v>540</v>
      </c>
      <c r="D39" s="1146"/>
      <c r="E39" s="1147"/>
      <c r="F39" s="36">
        <v>1.01</v>
      </c>
      <c r="G39" s="37">
        <v>1.06</v>
      </c>
      <c r="H39" s="37">
        <v>1.43</v>
      </c>
      <c r="I39" s="37">
        <v>0.44</v>
      </c>
      <c r="J39" s="38">
        <v>0.68</v>
      </c>
      <c r="K39" s="22"/>
      <c r="L39" s="22"/>
      <c r="M39" s="22"/>
      <c r="N39" s="22"/>
      <c r="O39" s="22"/>
      <c r="P39" s="22"/>
    </row>
    <row r="40" spans="1:16" ht="39" customHeight="1" x14ac:dyDescent="0.15">
      <c r="A40" s="22"/>
      <c r="B40" s="35"/>
      <c r="C40" s="1145" t="s">
        <v>541</v>
      </c>
      <c r="D40" s="1146"/>
      <c r="E40" s="1147"/>
      <c r="F40" s="36">
        <v>0.02</v>
      </c>
      <c r="G40" s="37">
        <v>0.06</v>
      </c>
      <c r="H40" s="37">
        <v>0.02</v>
      </c>
      <c r="I40" s="37">
        <v>7.0000000000000007E-2</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v>0.83</v>
      </c>
      <c r="G43" s="42">
        <v>1.1299999999999999</v>
      </c>
      <c r="H43" s="42">
        <v>0.89</v>
      </c>
      <c r="I43" s="42">
        <v>0.03</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TUD5rwlw7SpczjmuV9h/JW/57bBWhps2PYLK8zd3HE6Q/P0Rrn6audYNZ/NOmIsSSoNA5CfV3R5F9sOqaBkeA==" saltValue="FQTspVZ3A5LVaRKGpqXC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344</v>
      </c>
      <c r="L45" s="60">
        <v>349</v>
      </c>
      <c r="M45" s="60">
        <v>382</v>
      </c>
      <c r="N45" s="60">
        <v>412</v>
      </c>
      <c r="O45" s="61">
        <v>413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169</v>
      </c>
      <c r="L48" s="64">
        <v>169</v>
      </c>
      <c r="M48" s="64">
        <v>178</v>
      </c>
      <c r="N48" s="64">
        <v>183</v>
      </c>
      <c r="O48" s="65">
        <v>163</v>
      </c>
      <c r="P48" s="48"/>
      <c r="Q48" s="48"/>
      <c r="R48" s="48"/>
      <c r="S48" s="48"/>
      <c r="T48" s="48"/>
      <c r="U48" s="48"/>
    </row>
    <row r="49" spans="1:21" ht="30.75" customHeight="1" x14ac:dyDescent="0.15">
      <c r="A49" s="48"/>
      <c r="B49" s="1178"/>
      <c r="C49" s="1179"/>
      <c r="D49" s="62"/>
      <c r="E49" s="1155" t="s">
        <v>14</v>
      </c>
      <c r="F49" s="1155"/>
      <c r="G49" s="1155"/>
      <c r="H49" s="1155"/>
      <c r="I49" s="1155"/>
      <c r="J49" s="1156"/>
      <c r="K49" s="63">
        <v>53</v>
      </c>
      <c r="L49" s="64">
        <v>50</v>
      </c>
      <c r="M49" s="64">
        <v>36</v>
      </c>
      <c r="N49" s="64">
        <v>42</v>
      </c>
      <c r="O49" s="65">
        <v>61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352</v>
      </c>
      <c r="L52" s="64">
        <v>342</v>
      </c>
      <c r="M52" s="64">
        <v>328</v>
      </c>
      <c r="N52" s="64">
        <v>318</v>
      </c>
      <c r="O52" s="65">
        <v>313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214</v>
      </c>
      <c r="L53" s="69">
        <v>226</v>
      </c>
      <c r="M53" s="69">
        <v>268</v>
      </c>
      <c r="N53" s="69">
        <v>319</v>
      </c>
      <c r="O53" s="70">
        <v>324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559</v>
      </c>
      <c r="L58" s="84" t="s">
        <v>559</v>
      </c>
      <c r="M58" s="84" t="s">
        <v>559</v>
      </c>
      <c r="N58" s="84" t="s">
        <v>559</v>
      </c>
      <c r="O58" s="85" t="s">
        <v>559</v>
      </c>
    </row>
    <row r="59" spans="1:21" ht="31.5" customHeight="1" x14ac:dyDescent="0.15">
      <c r="B59" s="1163"/>
      <c r="C59" s="1164"/>
      <c r="D59" s="1170" t="s">
        <v>26</v>
      </c>
      <c r="E59" s="1171"/>
      <c r="F59" s="1171"/>
      <c r="G59" s="1171"/>
      <c r="H59" s="1171"/>
      <c r="I59" s="1171"/>
      <c r="J59" s="1172"/>
      <c r="K59" s="86" t="s">
        <v>559</v>
      </c>
      <c r="L59" s="87" t="s">
        <v>559</v>
      </c>
      <c r="M59" s="87" t="s">
        <v>559</v>
      </c>
      <c r="N59" s="87" t="s">
        <v>559</v>
      </c>
      <c r="O59" s="88" t="s">
        <v>559</v>
      </c>
    </row>
    <row r="60" spans="1:21" ht="31.5" customHeight="1" thickBot="1" x14ac:dyDescent="0.2">
      <c r="B60" s="1165"/>
      <c r="C60" s="1166"/>
      <c r="D60" s="1173" t="s">
        <v>27</v>
      </c>
      <c r="E60" s="1174"/>
      <c r="F60" s="1174"/>
      <c r="G60" s="1174"/>
      <c r="H60" s="1174"/>
      <c r="I60" s="1174"/>
      <c r="J60" s="1175"/>
      <c r="K60" s="89" t="s">
        <v>559</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rBWDuOI/6kUJLB4j7UdnAia64OY6iv5RMZWshl0oQ4zwmeF4Qhwy3ROjXpOhg0LPATnfnzBDzPvEkQXhvTSA==" saltValue="ZsH3j0/Fm+kepvCbono7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3699</v>
      </c>
      <c r="J41" s="356">
        <v>3971</v>
      </c>
      <c r="K41" s="356">
        <v>3959</v>
      </c>
      <c r="L41" s="356">
        <v>3750</v>
      </c>
      <c r="M41" s="357">
        <v>3728</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2143</v>
      </c>
      <c r="J43" s="359">
        <v>2054</v>
      </c>
      <c r="K43" s="359">
        <v>1990</v>
      </c>
      <c r="L43" s="359">
        <v>1858</v>
      </c>
      <c r="M43" s="360">
        <v>1783</v>
      </c>
    </row>
    <row r="44" spans="2:13" ht="27.75" customHeight="1" x14ac:dyDescent="0.15">
      <c r="B44" s="1186"/>
      <c r="C44" s="1187"/>
      <c r="D44" s="106"/>
      <c r="E44" s="1190" t="s">
        <v>34</v>
      </c>
      <c r="F44" s="1190"/>
      <c r="G44" s="1190"/>
      <c r="H44" s="1191"/>
      <c r="I44" s="358">
        <v>546</v>
      </c>
      <c r="J44" s="359">
        <v>532</v>
      </c>
      <c r="K44" s="359">
        <v>758</v>
      </c>
      <c r="L44" s="359">
        <v>867</v>
      </c>
      <c r="M44" s="360">
        <v>937</v>
      </c>
    </row>
    <row r="45" spans="2:13" ht="27.75" customHeight="1" x14ac:dyDescent="0.15">
      <c r="B45" s="1186"/>
      <c r="C45" s="1187"/>
      <c r="D45" s="106"/>
      <c r="E45" s="1190" t="s">
        <v>35</v>
      </c>
      <c r="F45" s="1190"/>
      <c r="G45" s="1190"/>
      <c r="H45" s="1191"/>
      <c r="I45" s="358">
        <v>466</v>
      </c>
      <c r="J45" s="359">
        <v>436</v>
      </c>
      <c r="K45" s="359">
        <v>443</v>
      </c>
      <c r="L45" s="359">
        <v>410</v>
      </c>
      <c r="M45" s="360">
        <v>412</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v>64</v>
      </c>
      <c r="J49" s="359" t="s">
        <v>488</v>
      </c>
      <c r="K49" s="359" t="s">
        <v>488</v>
      </c>
      <c r="L49" s="359" t="s">
        <v>488</v>
      </c>
      <c r="M49" s="360" t="s">
        <v>488</v>
      </c>
    </row>
    <row r="50" spans="2:13" ht="27.75" customHeight="1" x14ac:dyDescent="0.15">
      <c r="B50" s="1184" t="s">
        <v>40</v>
      </c>
      <c r="C50" s="1185"/>
      <c r="D50" s="109"/>
      <c r="E50" s="1190" t="s">
        <v>41</v>
      </c>
      <c r="F50" s="1190"/>
      <c r="G50" s="1190"/>
      <c r="H50" s="1191"/>
      <c r="I50" s="358">
        <v>1497</v>
      </c>
      <c r="J50" s="359">
        <v>1590</v>
      </c>
      <c r="K50" s="359">
        <v>1731</v>
      </c>
      <c r="L50" s="359">
        <v>1780</v>
      </c>
      <c r="M50" s="360">
        <v>1719</v>
      </c>
    </row>
    <row r="51" spans="2:13" ht="27.75" customHeight="1" x14ac:dyDescent="0.15">
      <c r="B51" s="1186"/>
      <c r="C51" s="1187"/>
      <c r="D51" s="106"/>
      <c r="E51" s="1190" t="s">
        <v>42</v>
      </c>
      <c r="F51" s="1190"/>
      <c r="G51" s="1190"/>
      <c r="H51" s="1191"/>
      <c r="I51" s="358">
        <v>0</v>
      </c>
      <c r="J51" s="359" t="s">
        <v>488</v>
      </c>
      <c r="K51" s="359" t="s">
        <v>488</v>
      </c>
      <c r="L51" s="359" t="s">
        <v>488</v>
      </c>
      <c r="M51" s="360" t="s">
        <v>488</v>
      </c>
    </row>
    <row r="52" spans="2:13" ht="27.75" customHeight="1" x14ac:dyDescent="0.15">
      <c r="B52" s="1188"/>
      <c r="C52" s="1189"/>
      <c r="D52" s="106"/>
      <c r="E52" s="1190" t="s">
        <v>43</v>
      </c>
      <c r="F52" s="1190"/>
      <c r="G52" s="1190"/>
      <c r="H52" s="1191"/>
      <c r="I52" s="358">
        <v>3782</v>
      </c>
      <c r="J52" s="359">
        <v>3719</v>
      </c>
      <c r="K52" s="359">
        <v>3683</v>
      </c>
      <c r="L52" s="359">
        <v>3592</v>
      </c>
      <c r="M52" s="360">
        <v>3490</v>
      </c>
    </row>
    <row r="53" spans="2:13" ht="27.75" customHeight="1" thickBot="1" x14ac:dyDescent="0.2">
      <c r="B53" s="1192" t="s">
        <v>19</v>
      </c>
      <c r="C53" s="1193"/>
      <c r="D53" s="110"/>
      <c r="E53" s="1194" t="s">
        <v>44</v>
      </c>
      <c r="F53" s="1194"/>
      <c r="G53" s="1194"/>
      <c r="H53" s="1195"/>
      <c r="I53" s="361">
        <v>1638</v>
      </c>
      <c r="J53" s="362">
        <v>1684</v>
      </c>
      <c r="K53" s="362">
        <v>1735</v>
      </c>
      <c r="L53" s="362">
        <v>1513</v>
      </c>
      <c r="M53" s="363">
        <v>1651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m47s6KTHOlYCrt3tx/g5qzTELRNwJ8y7q/b1Mj2nIXVSAK1Sy3x3zpCpf6TZi93tC0HmRJmJsMC4+ygBB8kaQ==" saltValue="M0K2xr0MV/tEcgQDg0zG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1181</v>
      </c>
      <c r="G55" s="122">
        <v>1264</v>
      </c>
      <c r="H55" s="123">
        <v>1140</v>
      </c>
    </row>
    <row r="56" spans="2:8" ht="52.5" customHeight="1" x14ac:dyDescent="0.15">
      <c r="B56" s="124"/>
      <c r="C56" s="1213" t="s">
        <v>47</v>
      </c>
      <c r="D56" s="1213"/>
      <c r="E56" s="1214"/>
      <c r="F56" s="125">
        <v>4</v>
      </c>
      <c r="G56" s="125">
        <v>4</v>
      </c>
      <c r="H56" s="126">
        <v>15</v>
      </c>
    </row>
    <row r="57" spans="2:8" ht="53.25" customHeight="1" x14ac:dyDescent="0.15">
      <c r="B57" s="124"/>
      <c r="C57" s="1215" t="s">
        <v>48</v>
      </c>
      <c r="D57" s="1215"/>
      <c r="E57" s="1216"/>
      <c r="F57" s="127">
        <v>254</v>
      </c>
      <c r="G57" s="127">
        <v>223</v>
      </c>
      <c r="H57" s="128">
        <v>250</v>
      </c>
    </row>
    <row r="58" spans="2:8" ht="45.75" customHeight="1" x14ac:dyDescent="0.15">
      <c r="B58" s="129"/>
      <c r="C58" s="1203" t="s">
        <v>560</v>
      </c>
      <c r="D58" s="1204"/>
      <c r="E58" s="1205"/>
      <c r="F58" s="130">
        <v>237</v>
      </c>
      <c r="G58" s="130">
        <v>206</v>
      </c>
      <c r="H58" s="131">
        <v>234</v>
      </c>
    </row>
    <row r="59" spans="2:8" ht="45.75" customHeight="1" x14ac:dyDescent="0.15">
      <c r="B59" s="129"/>
      <c r="C59" s="1203" t="s">
        <v>561</v>
      </c>
      <c r="D59" s="1204"/>
      <c r="E59" s="1205"/>
      <c r="F59" s="130">
        <v>10</v>
      </c>
      <c r="G59" s="130">
        <v>10</v>
      </c>
      <c r="H59" s="131">
        <v>10</v>
      </c>
    </row>
    <row r="60" spans="2:8" ht="45.75" customHeight="1" x14ac:dyDescent="0.15">
      <c r="B60" s="129"/>
      <c r="C60" s="1203" t="s">
        <v>562</v>
      </c>
      <c r="D60" s="1204"/>
      <c r="E60" s="1205"/>
      <c r="F60" s="130">
        <v>4</v>
      </c>
      <c r="G60" s="130">
        <v>4</v>
      </c>
      <c r="H60" s="131">
        <v>4</v>
      </c>
    </row>
    <row r="61" spans="2:8" ht="45.75" customHeight="1" x14ac:dyDescent="0.15">
      <c r="B61" s="129"/>
      <c r="C61" s="1203" t="s">
        <v>563</v>
      </c>
      <c r="D61" s="1204"/>
      <c r="E61" s="1205"/>
      <c r="F61" s="130">
        <v>2</v>
      </c>
      <c r="G61" s="130">
        <v>2</v>
      </c>
      <c r="H61" s="131">
        <v>1</v>
      </c>
    </row>
    <row r="62" spans="2:8" ht="45.75" customHeight="1" thickBot="1" x14ac:dyDescent="0.2">
      <c r="B62" s="132"/>
      <c r="C62" s="1206" t="s">
        <v>564</v>
      </c>
      <c r="D62" s="1207"/>
      <c r="E62" s="1208"/>
      <c r="F62" s="133">
        <v>1</v>
      </c>
      <c r="G62" s="133">
        <v>1</v>
      </c>
      <c r="H62" s="134">
        <v>1</v>
      </c>
    </row>
    <row r="63" spans="2:8" ht="52.5" customHeight="1" thickBot="1" x14ac:dyDescent="0.2">
      <c r="B63" s="135"/>
      <c r="C63" s="1209" t="s">
        <v>49</v>
      </c>
      <c r="D63" s="1209"/>
      <c r="E63" s="1210"/>
      <c r="F63" s="136">
        <v>1439</v>
      </c>
      <c r="G63" s="136">
        <v>1491</v>
      </c>
      <c r="H63" s="137">
        <v>1405</v>
      </c>
    </row>
    <row r="64" spans="2:8" x14ac:dyDescent="0.15"/>
  </sheetData>
  <sheetProtection algorithmName="SHA-512" hashValue="DZs32E+Y7Sub1YsusaivTD5pwaRbLJpklPJq7BNOauQxn8fnagIrIhCKbDEXTGX4UdI8IkFaGLueLxQiwvPE2Q==" saltValue="03+zQ+RGYGKnneUD1xGn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61271</v>
      </c>
      <c r="E3" s="156"/>
      <c r="F3" s="157">
        <v>145139</v>
      </c>
      <c r="G3" s="158"/>
      <c r="H3" s="159"/>
    </row>
    <row r="4" spans="1:8" x14ac:dyDescent="0.15">
      <c r="A4" s="160"/>
      <c r="B4" s="161"/>
      <c r="C4" s="162"/>
      <c r="D4" s="163">
        <v>44760</v>
      </c>
      <c r="E4" s="164"/>
      <c r="F4" s="165">
        <v>83762</v>
      </c>
      <c r="G4" s="166"/>
      <c r="H4" s="167"/>
    </row>
    <row r="5" spans="1:8" x14ac:dyDescent="0.15">
      <c r="A5" s="148" t="s">
        <v>520</v>
      </c>
      <c r="B5" s="153"/>
      <c r="C5" s="154"/>
      <c r="D5" s="155">
        <v>137811</v>
      </c>
      <c r="E5" s="156"/>
      <c r="F5" s="157">
        <v>125391</v>
      </c>
      <c r="G5" s="158"/>
      <c r="H5" s="159"/>
    </row>
    <row r="6" spans="1:8" x14ac:dyDescent="0.15">
      <c r="A6" s="160"/>
      <c r="B6" s="161"/>
      <c r="C6" s="162"/>
      <c r="D6" s="163">
        <v>42538</v>
      </c>
      <c r="E6" s="164"/>
      <c r="F6" s="165">
        <v>68516</v>
      </c>
      <c r="G6" s="166"/>
      <c r="H6" s="167"/>
    </row>
    <row r="7" spans="1:8" x14ac:dyDescent="0.15">
      <c r="A7" s="148" t="s">
        <v>521</v>
      </c>
      <c r="B7" s="153"/>
      <c r="C7" s="154"/>
      <c r="D7" s="155">
        <v>85988</v>
      </c>
      <c r="E7" s="156"/>
      <c r="F7" s="157">
        <v>138402</v>
      </c>
      <c r="G7" s="158"/>
      <c r="H7" s="159"/>
    </row>
    <row r="8" spans="1:8" x14ac:dyDescent="0.15">
      <c r="A8" s="160"/>
      <c r="B8" s="161"/>
      <c r="C8" s="162"/>
      <c r="D8" s="163">
        <v>28451</v>
      </c>
      <c r="E8" s="164"/>
      <c r="F8" s="165">
        <v>70652</v>
      </c>
      <c r="G8" s="166"/>
      <c r="H8" s="167"/>
    </row>
    <row r="9" spans="1:8" x14ac:dyDescent="0.15">
      <c r="A9" s="148" t="s">
        <v>522</v>
      </c>
      <c r="B9" s="153"/>
      <c r="C9" s="154"/>
      <c r="D9" s="155">
        <v>62841</v>
      </c>
      <c r="E9" s="156"/>
      <c r="F9" s="157">
        <v>146367</v>
      </c>
      <c r="G9" s="158"/>
      <c r="H9" s="159"/>
    </row>
    <row r="10" spans="1:8" x14ac:dyDescent="0.15">
      <c r="A10" s="160"/>
      <c r="B10" s="161"/>
      <c r="C10" s="162"/>
      <c r="D10" s="163">
        <v>29434</v>
      </c>
      <c r="E10" s="164"/>
      <c r="F10" s="165">
        <v>79441</v>
      </c>
      <c r="G10" s="166"/>
      <c r="H10" s="167"/>
    </row>
    <row r="11" spans="1:8" x14ac:dyDescent="0.15">
      <c r="A11" s="148" t="s">
        <v>523</v>
      </c>
      <c r="B11" s="153"/>
      <c r="C11" s="154"/>
      <c r="D11" s="155">
        <v>122350</v>
      </c>
      <c r="E11" s="156"/>
      <c r="F11" s="157">
        <v>165181</v>
      </c>
      <c r="G11" s="158"/>
      <c r="H11" s="159"/>
    </row>
    <row r="12" spans="1:8" x14ac:dyDescent="0.15">
      <c r="A12" s="160"/>
      <c r="B12" s="161"/>
      <c r="C12" s="168"/>
      <c r="D12" s="163">
        <v>49455</v>
      </c>
      <c r="E12" s="164"/>
      <c r="F12" s="165">
        <v>82246</v>
      </c>
      <c r="G12" s="166"/>
      <c r="H12" s="167"/>
    </row>
    <row r="13" spans="1:8" x14ac:dyDescent="0.15">
      <c r="A13" s="148"/>
      <c r="B13" s="153"/>
      <c r="C13" s="169"/>
      <c r="D13" s="170">
        <v>94052</v>
      </c>
      <c r="E13" s="171"/>
      <c r="F13" s="172">
        <v>144096</v>
      </c>
      <c r="G13" s="173"/>
      <c r="H13" s="159"/>
    </row>
    <row r="14" spans="1:8" x14ac:dyDescent="0.15">
      <c r="A14" s="160"/>
      <c r="B14" s="161"/>
      <c r="C14" s="162"/>
      <c r="D14" s="163">
        <v>38928</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13.78</v>
      </c>
      <c r="C19" s="174">
        <f>ROUND(VALUE(SUBSTITUTE(実質収支比率等に係る経年分析!G$48,"▲","-")),2)</f>
        <v>10.19</v>
      </c>
      <c r="D19" s="174">
        <f>ROUND(VALUE(SUBSTITUTE(実質収支比率等に係る経年分析!H$48,"▲","-")),2)</f>
        <v>12.55</v>
      </c>
      <c r="E19" s="174">
        <f>ROUND(VALUE(SUBSTITUTE(実質収支比率等に係る経年分析!I$48,"▲","-")),2)</f>
        <v>12.6</v>
      </c>
      <c r="F19" s="174">
        <f>ROUND(VALUE(SUBSTITUTE(実質収支比率等に係る経年分析!J$48,"▲","-")),2)</f>
        <v>11.83</v>
      </c>
    </row>
    <row r="20" spans="1:11" x14ac:dyDescent="0.15">
      <c r="A20" s="174" t="s">
        <v>53</v>
      </c>
      <c r="B20" s="174">
        <f>ROUND(VALUE(SUBSTITUTE(実質収支比率等に係る経年分析!F$47,"▲","-")),2)</f>
        <v>38.83</v>
      </c>
      <c r="C20" s="174">
        <f>ROUND(VALUE(SUBSTITUTE(実質収支比率等に係る経年分析!G$47,"▲","-")),2)</f>
        <v>39.78</v>
      </c>
      <c r="D20" s="174">
        <f>ROUND(VALUE(SUBSTITUTE(実質収支比率等に係る経年分析!H$47,"▲","-")),2)</f>
        <v>39.15</v>
      </c>
      <c r="E20" s="174">
        <f>ROUND(VALUE(SUBSTITUTE(実質収支比率等に係る経年分析!I$47,"▲","-")),2)</f>
        <v>42.63</v>
      </c>
      <c r="F20" s="174">
        <f>ROUND(VALUE(SUBSTITUTE(実質収支比率等に係る経年分析!J$47,"▲","-")),2)</f>
        <v>38.07</v>
      </c>
    </row>
    <row r="21" spans="1:11" x14ac:dyDescent="0.15">
      <c r="A21" s="174" t="s">
        <v>54</v>
      </c>
      <c r="B21" s="174">
        <f>IF(ISNUMBER(VALUE(SUBSTITUTE(実質収支比率等に係る経年分析!F$49,"▲","-"))),ROUND(VALUE(SUBSTITUTE(実質収支比率等に係る経年分析!F$49,"▲","-")),2),NA())</f>
        <v>-9.74</v>
      </c>
      <c r="C21" s="174">
        <f>IF(ISNUMBER(VALUE(SUBSTITUTE(実質収支比率等に係る経年分析!G$49,"▲","-"))),ROUND(VALUE(SUBSTITUTE(実質収支比率等に係る経年分析!G$49,"▲","-")),2),NA())</f>
        <v>-5.4</v>
      </c>
      <c r="D21" s="174">
        <f>IF(ISNUMBER(VALUE(SUBSTITUTE(実質収支比率等に係る経年分析!H$49,"▲","-"))),ROUND(VALUE(SUBSTITUTE(実質収支比率等に係る経年分析!H$49,"▲","-")),2),NA())</f>
        <v>1.29</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-10.46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1.1299999999999999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15">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2.5499999999999998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9.1199999999999992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8.8000000000000007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352</v>
      </c>
      <c r="E42" s="176"/>
      <c r="F42" s="176"/>
      <c r="G42" s="176">
        <f>'実質公債費比率（分子）の構造'!L$52</f>
        <v>342</v>
      </c>
      <c r="H42" s="176"/>
      <c r="I42" s="176"/>
      <c r="J42" s="176">
        <f>'実質公債費比率（分子）の構造'!M$52</f>
        <v>328</v>
      </c>
      <c r="K42" s="176"/>
      <c r="L42" s="176"/>
      <c r="M42" s="176">
        <f>'実質公債費比率（分子）の構造'!N$52</f>
        <v>318</v>
      </c>
      <c r="N42" s="176"/>
      <c r="O42" s="176"/>
      <c r="P42" s="176">
        <f>'実質公債費比率（分子）の構造'!O$52</f>
        <v>313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53</v>
      </c>
      <c r="C45" s="176"/>
      <c r="D45" s="176"/>
      <c r="E45" s="176">
        <f>'実質公債費比率（分子）の構造'!L$49</f>
        <v>50</v>
      </c>
      <c r="F45" s="176"/>
      <c r="G45" s="176"/>
      <c r="H45" s="176">
        <f>'実質公債費比率（分子）の構造'!M$49</f>
        <v>36</v>
      </c>
      <c r="I45" s="176"/>
      <c r="J45" s="176"/>
      <c r="K45" s="176">
        <f>'実質公債費比率（分子）の構造'!N$49</f>
        <v>42</v>
      </c>
      <c r="L45" s="176"/>
      <c r="M45" s="176"/>
      <c r="N45" s="176">
        <f>'実質公債費比率（分子）の構造'!O$49</f>
        <v>61</v>
      </c>
      <c r="O45" s="176"/>
      <c r="P45" s="176"/>
    </row>
    <row r="46" spans="1:16" x14ac:dyDescent="0.15">
      <c r="A46" s="176" t="s">
        <v>64</v>
      </c>
      <c r="B46" s="176">
        <f>'実質公債費比率（分子）の構造'!K$48</f>
        <v>169</v>
      </c>
      <c r="C46" s="176"/>
      <c r="D46" s="176"/>
      <c r="E46" s="176">
        <f>'実質公債費比率（分子）の構造'!L$48</f>
        <v>169</v>
      </c>
      <c r="F46" s="176"/>
      <c r="G46" s="176"/>
      <c r="H46" s="176">
        <f>'実質公債費比率（分子）の構造'!M$48</f>
        <v>178</v>
      </c>
      <c r="I46" s="176"/>
      <c r="J46" s="176"/>
      <c r="K46" s="176">
        <f>'実質公債費比率（分子）の構造'!N$48</f>
        <v>183</v>
      </c>
      <c r="L46" s="176"/>
      <c r="M46" s="176"/>
      <c r="N46" s="176">
        <f>'実質公債費比率（分子）の構造'!O$48</f>
        <v>163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344</v>
      </c>
      <c r="C49" s="176"/>
      <c r="D49" s="176"/>
      <c r="E49" s="176">
        <f>'実質公債費比率（分子）の構造'!L$45</f>
        <v>349</v>
      </c>
      <c r="F49" s="176"/>
      <c r="G49" s="176"/>
      <c r="H49" s="176">
        <f>'実質公債費比率（分子）の構造'!M$45</f>
        <v>382</v>
      </c>
      <c r="I49" s="176"/>
      <c r="J49" s="176"/>
      <c r="K49" s="176">
        <f>'実質公債費比率（分子）の構造'!N$45</f>
        <v>412</v>
      </c>
      <c r="L49" s="176"/>
      <c r="M49" s="176"/>
      <c r="N49" s="176">
        <f>'実質公債費比率（分子）の構造'!O$45</f>
        <v>413</v>
      </c>
      <c r="O49" s="176"/>
      <c r="P49" s="176"/>
    </row>
    <row r="50" spans="1:16" x14ac:dyDescent="0.15">
      <c r="A50" s="176" t="s">
        <v>67</v>
      </c>
      <c r="B50" s="176" t="e">
        <f>NA()</f>
        <v>#N/A</v>
      </c>
      <c r="C50" s="176">
        <f>IF(ISNUMBER('実質公債費比率（分子）の構造'!K$53),'実質公債費比率（分子）の構造'!K$53,NA())</f>
        <v>214</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268</v>
      </c>
      <c r="J50" s="176" t="e">
        <f>NA()</f>
        <v>#N/A</v>
      </c>
      <c r="K50" s="176" t="e">
        <f>NA()</f>
        <v>#N/A</v>
      </c>
      <c r="L50" s="176">
        <f>IF(ISNUMBER('実質公債費比率（分子）の構造'!N$53),'実質公債費比率（分子）の構造'!N$53,NA())</f>
        <v>319</v>
      </c>
      <c r="M50" s="176" t="e">
        <f>NA()</f>
        <v>#N/A</v>
      </c>
      <c r="N50" s="176" t="e">
        <f>NA()</f>
        <v>#N/A</v>
      </c>
      <c r="O50" s="176">
        <f>IF(ISNUMBER('実質公債費比率（分子）の構造'!O$53),'実質公債費比率（分子）の構造'!O$53,NA())</f>
        <v>324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3782</v>
      </c>
      <c r="E56" s="175"/>
      <c r="F56" s="175"/>
      <c r="G56" s="175">
        <f>'将来負担比率（分子）の構造'!J$52</f>
        <v>3719</v>
      </c>
      <c r="H56" s="175"/>
      <c r="I56" s="175"/>
      <c r="J56" s="175">
        <f>'将来負担比率（分子）の構造'!K$52</f>
        <v>3683</v>
      </c>
      <c r="K56" s="175"/>
      <c r="L56" s="175"/>
      <c r="M56" s="175">
        <f>'将来負担比率（分子）の構造'!L$52</f>
        <v>3592</v>
      </c>
      <c r="N56" s="175"/>
      <c r="O56" s="175"/>
      <c r="P56" s="175">
        <f>'将来負担比率（分子）の構造'!M$52</f>
        <v>3490</v>
      </c>
    </row>
    <row r="57" spans="1:16" x14ac:dyDescent="0.15">
      <c r="A57" s="175" t="s">
        <v>42</v>
      </c>
      <c r="B57" s="175"/>
      <c r="C57" s="175"/>
      <c r="D57" s="175">
        <f>'将来負担比率（分子）の構造'!I$51</f>
        <v>0</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1497</v>
      </c>
      <c r="E58" s="175"/>
      <c r="F58" s="175"/>
      <c r="G58" s="175">
        <f>'将来負担比率（分子）の構造'!J$50</f>
        <v>1590</v>
      </c>
      <c r="H58" s="175"/>
      <c r="I58" s="175"/>
      <c r="J58" s="175">
        <f>'将来負担比率（分子）の構造'!K$50</f>
        <v>1731</v>
      </c>
      <c r="K58" s="175"/>
      <c r="L58" s="175"/>
      <c r="M58" s="175">
        <f>'将来負担比率（分子）の構造'!L$50</f>
        <v>1780</v>
      </c>
      <c r="N58" s="175"/>
      <c r="O58" s="175"/>
      <c r="P58" s="175">
        <f>'将来負担比率（分子）の構造'!M$50</f>
        <v>1719</v>
      </c>
    </row>
    <row r="59" spans="1:16" x14ac:dyDescent="0.15">
      <c r="A59" s="175" t="s">
        <v>39</v>
      </c>
      <c r="B59" s="175">
        <f>'将来負担比率（分子）の構造'!I$49</f>
        <v>64</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466</v>
      </c>
      <c r="C62" s="175"/>
      <c r="D62" s="175"/>
      <c r="E62" s="175">
        <f>'将来負担比率（分子）の構造'!J$45</f>
        <v>436</v>
      </c>
      <c r="F62" s="175"/>
      <c r="G62" s="175"/>
      <c r="H62" s="175">
        <f>'将来負担比率（分子）の構造'!K$45</f>
        <v>443</v>
      </c>
      <c r="I62" s="175"/>
      <c r="J62" s="175"/>
      <c r="K62" s="175">
        <f>'将来負担比率（分子）の構造'!L$45</f>
        <v>410</v>
      </c>
      <c r="L62" s="175"/>
      <c r="M62" s="175"/>
      <c r="N62" s="175">
        <f>'将来負担比率（分子）の構造'!M$45</f>
        <v>412</v>
      </c>
      <c r="O62" s="175"/>
      <c r="P62" s="175"/>
    </row>
    <row r="63" spans="1:16" x14ac:dyDescent="0.15">
      <c r="A63" s="175" t="s">
        <v>34</v>
      </c>
      <c r="B63" s="175">
        <f>'将来負担比率（分子）の構造'!I$44</f>
        <v>546</v>
      </c>
      <c r="C63" s="175"/>
      <c r="D63" s="175"/>
      <c r="E63" s="175">
        <f>'将来負担比率（分子）の構造'!J$44</f>
        <v>532</v>
      </c>
      <c r="F63" s="175"/>
      <c r="G63" s="175"/>
      <c r="H63" s="175">
        <f>'将来負担比率（分子）の構造'!K$44</f>
        <v>758</v>
      </c>
      <c r="I63" s="175"/>
      <c r="J63" s="175"/>
      <c r="K63" s="175">
        <f>'将来負担比率（分子）の構造'!L$44</f>
        <v>867</v>
      </c>
      <c r="L63" s="175"/>
      <c r="M63" s="175"/>
      <c r="N63" s="175">
        <f>'将来負担比率（分子）の構造'!M$44</f>
        <v>937</v>
      </c>
      <c r="O63" s="175"/>
      <c r="P63" s="175"/>
    </row>
    <row r="64" spans="1:16" x14ac:dyDescent="0.15">
      <c r="A64" s="175" t="s">
        <v>33</v>
      </c>
      <c r="B64" s="175">
        <f>'将来負担比率（分子）の構造'!I$43</f>
        <v>2143</v>
      </c>
      <c r="C64" s="175"/>
      <c r="D64" s="175"/>
      <c r="E64" s="175">
        <f>'将来負担比率（分子）の構造'!J$43</f>
        <v>2054</v>
      </c>
      <c r="F64" s="175"/>
      <c r="G64" s="175"/>
      <c r="H64" s="175">
        <f>'将来負担比率（分子）の構造'!K$43</f>
        <v>1990</v>
      </c>
      <c r="I64" s="175"/>
      <c r="J64" s="175"/>
      <c r="K64" s="175">
        <f>'将来負担比率（分子）の構造'!L$43</f>
        <v>1858</v>
      </c>
      <c r="L64" s="175"/>
      <c r="M64" s="175"/>
      <c r="N64" s="175">
        <f>'将来負担比率（分子）の構造'!M$43</f>
        <v>1783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3699</v>
      </c>
      <c r="C66" s="175"/>
      <c r="D66" s="175"/>
      <c r="E66" s="175">
        <f>'将来負担比率（分子）の構造'!J$41</f>
        <v>3971</v>
      </c>
      <c r="F66" s="175"/>
      <c r="G66" s="175"/>
      <c r="H66" s="175">
        <f>'将来負担比率（分子）の構造'!K$41</f>
        <v>3959</v>
      </c>
      <c r="I66" s="175"/>
      <c r="J66" s="175"/>
      <c r="K66" s="175">
        <f>'将来負担比率（分子）の構造'!L$41</f>
        <v>3750</v>
      </c>
      <c r="L66" s="175"/>
      <c r="M66" s="175"/>
      <c r="N66" s="175">
        <f>'将来負担比率（分子）の構造'!M$41</f>
        <v>3728</v>
      </c>
      <c r="O66" s="175"/>
      <c r="P66" s="175"/>
    </row>
    <row r="67" spans="1:16" x14ac:dyDescent="0.15">
      <c r="A67" s="175" t="s">
        <v>71</v>
      </c>
      <c r="B67" s="175" t="e">
        <f>NA()</f>
        <v>#N/A</v>
      </c>
      <c r="C67" s="175">
        <f>IF(ISNUMBER('将来負担比率（分子）の構造'!I$53), IF('将来負担比率（分子）の構造'!I$53 &lt; 0, 0, '将来負担比率（分子）の構造'!I$53), NA())</f>
        <v>1638</v>
      </c>
      <c r="D67" s="175" t="e">
        <f>NA()</f>
        <v>#N/A</v>
      </c>
      <c r="E67" s="175" t="e">
        <f>NA()</f>
        <v>#N/A</v>
      </c>
      <c r="F67" s="175">
        <f>IF(ISNUMBER('将来負担比率（分子）の構造'!J$53), IF('将来負担比率（分子）の構造'!J$53 &lt; 0, 0, '将来負担比率（分子）の構造'!J$53), NA())</f>
        <v>1684</v>
      </c>
      <c r="G67" s="175" t="e">
        <f>NA()</f>
        <v>#N/A</v>
      </c>
      <c r="H67" s="175" t="e">
        <f>NA()</f>
        <v>#N/A</v>
      </c>
      <c r="I67" s="175">
        <f>IF(ISNUMBER('将来負担比率（分子）の構造'!K$53), IF('将来負担比率（分子）の構造'!K$53 &lt; 0, 0, '将来負担比率（分子）の構造'!K$53), NA())</f>
        <v>1735</v>
      </c>
      <c r="J67" s="175" t="e">
        <f>NA()</f>
        <v>#N/A</v>
      </c>
      <c r="K67" s="175" t="e">
        <f>NA()</f>
        <v>#N/A</v>
      </c>
      <c r="L67" s="175">
        <f>IF(ISNUMBER('将来負担比率（分子）の構造'!L$53), IF('将来負担比率（分子）の構造'!L$53 &lt; 0, 0, '将来負担比率（分子）の構造'!L$53), NA())</f>
        <v>1513</v>
      </c>
      <c r="M67" s="175" t="e">
        <f>NA()</f>
        <v>#N/A</v>
      </c>
      <c r="N67" s="175" t="e">
        <f>NA()</f>
        <v>#N/A</v>
      </c>
      <c r="O67" s="175">
        <f>IF(ISNUMBER('将来負担比率（分子）の構造'!M$53), IF('将来負担比率（分子）の構造'!M$53 &lt; 0, 0, '将来負担比率（分子）の構造'!M$53), NA())</f>
        <v>1651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1181</v>
      </c>
      <c r="C72" s="179">
        <f>基金残高に係る経年分析!G55</f>
        <v>1264</v>
      </c>
      <c r="D72" s="179">
        <f>基金残高に係る経年分析!H55</f>
        <v>1140</v>
      </c>
    </row>
    <row r="73" spans="1:16" x14ac:dyDescent="0.15">
      <c r="A73" s="178" t="s">
        <v>74</v>
      </c>
      <c r="B73" s="179">
        <f>基金残高に係る経年分析!F56</f>
        <v>4</v>
      </c>
      <c r="C73" s="179">
        <f>基金残高に係る経年分析!G56</f>
        <v>4</v>
      </c>
      <c r="D73" s="179">
        <f>基金残高に係る経年分析!H56</f>
        <v>15</v>
      </c>
    </row>
    <row r="74" spans="1:16" x14ac:dyDescent="0.15">
      <c r="A74" s="178" t="s">
        <v>75</v>
      </c>
      <c r="B74" s="179">
        <f>基金残高に係る経年分析!F57</f>
        <v>254</v>
      </c>
      <c r="C74" s="179">
        <f>基金残高に係る経年分析!G57</f>
        <v>223</v>
      </c>
      <c r="D74" s="179">
        <f>基金残高に係る経年分析!H57</f>
        <v>250</v>
      </c>
    </row>
  </sheetData>
  <sheetProtection algorithmName="SHA-512" hashValue="F78HdDZPqNTNn3bCmkODQUG/y5ewV2wjpRg4Cf3PHPWKOubQu0FRnbCifFTn4nr9E1/Okc71RBGi/qvbP2PX1w==" saltValue="WncIONiQ5hhnhjxgowb4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HDK5-101</cp:lastModifiedBy>
  <cp:lastPrinted>2025-03-13T02:05:08Z</cp:lastPrinted>
  <dcterms:created xsi:type="dcterms:W3CDTF">2025-02-19T03:55:55Z</dcterms:created>
  <dcterms:modified xsi:type="dcterms:W3CDTF">2025-03-13T02:12:44Z</dcterms:modified>
  <cp:category/>
</cp:coreProperties>
</file>