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172.25.102.20\share\企画課\★財政★\R6\058財政状況資料集\【財政状況資料集】_304280_串本町_2022\"/>
    </mc:Choice>
  </mc:AlternateContent>
  <xr:revisionPtr revIDLastSave="0" documentId="13_ncr:1_{A8FF530D-7AFB-4F45-85FE-1B965E1EE1D2}" xr6:coauthVersionLast="45" xr6:coauthVersionMax="47"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23" i="12" l="1"/>
  <c r="AA23" i="12"/>
  <c r="Q23" i="12"/>
  <c r="CR102" i="12"/>
  <c r="AU88" i="12"/>
  <c r="AP88" i="12"/>
  <c r="AF88" i="12"/>
  <c r="AU63" i="12"/>
  <c r="AP63" i="12"/>
  <c r="AP23" i="12"/>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CO34" i="10"/>
  <c r="BW34" i="10"/>
  <c r="BW35" i="10" s="1"/>
  <c r="BW36" i="10" s="1"/>
  <c r="BW37" i="10" s="1"/>
  <c r="BW38" i="10" s="1"/>
  <c r="BW39" i="10" s="1"/>
  <c r="BW40" i="10" s="1"/>
  <c r="BW41" i="10" s="1"/>
  <c r="BW42" i="10" s="1"/>
  <c r="BW43" i="10" s="1"/>
  <c r="C34" i="10"/>
  <c r="AM34" i="10" l="1"/>
  <c r="AM35" i="10" s="1"/>
  <c r="C35" i="10"/>
  <c r="U34" i="10" s="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<sst xmlns="http://schemas.openxmlformats.org/spreadsheetml/2006/main" count="1150" uniqueCount="628">
  <si>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</si>
  <si>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</si>
  <si>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</si>
  <si>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</si>
  <si>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</si>
  <si>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</si>
  <si>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</si>
  <si>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</si>
  <si>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</si>
  <si>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</si>
  <si>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</si>
  <si>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</si>
  <si>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</si>
  <si>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</si>
  <si>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</si>
  <si>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</si>
  <si>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</si>
  <si>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</si>
  <si>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</si>
  <si>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</si>
  <si>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</si>
  <si>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</si>
  <si>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</si>
  <si>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</si>
  <si>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</si>
  <si>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</si>
  <si>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</si>
  <si>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</si>
  <si>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</si>
  <si>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</si>
  <si>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</si>
  <si>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</si>
  <si>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</si>
  <si>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</si>
  <si>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</si>
  <si>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</si>
  <si>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</si>
  <si>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</si>
  <si>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</si>
  <si>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</si>
  <si>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</si>
  <si>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</si>
  <si>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</si>
  <si>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</si>
  <si>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</si>
  <si>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</si>
  <si>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</si>
  <si>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</si>
  <si>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</si>
  <si>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</si>
  <si>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</si>
  <si>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</si>
  <si>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</si>
  <si>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</si>
  <si>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</si>
  <si>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</si>
  <si>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</si>
  <si>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</si>
  <si>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</si>
  <si>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</si>
  <si>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</si>
  <si>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</si>
  <si>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</si>
  <si>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</si>
  <si>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</si>
  <si>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</si>
  <si>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</si>
  <si>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</si>
  <si>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</si>
  <si>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</si>
  <si>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</si>
  <si>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</si>
  <si>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</si>
  <si>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</si>
  <si>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</si>
  <si>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</si>
  <si>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</si>
  <si>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</si>
  <si>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</si>
  <si>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</si>
  <si>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</si>
  <si>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</si>
  <si>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</si>
  <si>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</si>
  <si>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</si>
  <si>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</si>
  <si>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Ⅲ－２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</si>
  <si>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</si>
  <si>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</si>
  <si>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</si>
  <si>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</si>
  <si>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</si>
  <si>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</si>
  <si>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</si>
  <si>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</si>
  <si>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</si>
  <si>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</si>
  <si>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</si>
  <si>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</si>
  <si>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串本町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</si>
  <si>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</si>
  <si>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</si>
  <si>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</si>
  <si>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</si>
  <si>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</si>
  <si>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</si>
  <si>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</si>
  <si>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</si>
  <si>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</si>
  <si>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</si>
  <si>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</si>
  <si>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</si>
  <si>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</si>
  <si>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</si>
  <si>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</si>
  <si>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</si>
  <si>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</si>
  <si>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</si>
  <si>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</si>
  <si>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</si>
  <si>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</si>
  <si>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</si>
  <si>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</si>
  <si>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</si>
  <si>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</si>
  <si>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</si>
  <si>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</si>
  <si>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</si>
  <si>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</si>
  <si>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</si>
  <si>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</si>
  <si>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</si>
  <si>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</si>
  <si>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</si>
  <si>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</si>
  <si>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</si>
  <si>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</si>
  <si>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</si>
  <si>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</si>
  <si>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</si>
  <si>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</si>
  <si>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</si>
  <si>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</si>
  <si>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</si>
  <si>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</si>
  <si>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</si>
  <si>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</si>
  <si>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</si>
  <si>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</si>
  <si>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</si>
  <si>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</si>
  <si>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</si>
  <si>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</si>
  <si>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25"/>
  </si>
  <si>
    <t>うち日本人(％)</t>
    <phoneticPr fontId="5"/>
  </si>
  <si>
    <t>-2.9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</si>
  <si>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</si>
  <si>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</si>
  <si>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</si>
  <si>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</si>
  <si>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</si>
  <si>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</si>
  <si>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</si>
  <si>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</si>
  <si>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</si>
  <si>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</si>
  <si>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</si>
  <si>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</si>
  <si>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</si>
  <si>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</si>
  <si>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</si>
  <si>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</si>
  <si>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</si>
  <si>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</si>
  <si>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</si>
  <si>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</si>
  <si>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</si>
  <si>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</si>
  <si>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</si>
  <si>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</si>
  <si>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</si>
  <si>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</si>
  <si>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</si>
  <si>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</si>
  <si>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</si>
  <si>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</si>
  <si>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</si>
  <si>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</si>
  <si>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</si>
  <si>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</si>
  <si>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</si>
  <si>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</si>
  <si>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</si>
  <si>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</si>
  <si>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</si>
  <si>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</si>
  <si>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</si>
  <si>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</si>
  <si>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</si>
  <si>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</si>
  <si>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</si>
  <si>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</si>
  <si>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</si>
  <si>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</si>
  <si>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</si>
  <si>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</si>
  <si>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</si>
  <si>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</si>
  <si>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</si>
  <si>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</si>
  <si>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</si>
  <si>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</si>
  <si>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</si>
  <si>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</si>
  <si>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</si>
  <si>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</si>
  <si>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</si>
  <si>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</si>
  <si>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</si>
  <si>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</si>
  <si>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</si>
  <si>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和歌山県串本町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</si>
  <si>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</si>
  <si>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</si>
  <si>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</si>
  <si>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</si>
  <si>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</si>
  <si>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</si>
  <si>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</si>
  <si>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</si>
  <si>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</si>
  <si>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</si>
  <si>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</si>
  <si>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</si>
  <si>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</si>
  <si>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</si>
  <si>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</si>
  <si>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</si>
  <si>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</si>
  <si>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</si>
  <si>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</si>
  <si>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</si>
  <si>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</si>
  <si>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</si>
  <si>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</si>
  <si>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</si>
  <si>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</si>
  <si>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</si>
  <si>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</si>
  <si>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</si>
  <si>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</si>
  <si>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</si>
  <si>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</si>
  <si>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</si>
  <si>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</si>
  <si>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</si>
  <si>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</si>
  <si>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</si>
  <si>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</si>
  <si>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</si>
  <si>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</si>
  <si>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</si>
  <si>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</si>
  <si>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</si>
  <si>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</si>
  <si>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</si>
  <si>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</si>
  <si>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</si>
  <si>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</si>
  <si>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</si>
  <si>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</si>
  <si>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</si>
  <si>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</si>
  <si>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</si>
  <si>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</si>
  <si>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</si>
  <si>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</si>
  <si>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</si>
  <si>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</si>
  <si>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</si>
  <si>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</si>
  <si>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</si>
  <si>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</si>
  <si>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</si>
  <si>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</si>
  <si>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</si>
  <si>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</si>
  <si>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</si>
  <si>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</si>
  <si>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</si>
  <si>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</si>
  <si>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</si>
  <si>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</si>
  <si>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</si>
  <si>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</si>
  <si>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</si>
  <si>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</si>
  <si>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</si>
  <si>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</si>
  <si>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</si>
  <si>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</si>
  <si>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</si>
  <si>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</si>
  <si>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</si>
  <si>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</si>
  <si>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</si>
  <si>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</si>
  <si>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</si>
  <si>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</si>
  <si>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</si>
  <si>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</si>
  <si>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</si>
  <si>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</si>
  <si>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</si>
  <si>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</si>
  <si>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</si>
  <si>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</si>
  <si>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</si>
  <si>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</si>
  <si>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</si>
  <si>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</si>
  <si>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</si>
  <si>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</si>
  <si>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</si>
  <si>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</si>
  <si>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</si>
  <si>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</si>
  <si>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</si>
  <si>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</si>
  <si>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</si>
  <si>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</si>
  <si>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</si>
  <si>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</si>
  <si>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</si>
  <si>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</si>
  <si>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</si>
  <si>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</si>
  <si>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</si>
  <si>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</si>
  <si>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</si>
  <si>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</si>
  <si>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</si>
  <si>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</si>
  <si>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</si>
  <si>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</si>
  <si>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</si>
  <si>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下水道</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</si>
  <si>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</si>
  <si>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</si>
  <si>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</si>
  <si>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</si>
  <si>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</si>
  <si>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</si>
  <si>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</si>
  <si>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</si>
  <si>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</si>
  <si>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</si>
  <si>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</si>
  <si>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</si>
  <si>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</si>
  <si>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</si>
  <si>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</si>
  <si>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</si>
  <si>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</si>
  <si>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</si>
  <si>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</si>
  <si>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</si>
  <si>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</si>
  <si>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</si>
  <si>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</si>
  <si>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</si>
  <si>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</si>
  <si>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</si>
  <si>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和歌山県串本町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</si>
  <si>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</si>
  <si>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</si>
  <si>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</si>
  <si>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</si>
  <si>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</si>
  <si>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</si>
  <si>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</si>
  <si>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</si>
  <si>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</si>
  <si>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</si>
  <si>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</si>
  <si>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</si>
  <si>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</si>
  <si>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</si>
  <si>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</si>
  <si>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</si>
  <si>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</si>
  <si>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</si>
  <si>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</si>
  <si>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</si>
  <si>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</si>
  <si>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</si>
  <si>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</si>
  <si>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</si>
  <si>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</si>
  <si>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</si>
  <si>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</si>
  <si>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</si>
  <si>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</si>
  <si>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</si>
  <si>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</si>
  <si>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</si>
  <si>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</si>
  <si>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</si>
  <si>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</si>
  <si>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後期高齢者医療特別会計</t>
    <phoneticPr fontId="5"/>
  </si>
  <si>
    <t>国民健康保険事業特別会計</t>
    <phoneticPr fontId="5"/>
  </si>
  <si>
    <t>介護保険事業特別会計</t>
    <phoneticPr fontId="5"/>
  </si>
  <si>
    <t>通所介護事業特別会計</t>
    <phoneticPr fontId="5"/>
  </si>
  <si>
    <t>病院事業会計</t>
    <phoneticPr fontId="5"/>
  </si>
  <si>
    <t>法適用企業</t>
    <phoneticPr fontId="5"/>
  </si>
  <si>
    <t>水道事業特別会計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</si>
  <si>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</si>
  <si>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</si>
  <si>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</si>
  <si>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</si>
  <si>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</si>
  <si>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</si>
  <si>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</si>
  <si>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</si>
  <si>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</si>
  <si>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</si>
  <si>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</si>
  <si>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</si>
  <si>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</si>
  <si>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</si>
  <si>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</si>
  <si>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</si>
  <si>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</si>
  <si>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</si>
  <si>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</si>
  <si>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</si>
  <si>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</si>
  <si>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</si>
  <si>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</si>
  <si>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</si>
  <si>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</si>
  <si>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</si>
  <si>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</si>
  <si>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</si>
  <si>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</si>
  <si>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</si>
  <si>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</si>
  <si>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</si>
  <si>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</si>
  <si>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</si>
  <si>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</si>
  <si>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</si>
  <si>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</si>
  <si>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</si>
  <si>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</si>
  <si>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</si>
  <si>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</si>
  <si>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</si>
  <si>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</si>
  <si>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</si>
  <si>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</si>
  <si>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</si>
  <si>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</si>
  <si>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</si>
  <si>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</si>
  <si>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</si>
  <si>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</si>
  <si>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</si>
  <si>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</si>
  <si>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</si>
  <si>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</si>
  <si>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</si>
  <si>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</si>
  <si>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</si>
  <si>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</si>
  <si>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</si>
  <si>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</si>
  <si>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</si>
  <si>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</si>
  <si>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</si>
  <si>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</si>
  <si>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</si>
  <si>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</si>
  <si>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下水道事業特別会計</t>
    <phoneticPr fontId="5"/>
  </si>
  <si>
    <t>(Ｆ)</t>
    <phoneticPr fontId="5"/>
  </si>
  <si>
    <t>通所介護事業特別会計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</si>
  <si>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</si>
  <si>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</si>
  <si>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</si>
  <si>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</si>
  <si>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</si>
  <si>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</si>
  <si>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</si>
  <si>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</si>
  <si>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</si>
  <si>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</si>
  <si>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</si>
  <si>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</si>
  <si>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</si>
  <si>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</si>
  <si>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</si>
  <si>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</si>
  <si>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</si>
  <si>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</si>
  <si>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</si>
  <si>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</si>
  <si>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</si>
  <si>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</si>
  <si>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</si>
  <si>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</si>
  <si>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</si>
  <si>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</si>
  <si>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</si>
  <si>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</si>
  <si>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</si>
  <si>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</si>
  <si>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</si>
  <si>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</si>
  <si>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</si>
  <si>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</si>
  <si>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</si>
  <si>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</si>
  <si>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</si>
  <si>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</si>
  <si>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</si>
  <si>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</si>
  <si>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</si>
  <si>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</si>
  <si>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</si>
  <si>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</si>
  <si>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</si>
  <si>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</si>
  <si>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</si>
  <si>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</si>
  <si>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</si>
  <si>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</si>
  <si>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</si>
  <si>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</si>
  <si>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</si>
  <si>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</si>
  <si>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</si>
  <si>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</si>
  <si>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</si>
  <si>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</si>
  <si>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</si>
  <si>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</si>
  <si>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</si>
  <si>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</si>
  <si>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</si>
  <si>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</si>
  <si>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</si>
  <si>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</si>
  <si>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</si>
  <si>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</si>
  <si>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</si>
  <si>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</si>
  <si>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</si>
  <si>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</si>
  <si>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</si>
  <si>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</si>
  <si>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</si>
  <si>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</si>
  <si>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</si>
  <si>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</si>
  <si>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</si>
  <si>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</si>
  <si>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</si>
  <si>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</si>
  <si>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</si>
  <si>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</si>
  <si>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</si>
  <si>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</si>
  <si>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</si>
  <si>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2.57</t>
  </si>
  <si>
    <t>▲ 3.14</t>
  </si>
  <si>
    <t>▲ 0.88</t>
  </si>
  <si>
    <t>▲ 1.45</t>
  </si>
  <si>
    <t>水道事業特別会計</t>
  </si>
  <si>
    <t>一般会計</t>
  </si>
  <si>
    <t>病院事業会計</t>
  </si>
  <si>
    <t>▲ 4.63</t>
  </si>
  <si>
    <t>▲ 3.90</t>
  </si>
  <si>
    <t>▲ 1.55</t>
  </si>
  <si>
    <t>介護保険事業特別会計</t>
  </si>
  <si>
    <t>国民健康保険事業特別会計</t>
  </si>
  <si>
    <t>後期高齢者医療特別会計</t>
  </si>
  <si>
    <t>下水道事業特別会計</t>
  </si>
  <si>
    <t>住宅資金貸付事業特別会計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</si>
  <si>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</si>
  <si>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</si>
  <si>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</si>
  <si>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</si>
  <si>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</si>
  <si>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</si>
  <si>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</si>
  <si>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</si>
  <si>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和歌山県市町村総合事務組合</t>
    <rPh sb="0" eb="4">
      <t>ワカヤマケン</t>
    </rPh>
    <rPh sb="4" eb="7">
      <t>シチョウソン</t>
    </rPh>
    <rPh sb="7" eb="9">
      <t>ソウゴウ</t>
    </rPh>
    <rPh sb="9" eb="13">
      <t>ジムクミアイ</t>
    </rPh>
    <phoneticPr fontId="2"/>
  </si>
  <si>
    <t>紀南地方老人福祉施設組合(普通会計)</t>
    <rPh sb="0" eb="2">
      <t>キナン</t>
    </rPh>
    <rPh sb="2" eb="4">
      <t>チホウ</t>
    </rPh>
    <rPh sb="4" eb="8">
      <t>ロウジンフクシ</t>
    </rPh>
    <rPh sb="8" eb="10">
      <t>シセツ</t>
    </rPh>
    <rPh sb="10" eb="12">
      <t>クミアイ</t>
    </rPh>
    <rPh sb="13" eb="15">
      <t>フツウ</t>
    </rPh>
    <rPh sb="15" eb="17">
      <t>カイケイ</t>
    </rPh>
    <phoneticPr fontId="2"/>
  </si>
  <si>
    <t>紀南地方老人福祉施設組合(公営企業会計)</t>
    <rPh sb="0" eb="4">
      <t>キナンチホウ</t>
    </rPh>
    <rPh sb="4" eb="8">
      <t>ロウジンフクシ</t>
    </rPh>
    <rPh sb="8" eb="10">
      <t>シセツ</t>
    </rPh>
    <rPh sb="10" eb="12">
      <t>クミアイ</t>
    </rPh>
    <rPh sb="13" eb="17">
      <t>コウエイキギョウ</t>
    </rPh>
    <rPh sb="17" eb="19">
      <t>カイケイ</t>
    </rPh>
    <phoneticPr fontId="2"/>
  </si>
  <si>
    <t>串本町古座川町衛生施設事務組合</t>
    <rPh sb="0" eb="3">
      <t>クシモトチョウ</t>
    </rPh>
    <rPh sb="3" eb="7">
      <t>コザガワチョウ</t>
    </rPh>
    <rPh sb="7" eb="9">
      <t>エイセイ</t>
    </rPh>
    <rPh sb="9" eb="11">
      <t>シセツ</t>
    </rPh>
    <rPh sb="11" eb="15">
      <t>ジムクミアイ</t>
    </rPh>
    <phoneticPr fontId="2"/>
  </si>
  <si>
    <t>紀南学園事務組合</t>
    <rPh sb="0" eb="2">
      <t>キナン</t>
    </rPh>
    <rPh sb="2" eb="4">
      <t>ガクエン</t>
    </rPh>
    <rPh sb="4" eb="8">
      <t>ジムクミアイ</t>
    </rPh>
    <phoneticPr fontId="2"/>
  </si>
  <si>
    <t>東牟婁郡町村新宮市老人福祉施設事務組合(普通会計)</t>
    <rPh sb="0" eb="4">
      <t>ヒガシムログン</t>
    </rPh>
    <rPh sb="4" eb="6">
      <t>チョウソン</t>
    </rPh>
    <rPh sb="6" eb="9">
      <t>シングウシ</t>
    </rPh>
    <rPh sb="9" eb="11">
      <t>ロウジン</t>
    </rPh>
    <rPh sb="11" eb="13">
      <t>フクシ</t>
    </rPh>
    <rPh sb="13" eb="15">
      <t>シセツ</t>
    </rPh>
    <rPh sb="15" eb="19">
      <t>ジムクミアイ</t>
    </rPh>
    <rPh sb="20" eb="24">
      <t>フツウカイケイ</t>
    </rPh>
    <phoneticPr fontId="2"/>
  </si>
  <si>
    <t>東牟婁郡町村新宮市老人福祉施設事務組合(公営企業会計)</t>
    <rPh sb="0" eb="4">
      <t>ヒガシムログン</t>
    </rPh>
    <rPh sb="4" eb="6">
      <t>チョウソン</t>
    </rPh>
    <rPh sb="6" eb="9">
      <t>シングウシ</t>
    </rPh>
    <rPh sb="9" eb="11">
      <t>ロウジン</t>
    </rPh>
    <rPh sb="11" eb="13">
      <t>フクシ</t>
    </rPh>
    <rPh sb="13" eb="15">
      <t>シセツ</t>
    </rPh>
    <rPh sb="15" eb="19">
      <t>ジムクミアイ</t>
    </rPh>
    <rPh sb="20" eb="22">
      <t>コウエイ</t>
    </rPh>
    <rPh sb="22" eb="24">
      <t>キギョウ</t>
    </rPh>
    <rPh sb="24" eb="26">
      <t>カイケイ</t>
    </rPh>
    <phoneticPr fontId="2"/>
  </si>
  <si>
    <t>紀南地方児童福祉施設組合</t>
    <rPh sb="0" eb="2">
      <t>キナン</t>
    </rPh>
    <rPh sb="2" eb="4">
      <t>チホウ</t>
    </rPh>
    <rPh sb="4" eb="6">
      <t>ジドウ</t>
    </rPh>
    <rPh sb="6" eb="8">
      <t>フクシ</t>
    </rPh>
    <rPh sb="8" eb="10">
      <t>シセツ</t>
    </rPh>
    <rPh sb="10" eb="12">
      <t>クミアイ</t>
    </rPh>
    <phoneticPr fontId="2"/>
  </si>
  <si>
    <t>新宮周辺広域市町村圏事務組合(普通会計)</t>
    <rPh sb="0" eb="2">
      <t>シングウ</t>
    </rPh>
    <rPh sb="2" eb="4">
      <t>シュウヘン</t>
    </rPh>
    <rPh sb="4" eb="6">
      <t>コウイキ</t>
    </rPh>
    <rPh sb="6" eb="9">
      <t>シチョウソン</t>
    </rPh>
    <rPh sb="9" eb="10">
      <t>ケン</t>
    </rPh>
    <rPh sb="10" eb="12">
      <t>ジム</t>
    </rPh>
    <rPh sb="12" eb="14">
      <t>クミアイ</t>
    </rPh>
    <rPh sb="15" eb="17">
      <t>フツウ</t>
    </rPh>
    <rPh sb="17" eb="19">
      <t>カイケイ</t>
    </rPh>
    <phoneticPr fontId="2"/>
  </si>
  <si>
    <t>新宮周辺広域市町村圏事務組合(公営企業会計)</t>
    <rPh sb="0" eb="2">
      <t>シングウ</t>
    </rPh>
    <rPh sb="2" eb="4">
      <t>シュウヘン</t>
    </rPh>
    <rPh sb="4" eb="6">
      <t>コウイキ</t>
    </rPh>
    <rPh sb="6" eb="9">
      <t>シチョウソン</t>
    </rPh>
    <rPh sb="9" eb="10">
      <t>ケン</t>
    </rPh>
    <rPh sb="10" eb="12">
      <t>ジム</t>
    </rPh>
    <rPh sb="12" eb="14">
      <t>クミアイ</t>
    </rPh>
    <rPh sb="15" eb="17">
      <t>コウエイ</t>
    </rPh>
    <rPh sb="17" eb="19">
      <t>キギョウ</t>
    </rPh>
    <rPh sb="19" eb="21">
      <t>カイケイ</t>
    </rPh>
    <phoneticPr fontId="2"/>
  </si>
  <si>
    <t>和歌山地方税回収機構</t>
    <rPh sb="0" eb="3">
      <t>ワカヤマ</t>
    </rPh>
    <rPh sb="3" eb="6">
      <t>チホウゼイ</t>
    </rPh>
    <rPh sb="6" eb="10">
      <t>カイシュウキコウ</t>
    </rPh>
    <phoneticPr fontId="2"/>
  </si>
  <si>
    <t>和歌山県後期高齢者医療広域連合(普通会計)</t>
    <rPh sb="0" eb="4">
      <t>ワカヤマケン</t>
    </rPh>
    <rPh sb="4" eb="6">
      <t>コウキ</t>
    </rPh>
    <rPh sb="6" eb="8">
      <t>コウレイ</t>
    </rPh>
    <rPh sb="8" eb="9">
      <t>モノ</t>
    </rPh>
    <rPh sb="9" eb="11">
      <t>イリョウ</t>
    </rPh>
    <rPh sb="11" eb="13">
      <t>コウイキ</t>
    </rPh>
    <rPh sb="13" eb="15">
      <t>レンゴウ</t>
    </rPh>
    <rPh sb="16" eb="18">
      <t>フツウ</t>
    </rPh>
    <rPh sb="18" eb="20">
      <t>カイケイ</t>
    </rPh>
    <phoneticPr fontId="2"/>
  </si>
  <si>
    <t>和歌山県後期高齢者医療広域連合(特別会計)</t>
    <rPh sb="0" eb="4">
      <t>ワカヤマケン</t>
    </rPh>
    <rPh sb="4" eb="6">
      <t>コウキ</t>
    </rPh>
    <rPh sb="6" eb="8">
      <t>コウレイ</t>
    </rPh>
    <rPh sb="8" eb="9">
      <t>モノ</t>
    </rPh>
    <rPh sb="9" eb="11">
      <t>イリョウ</t>
    </rPh>
    <rPh sb="11" eb="13">
      <t>コウイキ</t>
    </rPh>
    <rPh sb="13" eb="15">
      <t>レンゴウ</t>
    </rPh>
    <rPh sb="16" eb="18">
      <t>トクベツ</t>
    </rPh>
    <rPh sb="18" eb="20">
      <t>カイケイ</t>
    </rPh>
    <phoneticPr fontId="2"/>
  </si>
  <si>
    <t>和歌山県住宅新築資金等貸付金回収管理組合</t>
    <rPh sb="0" eb="4">
      <t>ワカヤマケン</t>
    </rPh>
    <rPh sb="4" eb="11">
      <t>ジュウタクシンチクシキントウ</t>
    </rPh>
    <rPh sb="11" eb="14">
      <t>カシツケキン</t>
    </rPh>
    <rPh sb="14" eb="18">
      <t>カイシュウカンリ</t>
    </rPh>
    <rPh sb="18" eb="20">
      <t>クミアイ</t>
    </rPh>
    <phoneticPr fontId="2"/>
  </si>
  <si>
    <t>紀南環境広域施設事務組合</t>
    <rPh sb="0" eb="4">
      <t>キナンカンキョウ</t>
    </rPh>
    <rPh sb="4" eb="6">
      <t>コウイキ</t>
    </rPh>
    <rPh sb="6" eb="8">
      <t>シセツ</t>
    </rPh>
    <rPh sb="8" eb="12">
      <t>ジムクミアイ</t>
    </rPh>
    <phoneticPr fontId="2"/>
  </si>
  <si>
    <t>串本町土地開発公社</t>
    <rPh sb="0" eb="3">
      <t>クシモトチョウ</t>
    </rPh>
    <rPh sb="3" eb="7">
      <t>トチカイハツ</t>
    </rPh>
    <rPh sb="7" eb="9">
      <t>コウシャ</t>
    </rPh>
    <phoneticPr fontId="2"/>
  </si>
  <si>
    <t>合併市町村振興基金</t>
    <rPh sb="0" eb="2">
      <t>ガッペイ</t>
    </rPh>
    <rPh sb="2" eb="5">
      <t>シチョウソン</t>
    </rPh>
    <rPh sb="5" eb="7">
      <t>シンコウ</t>
    </rPh>
    <rPh sb="7" eb="9">
      <t>キキン</t>
    </rPh>
    <phoneticPr fontId="5"/>
  </si>
  <si>
    <t>ふるさとのまちづくり応援基金</t>
    <rPh sb="10" eb="14">
      <t>オウエンキキン</t>
    </rPh>
    <phoneticPr fontId="2"/>
  </si>
  <si>
    <t>福祉基金</t>
    <rPh sb="0" eb="4">
      <t>フクシキキン</t>
    </rPh>
    <phoneticPr fontId="2"/>
  </si>
  <si>
    <t>地域振興基金</t>
    <rPh sb="0" eb="6">
      <t>チイキシンコウキキン</t>
    </rPh>
    <phoneticPr fontId="2"/>
  </si>
  <si>
    <t>上野山地区汚水処理事業基金</t>
    <rPh sb="0" eb="3">
      <t>ウエノヤマ</t>
    </rPh>
    <rPh sb="3" eb="5">
      <t>チク</t>
    </rPh>
    <rPh sb="5" eb="7">
      <t>オスイ</t>
    </rPh>
    <rPh sb="7" eb="11">
      <t>ショリジギョウ</t>
    </rPh>
    <rPh sb="11" eb="13">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</si>
  <si>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</si>
  <si>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</si>
  <si>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は類似団体内平均と同程度の水準にあるが、将来負担比率は、高い水準にある。今後は、小学校や消防庁舎の高台移転が予定されていることから、将来負担比率が増加する一方で、有形固定資産減価償却率は減少していくことが見込まれる。
　また、他の公共施設についても老朽化が進んでおり、長寿命化や建替えには多くの財源が必要となることから、将来負担比率とのバランスを考慮しながら、計画的な施設更新に取り組んでいく必要がある。</t>
    <rPh sb="1" eb="12">
      <t>ユウケイコテイシサンゲンカショウキャクリツ</t>
    </rPh>
    <rPh sb="13" eb="20">
      <t>ルイジダンタイナイヘイキン</t>
    </rPh>
    <rPh sb="21" eb="24">
      <t>ドウテイド</t>
    </rPh>
    <rPh sb="25" eb="27">
      <t>スイジュン</t>
    </rPh>
    <rPh sb="40" eb="41">
      <t>タカ</t>
    </rPh>
    <rPh sb="42" eb="44">
      <t>スイジュン</t>
    </rPh>
    <rPh sb="48" eb="50">
      <t>コンゴ</t>
    </rPh>
    <rPh sb="52" eb="55">
      <t>ショウガッコウ</t>
    </rPh>
    <rPh sb="56" eb="60">
      <t>ショウボウチョウシャ</t>
    </rPh>
    <rPh sb="61" eb="65">
      <t>タカダイイテン</t>
    </rPh>
    <rPh sb="66" eb="68">
      <t>ヨテイ</t>
    </rPh>
    <rPh sb="78" eb="84">
      <t>ショウライフタンヒリツ</t>
    </rPh>
    <rPh sb="85" eb="87">
      <t>ゾウカ</t>
    </rPh>
    <rPh sb="89" eb="91">
      <t>イッポウ</t>
    </rPh>
    <rPh sb="93" eb="103">
      <t>ユウケイコテイシサンゲンカショウキャク</t>
    </rPh>
    <rPh sb="103" eb="104">
      <t>リツ</t>
    </rPh>
    <rPh sb="105" eb="107">
      <t>ゲンショウ</t>
    </rPh>
    <rPh sb="114" eb="116">
      <t>ミコ</t>
    </rPh>
    <rPh sb="125" eb="126">
      <t>ホカ</t>
    </rPh>
    <rPh sb="127" eb="131">
      <t>コウキョウシセツ</t>
    </rPh>
    <rPh sb="136" eb="139">
      <t>ロウキュウカ</t>
    </rPh>
    <rPh sb="140" eb="141">
      <t>スス</t>
    </rPh>
    <rPh sb="146" eb="150">
      <t>チョウジュミョウカ</t>
    </rPh>
    <rPh sb="151" eb="153">
      <t>タテカ</t>
    </rPh>
    <rPh sb="156" eb="157">
      <t>オオ</t>
    </rPh>
    <rPh sb="159" eb="161">
      <t>ザイゲン</t>
    </rPh>
    <rPh sb="162" eb="164">
      <t>ヒツヨウ</t>
    </rPh>
    <rPh sb="172" eb="176">
      <t>ショウライフタン</t>
    </rPh>
    <rPh sb="176" eb="178">
      <t>ヒリツ</t>
    </rPh>
    <rPh sb="185" eb="187">
      <t>コウリョ</t>
    </rPh>
    <rPh sb="192" eb="195">
      <t>ケイカクテキ</t>
    </rPh>
    <rPh sb="196" eb="200">
      <t>シセツコウシン</t>
    </rPh>
    <rPh sb="201" eb="202">
      <t>ト</t>
    </rPh>
    <rPh sb="203" eb="204">
      <t>ク</t>
    </rPh>
    <rPh sb="208" eb="210">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</si>
  <si>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</si>
  <si>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</si>
  <si>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</si>
  <si>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</si>
  <si>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</si>
  <si>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</si>
  <si>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実質公債費比率及び将来負担比率共に類似団体内平均と比して高い水準となっている。
　令和元年度から始まった庁舎建設事業により右肩上がりに増加していたが、令和4年度から令和5年度にかけては一時的に減少する見込みである。しかしながら、小学校や消防庁舎の高台移転が始まり、将来負担比率及び実質公債費比率は悪化する見込みであることから、ｌ地方債の発行については、交付税算入率の高い地方債の活用や事業の取捨選択を行い、公債費の適正化に努める必要がある。</t>
    <rPh sb="8" eb="9">
      <t>オヨ</t>
    </rPh>
    <rPh sb="10" eb="16">
      <t>ショウライフタンヒリツ</t>
    </rPh>
    <rPh sb="16" eb="17">
      <t>トモ</t>
    </rPh>
    <rPh sb="18" eb="25">
      <t>ルイジダンタイナイヘイキン</t>
    </rPh>
    <rPh sb="26" eb="27">
      <t>ヒ</t>
    </rPh>
    <rPh sb="29" eb="30">
      <t>タカ</t>
    </rPh>
    <rPh sb="31" eb="33">
      <t>スイジュン</t>
    </rPh>
    <rPh sb="42" eb="44">
      <t>レイワ</t>
    </rPh>
    <rPh sb="44" eb="47">
      <t>ガンネンド</t>
    </rPh>
    <rPh sb="49" eb="50">
      <t>ハジ</t>
    </rPh>
    <rPh sb="53" eb="59">
      <t>チョウシャケンセツジギョウ</t>
    </rPh>
    <rPh sb="62" eb="65">
      <t>ミギカタア</t>
    </rPh>
    <rPh sb="68" eb="70">
      <t>ゾウカ</t>
    </rPh>
    <rPh sb="76" eb="78">
      <t>レイワ</t>
    </rPh>
    <rPh sb="79" eb="81">
      <t>ネンド</t>
    </rPh>
    <rPh sb="83" eb="85">
      <t>レイワ</t>
    </rPh>
    <rPh sb="86" eb="88">
      <t>ネンド</t>
    </rPh>
    <rPh sb="93" eb="96">
      <t>イチジテキ</t>
    </rPh>
    <rPh sb="97" eb="99">
      <t>ゲンショウ</t>
    </rPh>
    <rPh sb="101" eb="103">
      <t>ミコミ</t>
    </rPh>
    <rPh sb="115" eb="118">
      <t>ショウガッコウ</t>
    </rPh>
    <rPh sb="119" eb="123">
      <t>ショウボウチョウシャ</t>
    </rPh>
    <rPh sb="124" eb="128">
      <t>タカダイイテン</t>
    </rPh>
    <rPh sb="129" eb="130">
      <t>ハジ</t>
    </rPh>
    <rPh sb="133" eb="139">
      <t>ショウライフタンヒリツ</t>
    </rPh>
    <rPh sb="139" eb="140">
      <t>オヨ</t>
    </rPh>
    <rPh sb="145" eb="146">
      <t>ヒ</t>
    </rPh>
    <rPh sb="149" eb="151">
      <t>アッカ</t>
    </rPh>
    <rPh sb="153" eb="155">
      <t>ミコ</t>
    </rPh>
    <rPh sb="165" eb="168">
      <t>チホウサイ</t>
    </rPh>
    <rPh sb="169" eb="171">
      <t>ハッコウ</t>
    </rPh>
    <rPh sb="177" eb="183">
      <t>コウフゼイサンニュウリツ</t>
    </rPh>
    <rPh sb="184" eb="185">
      <t>タカ</t>
    </rPh>
    <rPh sb="186" eb="189">
      <t>チホウサイ</t>
    </rPh>
    <rPh sb="190" eb="192">
      <t>カツヨウ</t>
    </rPh>
    <rPh sb="193" eb="195">
      <t>ジギョウ</t>
    </rPh>
    <rPh sb="196" eb="198">
      <t>シュシャ</t>
    </rPh>
    <rPh sb="198" eb="200">
      <t>センタク</t>
    </rPh>
    <rPh sb="201" eb="202">
      <t>オコナ</t>
    </rPh>
    <rPh sb="204" eb="207">
      <t>コウサイヒ</t>
    </rPh>
    <rPh sb="208" eb="211">
      <t>テキセイカ</t>
    </rPh>
    <rPh sb="212" eb="213">
      <t>ツト</t>
    </rPh>
    <rPh sb="215" eb="217">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</si>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</sst>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32D6B814-C189-42AD-BE0A-E450C95A3FA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73475</c:v>
                </c:pt>
                <c:pt idx="1">
                  <c:v>87464</c:v>
                </c:pt>
                <c:pt idx="2">
                  <c:v>117234</c:v>
                </c:pt>
                <c:pt idx="3">
                  <c:v>97758</c:v>
                </c:pt>
                <c:pt idx="4">
                  <c:v>91338</c:v>
                </c:pt>
              </c:numCache>
            </c:numRef>
          </c:val>
          <c:smooth val="0"/>
          <c:extLst>
            <c:ext xmlns:c16="http://schemas.microsoft.com/office/drawing/2014/chart" uri="{C3380CC4-5D6E-409C-BE32-E72D297353CC}">
              <c16:uniqueId val="{00000000-41F0-4319-9D6E-3F274ECEF0F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67051</c:v>
                </c:pt>
                <c:pt idx="1">
                  <c:v>139430</c:v>
                </c:pt>
                <c:pt idx="2">
                  <c:v>201438</c:v>
                </c:pt>
                <c:pt idx="3">
                  <c:v>126695</c:v>
                </c:pt>
                <c:pt idx="4">
                  <c:v>93765</c:v>
                </c:pt>
              </c:numCache>
            </c:numRef>
          </c:val>
          <c:smooth val="0"/>
          <c:extLst>
            <c:ext xmlns:c16="http://schemas.microsoft.com/office/drawing/2014/chart" uri="{C3380CC4-5D6E-409C-BE32-E72D297353CC}">
              <c16:uniqueId val="{00000001-41F0-4319-9D6E-3F274ECEF0F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3.44</c:v>
                </c:pt>
                <c:pt idx="1">
                  <c:v>3.17</c:v>
                </c:pt>
                <c:pt idx="2">
                  <c:v>3.92</c:v>
                </c:pt>
                <c:pt idx="3">
                  <c:v>6.51</c:v>
                </c:pt>
                <c:pt idx="4">
                  <c:v>3.69</c:v>
                </c:pt>
              </c:numCache>
            </c:numRef>
          </c:val>
          <c:extLst>
            <c:ext xmlns:c16="http://schemas.microsoft.com/office/drawing/2014/chart" uri="{C3380CC4-5D6E-409C-BE32-E72D297353CC}">
              <c16:uniqueId val="{00000000-A5DA-4373-B7C6-BC4611C0CE0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17.04</c:v>
                </c:pt>
                <c:pt idx="1">
                  <c:v>14.54</c:v>
                </c:pt>
                <c:pt idx="2">
                  <c:v>12.61</c:v>
                </c:pt>
                <c:pt idx="3">
                  <c:v>16.899999999999999</c:v>
                </c:pt>
                <c:pt idx="4">
                  <c:v>18.93</c:v>
                </c:pt>
              </c:numCache>
            </c:numRef>
          </c:val>
          <c:extLst>
            <c:ext xmlns:c16="http://schemas.microsoft.com/office/drawing/2014/chart" uri="{C3380CC4-5D6E-409C-BE32-E72D297353CC}">
              <c16:uniqueId val="{00000001-A5DA-4373-B7C6-BC4611C0CE0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-2.57</c:v>
                </c:pt>
                <c:pt idx="1">
                  <c:v>-3.14</c:v>
                </c:pt>
                <c:pt idx="2">
                  <c:v>-0.88</c:v>
                </c:pt>
                <c:pt idx="3">
                  <c:v>7.89</c:v>
                </c:pt>
                <c:pt idx="4">
                  <c:v>-1.45</c:v>
                </c:pt>
              </c:numCache>
            </c:numRef>
          </c:val>
          <c:smooth val="0"/>
          <c:extLst>
            <c:ext xmlns:c16="http://schemas.microsoft.com/office/drawing/2014/chart" uri="{C3380CC4-5D6E-409C-BE32-E72D297353CC}">
              <c16:uniqueId val="{00000002-A5DA-4373-B7C6-BC4611C0CE0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CAAD-46B1-BDA5-F13C6C11695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AAD-46B1-BDA5-F13C6C116958}"/>
            </c:ext>
          </c:extLst>
        </c:ser>
        <c:ser>
          <c:idx val="2"/>
          <c:order val="2"/>
          <c:tx>
            <c:strRef>
              <c:f>データシート!$A$29</c:f>
              <c:strCache>
                <c:ptCount val="1"/>
                <c:pt idx="0">
                  <c:v>住宅資金貸付事業特別会計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0.04</c:v>
                </c:pt>
                <c:pt idx="2">
                  <c:v>#N/A</c:v>
                </c:pt>
                <c:pt idx="3">
                  <c:v>0.17</c:v>
                </c:pt>
                <c:pt idx="4">
                  <c:v>#N/A</c:v>
                </c:pt>
                <c:pt idx="5">
                  <c:v>0.38</c:v>
                </c:pt>
                <c:pt idx="6">
                  <c:v>#N/A</c:v>
                </c:pt>
                <c:pt idx="7">
                  <c:v>0.38</c:v>
                </c:pt>
                <c:pt idx="8">
                  <c:v>#N/A</c:v>
                </c:pt>
                <c:pt idx="9">
                  <c:v>0</c:v>
                </c:pt>
              </c:numCache>
            </c:numRef>
          </c:val>
          <c:extLst>
            <c:ext xmlns:c16="http://schemas.microsoft.com/office/drawing/2014/chart" uri="{C3380CC4-5D6E-409C-BE32-E72D297353CC}">
              <c16:uniqueId val="{00000002-CAAD-46B1-BDA5-F13C6C116958}"/>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0.02</c:v>
                </c:pt>
                <c:pt idx="2">
                  <c:v>#N/A</c:v>
                </c:pt>
                <c:pt idx="3">
                  <c:v>0.04</c:v>
                </c:pt>
                <c:pt idx="4">
                  <c:v>#N/A</c:v>
                </c:pt>
                <c:pt idx="5">
                  <c:v>0.12</c:v>
                </c:pt>
                <c:pt idx="6">
                  <c:v>#N/A</c:v>
                </c:pt>
                <c:pt idx="7">
                  <c:v>0.02</c:v>
                </c:pt>
                <c:pt idx="8">
                  <c:v>#N/A</c:v>
                </c:pt>
                <c:pt idx="9">
                  <c:v>0.05</c:v>
                </c:pt>
              </c:numCache>
            </c:numRef>
          </c:val>
          <c:extLst>
            <c:ext xmlns:c16="http://schemas.microsoft.com/office/drawing/2014/chart" uri="{C3380CC4-5D6E-409C-BE32-E72D297353CC}">
              <c16:uniqueId val="{00000003-CAAD-46B1-BDA5-F13C6C11695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7.0000000000000007E-2</c:v>
                </c:pt>
                <c:pt idx="2">
                  <c:v>#N/A</c:v>
                </c:pt>
                <c:pt idx="3">
                  <c:v>0.08</c:v>
                </c:pt>
                <c:pt idx="4">
                  <c:v>#N/A</c:v>
                </c:pt>
                <c:pt idx="5">
                  <c:v>0.09</c:v>
                </c:pt>
                <c:pt idx="6">
                  <c:v>#N/A</c:v>
                </c:pt>
                <c:pt idx="7">
                  <c:v>0.09</c:v>
                </c:pt>
                <c:pt idx="8">
                  <c:v>#N/A</c:v>
                </c:pt>
                <c:pt idx="9">
                  <c:v>0.09</c:v>
                </c:pt>
              </c:numCache>
            </c:numRef>
          </c:val>
          <c:extLst>
            <c:ext xmlns:c16="http://schemas.microsoft.com/office/drawing/2014/chart" uri="{C3380CC4-5D6E-409C-BE32-E72D297353CC}">
              <c16:uniqueId val="{00000004-CAAD-46B1-BDA5-F13C6C116958}"/>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1.1100000000000001</c:v>
                </c:pt>
                <c:pt idx="2">
                  <c:v>#N/A</c:v>
                </c:pt>
                <c:pt idx="3">
                  <c:v>1.23</c:v>
                </c:pt>
                <c:pt idx="4">
                  <c:v>#N/A</c:v>
                </c:pt>
                <c:pt idx="5">
                  <c:v>1.27</c:v>
                </c:pt>
                <c:pt idx="6">
                  <c:v>#N/A</c:v>
                </c:pt>
                <c:pt idx="7">
                  <c:v>1.45</c:v>
                </c:pt>
                <c:pt idx="8">
                  <c:v>#N/A</c:v>
                </c:pt>
                <c:pt idx="9">
                  <c:v>0.99</c:v>
                </c:pt>
              </c:numCache>
            </c:numRef>
          </c:val>
          <c:extLst>
            <c:ext xmlns:c16="http://schemas.microsoft.com/office/drawing/2014/chart" uri="{C3380CC4-5D6E-409C-BE32-E72D297353CC}">
              <c16:uniqueId val="{00000005-CAAD-46B1-BDA5-F13C6C116958}"/>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0.79</c:v>
                </c:pt>
                <c:pt idx="2">
                  <c:v>#N/A</c:v>
                </c:pt>
                <c:pt idx="3">
                  <c:v>0.45</c:v>
                </c:pt>
                <c:pt idx="4">
                  <c:v>#N/A</c:v>
                </c:pt>
                <c:pt idx="5">
                  <c:v>0.02</c:v>
                </c:pt>
                <c:pt idx="6">
                  <c:v>#N/A</c:v>
                </c:pt>
                <c:pt idx="7">
                  <c:v>1.36</c:v>
                </c:pt>
                <c:pt idx="8">
                  <c:v>#N/A</c:v>
                </c:pt>
                <c:pt idx="9">
                  <c:v>1.76</c:v>
                </c:pt>
              </c:numCache>
            </c:numRef>
          </c:val>
          <c:extLst>
            <c:ext xmlns:c16="http://schemas.microsoft.com/office/drawing/2014/chart" uri="{C3380CC4-5D6E-409C-BE32-E72D297353CC}">
              <c16:uniqueId val="{00000006-CAAD-46B1-BDA5-F13C6C116958}"/>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4.63</c:v>
                </c:pt>
                <c:pt idx="1">
                  <c:v>#N/A</c:v>
                </c:pt>
                <c:pt idx="2">
                  <c:v>3.9</c:v>
                </c:pt>
                <c:pt idx="3">
                  <c:v>#N/A</c:v>
                </c:pt>
                <c:pt idx="4">
                  <c:v>1.55</c:v>
                </c:pt>
                <c:pt idx="5">
                  <c:v>#N/A</c:v>
                </c:pt>
                <c:pt idx="6">
                  <c:v>#N/A</c:v>
                </c:pt>
                <c:pt idx="7">
                  <c:v>0.8</c:v>
                </c:pt>
                <c:pt idx="8">
                  <c:v>#N/A</c:v>
                </c:pt>
                <c:pt idx="9">
                  <c:v>2.48</c:v>
                </c:pt>
              </c:numCache>
            </c:numRef>
          </c:val>
          <c:extLst>
            <c:ext xmlns:c16="http://schemas.microsoft.com/office/drawing/2014/chart" uri="{C3380CC4-5D6E-409C-BE32-E72D297353CC}">
              <c16:uniqueId val="{00000007-CAAD-46B1-BDA5-F13C6C11695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3.39</c:v>
                </c:pt>
                <c:pt idx="2">
                  <c:v>#N/A</c:v>
                </c:pt>
                <c:pt idx="3">
                  <c:v>2.99</c:v>
                </c:pt>
                <c:pt idx="4">
                  <c:v>#N/A</c:v>
                </c:pt>
                <c:pt idx="5">
                  <c:v>3.53</c:v>
                </c:pt>
                <c:pt idx="6">
                  <c:v>#N/A</c:v>
                </c:pt>
                <c:pt idx="7">
                  <c:v>6.11</c:v>
                </c:pt>
                <c:pt idx="8">
                  <c:v>#N/A</c:v>
                </c:pt>
                <c:pt idx="9">
                  <c:v>3.69</c:v>
                </c:pt>
              </c:numCache>
            </c:numRef>
          </c:val>
          <c:extLst>
            <c:ext xmlns:c16="http://schemas.microsoft.com/office/drawing/2014/chart" uri="{C3380CC4-5D6E-409C-BE32-E72D297353CC}">
              <c16:uniqueId val="{00000008-CAAD-46B1-BDA5-F13C6C116958}"/>
            </c:ext>
          </c:extLst>
        </c:ser>
        <c:ser>
          <c:idx val="9"/>
          <c:order val="9"/>
          <c:tx>
            <c:strRef>
              <c:f>データシート!$A$36</c:f>
              <c:strCache>
                <c:ptCount val="1"/>
                <c:pt idx="0">
                  <c:v>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13.16</c:v>
                </c:pt>
                <c:pt idx="2">
                  <c:v>#N/A</c:v>
                </c:pt>
                <c:pt idx="3">
                  <c:v>12.96</c:v>
                </c:pt>
                <c:pt idx="4">
                  <c:v>#N/A</c:v>
                </c:pt>
                <c:pt idx="5">
                  <c:v>11.71</c:v>
                </c:pt>
                <c:pt idx="6">
                  <c:v>#N/A</c:v>
                </c:pt>
                <c:pt idx="7">
                  <c:v>9.33</c:v>
                </c:pt>
                <c:pt idx="8">
                  <c:v>#N/A</c:v>
                </c:pt>
                <c:pt idx="9">
                  <c:v>9.07</c:v>
                </c:pt>
              </c:numCache>
            </c:numRef>
          </c:val>
          <c:extLst>
            <c:ext xmlns:c16="http://schemas.microsoft.com/office/drawing/2014/chart" uri="{C3380CC4-5D6E-409C-BE32-E72D297353CC}">
              <c16:uniqueId val="{00000009-CAAD-46B1-BDA5-F13C6C11695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1162</c:v>
                </c:pt>
                <c:pt idx="5">
                  <c:v>1140</c:v>
                </c:pt>
                <c:pt idx="8">
                  <c:v>1075</c:v>
                </c:pt>
                <c:pt idx="11">
                  <c:v>1095</c:v>
                </c:pt>
                <c:pt idx="14">
                  <c:v>1103</c:v>
                </c:pt>
              </c:numCache>
            </c:numRef>
          </c:val>
          <c:extLst>
            <c:ext xmlns:c16="http://schemas.microsoft.com/office/drawing/2014/chart" uri="{C3380CC4-5D6E-409C-BE32-E72D297353CC}">
              <c16:uniqueId val="{00000000-E7EC-4B3E-9502-3E239EB1CF0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7EC-4B3E-9502-3E239EB1CF0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7EC-4B3E-9502-3E239EB1CF0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144</c:v>
                </c:pt>
                <c:pt idx="3">
                  <c:v>155</c:v>
                </c:pt>
                <c:pt idx="6">
                  <c:v>135</c:v>
                </c:pt>
                <c:pt idx="9">
                  <c:v>83</c:v>
                </c:pt>
                <c:pt idx="12">
                  <c:v>73</c:v>
                </c:pt>
              </c:numCache>
            </c:numRef>
          </c:val>
          <c:extLst>
            <c:ext xmlns:c16="http://schemas.microsoft.com/office/drawing/2014/chart" uri="{C3380CC4-5D6E-409C-BE32-E72D297353CC}">
              <c16:uniqueId val="{00000003-E7EC-4B3E-9502-3E239EB1CF0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137</c:v>
                </c:pt>
                <c:pt idx="3">
                  <c:v>177</c:v>
                </c:pt>
                <c:pt idx="6">
                  <c:v>194</c:v>
                </c:pt>
                <c:pt idx="9">
                  <c:v>236</c:v>
                </c:pt>
                <c:pt idx="12">
                  <c:v>196</c:v>
                </c:pt>
              </c:numCache>
            </c:numRef>
          </c:val>
          <c:extLst>
            <c:ext xmlns:c16="http://schemas.microsoft.com/office/drawing/2014/chart" uri="{C3380CC4-5D6E-409C-BE32-E72D297353CC}">
              <c16:uniqueId val="{00000004-E7EC-4B3E-9502-3E239EB1CF0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7EC-4B3E-9502-3E239EB1CF0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7EC-4B3E-9502-3E239EB1CF0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1383</c:v>
                </c:pt>
                <c:pt idx="3">
                  <c:v>1352</c:v>
                </c:pt>
                <c:pt idx="6">
                  <c:v>1323</c:v>
                </c:pt>
                <c:pt idx="9">
                  <c:v>1357</c:v>
                </c:pt>
                <c:pt idx="12">
                  <c:v>1376</c:v>
                </c:pt>
              </c:numCache>
            </c:numRef>
          </c:val>
          <c:extLst>
            <c:ext xmlns:c16="http://schemas.microsoft.com/office/drawing/2014/chart" uri="{C3380CC4-5D6E-409C-BE32-E72D297353CC}">
              <c16:uniqueId val="{00000007-E7EC-4B3E-9502-3E239EB1CF0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502</c:v>
                </c:pt>
                <c:pt idx="2">
                  <c:v>#N/A</c:v>
                </c:pt>
                <c:pt idx="3">
                  <c:v>#N/A</c:v>
                </c:pt>
                <c:pt idx="4">
                  <c:v>544</c:v>
                </c:pt>
                <c:pt idx="5">
                  <c:v>#N/A</c:v>
                </c:pt>
                <c:pt idx="6">
                  <c:v>#N/A</c:v>
                </c:pt>
                <c:pt idx="7">
                  <c:v>577</c:v>
                </c:pt>
                <c:pt idx="8">
                  <c:v>#N/A</c:v>
                </c:pt>
                <c:pt idx="9">
                  <c:v>#N/A</c:v>
                </c:pt>
                <c:pt idx="10">
                  <c:v>581</c:v>
                </c:pt>
                <c:pt idx="11">
                  <c:v>#N/A</c:v>
                </c:pt>
                <c:pt idx="12">
                  <c:v>#N/A</c:v>
                </c:pt>
                <c:pt idx="13">
                  <c:v>542</c:v>
                </c:pt>
                <c:pt idx="14">
                  <c:v>#N/A</c:v>
                </c:pt>
              </c:numCache>
            </c:numRef>
          </c:val>
          <c:smooth val="0"/>
          <c:extLst>
            <c:ext xmlns:c16="http://schemas.microsoft.com/office/drawing/2014/chart" uri="{C3380CC4-5D6E-409C-BE32-E72D297353CC}">
              <c16:uniqueId val="{00000008-E7EC-4B3E-9502-3E239EB1CF0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10315</c:v>
                </c:pt>
                <c:pt idx="5">
                  <c:v>10636</c:v>
                </c:pt>
                <c:pt idx="8">
                  <c:v>11766</c:v>
                </c:pt>
                <c:pt idx="11">
                  <c:v>12091</c:v>
                </c:pt>
                <c:pt idx="14">
                  <c:v>11759</c:v>
                </c:pt>
              </c:numCache>
            </c:numRef>
          </c:val>
          <c:extLst>
            <c:ext xmlns:c16="http://schemas.microsoft.com/office/drawing/2014/chart" uri="{C3380CC4-5D6E-409C-BE32-E72D297353CC}">
              <c16:uniqueId val="{00000000-08D9-4331-AE88-645B6319616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08D9-4331-AE88-645B6319616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2902</c:v>
                </c:pt>
                <c:pt idx="5">
                  <c:v>2892</c:v>
                </c:pt>
                <c:pt idx="8">
                  <c:v>2591</c:v>
                </c:pt>
                <c:pt idx="11">
                  <c:v>2806</c:v>
                </c:pt>
                <c:pt idx="14">
                  <c:v>3131</c:v>
                </c:pt>
              </c:numCache>
            </c:numRef>
          </c:val>
          <c:extLst>
            <c:ext xmlns:c16="http://schemas.microsoft.com/office/drawing/2014/chart" uri="{C3380CC4-5D6E-409C-BE32-E72D297353CC}">
              <c16:uniqueId val="{00000002-08D9-4331-AE88-645B6319616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8D9-4331-AE88-645B6319616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8D9-4331-AE88-645B6319616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8D9-4331-AE88-645B6319616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1343</c:v>
                </c:pt>
                <c:pt idx="3">
                  <c:v>1262</c:v>
                </c:pt>
                <c:pt idx="6">
                  <c:v>1088</c:v>
                </c:pt>
                <c:pt idx="9">
                  <c:v>1108</c:v>
                </c:pt>
                <c:pt idx="12">
                  <c:v>1060</c:v>
                </c:pt>
              </c:numCache>
            </c:numRef>
          </c:val>
          <c:extLst>
            <c:ext xmlns:c16="http://schemas.microsoft.com/office/drawing/2014/chart" uri="{C3380CC4-5D6E-409C-BE32-E72D297353CC}">
              <c16:uniqueId val="{00000006-08D9-4331-AE88-645B6319616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969</c:v>
                </c:pt>
                <c:pt idx="3">
                  <c:v>809</c:v>
                </c:pt>
                <c:pt idx="6">
                  <c:v>664</c:v>
                </c:pt>
                <c:pt idx="9">
                  <c:v>582</c:v>
                </c:pt>
                <c:pt idx="12">
                  <c:v>499</c:v>
                </c:pt>
              </c:numCache>
            </c:numRef>
          </c:val>
          <c:extLst>
            <c:ext xmlns:c16="http://schemas.microsoft.com/office/drawing/2014/chart" uri="{C3380CC4-5D6E-409C-BE32-E72D297353CC}">
              <c16:uniqueId val="{00000007-08D9-4331-AE88-645B6319616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1559</c:v>
                </c:pt>
                <c:pt idx="3">
                  <c:v>1514</c:v>
                </c:pt>
                <c:pt idx="6">
                  <c:v>1487</c:v>
                </c:pt>
                <c:pt idx="9">
                  <c:v>1573</c:v>
                </c:pt>
                <c:pt idx="12">
                  <c:v>1426</c:v>
                </c:pt>
              </c:numCache>
            </c:numRef>
          </c:val>
          <c:extLst>
            <c:ext xmlns:c16="http://schemas.microsoft.com/office/drawing/2014/chart" uri="{C3380CC4-5D6E-409C-BE32-E72D297353CC}">
              <c16:uniqueId val="{00000008-08D9-4331-AE88-645B6319616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121</c:v>
                </c:pt>
                <c:pt idx="3">
                  <c:v>121</c:v>
                </c:pt>
                <c:pt idx="6">
                  <c:v>387</c:v>
                </c:pt>
                <c:pt idx="9">
                  <c:v>387</c:v>
                </c:pt>
                <c:pt idx="12">
                  <c:v>387</c:v>
                </c:pt>
              </c:numCache>
            </c:numRef>
          </c:val>
          <c:extLst>
            <c:ext xmlns:c16="http://schemas.microsoft.com/office/drawing/2014/chart" uri="{C3380CC4-5D6E-409C-BE32-E72D297353CC}">
              <c16:uniqueId val="{00000009-08D9-4331-AE88-645B6319616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12469</c:v>
                </c:pt>
                <c:pt idx="3">
                  <c:v>13145</c:v>
                </c:pt>
                <c:pt idx="6">
                  <c:v>14955</c:v>
                </c:pt>
                <c:pt idx="9">
                  <c:v>15453</c:v>
                </c:pt>
                <c:pt idx="12">
                  <c:v>15174</c:v>
                </c:pt>
              </c:numCache>
            </c:numRef>
          </c:val>
          <c:extLst>
            <c:ext xmlns:c16="http://schemas.microsoft.com/office/drawing/2014/chart" uri="{C3380CC4-5D6E-409C-BE32-E72D297353CC}">
              <c16:uniqueId val="{0000000A-08D9-4331-AE88-645B6319616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3244</c:v>
                </c:pt>
                <c:pt idx="2">
                  <c:v>#N/A</c:v>
                </c:pt>
                <c:pt idx="3">
                  <c:v>#N/A</c:v>
                </c:pt>
                <c:pt idx="4">
                  <c:v>3323</c:v>
                </c:pt>
                <c:pt idx="5">
                  <c:v>#N/A</c:v>
                </c:pt>
                <c:pt idx="6">
                  <c:v>#N/A</c:v>
                </c:pt>
                <c:pt idx="7">
                  <c:v>4224</c:v>
                </c:pt>
                <c:pt idx="8">
                  <c:v>#N/A</c:v>
                </c:pt>
                <c:pt idx="9">
                  <c:v>#N/A</c:v>
                </c:pt>
                <c:pt idx="10">
                  <c:v>4206</c:v>
                </c:pt>
                <c:pt idx="11">
                  <c:v>#N/A</c:v>
                </c:pt>
                <c:pt idx="12">
                  <c:v>#N/A</c:v>
                </c:pt>
                <c:pt idx="13">
                  <c:v>3657</c:v>
                </c:pt>
                <c:pt idx="14">
                  <c:v>#N/A</c:v>
                </c:pt>
              </c:numCache>
            </c:numRef>
          </c:val>
          <c:smooth val="0"/>
          <c:extLst>
            <c:ext xmlns:c16="http://schemas.microsoft.com/office/drawing/2014/chart" uri="{C3380CC4-5D6E-409C-BE32-E72D297353CC}">
              <c16:uniqueId val="{0000000B-08D9-4331-AE88-645B6319616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763</c:v>
                </c:pt>
                <c:pt idx="1">
                  <c:v>1089</c:v>
                </c:pt>
                <c:pt idx="2">
                  <c:v>1186</c:v>
                </c:pt>
              </c:numCache>
            </c:numRef>
          </c:val>
          <c:extLst>
            <c:ext xmlns:c16="http://schemas.microsoft.com/office/drawing/2014/chart" uri="{C3380CC4-5D6E-409C-BE32-E72D297353CC}">
              <c16:uniqueId val="{00000000-CF66-4637-BF35-E1C8CF12670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619</c:v>
                </c:pt>
                <c:pt idx="1">
                  <c:v>721</c:v>
                </c:pt>
                <c:pt idx="2">
                  <c:v>711</c:v>
                </c:pt>
              </c:numCache>
            </c:numRef>
          </c:val>
          <c:extLst>
            <c:ext xmlns:c16="http://schemas.microsoft.com/office/drawing/2014/chart" uri="{C3380CC4-5D6E-409C-BE32-E72D297353CC}">
              <c16:uniqueId val="{00000001-CF66-4637-BF35-E1C8CF12670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1501</c:v>
                </c:pt>
                <c:pt idx="1">
                  <c:v>1177</c:v>
                </c:pt>
                <c:pt idx="2">
                  <c:v>1358</c:v>
                </c:pt>
              </c:numCache>
            </c:numRef>
          </c:val>
          <c:extLst>
            <c:ext xmlns:c16="http://schemas.microsoft.com/office/drawing/2014/chart" uri="{C3380CC4-5D6E-409C-BE32-E72D297353CC}">
              <c16:uniqueId val="{00000002-CF66-4637-BF35-E1C8CF12670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7155228826217801E-2"/>
                  <c:y val="-6.4739042105865174E-2"/>
                </c:manualLayout>
              </c:layout>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{572C6192-92B3-445B-9750-CACC353B9A44}</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BCA8-4DF2-84B3-6A85A32C3B8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{E1DCC119-8CB6-44AA-BA32-9375419C6B65}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CA8-4DF2-84B3-6A85A32C3B8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{BF099AE9-87F7-4C3D-859C-61808E04B0B6}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CA8-4DF2-84B3-6A85A32C3B8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{ED911D93-E658-4B8B-8FB1-6EF5C1C02A56}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CA8-4DF2-84B3-6A85A32C3B8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{943B6F90-BB87-4FE5-9EF1-16CF0795CB52}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CA8-4DF2-84B3-6A85A32C3B8A}"/>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{80B8C04F-3BE1-4EE0-A57C-3CD7C413295E}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BCA8-4DF2-84B3-6A85A32C3B8A}"/>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{36C55267-1BCC-457E-BF93-DBAFA648903A}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BCA8-4DF2-84B3-6A85A32C3B8A}"/>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{908D633D-3C94-486A-844E-ACCAE6CC790D}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BCA8-4DF2-84B3-6A85A32C3B8A}"/>
                </c:ext>
              </c:extLst>
            </c:dLbl>
            <c:dLbl>
              <c:idx val="32"/>
              <c:layout>
                <c:manualLayout>
                  <c:x val="-2.7005722293588729E-2"/>
                  <c:y val="-6.4739042105865174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{B5C31367-1181-42F6-AB35-7A08ACAB1E0D}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BCA8-4DF2-84B3-6A85A32C3B8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63.7</c:v>
                </c:pt>
                <c:pt idx="8">
                  <c:v>47.2</c:v>
                </c:pt>
                <c:pt idx="16">
                  <c:v>64.2</c:v>
                </c:pt>
                <c:pt idx="24">
                  <c:v>63.3</c:v>
                </c:pt>
                <c:pt idx="32">
                  <c:v>63.1</c:v>
                </c:pt>
              </c:numCache>
            </c:numRef>
          </c:xVal>
          <c:yVal>
            <c:numRef>
              <c:f>公会計指標分析・財政指標組合せ分析表!$BP$51:$DC$51</c:f>
              <c:numCache>
                <c:formatCode>#,##0.0;"▲ "#,##0.0</c:formatCode>
                <c:ptCount val="40"/>
                <c:pt idx="0">
                  <c:v>66.2</c:v>
                </c:pt>
                <c:pt idx="8">
                  <c:v>69.099999999999994</c:v>
                </c:pt>
                <c:pt idx="16">
                  <c:v>84.8</c:v>
                </c:pt>
                <c:pt idx="24">
                  <c:v>78.599999999999994</c:v>
                </c:pt>
                <c:pt idx="32">
                  <c:v>70.7</c:v>
                </c:pt>
              </c:numCache>
            </c:numRef>
          </c:yVal>
          <c:smooth val="0"/>
          <c:extLst>
            <c:ext xmlns:c16="http://schemas.microsoft.com/office/drawing/2014/chart" uri="{C3380CC4-5D6E-409C-BE32-E72D297353CC}">
              <c16:uniqueId val="{00000009-BCA8-4DF2-84B3-6A85A32C3B8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0"/>
                  <c:y val="-1.6701354956944248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{F8D85BF9-3DA6-48E1-A934-EA72C346EA43}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BCA8-4DF2-84B3-6A85A32C3B8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{1E913316-269A-4248-92F2-F44497B9CB05}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CA8-4DF2-84B3-6A85A32C3B8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{AE2BCAAC-311F-45B3-9535-F4A4F23E5E36}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CA8-4DF2-84B3-6A85A32C3B8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{C1651D7D-FFF5-4066-A5B6-FC932EF362DE}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CA8-4DF2-84B3-6A85A32C3B8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{AF0C2EDB-E2C1-43D5-9F17-3CD005A56C43}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CA8-4DF2-84B3-6A85A32C3B8A}"/>
                </c:ext>
              </c:extLst>
            </c:dLbl>
            <c:dLbl>
              <c:idx val="8"/>
              <c:layout>
                <c:manualLayout>
                  <c:x val="0"/>
                  <c:y val="1.6701354956944248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{C3D43D84-7F9D-4071-B002-9ABEBD47A1C4}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BCA8-4DF2-84B3-6A85A32C3B8A}"/>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{C9809CC5-608D-4CC1-AFB0-2CD8A4EFECD0}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BCA8-4DF2-84B3-6A85A32C3B8A}"/>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{25B86779-603A-40F2-B1DC-496C929D5A25}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BCA8-4DF2-84B3-6A85A32C3B8A}"/>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{686BD23E-5183-4CCE-9F69-819423406DDA}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BCA8-4DF2-84B3-6A85A32C3B8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60.3</c:v>
                </c:pt>
                <c:pt idx="8">
                  <c:v>60.5</c:v>
                </c:pt>
                <c:pt idx="16">
                  <c:v>62</c:v>
                </c:pt>
                <c:pt idx="24">
                  <c:v>62.9</c:v>
                </c:pt>
                <c:pt idx="32">
                  <c:v>62.8</c:v>
                </c:pt>
              </c:numCache>
            </c:numRef>
          </c:xVal>
          <c:yVal>
            <c:numRef>
              <c:f>公会計指標分析・財政指標組合せ分析表!$BP$55:$DC$55</c:f>
              <c:numCache>
                <c:formatCode>#,##0.0;"▲ "#,##0.0</c:formatCode>
                <c:ptCount val="40"/>
                <c:pt idx="0">
                  <c:v>20.5</c:v>
                </c:pt>
                <c:pt idx="8">
                  <c:v>21.4</c:v>
                </c:pt>
                <c:pt idx="16">
                  <c:v>13.7</c:v>
                </c:pt>
                <c:pt idx="24">
                  <c:v>6.9</c:v>
                </c:pt>
                <c:pt idx="32">
                  <c:v>0</c:v>
                </c:pt>
              </c:numCache>
            </c:numRef>
          </c:yVal>
          <c:smooth val="0"/>
          <c:extLst>
            <c:ext xmlns:c16="http://schemas.microsoft.com/office/drawing/2014/chart" uri="{C3380CC4-5D6E-409C-BE32-E72D297353CC}">
              <c16:uniqueId val="{00000013-BCA8-4DF2-84B3-6A85A32C3B8A}"/>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{8FB11BAC-5E10-4ABF-B912-C3C1BB95EFC0}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4153-4B91-9556-6F30146194B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{FEBFC575-17A8-4708-A12A-BC1A3CA97207}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153-4B91-9556-6F30146194B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{AC528512-B805-4538-A18B-0EBE17A56759}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153-4B91-9556-6F30146194B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{5126C737-CD75-45CD-B18D-0699D7EFEC40}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153-4B91-9556-6F30146194B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{E131C7E2-B450-4892-B466-AD34924A8E3D}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153-4B91-9556-6F30146194BC}"/>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{132C88A4-E68E-42A1-92D0-8E7DC7A60695}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4153-4B91-9556-6F30146194BC}"/>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{C56AD4B6-9CA8-4543-931E-5F35D6BC5A85}</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4153-4B91-9556-6F30146194BC}"/>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{ADB19854-4D6F-48C7-B3F6-75EFC887052D}</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4153-4B91-9556-6F30146194BC}"/>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{083B6CA6-32F3-4596-8F32-464C226ED4F5}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4153-4B91-9556-6F30146194B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9.3000000000000007</c:v>
                </c:pt>
                <c:pt idx="8">
                  <c:v>10.3</c:v>
                </c:pt>
                <c:pt idx="16">
                  <c:v>11</c:v>
                </c:pt>
                <c:pt idx="24">
                  <c:v>11.2</c:v>
                </c:pt>
                <c:pt idx="32">
                  <c:v>10.9</c:v>
                </c:pt>
              </c:numCache>
            </c:numRef>
          </c:xVal>
          <c:yVal>
            <c:numRef>
              <c:f>公会計指標分析・財政指標組合せ分析表!$BP$73:$DC$73</c:f>
              <c:numCache>
                <c:formatCode>#,##0.0;"▲ "#,##0.0</c:formatCode>
                <c:ptCount val="40"/>
                <c:pt idx="0">
                  <c:v>66.2</c:v>
                </c:pt>
                <c:pt idx="8">
                  <c:v>69.099999999999994</c:v>
                </c:pt>
                <c:pt idx="16">
                  <c:v>84.8</c:v>
                </c:pt>
                <c:pt idx="24">
                  <c:v>78.599999999999994</c:v>
                </c:pt>
                <c:pt idx="32">
                  <c:v>70.7</c:v>
                </c:pt>
              </c:numCache>
            </c:numRef>
          </c:yVal>
          <c:smooth val="0"/>
          <c:extLst>
            <c:ext xmlns:c16="http://schemas.microsoft.com/office/drawing/2014/chart" uri="{C3380CC4-5D6E-409C-BE32-E72D297353CC}">
              <c16:uniqueId val="{00000009-4153-4B91-9556-6F30146194B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{066F3A5E-049C-471D-ABCB-6F20BAFD9D2F}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4153-4B91-9556-6F30146194B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{0A2D84D8-1391-40B8-AC65-E7267A648150}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153-4B91-9556-6F30146194B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{2845F5DE-962F-4526-A185-5A49352F4733}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153-4B91-9556-6F30146194B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{7B1FB937-8844-4DD0-8341-D2F57E3510A7}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153-4B91-9556-6F30146194B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{955B3246-B39A-4EC3-A3E4-788B0F062AD3}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153-4B91-9556-6F30146194BC}"/>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{55C78097-C124-4EAD-80FE-42F5C2804BCF}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4153-4B91-9556-6F30146194BC}"/>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{737E6E25-7A4A-42FA-B516-2348B4DFCE9A}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4153-4B91-9556-6F30146194BC}"/>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{4E82FDCC-E1AC-4ABB-B770-E01E9D537D04}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4153-4B91-9556-6F30146194BC}"/>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{8394F2C2-C255-4485-9DAB-E340065ECFAD}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4153-4B91-9556-6F30146194B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7.7</c:v>
                </c:pt>
                <c:pt idx="16">
                  <c:v>7.9</c:v>
                </c:pt>
                <c:pt idx="24">
                  <c:v>8</c:v>
                </c:pt>
                <c:pt idx="32">
                  <c:v>8</c:v>
                </c:pt>
              </c:numCache>
            </c:numRef>
          </c:xVal>
          <c:yVal>
            <c:numRef>
              <c:f>公会計指標分析・財政指標組合せ分析表!$BP$77:$DC$77</c:f>
              <c:numCache>
                <c:formatCode>#,##0.0;"▲ "#,##0.0</c:formatCode>
                <c:ptCount val="40"/>
                <c:pt idx="0">
                  <c:v>20.5</c:v>
                </c:pt>
                <c:pt idx="8">
                  <c:v>21.4</c:v>
                </c:pt>
                <c:pt idx="16">
                  <c:v>13.7</c:v>
                </c:pt>
                <c:pt idx="24">
                  <c:v>6.9</c:v>
                </c:pt>
                <c:pt idx="32">
                  <c:v>0</c:v>
                </c:pt>
              </c:numCache>
            </c:numRef>
          </c:yVal>
          <c:smooth val="0"/>
          <c:extLst>
            <c:ext xmlns:c16="http://schemas.microsoft.com/office/drawing/2014/chart" uri="{C3380CC4-5D6E-409C-BE32-E72D297353CC}">
              <c16:uniqueId val="{00000013-4153-4B91-9556-6F30146194BC}"/>
            </c:ext>
          </c:extLst>
        </c:ser>
        <c:dLbls>
          <c:showLegendKey val="0"/>
          <c:showVal val="1"/>
          <c:showCatName val="0"/>
          <c:showSerName val="0"/>
          <c:showPercent val="0"/>
          <c:showBubbleSize val="0"/>
        </c:dLbls>
        <c:axId val="84219776"/>
        <c:axId val="84234240"/>
      </c:scatterChart>
      <c:valAx>
        <c:axId val="84219776"/>
        <c:scaling>
          <c:orientation val="maxMin"/>
          <c:max val="12"/>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和歌山県串本町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14,715
14,641
135.67
12,220,704
11,895,206
231,357
6,267,135
15,174,394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70.7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人口減少や高齢化により財政基盤が弱く、横ばい状態が続いており、類似団体平均を</a:t>
          </a:r>
          <a:r>
            <a:rPr kumimoji="1" lang="en-US" altLang="ja-JP" sz="1300">
              <a:latin typeface="ＭＳ Ｐゴシック" panose="020B0600070205080204" pitchFamily="50" charset="-128"/>
              <a:ea typeface="ＭＳ Ｐゴシック" panose="020B0600070205080204" pitchFamily="50" charset="-128"/>
            </a:rPr>
            <a:t>0.17</a:t>
          </a:r>
          <a:r>
            <a:rPr kumimoji="1" lang="ja-JP" altLang="en-US" sz="1300">
              <a:latin typeface="ＭＳ Ｐゴシック" panose="020B0600070205080204" pitchFamily="50" charset="-128"/>
              <a:ea typeface="ＭＳ Ｐゴシック" panose="020B0600070205080204" pitchFamily="50" charset="-128"/>
            </a:rPr>
            <a:t>下回っている。また、自主財源である町税収入は微増傾向ではあるが、歳入全体に占める割合は、</a:t>
          </a:r>
          <a:r>
            <a:rPr kumimoji="1" lang="en-US" altLang="ja-JP" sz="1300">
              <a:latin typeface="ＭＳ Ｐゴシック" panose="020B0600070205080204" pitchFamily="50" charset="-128"/>
              <a:ea typeface="ＭＳ Ｐゴシック" panose="020B0600070205080204" pitchFamily="50" charset="-128"/>
            </a:rPr>
            <a:t>12.1</a:t>
          </a:r>
          <a:r>
            <a:rPr kumimoji="1" lang="ja-JP" altLang="en-US" sz="1300">
              <a:latin typeface="ＭＳ Ｐゴシック" panose="020B0600070205080204" pitchFamily="50" charset="-128"/>
              <a:ea typeface="ＭＳ Ｐゴシック" panose="020B0600070205080204" pitchFamily="50" charset="-128"/>
            </a:rPr>
            <a:t>％と非常に低くなっている。今後も税収や交付税の減収等により、非常に厳しい財政状況が予想されているため、活力ある町づくりを進めることで税収を確保し、財政力指数の改善に努める。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18552"/>
          <a:ext cx="0" cy="12984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4233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117522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46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4233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89505</xdr:rowOff>
    </xdr:from>
    <xdr:to>
      <xdr:col>19</xdr:col>
      <xdr:colOff>184150</xdr:colOff>
      <xdr:row>43</xdr:row>
      <xdr:rowOff>19655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29832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59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4233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66524</xdr:rowOff>
    </xdr:from>
    <xdr:to>
      <xdr:col>15</xdr:col>
      <xdr:colOff>133350</xdr:colOff>
      <xdr:row>42</xdr:row>
      <xdr:rowOff>168124</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6851</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4233</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134559</xdr:rowOff>
    </xdr:from>
    <xdr:to>
      <xdr:col>7</xdr:col>
      <xdr:colOff>31750</xdr:colOff>
      <xdr:row>42</xdr:row>
      <xdr:rowOff>64709</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74886</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20760</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9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歳出経常一般財源においては、扶助費で</a:t>
          </a:r>
          <a:r>
            <a:rPr kumimoji="1" lang="en-US" altLang="ja-JP" sz="1300">
              <a:latin typeface="ＭＳ Ｐゴシック" panose="020B0600070205080204" pitchFamily="50" charset="-128"/>
              <a:ea typeface="ＭＳ Ｐゴシック" panose="020B0600070205080204" pitchFamily="50" charset="-128"/>
            </a:rPr>
            <a:t>15,350</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）、補助費で</a:t>
          </a:r>
          <a:r>
            <a:rPr kumimoji="1" lang="en-US" altLang="ja-JP" sz="1300">
              <a:latin typeface="ＭＳ Ｐゴシック" panose="020B0600070205080204" pitchFamily="50" charset="-128"/>
              <a:ea typeface="ＭＳ Ｐゴシック" panose="020B0600070205080204" pitchFamily="50" charset="-128"/>
            </a:rPr>
            <a:t>65,654</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7.6%)</a:t>
          </a:r>
          <a:r>
            <a:rPr kumimoji="1" lang="ja-JP" altLang="en-US" sz="1300">
              <a:latin typeface="ＭＳ Ｐゴシック" panose="020B0600070205080204" pitchFamily="50" charset="-128"/>
              <a:ea typeface="ＭＳ Ｐゴシック" panose="020B0600070205080204" pitchFamily="50" charset="-128"/>
            </a:rPr>
            <a:t>の減少となったが、物件費で</a:t>
          </a:r>
          <a:r>
            <a:rPr kumimoji="1" lang="en-US" altLang="ja-JP" sz="1300">
              <a:latin typeface="ＭＳ Ｐゴシック" panose="020B0600070205080204" pitchFamily="50" charset="-128"/>
              <a:ea typeface="ＭＳ Ｐゴシック" panose="020B0600070205080204" pitchFamily="50" charset="-128"/>
            </a:rPr>
            <a:t>156,649</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(19.8%)</a:t>
          </a:r>
          <a:r>
            <a:rPr kumimoji="1" lang="ja-JP" altLang="en-US" sz="1300">
              <a:latin typeface="ＭＳ Ｐゴシック" panose="020B0600070205080204" pitchFamily="50" charset="-128"/>
              <a:ea typeface="ＭＳ Ｐゴシック" panose="020B0600070205080204" pitchFamily="50" charset="-128"/>
            </a:rPr>
            <a:t>、公債費で</a:t>
          </a:r>
          <a:r>
            <a:rPr kumimoji="1" lang="en-US" altLang="ja-JP" sz="1300">
              <a:latin typeface="ＭＳ Ｐゴシック" panose="020B0600070205080204" pitchFamily="50" charset="-128"/>
              <a:ea typeface="ＭＳ Ｐゴシック" panose="020B0600070205080204" pitchFamily="50" charset="-128"/>
            </a:rPr>
            <a:t>18,860</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の増加となり、歳出経常一般財源全体で</a:t>
          </a:r>
          <a:r>
            <a:rPr kumimoji="1" lang="en-US" altLang="ja-JP" sz="1300">
              <a:latin typeface="ＭＳ Ｐゴシック" panose="020B0600070205080204" pitchFamily="50" charset="-128"/>
              <a:ea typeface="ＭＳ Ｐゴシック" panose="020B0600070205080204" pitchFamily="50" charset="-128"/>
            </a:rPr>
            <a:t>146,965</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の増加となった。また歳入経常一般財源においては、株式等譲渡所得割交付金で</a:t>
          </a:r>
          <a:r>
            <a:rPr kumimoji="1" lang="en-US" altLang="ja-JP" sz="1300">
              <a:latin typeface="ＭＳ Ｐゴシック" panose="020B0600070205080204" pitchFamily="50" charset="-128"/>
              <a:ea typeface="ＭＳ Ｐゴシック" panose="020B0600070205080204" pitchFamily="50" charset="-128"/>
            </a:rPr>
            <a:t>5,498</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(43.2%)</a:t>
          </a:r>
          <a:r>
            <a:rPr kumimoji="1" lang="ja-JP" altLang="en-US" sz="1300">
              <a:latin typeface="ＭＳ Ｐゴシック" panose="020B0600070205080204" pitchFamily="50" charset="-128"/>
              <a:ea typeface="ＭＳ Ｐゴシック" panose="020B0600070205080204" pitchFamily="50" charset="-128"/>
            </a:rPr>
            <a:t>、地方交付税で</a:t>
          </a:r>
          <a:r>
            <a:rPr kumimoji="1" lang="en-US" altLang="ja-JP" sz="1300">
              <a:latin typeface="ＭＳ Ｐゴシック" panose="020B0600070205080204" pitchFamily="50" charset="-128"/>
              <a:ea typeface="ＭＳ Ｐゴシック" panose="020B0600070205080204" pitchFamily="50" charset="-128"/>
            </a:rPr>
            <a:t>132,776</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の減少となったが、地方税で</a:t>
          </a:r>
          <a:r>
            <a:rPr kumimoji="1" lang="en-US" altLang="ja-JP" sz="1300">
              <a:latin typeface="ＭＳ Ｐゴシック" panose="020B0600070205080204" pitchFamily="50" charset="-128"/>
              <a:ea typeface="ＭＳ Ｐゴシック" panose="020B0600070205080204" pitchFamily="50" charset="-128"/>
            </a:rPr>
            <a:t>54,576</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、法人事業税交</a:t>
          </a:r>
          <a:r>
            <a:rPr kumimoji="1" lang="en-US" altLang="ja-JP" sz="13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付金で</a:t>
          </a:r>
          <a:r>
            <a:rPr kumimoji="1" lang="en-US" altLang="ja-JP" sz="1300">
              <a:latin typeface="ＭＳ Ｐゴシック" panose="020B0600070205080204" pitchFamily="50" charset="-128"/>
              <a:ea typeface="ＭＳ Ｐゴシック" panose="020B0600070205080204" pitchFamily="50" charset="-128"/>
            </a:rPr>
            <a:t>7,926</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(63.9%)</a:t>
          </a:r>
          <a:r>
            <a:rPr kumimoji="1" lang="ja-JP" altLang="en-US" sz="1300">
              <a:latin typeface="ＭＳ Ｐゴシック" panose="020B0600070205080204" pitchFamily="50" charset="-128"/>
              <a:ea typeface="ＭＳ Ｐゴシック" panose="020B0600070205080204" pitchFamily="50" charset="-128"/>
            </a:rPr>
            <a:t>の増加となり、歳入経常一般財源全体では、</a:t>
          </a:r>
          <a:r>
            <a:rPr kumimoji="1" lang="en-US" altLang="ja-JP" sz="1300">
              <a:latin typeface="ＭＳ Ｐゴシック" panose="020B0600070205080204" pitchFamily="50" charset="-128"/>
              <a:ea typeface="ＭＳ Ｐゴシック" panose="020B0600070205080204" pitchFamily="50" charset="-128"/>
            </a:rPr>
            <a:t>24,319</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の減額となった。</a:t>
          </a:r>
        </a:p>
        <a:p>
          <a:r>
            <a:rPr kumimoji="1" lang="ja-JP" altLang="en-US" sz="1300">
              <a:latin typeface="ＭＳ Ｐゴシック" panose="020B0600070205080204" pitchFamily="50" charset="-128"/>
              <a:ea typeface="ＭＳ Ｐゴシック" panose="020B0600070205080204" pitchFamily="50" charset="-128"/>
            </a:rPr>
            <a:t>分子が増加しているのに対し、分母が減少していることから、経常収支比率は前年度比</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94.5%</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171238</xdr:rowOff>
    </xdr:from>
    <xdr:to>
      <xdr:col>23</xdr:col>
      <xdr:colOff>133350</xdr:colOff>
      <xdr:row>67</xdr:row>
      <xdr:rowOff>100119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115338"/>
          <a:ext cx="0" cy="14719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72196</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55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100119</xdr:rowOff>
    </xdr:from>
    <xdr:to>
      <xdr:col>24</xdr:col>
      <xdr:colOff>12700</xdr:colOff>
      <xdr:row>67</xdr:row>
      <xdr:rowOff>100119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8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86165</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171238</xdr:rowOff>
    </xdr:from>
    <xdr:to>
      <xdr:col>24</xdr:col>
      <xdr:colOff>12700</xdr:colOff>
      <xdr:row>58</xdr:row>
      <xdr:rowOff>171238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64981</xdr:rowOff>
    </xdr:from>
    <xdr:to>
      <xdr:col>23</xdr:col>
      <xdr:colOff>133350</xdr:colOff>
      <xdr:row>66</xdr:row>
      <xdr:rowOff>62442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1209231"/>
          <a:ext cx="8382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89552</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89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73025</xdr:rowOff>
    </xdr:from>
    <xdr:to>
      <xdr:col>23</xdr:col>
      <xdr:colOff>184150</xdr:colOff>
      <xdr:row>65</xdr:row>
      <xdr:rowOff>3175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04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64981</xdr:rowOff>
    </xdr:from>
    <xdr:to>
      <xdr:col>19</xdr:col>
      <xdr:colOff>133350</xdr:colOff>
      <xdr:row>66</xdr:row>
      <xdr:rowOff>14181</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120923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115781</xdr:rowOff>
    </xdr:from>
    <xdr:to>
      <xdr:col>19</xdr:col>
      <xdr:colOff>184150</xdr:colOff>
      <xdr:row>64</xdr:row>
      <xdr:rowOff>45931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56108</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686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14181</xdr:rowOff>
    </xdr:from>
    <xdr:to>
      <xdr:col>15</xdr:col>
      <xdr:colOff>82550</xdr:colOff>
      <xdr:row>66</xdr:row>
      <xdr:rowOff>42333</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1329881"/>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157480</xdr:rowOff>
    </xdr:from>
    <xdr:to>
      <xdr:col>15</xdr:col>
      <xdr:colOff>133350</xdr:colOff>
      <xdr:row>65</xdr:row>
      <xdr:rowOff>87630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97807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89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129329</xdr:rowOff>
    </xdr:from>
    <xdr:to>
      <xdr:col>11</xdr:col>
      <xdr:colOff>31750</xdr:colOff>
      <xdr:row>66</xdr:row>
      <xdr:rowOff>42333</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1273579"/>
          <a:ext cx="8890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30269</xdr:rowOff>
    </xdr:from>
    <xdr:to>
      <xdr:col>11</xdr:col>
      <xdr:colOff>82550</xdr:colOff>
      <xdr:row>65</xdr:row>
      <xdr:rowOff>131869</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17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142046</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943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6138</xdr:rowOff>
    </xdr:from>
    <xdr:to>
      <xdr:col>7</xdr:col>
      <xdr:colOff>31750</xdr:colOff>
      <xdr:row>65</xdr:row>
      <xdr:rowOff>107738</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117915</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91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11642</xdr:rowOff>
    </xdr:from>
    <xdr:to>
      <xdr:col>23</xdr:col>
      <xdr:colOff>184150</xdr:colOff>
      <xdr:row>66</xdr:row>
      <xdr:rowOff>113242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32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155169</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1299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14181</xdr:rowOff>
    </xdr:from>
    <xdr:to>
      <xdr:col>19</xdr:col>
      <xdr:colOff>184150</xdr:colOff>
      <xdr:row>65</xdr:row>
      <xdr:rowOff>115781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15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100558</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244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134831</xdr:rowOff>
    </xdr:from>
    <xdr:to>
      <xdr:col>15</xdr:col>
      <xdr:colOff>133350</xdr:colOff>
      <xdr:row>66</xdr:row>
      <xdr:rowOff>64981</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27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49758</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36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162983</xdr:rowOff>
    </xdr:from>
    <xdr:to>
      <xdr:col>11</xdr:col>
      <xdr:colOff>82550</xdr:colOff>
      <xdr:row>66</xdr:row>
      <xdr:rowOff>93133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30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77910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39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78529</xdr:rowOff>
    </xdr:from>
    <xdr:to>
      <xdr:col>7</xdr:col>
      <xdr:colOff>31750</xdr:colOff>
      <xdr:row>66</xdr:row>
      <xdr:rowOff>8679</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22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164906</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309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[261,204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人件費で</a:t>
          </a:r>
          <a:r>
            <a:rPr kumimoji="1" lang="en-US" altLang="ja-JP" sz="1300">
              <a:latin typeface="ＭＳ Ｐゴシック" panose="020B0600070205080204" pitchFamily="50" charset="-128"/>
              <a:ea typeface="ＭＳ Ｐゴシック" panose="020B0600070205080204" pitchFamily="50" charset="-128"/>
            </a:rPr>
            <a:t>22,838</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、物件費で</a:t>
          </a:r>
          <a:r>
            <a:rPr kumimoji="1" lang="en-US" altLang="ja-JP" sz="1300">
              <a:latin typeface="ＭＳ Ｐゴシック" panose="020B0600070205080204" pitchFamily="50" charset="-128"/>
              <a:ea typeface="ＭＳ Ｐゴシック" panose="020B0600070205080204" pitchFamily="50" charset="-128"/>
            </a:rPr>
            <a:t>70,103</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の減となっているが、維持補修費で</a:t>
          </a:r>
          <a:r>
            <a:rPr kumimoji="1" lang="en-US" altLang="ja-JP" sz="1300">
              <a:latin typeface="ＭＳ Ｐゴシック" panose="020B0600070205080204" pitchFamily="50" charset="-128"/>
              <a:ea typeface="ＭＳ Ｐゴシック" panose="020B0600070205080204" pitchFamily="50" charset="-128"/>
            </a:rPr>
            <a:t>18,159</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(19.5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の増となった。</a:t>
          </a:r>
        </a:p>
        <a:p>
          <a:r>
            <a:rPr kumimoji="1" lang="ja-JP" altLang="en-US" sz="1300">
              <a:latin typeface="ＭＳ Ｐゴシック" panose="020B0600070205080204" pitchFamily="50" charset="-128"/>
              <a:ea typeface="ＭＳ Ｐゴシック" panose="020B0600070205080204" pitchFamily="50" charset="-128"/>
            </a:rPr>
            <a:t>人口が減少したことにより、一人当たりの決算額が増加している。</a:t>
          </a:r>
        </a:p>
        <a:p>
          <a:r>
            <a:rPr kumimoji="1" lang="ja-JP" altLang="en-US" sz="1300">
              <a:latin typeface="ＭＳ Ｐゴシック" panose="020B0600070205080204" pitchFamily="50" charset="-128"/>
              <a:ea typeface="ＭＳ Ｐゴシック" panose="020B0600070205080204" pitchFamily="50" charset="-128"/>
            </a:rPr>
            <a:t>隣町の消防業務を受託していることなどから職員数が多く類似団体と比較して人件費が高い傾向にある。今後も職員数の管理や施設の統廃合など合併効果を活かして経費の削減に努めていく。</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96591</xdr:rowOff>
    </xdr:from>
    <xdr:to>
      <xdr:col>23</xdr:col>
      <xdr:colOff>133350</xdr:colOff>
      <xdr:row>89</xdr:row>
      <xdr:rowOff>111665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12591"/>
          <a:ext cx="0" cy="155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83742</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342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111665</xdr:rowOff>
    </xdr:from>
    <xdr:to>
      <xdr:col>24</xdr:col>
      <xdr:colOff>12700</xdr:colOff>
      <xdr:row>89</xdr:row>
      <xdr:rowOff>111665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37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11518</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5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96591</xdr:rowOff>
    </xdr:from>
    <xdr:to>
      <xdr:col>24</xdr:col>
      <xdr:colOff>12700</xdr:colOff>
      <xdr:row>80</xdr:row>
      <xdr:rowOff>96591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1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55127</xdr:rowOff>
    </xdr:from>
    <xdr:to>
      <xdr:col>23</xdr:col>
      <xdr:colOff>133350</xdr:colOff>
      <xdr:row>83</xdr:row>
      <xdr:rowOff>68557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285477"/>
          <a:ext cx="838200" cy="1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46356</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933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29829</xdr:rowOff>
    </xdr:from>
    <xdr:to>
      <xdr:col>23</xdr:col>
      <xdr:colOff>184150</xdr:colOff>
      <xdr:row>82</xdr:row>
      <xdr:rowOff>131429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150506</xdr:rowOff>
    </xdr:from>
    <xdr:to>
      <xdr:col>19</xdr:col>
      <xdr:colOff>133350</xdr:colOff>
      <xdr:row>83</xdr:row>
      <xdr:rowOff>55127</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4209406"/>
          <a:ext cx="889000" cy="7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164153</xdr:rowOff>
    </xdr:from>
    <xdr:to>
      <xdr:col>19</xdr:col>
      <xdr:colOff>184150</xdr:colOff>
      <xdr:row>82</xdr:row>
      <xdr:rowOff>94303</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104480</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820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125197</xdr:rowOff>
    </xdr:from>
    <xdr:to>
      <xdr:col>15</xdr:col>
      <xdr:colOff>82550</xdr:colOff>
      <xdr:row>82</xdr:row>
      <xdr:rowOff>150506</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4184097"/>
          <a:ext cx="889000" cy="2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153208</xdr:rowOff>
    </xdr:from>
    <xdr:to>
      <xdr:col>15</xdr:col>
      <xdr:colOff>133350</xdr:colOff>
      <xdr:row>82</xdr:row>
      <xdr:rowOff>83358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93535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80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83224</xdr:rowOff>
    </xdr:from>
    <xdr:to>
      <xdr:col>11</xdr:col>
      <xdr:colOff>31750</xdr:colOff>
      <xdr:row>82</xdr:row>
      <xdr:rowOff>125197</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4142124"/>
          <a:ext cx="889000" cy="4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24358</xdr:rowOff>
    </xdr:from>
    <xdr:to>
      <xdr:col>11</xdr:col>
      <xdr:colOff>82550</xdr:colOff>
      <xdr:row>81</xdr:row>
      <xdr:rowOff>125958</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91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136135</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68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54442</xdr:rowOff>
    </xdr:from>
    <xdr:to>
      <xdr:col>7</xdr:col>
      <xdr:colOff>31750</xdr:colOff>
      <xdr:row>81</xdr:row>
      <xdr:rowOff>156042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94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166219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71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17757</xdr:rowOff>
    </xdr:from>
    <xdr:to>
      <xdr:col>23</xdr:col>
      <xdr:colOff>184150</xdr:colOff>
      <xdr:row>83</xdr:row>
      <xdr:rowOff>119357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24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161284</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4220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4327</xdr:rowOff>
    </xdr:from>
    <xdr:to>
      <xdr:col>19</xdr:col>
      <xdr:colOff>184150</xdr:colOff>
      <xdr:row>83</xdr:row>
      <xdr:rowOff>105927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23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90704</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4321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99706</xdr:rowOff>
    </xdr:from>
    <xdr:to>
      <xdr:col>15</xdr:col>
      <xdr:colOff>133350</xdr:colOff>
      <xdr:row>83</xdr:row>
      <xdr:rowOff>29856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415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14633</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424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74397</xdr:rowOff>
    </xdr:from>
    <xdr:to>
      <xdr:col>11</xdr:col>
      <xdr:colOff>82550</xdr:colOff>
      <xdr:row>83</xdr:row>
      <xdr:rowOff>4547</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413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160774</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4219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32424</xdr:rowOff>
    </xdr:from>
    <xdr:to>
      <xdr:col>7</xdr:col>
      <xdr:colOff>31750</xdr:colOff>
      <xdr:row>82</xdr:row>
      <xdr:rowOff>134024</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40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118801</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417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技能労務職員については、行政職給料表の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級のみで運用するなど人件費の抑制に努めており類似団体を</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％、全国平均</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％下回っている。適正な給与水準を確保しつつ、適切な職員数管理を行い、人件費抑制に努めていく。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136878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760450"/>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106539</xdr:rowOff>
    </xdr:from>
    <xdr:to>
      <xdr:col>81</xdr:col>
      <xdr:colOff>44450</xdr:colOff>
      <xdr:row>83</xdr:row>
      <xdr:rowOff>160161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6179800" y="14336889"/>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164693</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56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79728</xdr:rowOff>
    </xdr:from>
    <xdr:to>
      <xdr:col>77</xdr:col>
      <xdr:colOff>44450</xdr:colOff>
      <xdr:row>83</xdr:row>
      <xdr:rowOff>160161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31007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79728</xdr:rowOff>
    </xdr:from>
    <xdr:to>
      <xdr:col>72</xdr:col>
      <xdr:colOff>203200</xdr:colOff>
      <xdr:row>84</xdr:row>
      <xdr:rowOff>42334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310078"/>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42334</xdr:rowOff>
    </xdr:from>
    <xdr:to>
      <xdr:col>68</xdr:col>
      <xdr:colOff>152400</xdr:colOff>
      <xdr:row>84</xdr:row>
      <xdr:rowOff>82550</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4441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55739</xdr:rowOff>
    </xdr:from>
    <xdr:to>
      <xdr:col>81</xdr:col>
      <xdr:colOff>95250</xdr:colOff>
      <xdr:row>83</xdr:row>
      <xdr:rowOff>157339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72266</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13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109361</xdr:rowOff>
    </xdr:from>
    <xdr:to>
      <xdr:col>77</xdr:col>
      <xdr:colOff>95250</xdr:colOff>
      <xdr:row>84</xdr:row>
      <xdr:rowOff>39511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49688</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108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28928</xdr:rowOff>
    </xdr:from>
    <xdr:to>
      <xdr:col>73</xdr:col>
      <xdr:colOff>44450</xdr:colOff>
      <xdr:row>83</xdr:row>
      <xdr:rowOff>130528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25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140705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02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162984</xdr:rowOff>
    </xdr:from>
    <xdr:to>
      <xdr:col>68</xdr:col>
      <xdr:colOff>203200</xdr:colOff>
      <xdr:row>84</xdr:row>
      <xdr:rowOff>93134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103311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年度の合併以降、平成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年度までの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年間は新規の職員採用を停止し、平成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年度までは定員適正化計画に基づく職員管理を行ってきた。平成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年度以降は定員適正化計画を踏まえた定員管理を行っている。合併後、隣町の消防業務を受託していることから類似団体平均を約</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人上回る結果となっている。行政サービスを低下させることのない職員の事務能力の向上を図りながら、職員数の管理に努めていく。</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78004</xdr:rowOff>
    </xdr:from>
    <xdr:to>
      <xdr:col>81</xdr:col>
      <xdr:colOff>44450</xdr:colOff>
      <xdr:row>67</xdr:row>
      <xdr:rowOff>123444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365004"/>
          <a:ext cx="0" cy="1245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95521</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8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123444</xdr:rowOff>
    </xdr:from>
    <xdr:to>
      <xdr:col>81</xdr:col>
      <xdr:colOff>133350</xdr:colOff>
      <xdr:row>67</xdr:row>
      <xdr:rowOff>123444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1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164381</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1010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78004</xdr:rowOff>
    </xdr:from>
    <xdr:to>
      <xdr:col>81</xdr:col>
      <xdr:colOff>133350</xdr:colOff>
      <xdr:row>60</xdr:row>
      <xdr:rowOff>78004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36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170409</xdr:rowOff>
    </xdr:from>
    <xdr:to>
      <xdr:col>81</xdr:col>
      <xdr:colOff>44450</xdr:colOff>
      <xdr:row>63</xdr:row>
      <xdr:rowOff>17297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800309"/>
          <a:ext cx="838200" cy="1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98620</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8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82093</xdr:rowOff>
    </xdr:from>
    <xdr:to>
      <xdr:col>81</xdr:col>
      <xdr:colOff>95250</xdr:colOff>
      <xdr:row>62</xdr:row>
      <xdr:rowOff>12243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155448</xdr:rowOff>
    </xdr:from>
    <xdr:to>
      <xdr:col>77</xdr:col>
      <xdr:colOff>44450</xdr:colOff>
      <xdr:row>62</xdr:row>
      <xdr:rowOff>170409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785348"/>
          <a:ext cx="889000" cy="1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76302</xdr:rowOff>
    </xdr:from>
    <xdr:to>
      <xdr:col>77</xdr:col>
      <xdr:colOff>95250</xdr:colOff>
      <xdr:row>62</xdr:row>
      <xdr:rowOff>6452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16629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303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139522</xdr:rowOff>
    </xdr:from>
    <xdr:to>
      <xdr:col>72</xdr:col>
      <xdr:colOff>203200</xdr:colOff>
      <xdr:row>62</xdr:row>
      <xdr:rowOff>155448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769422"/>
          <a:ext cx="8890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75819</xdr:rowOff>
    </xdr:from>
    <xdr:to>
      <xdr:col>73</xdr:col>
      <xdr:colOff>44450</xdr:colOff>
      <xdr:row>62</xdr:row>
      <xdr:rowOff>5969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16146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303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127457</xdr:rowOff>
    </xdr:from>
    <xdr:to>
      <xdr:col>68</xdr:col>
      <xdr:colOff>152400</xdr:colOff>
      <xdr:row>62</xdr:row>
      <xdr:rowOff>139522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75735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16942</xdr:rowOff>
    </xdr:from>
    <xdr:to>
      <xdr:col>68</xdr:col>
      <xdr:colOff>203200</xdr:colOff>
      <xdr:row>61</xdr:row>
      <xdr:rowOff>118542</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7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128719</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24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6807</xdr:rowOff>
    </xdr:from>
    <xdr:to>
      <xdr:col>64</xdr:col>
      <xdr:colOff>152400</xdr:colOff>
      <xdr:row>61</xdr:row>
      <xdr:rowOff>108407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118584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2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137947</xdr:rowOff>
    </xdr:from>
    <xdr:to>
      <xdr:col>81</xdr:col>
      <xdr:colOff>95250</xdr:colOff>
      <xdr:row>63</xdr:row>
      <xdr:rowOff>68097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76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110024</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73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119609</xdr:rowOff>
    </xdr:from>
    <xdr:to>
      <xdr:col>77</xdr:col>
      <xdr:colOff>95250</xdr:colOff>
      <xdr:row>63</xdr:row>
      <xdr:rowOff>49759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74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34536</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835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104648</xdr:rowOff>
    </xdr:from>
    <xdr:to>
      <xdr:col>73</xdr:col>
      <xdr:colOff>44450</xdr:colOff>
      <xdr:row>63</xdr:row>
      <xdr:rowOff>34798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19575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82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88722</xdr:rowOff>
    </xdr:from>
    <xdr:to>
      <xdr:col>68</xdr:col>
      <xdr:colOff>203200</xdr:colOff>
      <xdr:row>63</xdr:row>
      <xdr:rowOff>18872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71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3649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804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76657</xdr:rowOff>
    </xdr:from>
    <xdr:to>
      <xdr:col>64</xdr:col>
      <xdr:colOff>152400</xdr:colOff>
      <xdr:row>63</xdr:row>
      <xdr:rowOff>6807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7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163034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7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a:t>
          </a:r>
          <a:r>
            <a:rPr kumimoji="1" lang="en-US" altLang="ja-JP" sz="1300">
              <a:latin typeface="ＭＳ Ｐゴシック" panose="020B0600070205080204" pitchFamily="50" charset="-128"/>
              <a:ea typeface="ＭＳ Ｐゴシック" panose="020B0600070205080204" pitchFamily="50" charset="-128"/>
            </a:rPr>
            <a:t>10.9</a:t>
          </a:r>
          <a:r>
            <a:rPr kumimoji="1" lang="ja-JP" altLang="en-US" sz="1300">
              <a:latin typeface="ＭＳ Ｐゴシック" panose="020B0600070205080204" pitchFamily="50" charset="-128"/>
              <a:ea typeface="ＭＳ Ｐゴシック" panose="020B0600070205080204" pitchFamily="50" charset="-128"/>
            </a:rPr>
            <a:t>％となり前年度比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良化したが、依然、類似団体平均を上回っている。今後災害に備えた防災対策として公共施設の高台移転などの大型事業が予定されており、地方債残高の増加が見込まれることから、建設事業の取捨選択や事業費の圧縮により地方債の発行を抑制するなど適切な地方債管理を行っ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05880"/>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87206</xdr:rowOff>
    </xdr:from>
    <xdr:to>
      <xdr:col>81</xdr:col>
      <xdr:colOff>44450</xdr:colOff>
      <xdr:row>43</xdr:row>
      <xdr:rowOff>111337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459556"/>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162577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95250</xdr:rowOff>
    </xdr:from>
    <xdr:to>
      <xdr:col>77</xdr:col>
      <xdr:colOff>44450</xdr:colOff>
      <xdr:row>43</xdr:row>
      <xdr:rowOff>111337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46760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86377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38946</xdr:rowOff>
    </xdr:from>
    <xdr:to>
      <xdr:col>72</xdr:col>
      <xdr:colOff>203200</xdr:colOff>
      <xdr:row>43</xdr:row>
      <xdr:rowOff>95250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41129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78333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129963</xdr:rowOff>
    </xdr:from>
    <xdr:to>
      <xdr:col>68</xdr:col>
      <xdr:colOff>152400</xdr:colOff>
      <xdr:row>43</xdr:row>
      <xdr:rowOff>38946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33086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121920</xdr:rowOff>
    </xdr:from>
    <xdr:to>
      <xdr:col>68</xdr:col>
      <xdr:colOff>203200</xdr:colOff>
      <xdr:row>42</xdr:row>
      <xdr:rowOff>52070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62247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78333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36406</xdr:rowOff>
    </xdr:from>
    <xdr:to>
      <xdr:col>81</xdr:col>
      <xdr:colOff>95250</xdr:colOff>
      <xdr:row>43</xdr:row>
      <xdr:rowOff>138006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8483</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38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60537</xdr:rowOff>
    </xdr:from>
    <xdr:to>
      <xdr:col>77</xdr:col>
      <xdr:colOff>95250</xdr:colOff>
      <xdr:row>43</xdr:row>
      <xdr:rowOff>162137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146914</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519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44450</xdr:rowOff>
    </xdr:from>
    <xdr:to>
      <xdr:col>73</xdr:col>
      <xdr:colOff>44450</xdr:colOff>
      <xdr:row>43</xdr:row>
      <xdr:rowOff>146050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159596</xdr:rowOff>
    </xdr:from>
    <xdr:to>
      <xdr:col>68</xdr:col>
      <xdr:colOff>203200</xdr:colOff>
      <xdr:row>43</xdr:row>
      <xdr:rowOff>89746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74523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79163</xdr:rowOff>
    </xdr:from>
    <xdr:to>
      <xdr:col>64</xdr:col>
      <xdr:colOff>152400</xdr:colOff>
      <xdr:row>43</xdr:row>
      <xdr:rowOff>9313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165540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一般会計、公営企業会計ともに地方債残高が減少したこと及びふるさと納税の増加等に伴い充当可能基金残高が増加したことにより、将来負担比率は</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％良化し、</a:t>
          </a:r>
          <a:r>
            <a:rPr kumimoji="1" lang="en-US" altLang="ja-JP" sz="1300">
              <a:latin typeface="ＭＳ Ｐゴシック" panose="020B0600070205080204" pitchFamily="50" charset="-128"/>
              <a:ea typeface="ＭＳ Ｐゴシック" panose="020B0600070205080204" pitchFamily="50" charset="-128"/>
            </a:rPr>
            <a:t>70.7</a:t>
          </a:r>
          <a:r>
            <a:rPr kumimoji="1" lang="ja-JP" altLang="en-US" sz="1300">
              <a:latin typeface="ＭＳ Ｐゴシック" panose="020B0600070205080204" pitchFamily="50" charset="-128"/>
              <a:ea typeface="ＭＳ Ｐゴシック" panose="020B0600070205080204" pitchFamily="50" charset="-128"/>
            </a:rPr>
            <a:t>％となった。今後災害に備えた防災対策として公共施設の高台移転などの大型事業が予定されており、地方債残高の増加が見込まれることから、建設事業の取捨選択や事業費の圧縮などにより地方債の発行を抑制するなど適切な地方債管理を行っ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120106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5787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92183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6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120106</xdr:rowOff>
    </xdr:from>
    <xdr:to>
      <xdr:col>81</xdr:col>
      <xdr:colOff>133350</xdr:colOff>
      <xdr:row>22</xdr:row>
      <xdr:rowOff>120106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9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39491</xdr:rowOff>
    </xdr:from>
    <xdr:to>
      <xdr:col>81</xdr:col>
      <xdr:colOff>44450</xdr:colOff>
      <xdr:row>18</xdr:row>
      <xdr:rowOff>130266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3125591"/>
          <a:ext cx="838200" cy="9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130266</xdr:rowOff>
    </xdr:from>
    <xdr:to>
      <xdr:col>77</xdr:col>
      <xdr:colOff>44450</xdr:colOff>
      <xdr:row>19</xdr:row>
      <xdr:rowOff>30057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216366"/>
          <a:ext cx="889000" cy="7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112849</xdr:rowOff>
    </xdr:from>
    <xdr:to>
      <xdr:col>77</xdr:col>
      <xdr:colOff>95250</xdr:colOff>
      <xdr:row>14</xdr:row>
      <xdr:rowOff>42999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53176</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110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21106</xdr:rowOff>
    </xdr:from>
    <xdr:to>
      <xdr:col>72</xdr:col>
      <xdr:colOff>203200</xdr:colOff>
      <xdr:row>19</xdr:row>
      <xdr:rowOff>30057</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3107206"/>
          <a:ext cx="889000" cy="18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19534</xdr:rowOff>
    </xdr:from>
    <xdr:to>
      <xdr:col>73</xdr:col>
      <xdr:colOff>44450</xdr:colOff>
      <xdr:row>14</xdr:row>
      <xdr:rowOff>121134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131311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1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159234</xdr:rowOff>
    </xdr:from>
    <xdr:to>
      <xdr:col>68</xdr:col>
      <xdr:colOff>152400</xdr:colOff>
      <xdr:row>18</xdr:row>
      <xdr:rowOff>21106</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3073884"/>
          <a:ext cx="8890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108010</xdr:rowOff>
    </xdr:from>
    <xdr:to>
      <xdr:col>68</xdr:col>
      <xdr:colOff>203200</xdr:colOff>
      <xdr:row>15</xdr:row>
      <xdr:rowOff>38160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48337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27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97669</xdr:rowOff>
    </xdr:from>
    <xdr:to>
      <xdr:col>64</xdr:col>
      <xdr:colOff>152400</xdr:colOff>
      <xdr:row>15</xdr:row>
      <xdr:rowOff>27819</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4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37996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266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160141</xdr:rowOff>
    </xdr:from>
    <xdr:to>
      <xdr:col>81</xdr:col>
      <xdr:colOff>95250</xdr:colOff>
      <xdr:row>18</xdr:row>
      <xdr:rowOff>90291</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07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132218</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046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79466</xdr:rowOff>
    </xdr:from>
    <xdr:to>
      <xdr:col>77</xdr:col>
      <xdr:colOff>95250</xdr:colOff>
      <xdr:row>19</xdr:row>
      <xdr:rowOff>9616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16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165843</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251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150707</xdr:rowOff>
    </xdr:from>
    <xdr:to>
      <xdr:col>73</xdr:col>
      <xdr:colOff>44450</xdr:colOff>
      <xdr:row>19</xdr:row>
      <xdr:rowOff>80857</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23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65634</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32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141756</xdr:rowOff>
    </xdr:from>
    <xdr:to>
      <xdr:col>68</xdr:col>
      <xdr:colOff>203200</xdr:colOff>
      <xdr:row>18</xdr:row>
      <xdr:rowOff>71906</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05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56683</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142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108434</xdr:rowOff>
    </xdr:from>
    <xdr:to>
      <xdr:col>64</xdr:col>
      <xdr:colOff>152400</xdr:colOff>
      <xdr:row>18</xdr:row>
      <xdr:rowOff>38584</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02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23361</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109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和歌山県串本町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14,715
14,641
135.67
12,220,704
11,895,206
231,357
6,267,135
15,174,394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70.7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隣町の消防業務を受託していることなどから職員数が多く人件費が高くなっている。令和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年度から人件費に会計年度任用職員が加わり、人件費全体が増加している。人件費に係る経常収支比率は</a:t>
          </a:r>
          <a:r>
            <a:rPr kumimoji="1" lang="en-US" altLang="ja-JP" sz="1300">
              <a:latin typeface="ＭＳ Ｐゴシック" panose="020B0600070205080204" pitchFamily="50" charset="-128"/>
              <a:ea typeface="ＭＳ Ｐゴシック" panose="020B0600070205080204" pitchFamily="50" charset="-128"/>
            </a:rPr>
            <a:t>26.6</a:t>
          </a:r>
          <a:r>
            <a:rPr kumimoji="1" lang="ja-JP" altLang="en-US" sz="1300">
              <a:latin typeface="ＭＳ Ｐゴシック" panose="020B0600070205080204" pitchFamily="50" charset="-128"/>
              <a:ea typeface="ＭＳ Ｐゴシック" panose="020B0600070205080204" pitchFamily="50" charset="-128"/>
            </a:rPr>
            <a:t>％と類似団体を</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％上回っている。適正な給与水準を確保しつつ、適切な職員数管理を行い、人件費の抑制に努めていく。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69850</xdr:rowOff>
    </xdr:from>
    <xdr:to>
      <xdr:col>24</xdr:col>
      <xdr:colOff>25400</xdr:colOff>
      <xdr:row>40</xdr:row>
      <xdr:rowOff>123190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99150"/>
          <a:ext cx="0" cy="1082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95267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123190</xdr:rowOff>
    </xdr:from>
    <xdr:to>
      <xdr:col>24</xdr:col>
      <xdr:colOff>114300</xdr:colOff>
      <xdr:row>40</xdr:row>
      <xdr:rowOff>123190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69850</xdr:rowOff>
    </xdr:from>
    <xdr:to>
      <xdr:col>24</xdr:col>
      <xdr:colOff>114300</xdr:colOff>
      <xdr:row>34</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85090</xdr:rowOff>
    </xdr:from>
    <xdr:to>
      <xdr:col>24</xdr:col>
      <xdr:colOff>25400</xdr:colOff>
      <xdr:row>36</xdr:row>
      <xdr:rowOff>111760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5729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161307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90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144780</xdr:rowOff>
    </xdr:from>
    <xdr:to>
      <xdr:col>24</xdr:col>
      <xdr:colOff>76200</xdr:colOff>
      <xdr:row>36</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85090</xdr:rowOff>
    </xdr:from>
    <xdr:to>
      <xdr:col>19</xdr:col>
      <xdr:colOff>187325</xdr:colOff>
      <xdr:row>36</xdr:row>
      <xdr:rowOff>157480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5729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129540</xdr:rowOff>
    </xdr:from>
    <xdr:to>
      <xdr:col>20</xdr:col>
      <xdr:colOff>38100</xdr:colOff>
      <xdr:row>36</xdr:row>
      <xdr:rowOff>59690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3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69867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899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43180</xdr:rowOff>
    </xdr:from>
    <xdr:to>
      <xdr:col>15</xdr:col>
      <xdr:colOff>98425</xdr:colOff>
      <xdr:row>36</xdr:row>
      <xdr:rowOff>157480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153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34290</xdr:rowOff>
    </xdr:from>
    <xdr:to>
      <xdr:col>15</xdr:col>
      <xdr:colOff>149225</xdr:colOff>
      <xdr:row>36</xdr:row>
      <xdr:rowOff>135890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146067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7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20320</xdr:rowOff>
    </xdr:from>
    <xdr:to>
      <xdr:col>11</xdr:col>
      <xdr:colOff>9525</xdr:colOff>
      <xdr:row>36</xdr:row>
      <xdr:rowOff>43180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92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129540</xdr:rowOff>
    </xdr:from>
    <xdr:to>
      <xdr:col>11</xdr:col>
      <xdr:colOff>60325</xdr:colOff>
      <xdr:row>36</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3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69867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99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33037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34290</xdr:rowOff>
    </xdr:from>
    <xdr:to>
      <xdr:col>20</xdr:col>
      <xdr:colOff>38100</xdr:colOff>
      <xdr:row>36</xdr:row>
      <xdr:rowOff>135890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120667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29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106680</xdr:rowOff>
    </xdr:from>
    <xdr:to>
      <xdr:col>15</xdr:col>
      <xdr:colOff>149225</xdr:colOff>
      <xdr:row>37</xdr:row>
      <xdr:rowOff>36830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21607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163830</xdr:rowOff>
    </xdr:from>
    <xdr:to>
      <xdr:col>11</xdr:col>
      <xdr:colOff>60325</xdr:colOff>
      <xdr:row>36</xdr:row>
      <xdr:rowOff>93980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78757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55897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全体的に物価高騰などの影響により増額となったことに加え、特定目的基金の繰り入れ等を行わなかったため、</a:t>
          </a:r>
          <a:r>
            <a:rPr kumimoji="1" lang="en-US" altLang="ja-JP" sz="1300">
              <a:latin typeface="ＭＳ Ｐゴシック" panose="020B0600070205080204" pitchFamily="50" charset="-128"/>
              <a:ea typeface="ＭＳ Ｐゴシック" panose="020B0600070205080204" pitchFamily="50" charset="-128"/>
            </a:rPr>
            <a:t>163,968</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(20.8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の増となり、類似団体を</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％上回る</a:t>
          </a:r>
          <a:r>
            <a:rPr kumimoji="1" lang="en-US" altLang="ja-JP" sz="1300">
              <a:latin typeface="ＭＳ Ｐゴシック" panose="020B0600070205080204" pitchFamily="50" charset="-128"/>
              <a:ea typeface="ＭＳ Ｐゴシック" panose="020B0600070205080204" pitchFamily="50" charset="-128"/>
            </a:rPr>
            <a:t>15.0</a:t>
          </a:r>
          <a:r>
            <a:rPr kumimoji="1" lang="ja-JP" altLang="en-US" sz="1300">
              <a:latin typeface="ＭＳ Ｐゴシック" panose="020B0600070205080204" pitchFamily="50" charset="-128"/>
              <a:ea typeface="ＭＳ Ｐゴシック" panose="020B0600070205080204" pitchFamily="50" charset="-128"/>
            </a:rPr>
            <a:t>％となっている。施設の統廃合や事務事業の徹底した見直しによる行財政基盤のスリム化を図り、経常経費の圧縮に努めていく。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136525</xdr:rowOff>
    </xdr:from>
    <xdr:to>
      <xdr:col>82</xdr:col>
      <xdr:colOff>107950</xdr:colOff>
      <xdr:row>17</xdr:row>
      <xdr:rowOff>69850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708275"/>
          <a:ext cx="838200" cy="27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140352</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712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123825</xdr:rowOff>
    </xdr:from>
    <xdr:to>
      <xdr:col>82</xdr:col>
      <xdr:colOff>158750</xdr:colOff>
      <xdr:row>17</xdr:row>
      <xdr:rowOff>53975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6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136525</xdr:rowOff>
    </xdr:from>
    <xdr:to>
      <xdr:col>78</xdr:col>
      <xdr:colOff>69850</xdr:colOff>
      <xdr:row>16</xdr:row>
      <xdr:rowOff>22225</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4782800" y="27082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161925</xdr:rowOff>
    </xdr:from>
    <xdr:to>
      <xdr:col>78</xdr:col>
      <xdr:colOff>120650</xdr:colOff>
      <xdr:row>16</xdr:row>
      <xdr:rowOff>92075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76852</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820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22225</xdr:rowOff>
    </xdr:from>
    <xdr:to>
      <xdr:col>73</xdr:col>
      <xdr:colOff>180975</xdr:colOff>
      <xdr:row>17</xdr:row>
      <xdr:rowOff>136525</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765425"/>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28575</xdr:rowOff>
    </xdr:from>
    <xdr:to>
      <xdr:col>74</xdr:col>
      <xdr:colOff>31750</xdr:colOff>
      <xdr:row>16</xdr:row>
      <xdr:rowOff>130175</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114952</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85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88900</xdr:rowOff>
    </xdr:from>
    <xdr:to>
      <xdr:col>69</xdr:col>
      <xdr:colOff>92075</xdr:colOff>
      <xdr:row>17</xdr:row>
      <xdr:rowOff>136525</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30035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38100</xdr:rowOff>
    </xdr:from>
    <xdr:to>
      <xdr:col>69</xdr:col>
      <xdr:colOff>142875</xdr:colOff>
      <xdr:row>17</xdr:row>
      <xdr:rowOff>139700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95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149877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7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162577</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85725</xdr:rowOff>
    </xdr:from>
    <xdr:to>
      <xdr:col>78</xdr:col>
      <xdr:colOff>120650</xdr:colOff>
      <xdr:row>16</xdr:row>
      <xdr:rowOff>15875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65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26052</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426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142875</xdr:rowOff>
    </xdr:from>
    <xdr:to>
      <xdr:col>74</xdr:col>
      <xdr:colOff>31750</xdr:colOff>
      <xdr:row>16</xdr:row>
      <xdr:rowOff>73025</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71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83202</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4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85725</xdr:rowOff>
    </xdr:from>
    <xdr:to>
      <xdr:col>69</xdr:col>
      <xdr:colOff>142875</xdr:colOff>
      <xdr:row>18</xdr:row>
      <xdr:rowOff>15875</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300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652</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308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38100</xdr:rowOff>
    </xdr:from>
    <xdr:to>
      <xdr:col>65</xdr:col>
      <xdr:colOff>53975</xdr:colOff>
      <xdr:row>17</xdr:row>
      <xdr:rowOff>139700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95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124477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303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児童数の減少等に伴い、保育所措置経費や児童手当等が減少したことにより扶助費全体が減少している。扶助費に係る経常収支比率は、</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％と類似団体を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％下回っている。少子高齢化や社会保障制度の見直しにより扶助費の増加が見込まれるため、町単独で実施する施策についても見直しを検討していかなければならない。</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a:extLst>
            <a:ext uri="{FF2B5EF4-FFF2-40B4-BE49-F238E27FC236}">
              <a16:creationId xmlns:a16="http://schemas.microsoft.com/office/drawing/2014/main" id="{00000000-0008-0000-0400-0000BB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113393</xdr:rowOff>
    </xdr:from>
    <xdr:to>
      <xdr:col>24</xdr:col>
      <xdr:colOff>25400</xdr:colOff>
      <xdr:row>61</xdr:row>
      <xdr:rowOff>15422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4826000" y="9200243"/>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9" name="扶助費最小値テキスト">
          <a:extLst>
            <a:ext uri="{FF2B5EF4-FFF2-40B4-BE49-F238E27FC236}">
              <a16:creationId xmlns:a16="http://schemas.microsoft.com/office/drawing/2014/main" id="{00000000-0008-0000-0400-0000BD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28320</xdr:rowOff>
    </xdr:from>
    <xdr:ext cx="762000" cy="259045"/>
    <xdr:sp macro="" textlink="">
      <xdr:nvSpPr>
        <xdr:cNvPr id="191" name="扶助費最大値テキスト">
          <a:extLst>
            <a:ext uri="{FF2B5EF4-FFF2-40B4-BE49-F238E27FC236}">
              <a16:creationId xmlns:a16="http://schemas.microsoft.com/office/drawing/2014/main" id="{00000000-0008-0000-0400-0000BF000000}"/>
            </a:ext>
          </a:extLst>
        </xdr:cNvPr>
        <xdr:cNvSpPr txBox="1"/>
      </xdr:nvSpPr>
      <xdr:spPr>
        <a:xfrm>
          <a:off x="4914900" y="894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113393</xdr:rowOff>
    </xdr:from>
    <xdr:to>
      <xdr:col>24</xdr:col>
      <xdr:colOff>114300</xdr:colOff>
      <xdr:row>53</xdr:row>
      <xdr:rowOff>113393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4737100" y="9200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129722</xdr:rowOff>
    </xdr:from>
    <xdr:to>
      <xdr:col>24</xdr:col>
      <xdr:colOff>25400</xdr:colOff>
      <xdr:row>55</xdr:row>
      <xdr:rowOff>140607</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987800" y="95594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159855</xdr:rowOff>
    </xdr:from>
    <xdr:ext cx="762000" cy="259045"/>
    <xdr:sp macro="" textlink="">
      <xdr:nvSpPr>
        <xdr:cNvPr id="194" name="扶助費平均値テキスト">
          <a:extLst>
            <a:ext uri="{FF2B5EF4-FFF2-40B4-BE49-F238E27FC236}">
              <a16:creationId xmlns:a16="http://schemas.microsoft.com/office/drawing/2014/main" id="{00000000-0008-0000-0400-0000C2000000}"/>
            </a:ext>
          </a:extLst>
        </xdr:cNvPr>
        <xdr:cNvSpPr txBox="1"/>
      </xdr:nvSpPr>
      <xdr:spPr>
        <a:xfrm>
          <a:off x="4914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140607</xdr:rowOff>
    </xdr:from>
    <xdr:to>
      <xdr:col>19</xdr:col>
      <xdr:colOff>187325</xdr:colOff>
      <xdr:row>56</xdr:row>
      <xdr:rowOff>12700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3098800" y="95703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1815</xdr:rowOff>
    </xdr:from>
    <xdr:to>
      <xdr:col>15</xdr:col>
      <xdr:colOff>98425</xdr:colOff>
      <xdr:row>56</xdr:row>
      <xdr:rowOff>12700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2209800" y="96030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162378</xdr:rowOff>
    </xdr:from>
    <xdr:to>
      <xdr:col>11</xdr:col>
      <xdr:colOff>9525</xdr:colOff>
      <xdr:row>56</xdr:row>
      <xdr:rowOff>1815</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a:off x="1320800" y="95921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125185</xdr:rowOff>
    </xdr:from>
    <xdr:to>
      <xdr:col>11</xdr:col>
      <xdr:colOff>60325</xdr:colOff>
      <xdr:row>57</xdr:row>
      <xdr:rowOff>55335</xdr:rowOff>
    </xdr:to>
    <xdr:sp macro="" textlink="">
      <xdr:nvSpPr>
        <xdr:cNvPr id="203" name="フローチャート: 判断 202">
          <a:extLst>
            <a:ext uri="{FF2B5EF4-FFF2-40B4-BE49-F238E27FC236}">
              <a16:creationId xmlns:a16="http://schemas.microsoft.com/office/drawing/2014/main" id="{00000000-0008-0000-0400-0000CB000000}"/>
            </a:ext>
          </a:extLst>
        </xdr:cNvPr>
        <xdr:cNvSpPr/>
      </xdr:nvSpPr>
      <xdr:spPr>
        <a:xfrm>
          <a:off x="2159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40112</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828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5" name="フローチャート: 判断 204">
          <a:extLst>
            <a:ext uri="{FF2B5EF4-FFF2-40B4-BE49-F238E27FC236}">
              <a16:creationId xmlns:a16="http://schemas.microsoft.com/office/drawing/2014/main" id="{00000000-0008-0000-0400-0000CD000000}"/>
            </a:ext>
          </a:extLst>
        </xdr:cNvPr>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78922</xdr:rowOff>
    </xdr:from>
    <xdr:to>
      <xdr:col>24</xdr:col>
      <xdr:colOff>76200</xdr:colOff>
      <xdr:row>56</xdr:row>
      <xdr:rowOff>9072</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47752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95449</xdr:rowOff>
    </xdr:from>
    <xdr:ext cx="762000" cy="259045"/>
    <xdr:sp macro="" textlink="">
      <xdr:nvSpPr>
        <xdr:cNvPr id="213" name="扶助費該当値テキスト">
          <a:extLst>
            <a:ext uri="{FF2B5EF4-FFF2-40B4-BE49-F238E27FC236}">
              <a16:creationId xmlns:a16="http://schemas.microsoft.com/office/drawing/2014/main" id="{00000000-0008-0000-0400-0000D5000000}"/>
            </a:ext>
          </a:extLst>
        </xdr:cNvPr>
        <xdr:cNvSpPr txBox="1"/>
      </xdr:nvSpPr>
      <xdr:spPr>
        <a:xfrm>
          <a:off x="49149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89807</xdr:rowOff>
    </xdr:from>
    <xdr:to>
      <xdr:col>20</xdr:col>
      <xdr:colOff>38100</xdr:colOff>
      <xdr:row>56</xdr:row>
      <xdr:rowOff>19957</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3937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30134</xdr:rowOff>
    </xdr:from>
    <xdr:ext cx="7366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3606800" y="928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122465</xdr:rowOff>
    </xdr:from>
    <xdr:to>
      <xdr:col>11</xdr:col>
      <xdr:colOff>60325</xdr:colOff>
      <xdr:row>56</xdr:row>
      <xdr:rowOff>52615</xdr:rowOff>
    </xdr:to>
    <xdr:sp macro="" textlink="">
      <xdr:nvSpPr>
        <xdr:cNvPr id="218" name="楕円 217">
          <a:extLst>
            <a:ext uri="{FF2B5EF4-FFF2-40B4-BE49-F238E27FC236}">
              <a16:creationId xmlns:a16="http://schemas.microsoft.com/office/drawing/2014/main" id="{00000000-0008-0000-0400-0000DA000000}"/>
            </a:ext>
          </a:extLst>
        </xdr:cNvPr>
        <xdr:cNvSpPr/>
      </xdr:nvSpPr>
      <xdr:spPr>
        <a:xfrm>
          <a:off x="2159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62792</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828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20" name="楕円 219">
          <a:extLst>
            <a:ext uri="{FF2B5EF4-FFF2-40B4-BE49-F238E27FC236}">
              <a16:creationId xmlns:a16="http://schemas.microsoft.com/office/drawing/2014/main" id="{00000000-0008-0000-0400-0000DC000000}"/>
            </a:ext>
          </a:extLst>
        </xdr:cNvPr>
        <xdr:cNvSpPr/>
      </xdr:nvSpPr>
      <xdr:spPr>
        <a:xfrm>
          <a:off x="1270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経常経費充当一般財源等において、維持補修費で</a:t>
          </a:r>
          <a:r>
            <a:rPr kumimoji="1" lang="en-US" altLang="ja-JP" sz="1300">
              <a:latin typeface="ＭＳ Ｐゴシック" panose="020B0600070205080204" pitchFamily="50" charset="-128"/>
              <a:ea typeface="ＭＳ Ｐゴシック" panose="020B0600070205080204" pitchFamily="50" charset="-128"/>
            </a:rPr>
            <a:t>22,829</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、繰出金で</a:t>
          </a:r>
          <a:r>
            <a:rPr kumimoji="1" lang="en-US" altLang="ja-JP" sz="1300">
              <a:latin typeface="ＭＳ Ｐゴシック" panose="020B0600070205080204" pitchFamily="50" charset="-128"/>
              <a:ea typeface="ＭＳ Ｐゴシック" panose="020B0600070205080204" pitchFamily="50" charset="-128"/>
            </a:rPr>
            <a:t>7,545</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の増となっており、類似団体を</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％上回る</a:t>
          </a:r>
          <a:r>
            <a:rPr kumimoji="1" lang="en-US" altLang="ja-JP" sz="1300">
              <a:latin typeface="ＭＳ Ｐゴシック" panose="020B0600070205080204" pitchFamily="50" charset="-128"/>
              <a:ea typeface="ＭＳ Ｐゴシック" panose="020B0600070205080204" pitchFamily="50" charset="-128"/>
            </a:rPr>
            <a:t>13.8</a:t>
          </a:r>
          <a:r>
            <a:rPr kumimoji="1" lang="ja-JP" altLang="en-US" sz="1300">
              <a:latin typeface="ＭＳ Ｐゴシック" panose="020B0600070205080204" pitchFamily="50" charset="-128"/>
              <a:ea typeface="ＭＳ Ｐゴシック" panose="020B0600070205080204" pitchFamily="50" charset="-128"/>
            </a:rPr>
            <a:t>％となっている。今後も各施設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インフラ</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の老朽化に係る維持補修費の増加が予想されることから施設の統廃合を含めた適正な施設管理を行っていく。</a:t>
          </a:r>
        </a:p>
      </xdr:txBody>
    </xdr:sp>
    <xdr:clientData/>
  </xdr:twoCellAnchor>
  <xdr:oneCellAnchor>
    <xdr:from>
      <xdr:col>62</xdr:col>
      <xdr:colOff>6350</xdr:colOff>
      <xdr:row>49</xdr:row>
      <xdr:rowOff>107950</xdr:rowOff>
    </xdr:from>
    <xdr:ext cx="298543" cy="225703"/>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141696</xdr:rowOff>
    </xdr:from>
    <xdr:to>
      <xdr:col>82</xdr:col>
      <xdr:colOff>107950</xdr:colOff>
      <xdr:row>60</xdr:row>
      <xdr:rowOff>149860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28546"/>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56623</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7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141696</xdr:rowOff>
    </xdr:from>
    <xdr:to>
      <xdr:col>82</xdr:col>
      <xdr:colOff>196850</xdr:colOff>
      <xdr:row>53</xdr:row>
      <xdr:rowOff>141696</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2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109038</xdr:rowOff>
    </xdr:from>
    <xdr:to>
      <xdr:col>82</xdr:col>
      <xdr:colOff>107950</xdr:colOff>
      <xdr:row>57</xdr:row>
      <xdr:rowOff>154759</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881688"/>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29046</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630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12519</xdr:rowOff>
    </xdr:from>
    <xdr:to>
      <xdr:col>82</xdr:col>
      <xdr:colOff>158750</xdr:colOff>
      <xdr:row>57</xdr:row>
      <xdr:rowOff>114119</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78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109038</xdr:rowOff>
    </xdr:from>
    <xdr:to>
      <xdr:col>78</xdr:col>
      <xdr:colOff>69850</xdr:colOff>
      <xdr:row>58</xdr:row>
      <xdr:rowOff>22497</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881688"/>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2903</xdr:rowOff>
    </xdr:from>
    <xdr:to>
      <xdr:col>73</xdr:col>
      <xdr:colOff>180975</xdr:colOff>
      <xdr:row>58</xdr:row>
      <xdr:rowOff>22497</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94700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77833</xdr:rowOff>
    </xdr:from>
    <xdr:to>
      <xdr:col>74</xdr:col>
      <xdr:colOff>31750</xdr:colOff>
      <xdr:row>58</xdr:row>
      <xdr:rowOff>7983</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18160</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619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2903</xdr:rowOff>
    </xdr:from>
    <xdr:to>
      <xdr:col>69</xdr:col>
      <xdr:colOff>92075</xdr:colOff>
      <xdr:row>58</xdr:row>
      <xdr:rowOff>2903</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9470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23949</xdr:rowOff>
    </xdr:from>
    <xdr:to>
      <xdr:col>69</xdr:col>
      <xdr:colOff>142875</xdr:colOff>
      <xdr:row>58</xdr:row>
      <xdr:rowOff>125549</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968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110326</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054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10885</xdr:rowOff>
    </xdr:from>
    <xdr:to>
      <xdr:col>65</xdr:col>
      <xdr:colOff>53975</xdr:colOff>
      <xdr:row>58</xdr:row>
      <xdr:rowOff>112485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97262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103959</xdr:rowOff>
    </xdr:from>
    <xdr:to>
      <xdr:col>82</xdr:col>
      <xdr:colOff>158750</xdr:colOff>
      <xdr:row>58</xdr:row>
      <xdr:rowOff>34109</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87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76036</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848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58238</xdr:rowOff>
    </xdr:from>
    <xdr:to>
      <xdr:col>78</xdr:col>
      <xdr:colOff>120650</xdr:colOff>
      <xdr:row>57</xdr:row>
      <xdr:rowOff>159838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83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144615</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917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143147</xdr:rowOff>
    </xdr:from>
    <xdr:to>
      <xdr:col>74</xdr:col>
      <xdr:colOff>31750</xdr:colOff>
      <xdr:row>58</xdr:row>
      <xdr:rowOff>73297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91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58074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10002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123553</xdr:rowOff>
    </xdr:from>
    <xdr:to>
      <xdr:col>69</xdr:col>
      <xdr:colOff>142875</xdr:colOff>
      <xdr:row>58</xdr:row>
      <xdr:rowOff>53703</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89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63880</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665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123553</xdr:rowOff>
    </xdr:from>
    <xdr:to>
      <xdr:col>65</xdr:col>
      <xdr:colOff>53975</xdr:colOff>
      <xdr:row>58</xdr:row>
      <xdr:rowOff>53703</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89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63880</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665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一部事務組合への負担金等が減少したことにより、</a:t>
          </a:r>
          <a:r>
            <a:rPr kumimoji="1" lang="en-US" altLang="ja-JP" sz="1300">
              <a:latin typeface="ＭＳ Ｐゴシック" panose="020B0600070205080204" pitchFamily="50" charset="-128"/>
              <a:ea typeface="ＭＳ Ｐゴシック" panose="020B0600070205080204" pitchFamily="50" charset="-128"/>
            </a:rPr>
            <a:t>65,654</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(7.6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の減となり類似団体を</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％下回る</a:t>
          </a:r>
          <a:r>
            <a:rPr kumimoji="1" lang="en-US" altLang="ja-JP" sz="1300">
              <a:latin typeface="ＭＳ Ｐゴシック" panose="020B0600070205080204" pitchFamily="50" charset="-128"/>
              <a:ea typeface="ＭＳ Ｐゴシック" panose="020B0600070205080204" pitchFamily="50" charset="-128"/>
            </a:rPr>
            <a:t>12.6</a:t>
          </a:r>
          <a:r>
            <a:rPr kumimoji="1" lang="ja-JP" altLang="en-US" sz="1300">
              <a:latin typeface="ＭＳ Ｐゴシック" panose="020B0600070205080204" pitchFamily="50" charset="-128"/>
              <a:ea typeface="ＭＳ Ｐゴシック" panose="020B0600070205080204" pitchFamily="50" charset="-128"/>
            </a:rPr>
            <a:t>％となっている。今後も単独施策に係る補助金や公共的団体への補助金について、実績精算の徹底や余剰金がないかのチェックを行うなど、引き続き見直しを行っていく。</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xdr:rowOff>
    </xdr:from>
    <xdr:to>
      <xdr:col>82</xdr:col>
      <xdr:colOff>107950</xdr:colOff>
      <xdr:row>41</xdr:row>
      <xdr:rowOff>130810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659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102887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130810</xdr:rowOff>
    </xdr:from>
    <xdr:to>
      <xdr:col>82</xdr:col>
      <xdr:colOff>196850</xdr:colOff>
      <xdr:row>41</xdr:row>
      <xdr:rowOff>130810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87647</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xdr:rowOff>
    </xdr:from>
    <xdr:to>
      <xdr:col>82</xdr:col>
      <xdr:colOff>196850</xdr:colOff>
      <xdr:row>33</xdr:row>
      <xdr:rowOff>1270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58420</xdr:rowOff>
    </xdr:from>
    <xdr:to>
      <xdr:col>82</xdr:col>
      <xdr:colOff>107950</xdr:colOff>
      <xdr:row>36</xdr:row>
      <xdr:rowOff>119380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5671800" y="62306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123190</xdr:rowOff>
    </xdr:from>
    <xdr:to>
      <xdr:col>78</xdr:col>
      <xdr:colOff>69850</xdr:colOff>
      <xdr:row>36</xdr:row>
      <xdr:rowOff>119380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4782800" y="612394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123190</xdr:rowOff>
    </xdr:from>
    <xdr:to>
      <xdr:col>73</xdr:col>
      <xdr:colOff>180975</xdr:colOff>
      <xdr:row>35</xdr:row>
      <xdr:rowOff>168910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893800" y="6123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64770</xdr:rowOff>
    </xdr:from>
    <xdr:to>
      <xdr:col>74</xdr:col>
      <xdr:colOff>31750</xdr:colOff>
      <xdr:row>37</xdr:row>
      <xdr:rowOff>166370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151147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92710</xdr:rowOff>
    </xdr:from>
    <xdr:to>
      <xdr:col>69</xdr:col>
      <xdr:colOff>92075</xdr:colOff>
      <xdr:row>35</xdr:row>
      <xdr:rowOff>168910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60934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13987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xdr:rowOff>
    </xdr:from>
    <xdr:to>
      <xdr:col>82</xdr:col>
      <xdr:colOff>158750</xdr:colOff>
      <xdr:row>36</xdr:row>
      <xdr:rowOff>109220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24147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68580</xdr:rowOff>
    </xdr:from>
    <xdr:to>
      <xdr:col>78</xdr:col>
      <xdr:colOff>120650</xdr:colOff>
      <xdr:row>36</xdr:row>
      <xdr:rowOff>170180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8907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72390</xdr:rowOff>
    </xdr:from>
    <xdr:to>
      <xdr:col>74</xdr:col>
      <xdr:colOff>31750</xdr:colOff>
      <xdr:row>36</xdr:row>
      <xdr:rowOff>2540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12717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118110</xdr:rowOff>
    </xdr:from>
    <xdr:to>
      <xdr:col>69</xdr:col>
      <xdr:colOff>142875</xdr:colOff>
      <xdr:row>36</xdr:row>
      <xdr:rowOff>48260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58437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41910</xdr:rowOff>
    </xdr:from>
    <xdr:to>
      <xdr:col>65</xdr:col>
      <xdr:colOff>53975</xdr:colOff>
      <xdr:row>35</xdr:row>
      <xdr:rowOff>143510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153687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公債費全体で</a:t>
          </a:r>
          <a:r>
            <a:rPr kumimoji="1" lang="en-US" altLang="ja-JP" sz="1300">
              <a:latin typeface="ＭＳ Ｐゴシック" panose="020B0600070205080204" pitchFamily="50" charset="-128"/>
              <a:ea typeface="ＭＳ Ｐゴシック" panose="020B0600070205080204" pitchFamily="50" charset="-128"/>
            </a:rPr>
            <a:t>18,860</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の増となり、公債費に係る経常収支比率は類似団体を</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％上回る</a:t>
          </a:r>
          <a:r>
            <a:rPr kumimoji="1" lang="en-US" altLang="ja-JP" sz="1300">
              <a:latin typeface="ＭＳ Ｐゴシック" panose="020B0600070205080204" pitchFamily="50" charset="-128"/>
              <a:ea typeface="ＭＳ Ｐゴシック" panose="020B0600070205080204" pitchFamily="50" charset="-128"/>
            </a:rPr>
            <a:t>21.6</a:t>
          </a:r>
          <a:r>
            <a:rPr kumimoji="1" lang="ja-JP" altLang="en-US" sz="1300">
              <a:latin typeface="ＭＳ Ｐゴシック" panose="020B0600070205080204" pitchFamily="50" charset="-128"/>
              <a:ea typeface="ＭＳ Ｐゴシック" panose="020B0600070205080204" pitchFamily="50" charset="-128"/>
            </a:rPr>
            <a:t>％となっている。過去に発行した地方債の元利償還や今後予定されている公共施設の高台移転など、公債費の上昇が将来の町財政を圧迫することが危惧されるため、事業の精査による事業費の抑制を行うなど、公債費の抑制に努めていく。</a:t>
          </a: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138430</xdr:rowOff>
    </xdr:from>
    <xdr:to>
      <xdr:col>24</xdr:col>
      <xdr:colOff>25400</xdr:colOff>
      <xdr:row>80</xdr:row>
      <xdr:rowOff>81280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6542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53357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138430</xdr:rowOff>
    </xdr:from>
    <xdr:to>
      <xdr:col>24</xdr:col>
      <xdr:colOff>114300</xdr:colOff>
      <xdr:row>73</xdr:row>
      <xdr:rowOff>138430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163576</xdr:rowOff>
    </xdr:from>
    <xdr:to>
      <xdr:col>24</xdr:col>
      <xdr:colOff>25400</xdr:colOff>
      <xdr:row>79</xdr:row>
      <xdr:rowOff>28702</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353667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163576</xdr:rowOff>
    </xdr:from>
    <xdr:to>
      <xdr:col>19</xdr:col>
      <xdr:colOff>187325</xdr:colOff>
      <xdr:row>79</xdr:row>
      <xdr:rowOff>37846</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5366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121683</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37846</xdr:rowOff>
    </xdr:from>
    <xdr:to>
      <xdr:col>15</xdr:col>
      <xdr:colOff>98425</xdr:colOff>
      <xdr:row>79</xdr:row>
      <xdr:rowOff>60706</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35823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60706</xdr:rowOff>
    </xdr:from>
    <xdr:to>
      <xdr:col>11</xdr:col>
      <xdr:colOff>9525</xdr:colOff>
      <xdr:row>79</xdr:row>
      <xdr:rowOff>65278</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36052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135399</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149114</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149352</xdr:rowOff>
    </xdr:from>
    <xdr:to>
      <xdr:col>24</xdr:col>
      <xdr:colOff>76200</xdr:colOff>
      <xdr:row>79</xdr:row>
      <xdr:rowOff>79502</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121429</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112776</xdr:rowOff>
    </xdr:from>
    <xdr:to>
      <xdr:col>20</xdr:col>
      <xdr:colOff>38100</xdr:colOff>
      <xdr:row>79</xdr:row>
      <xdr:rowOff>42926</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27703</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3572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158496</xdr:rowOff>
    </xdr:from>
    <xdr:to>
      <xdr:col>15</xdr:col>
      <xdr:colOff>149225</xdr:colOff>
      <xdr:row>79</xdr:row>
      <xdr:rowOff>88646</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73423</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9906</xdr:rowOff>
    </xdr:from>
    <xdr:to>
      <xdr:col>11</xdr:col>
      <xdr:colOff>60325</xdr:colOff>
      <xdr:row>79</xdr:row>
      <xdr:rowOff>111506</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96283</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14478</xdr:rowOff>
    </xdr:from>
    <xdr:to>
      <xdr:col>6</xdr:col>
      <xdr:colOff>171450</xdr:colOff>
      <xdr:row>79</xdr:row>
      <xdr:rowOff>116078</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100855</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公債費以外で最も経常経費充当一般財源等の大きいものが人件費であり、引き続き抑制に努めていくとともに、義務的経費以外の物件費や補助費等の抑制にも努めていかなければならない。</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a16="http://schemas.microsoft.com/office/drawing/2014/main" id="{00000000-0008-0000-0400-0000A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54610</xdr:rowOff>
    </xdr:from>
    <xdr:to>
      <xdr:col>82</xdr:col>
      <xdr:colOff>107950</xdr:colOff>
      <xdr:row>80</xdr:row>
      <xdr:rowOff>168911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6510000" y="1274191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140988</xdr:rowOff>
    </xdr:from>
    <xdr:ext cx="762000" cy="259045"/>
    <xdr:sp macro="" textlink="">
      <xdr:nvSpPr>
        <xdr:cNvPr id="431" name="公債費以外最小値テキスト">
          <a:extLst>
            <a:ext uri="{FF2B5EF4-FFF2-40B4-BE49-F238E27FC236}">
              <a16:creationId xmlns:a16="http://schemas.microsoft.com/office/drawing/2014/main" id="{00000000-0008-0000-0400-0000AF010000}"/>
            </a:ext>
          </a:extLst>
        </xdr:cNvPr>
        <xdr:cNvSpPr txBox="1"/>
      </xdr:nvSpPr>
      <xdr:spPr>
        <a:xfrm>
          <a:off x="16598900" y="1385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168911</xdr:rowOff>
    </xdr:from>
    <xdr:to>
      <xdr:col>82</xdr:col>
      <xdr:colOff>196850</xdr:colOff>
      <xdr:row>80</xdr:row>
      <xdr:rowOff>168911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388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140987</xdr:rowOff>
    </xdr:from>
    <xdr:ext cx="762000" cy="259045"/>
    <xdr:sp macro="" textlink="">
      <xdr:nvSpPr>
        <xdr:cNvPr id="433" name="公債費以外最大値テキスト">
          <a:extLst>
            <a:ext uri="{FF2B5EF4-FFF2-40B4-BE49-F238E27FC236}">
              <a16:creationId xmlns:a16="http://schemas.microsoft.com/office/drawing/2014/main" id="{00000000-0008-0000-0400-0000B1010000}"/>
            </a:ext>
          </a:extLst>
        </xdr:cNvPr>
        <xdr:cNvSpPr txBox="1"/>
      </xdr:nvSpPr>
      <xdr:spPr>
        <a:xfrm>
          <a:off x="16598900" y="1248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54610</xdr:rowOff>
    </xdr:from>
    <xdr:to>
      <xdr:col>82</xdr:col>
      <xdr:colOff>196850</xdr:colOff>
      <xdr:row>74</xdr:row>
      <xdr:rowOff>54610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274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50800</xdr:rowOff>
    </xdr:from>
    <xdr:to>
      <xdr:col>82</xdr:col>
      <xdr:colOff>107950</xdr:colOff>
      <xdr:row>78</xdr:row>
      <xdr:rowOff>8889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5671800" y="13252450"/>
          <a:ext cx="8382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107966</xdr:rowOff>
    </xdr:from>
    <xdr:ext cx="762000" cy="259045"/>
    <xdr:sp macro="" textlink="">
      <xdr:nvSpPr>
        <xdr:cNvPr id="436" name="公債費以外平均値テキスト">
          <a:extLst>
            <a:ext uri="{FF2B5EF4-FFF2-40B4-BE49-F238E27FC236}">
              <a16:creationId xmlns:a16="http://schemas.microsoft.com/office/drawing/2014/main" id="{00000000-0008-0000-0400-0000B4010000}"/>
            </a:ext>
          </a:extLst>
        </xdr:cNvPr>
        <xdr:cNvSpPr txBox="1"/>
      </xdr:nvSpPr>
      <xdr:spPr>
        <a:xfrm>
          <a:off x="16598900" y="13138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91439</xdr:rowOff>
    </xdr:from>
    <xdr:to>
      <xdr:col>82</xdr:col>
      <xdr:colOff>158750</xdr:colOff>
      <xdr:row>78</xdr:row>
      <xdr:rowOff>21589</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50800</xdr:rowOff>
    </xdr:from>
    <xdr:to>
      <xdr:col>78</xdr:col>
      <xdr:colOff>69850</xdr:colOff>
      <xdr:row>77</xdr:row>
      <xdr:rowOff>127000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4782800" y="132524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0</xdr:rowOff>
    </xdr:from>
    <xdr:to>
      <xdr:col>78</xdr:col>
      <xdr:colOff>120650</xdr:colOff>
      <xdr:row>77</xdr:row>
      <xdr:rowOff>101600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5621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111777</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297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127000</xdr:rowOff>
    </xdr:from>
    <xdr:to>
      <xdr:col>73</xdr:col>
      <xdr:colOff>180975</xdr:colOff>
      <xdr:row>77</xdr:row>
      <xdr:rowOff>134620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893800" y="133286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97807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50800</xdr:rowOff>
    </xdr:from>
    <xdr:to>
      <xdr:col>69</xdr:col>
      <xdr:colOff>92075</xdr:colOff>
      <xdr:row>77</xdr:row>
      <xdr:rowOff>134620</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004800" y="1325245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60961</xdr:rowOff>
    </xdr:from>
    <xdr:to>
      <xdr:col>69</xdr:col>
      <xdr:colOff>142875</xdr:colOff>
      <xdr:row>78</xdr:row>
      <xdr:rowOff>162561</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3843000" y="134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147338</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26670</xdr:rowOff>
    </xdr:from>
    <xdr:to>
      <xdr:col>65</xdr:col>
      <xdr:colOff>53975</xdr:colOff>
      <xdr:row>78</xdr:row>
      <xdr:rowOff>128270</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2954000" y="1339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113047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48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129539</xdr:rowOff>
    </xdr:from>
    <xdr:to>
      <xdr:col>82</xdr:col>
      <xdr:colOff>158750</xdr:colOff>
      <xdr:row>78</xdr:row>
      <xdr:rowOff>59689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64592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101616</xdr:rowOff>
    </xdr:from>
    <xdr:ext cx="762000" cy="259045"/>
    <xdr:sp macro="" textlink="">
      <xdr:nvSpPr>
        <xdr:cNvPr id="455" name="公債費以外該当値テキスト">
          <a:extLst>
            <a:ext uri="{FF2B5EF4-FFF2-40B4-BE49-F238E27FC236}">
              <a16:creationId xmlns:a16="http://schemas.microsoft.com/office/drawing/2014/main" id="{00000000-0008-0000-0400-0000C7010000}"/>
            </a:ext>
          </a:extLst>
        </xdr:cNvPr>
        <xdr:cNvSpPr txBox="1"/>
      </xdr:nvSpPr>
      <xdr:spPr>
        <a:xfrm>
          <a:off x="165989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0</xdr:rowOff>
    </xdr:from>
    <xdr:to>
      <xdr:col>78</xdr:col>
      <xdr:colOff>120650</xdr:colOff>
      <xdr:row>77</xdr:row>
      <xdr:rowOff>101600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5621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86377</xdr:rowOff>
    </xdr:from>
    <xdr:ext cx="7366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290800" y="1328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76200</xdr:rowOff>
    </xdr:from>
    <xdr:to>
      <xdr:col>74</xdr:col>
      <xdr:colOff>31750</xdr:colOff>
      <xdr:row>78</xdr:row>
      <xdr:rowOff>6350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4732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16527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83820</xdr:rowOff>
    </xdr:from>
    <xdr:to>
      <xdr:col>69</xdr:col>
      <xdr:colOff>142875</xdr:colOff>
      <xdr:row>78</xdr:row>
      <xdr:rowOff>13970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3843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24147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512800" y="1305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0</xdr:rowOff>
    </xdr:from>
    <xdr:to>
      <xdr:col>65</xdr:col>
      <xdr:colOff>53975</xdr:colOff>
      <xdr:row>77</xdr:row>
      <xdr:rowOff>101600</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2954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111777</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2623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和歌山県串本町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87195</xdr:rowOff>
    </xdr:from>
    <xdr:to>
      <xdr:col>29</xdr:col>
      <xdr:colOff>127000</xdr:colOff>
      <xdr:row>18</xdr:row>
      <xdr:rowOff>24320</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192220"/>
          <a:ext cx="0" cy="9658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167847</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30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24320</xdr:rowOff>
    </xdr:from>
    <xdr:to>
      <xdr:col>30</xdr:col>
      <xdr:colOff>25400</xdr:colOff>
      <xdr:row>18</xdr:row>
      <xdr:rowOff>24320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580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2122</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3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87195</xdr:rowOff>
    </xdr:from>
    <xdr:to>
      <xdr:col>30</xdr:col>
      <xdr:colOff>25400</xdr:colOff>
      <xdr:row>12</xdr:row>
      <xdr:rowOff>87195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1922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54884</xdr:rowOff>
    </xdr:from>
    <xdr:to>
      <xdr:col>29</xdr:col>
      <xdr:colOff>127000</xdr:colOff>
      <xdr:row>16</xdr:row>
      <xdr:rowOff>71897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845709"/>
          <a:ext cx="647700" cy="17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40709</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831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68632</xdr:rowOff>
    </xdr:from>
    <xdr:to>
      <xdr:col>29</xdr:col>
      <xdr:colOff>177800</xdr:colOff>
      <xdr:row>16</xdr:row>
      <xdr:rowOff>170232</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71897</xdr:rowOff>
    </xdr:from>
    <xdr:to>
      <xdr:col>26</xdr:col>
      <xdr:colOff>50800</xdr:colOff>
      <xdr:row>16</xdr:row>
      <xdr:rowOff>76917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862722"/>
          <a:ext cx="698500" cy="5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77744</xdr:rowOff>
    </xdr:from>
    <xdr:to>
      <xdr:col>26</xdr:col>
      <xdr:colOff>101600</xdr:colOff>
      <xdr:row>17</xdr:row>
      <xdr:rowOff>7894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164121</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954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76917</xdr:rowOff>
    </xdr:from>
    <xdr:to>
      <xdr:col>22</xdr:col>
      <xdr:colOff>114300</xdr:colOff>
      <xdr:row>16</xdr:row>
      <xdr:rowOff>100732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867742"/>
          <a:ext cx="698500" cy="23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84936</xdr:rowOff>
    </xdr:from>
    <xdr:to>
      <xdr:col>22</xdr:col>
      <xdr:colOff>165100</xdr:colOff>
      <xdr:row>17</xdr:row>
      <xdr:rowOff>15086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171313</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962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100732</xdr:rowOff>
    </xdr:from>
    <xdr:to>
      <xdr:col>18</xdr:col>
      <xdr:colOff>177800</xdr:colOff>
      <xdr:row>16</xdr:row>
      <xdr:rowOff>112130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2891557"/>
          <a:ext cx="698500" cy="113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170967</xdr:rowOff>
    </xdr:from>
    <xdr:to>
      <xdr:col>19</xdr:col>
      <xdr:colOff>38100</xdr:colOff>
      <xdr:row>17</xdr:row>
      <xdr:rowOff>101117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61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85894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304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7765</xdr:rowOff>
    </xdr:from>
    <xdr:to>
      <xdr:col>15</xdr:col>
      <xdr:colOff>101600</xdr:colOff>
      <xdr:row>17</xdr:row>
      <xdr:rowOff>109365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70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94142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305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4084</xdr:rowOff>
    </xdr:from>
    <xdr:to>
      <xdr:col>29</xdr:col>
      <xdr:colOff>177800</xdr:colOff>
      <xdr:row>16</xdr:row>
      <xdr:rowOff>105684</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794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20611</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639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21097</xdr:rowOff>
    </xdr:from>
    <xdr:to>
      <xdr:col>26</xdr:col>
      <xdr:colOff>101600</xdr:colOff>
      <xdr:row>16</xdr:row>
      <xdr:rowOff>122697</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811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132874</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580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26117</xdr:rowOff>
    </xdr:from>
    <xdr:to>
      <xdr:col>22</xdr:col>
      <xdr:colOff>165100</xdr:colOff>
      <xdr:row>16</xdr:row>
      <xdr:rowOff>127717</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816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137894</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585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49932</xdr:rowOff>
    </xdr:from>
    <xdr:to>
      <xdr:col>19</xdr:col>
      <xdr:colOff>38100</xdr:colOff>
      <xdr:row>16</xdr:row>
      <xdr:rowOff>151532</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840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161709</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609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61330</xdr:rowOff>
    </xdr:from>
    <xdr:to>
      <xdr:col>15</xdr:col>
      <xdr:colOff>101600</xdr:colOff>
      <xdr:row>16</xdr:row>
      <xdr:rowOff>162930</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852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1657</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621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120009</xdr:rowOff>
    </xdr:from>
    <xdr:to>
      <xdr:col>29</xdr:col>
      <xdr:colOff>127000</xdr:colOff>
      <xdr:row>37</xdr:row>
      <xdr:rowOff>179921</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044559"/>
          <a:ext cx="0" cy="12600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151998</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276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179921</xdr:rowOff>
    </xdr:from>
    <xdr:to>
      <xdr:col>30</xdr:col>
      <xdr:colOff>25400</xdr:colOff>
      <xdr:row>37</xdr:row>
      <xdr:rowOff>179921</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3046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34936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788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120009</xdr:rowOff>
    </xdr:from>
    <xdr:to>
      <xdr:col>30</xdr:col>
      <xdr:colOff>25400</xdr:colOff>
      <xdr:row>33</xdr:row>
      <xdr:rowOff>120009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0445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178530</xdr:rowOff>
    </xdr:from>
    <xdr:to>
      <xdr:col>29</xdr:col>
      <xdr:colOff>127000</xdr:colOff>
      <xdr:row>34</xdr:row>
      <xdr:rowOff>205543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445980"/>
          <a:ext cx="647700" cy="27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322254</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589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7277</xdr:rowOff>
    </xdr:from>
    <xdr:to>
      <xdr:col>29</xdr:col>
      <xdr:colOff>177800</xdr:colOff>
      <xdr:row>35</xdr:row>
      <xdr:rowOff>108877</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1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178530</xdr:rowOff>
    </xdr:from>
    <xdr:to>
      <xdr:col>26</xdr:col>
      <xdr:colOff>50800</xdr:colOff>
      <xdr:row>34</xdr:row>
      <xdr:rowOff>197447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445980"/>
          <a:ext cx="698500" cy="189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33699</xdr:rowOff>
    </xdr:from>
    <xdr:to>
      <xdr:col>26</xdr:col>
      <xdr:colOff>101600</xdr:colOff>
      <xdr:row>35</xdr:row>
      <xdr:rowOff>135299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644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120076</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730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197447</xdr:rowOff>
    </xdr:from>
    <xdr:to>
      <xdr:col>22</xdr:col>
      <xdr:colOff>114300</xdr:colOff>
      <xdr:row>34</xdr:row>
      <xdr:rowOff>253759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464897"/>
          <a:ext cx="698500" cy="563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79439</xdr:rowOff>
    </xdr:from>
    <xdr:to>
      <xdr:col>22</xdr:col>
      <xdr:colOff>165100</xdr:colOff>
      <xdr:row>35</xdr:row>
      <xdr:rowOff>181039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165816</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77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253759</xdr:rowOff>
    </xdr:from>
    <xdr:to>
      <xdr:col>18</xdr:col>
      <xdr:colOff>177800</xdr:colOff>
      <xdr:row>34</xdr:row>
      <xdr:rowOff>318567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521209"/>
          <a:ext cx="698500" cy="64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142761</xdr:rowOff>
    </xdr:from>
    <xdr:to>
      <xdr:col>19</xdr:col>
      <xdr:colOff>38100</xdr:colOff>
      <xdr:row>35</xdr:row>
      <xdr:rowOff>244361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229138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3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140608</xdr:rowOff>
    </xdr:from>
    <xdr:to>
      <xdr:col>15</xdr:col>
      <xdr:colOff>101600</xdr:colOff>
      <xdr:row>35</xdr:row>
      <xdr:rowOff>242208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226985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37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154743</xdr:rowOff>
    </xdr:from>
    <xdr:to>
      <xdr:col>29</xdr:col>
      <xdr:colOff>177800</xdr:colOff>
      <xdr:row>34</xdr:row>
      <xdr:rowOff>256343</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422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342720</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267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127730</xdr:rowOff>
    </xdr:from>
    <xdr:to>
      <xdr:col>26</xdr:col>
      <xdr:colOff>101600</xdr:colOff>
      <xdr:row>34</xdr:row>
      <xdr:rowOff>229330</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395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239507</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16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146647</xdr:rowOff>
    </xdr:from>
    <xdr:to>
      <xdr:col>22</xdr:col>
      <xdr:colOff>165100</xdr:colOff>
      <xdr:row>34</xdr:row>
      <xdr:rowOff>248247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414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258424</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182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202959</xdr:rowOff>
    </xdr:from>
    <xdr:to>
      <xdr:col>19</xdr:col>
      <xdr:colOff>38100</xdr:colOff>
      <xdr:row>34</xdr:row>
      <xdr:rowOff>304558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470409"/>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314736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239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267767</xdr:rowOff>
    </xdr:from>
    <xdr:to>
      <xdr:col>15</xdr:col>
      <xdr:colOff>101600</xdr:colOff>
      <xdr:row>35</xdr:row>
      <xdr:rowOff>26467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535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36644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304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和歌山県串本町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14,715
14,641
135.67
12,220,704
11,895,206
231,357
6,267,135
15,174,394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70.7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22634</xdr:rowOff>
    </xdr:from>
    <xdr:to>
      <xdr:col>24</xdr:col>
      <xdr:colOff>62865</xdr:colOff>
      <xdr:row>37</xdr:row>
      <xdr:rowOff>48443</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37584"/>
          <a:ext cx="1270" cy="1054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52270</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48443</xdr:rowOff>
    </xdr:from>
    <xdr:to>
      <xdr:col>24</xdr:col>
      <xdr:colOff>152400</xdr:colOff>
      <xdr:row>37</xdr:row>
      <xdr:rowOff>48443</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2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140761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1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22634</xdr:rowOff>
    </xdr:from>
    <xdr:to>
      <xdr:col>24</xdr:col>
      <xdr:colOff>152400</xdr:colOff>
      <xdr:row>31</xdr:row>
      <xdr:rowOff>22634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37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31586</xdr:rowOff>
    </xdr:from>
    <xdr:to>
      <xdr:col>24</xdr:col>
      <xdr:colOff>63500</xdr:colOff>
      <xdr:row>35</xdr:row>
      <xdr:rowOff>42970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032336"/>
          <a:ext cx="838200" cy="1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84440</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85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106013</xdr:rowOff>
    </xdr:from>
    <xdr:to>
      <xdr:col>24</xdr:col>
      <xdr:colOff>114300</xdr:colOff>
      <xdr:row>36</xdr:row>
      <xdr:rowOff>36163</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42970</xdr:rowOff>
    </xdr:from>
    <xdr:to>
      <xdr:col>19</xdr:col>
      <xdr:colOff>177800</xdr:colOff>
      <xdr:row>35</xdr:row>
      <xdr:rowOff>66315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043720"/>
          <a:ext cx="889000" cy="2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114380</xdr:rowOff>
    </xdr:from>
    <xdr:to>
      <xdr:col>20</xdr:col>
      <xdr:colOff>38100</xdr:colOff>
      <xdr:row>36</xdr:row>
      <xdr:rowOff>44530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35657</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207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66315</xdr:rowOff>
    </xdr:from>
    <xdr:to>
      <xdr:col>15</xdr:col>
      <xdr:colOff>50800</xdr:colOff>
      <xdr:row>35</xdr:row>
      <xdr:rowOff>123661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067065"/>
          <a:ext cx="889000" cy="5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120945</xdr:rowOff>
    </xdr:from>
    <xdr:to>
      <xdr:col>15</xdr:col>
      <xdr:colOff>101600</xdr:colOff>
      <xdr:row>36</xdr:row>
      <xdr:rowOff>51095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42222</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21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123661</xdr:rowOff>
    </xdr:from>
    <xdr:to>
      <xdr:col>10</xdr:col>
      <xdr:colOff>114300</xdr:colOff>
      <xdr:row>35</xdr:row>
      <xdr:rowOff>132920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124411"/>
          <a:ext cx="889000" cy="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58693</xdr:rowOff>
    </xdr:from>
    <xdr:to>
      <xdr:col>10</xdr:col>
      <xdr:colOff>165100</xdr:colOff>
      <xdr:row>36</xdr:row>
      <xdr:rowOff>160293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3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151420</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63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63672</xdr:rowOff>
    </xdr:from>
    <xdr:to>
      <xdr:col>6</xdr:col>
      <xdr:colOff>38100</xdr:colOff>
      <xdr:row>36</xdr:row>
      <xdr:rowOff>165272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3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156399</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32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152236</xdr:rowOff>
    </xdr:from>
    <xdr:to>
      <xdr:col>24</xdr:col>
      <xdr:colOff>114300</xdr:colOff>
      <xdr:row>35</xdr:row>
      <xdr:rowOff>82386</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598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3663</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83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163620</xdr:rowOff>
    </xdr:from>
    <xdr:to>
      <xdr:col>20</xdr:col>
      <xdr:colOff>38100</xdr:colOff>
      <xdr:row>35</xdr:row>
      <xdr:rowOff>93770</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599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110297</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768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15515</xdr:rowOff>
    </xdr:from>
    <xdr:to>
      <xdr:col>15</xdr:col>
      <xdr:colOff>101600</xdr:colOff>
      <xdr:row>35</xdr:row>
      <xdr:rowOff>117115</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01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133642</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791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72861</xdr:rowOff>
    </xdr:from>
    <xdr:to>
      <xdr:col>10</xdr:col>
      <xdr:colOff>165100</xdr:colOff>
      <xdr:row>36</xdr:row>
      <xdr:rowOff>3011</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07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19538</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848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82120</xdr:rowOff>
    </xdr:from>
    <xdr:to>
      <xdr:col>6</xdr:col>
      <xdr:colOff>38100</xdr:colOff>
      <xdr:row>36</xdr:row>
      <xdr:rowOff>12270</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08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28797</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85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79852</xdr:rowOff>
    </xdr:from>
    <xdr:to>
      <xdr:col>24</xdr:col>
      <xdr:colOff>62865</xdr:colOff>
      <xdr:row>57</xdr:row>
      <xdr:rowOff>56403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823802"/>
          <a:ext cx="1270" cy="100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60230</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3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56403</xdr:rowOff>
    </xdr:from>
    <xdr:to>
      <xdr:col>24</xdr:col>
      <xdr:colOff>152400</xdr:colOff>
      <xdr:row>57</xdr:row>
      <xdr:rowOff>56403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29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26529</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99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79852</xdr:rowOff>
    </xdr:from>
    <xdr:to>
      <xdr:col>24</xdr:col>
      <xdr:colOff>152400</xdr:colOff>
      <xdr:row>51</xdr:row>
      <xdr:rowOff>79852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82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78865</xdr:rowOff>
    </xdr:from>
    <xdr:to>
      <xdr:col>24</xdr:col>
      <xdr:colOff>63500</xdr:colOff>
      <xdr:row>55</xdr:row>
      <xdr:rowOff>83249</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3797300" y="9508615"/>
          <a:ext cx="838200" cy="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103665</xdr:rowOff>
    </xdr:from>
    <xdr:ext cx="599010"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5334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125238</xdr:rowOff>
    </xdr:from>
    <xdr:to>
      <xdr:col>24</xdr:col>
      <xdr:colOff>114300</xdr:colOff>
      <xdr:row>56</xdr:row>
      <xdr:rowOff>55388</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78865</xdr:rowOff>
    </xdr:from>
    <xdr:to>
      <xdr:col>19</xdr:col>
      <xdr:colOff>177800</xdr:colOff>
      <xdr:row>55</xdr:row>
      <xdr:rowOff>164115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508615"/>
          <a:ext cx="889000" cy="8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164429</xdr:rowOff>
    </xdr:from>
    <xdr:to>
      <xdr:col>20</xdr:col>
      <xdr:colOff>38100</xdr:colOff>
      <xdr:row>56</xdr:row>
      <xdr:rowOff>94579</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85706</xdr:rowOff>
    </xdr:from>
    <xdr:ext cx="534377"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530111" y="968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119757</xdr:rowOff>
    </xdr:from>
    <xdr:to>
      <xdr:col>15</xdr:col>
      <xdr:colOff>50800</xdr:colOff>
      <xdr:row>55</xdr:row>
      <xdr:rowOff>164115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019300" y="9549507"/>
          <a:ext cx="889000" cy="4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168073</xdr:rowOff>
    </xdr:from>
    <xdr:to>
      <xdr:col>15</xdr:col>
      <xdr:colOff>101600</xdr:colOff>
      <xdr:row>56</xdr:row>
      <xdr:rowOff>98223</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89350</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69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119757</xdr:rowOff>
    </xdr:from>
    <xdr:to>
      <xdr:col>10</xdr:col>
      <xdr:colOff>114300</xdr:colOff>
      <xdr:row>56</xdr:row>
      <xdr:rowOff>3093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1130300" y="9549507"/>
          <a:ext cx="889000" cy="5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62986</xdr:rowOff>
    </xdr:from>
    <xdr:to>
      <xdr:col>10</xdr:col>
      <xdr:colOff>165100</xdr:colOff>
      <xdr:row>56</xdr:row>
      <xdr:rowOff>164586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66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155713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75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13850</xdr:rowOff>
    </xdr:from>
    <xdr:to>
      <xdr:col>6</xdr:col>
      <xdr:colOff>38100</xdr:colOff>
      <xdr:row>56</xdr:row>
      <xdr:rowOff>115450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6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106577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70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32449</xdr:rowOff>
    </xdr:from>
    <xdr:to>
      <xdr:col>24</xdr:col>
      <xdr:colOff>114300</xdr:colOff>
      <xdr:row>55</xdr:row>
      <xdr:rowOff>134049</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46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55326</xdr:rowOff>
    </xdr:from>
    <xdr:ext cx="599010"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313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28065</xdr:rowOff>
    </xdr:from>
    <xdr:to>
      <xdr:col>20</xdr:col>
      <xdr:colOff>38100</xdr:colOff>
      <xdr:row>55</xdr:row>
      <xdr:rowOff>129665</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45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146192</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497795" y="9233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113315</xdr:rowOff>
    </xdr:from>
    <xdr:to>
      <xdr:col>15</xdr:col>
      <xdr:colOff>101600</xdr:colOff>
      <xdr:row>56</xdr:row>
      <xdr:rowOff>43465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54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59992</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08795" y="931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68957</xdr:rowOff>
    </xdr:from>
    <xdr:to>
      <xdr:col>10</xdr:col>
      <xdr:colOff>165100</xdr:colOff>
      <xdr:row>55</xdr:row>
      <xdr:rowOff>170557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49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15634</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19795" y="9273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123743</xdr:rowOff>
    </xdr:from>
    <xdr:to>
      <xdr:col>6</xdr:col>
      <xdr:colOff>38100</xdr:colOff>
      <xdr:row>56</xdr:row>
      <xdr:rowOff>53893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55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70420</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30795" y="932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91275</xdr:rowOff>
    </xdr:from>
    <xdr:to>
      <xdr:col>24</xdr:col>
      <xdr:colOff>62865</xdr:colOff>
      <xdr:row>79</xdr:row>
      <xdr:rowOff>21628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64225"/>
          <a:ext cx="1270" cy="130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25455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70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21628</xdr:rowOff>
    </xdr:from>
    <xdr:to>
      <xdr:col>24</xdr:col>
      <xdr:colOff>152400</xdr:colOff>
      <xdr:row>79</xdr:row>
      <xdr:rowOff>21628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6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37952</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3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91275</xdr:rowOff>
    </xdr:from>
    <xdr:to>
      <xdr:col>24</xdr:col>
      <xdr:colOff>152400</xdr:colOff>
      <xdr:row>71</xdr:row>
      <xdr:rowOff>91275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6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99504</xdr:rowOff>
    </xdr:from>
    <xdr:to>
      <xdr:col>24</xdr:col>
      <xdr:colOff>63500</xdr:colOff>
      <xdr:row>77</xdr:row>
      <xdr:rowOff>153606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301154"/>
          <a:ext cx="8382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47592</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249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69165</xdr:rowOff>
    </xdr:from>
    <xdr:to>
      <xdr:col>24</xdr:col>
      <xdr:colOff>114300</xdr:colOff>
      <xdr:row>77</xdr:row>
      <xdr:rowOff>170765</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7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123279</xdr:rowOff>
    </xdr:from>
    <xdr:to>
      <xdr:col>19</xdr:col>
      <xdr:colOff>177800</xdr:colOff>
      <xdr:row>77</xdr:row>
      <xdr:rowOff>153606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324929"/>
          <a:ext cx="889000" cy="3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75642</xdr:rowOff>
    </xdr:from>
    <xdr:to>
      <xdr:col>20</xdr:col>
      <xdr:colOff>38100</xdr:colOff>
      <xdr:row>78</xdr:row>
      <xdr:rowOff>5792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22319</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5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123279</xdr:rowOff>
    </xdr:from>
    <xdr:to>
      <xdr:col>15</xdr:col>
      <xdr:colOff>50800</xdr:colOff>
      <xdr:row>77</xdr:row>
      <xdr:rowOff>133947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324929"/>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107417</xdr:rowOff>
    </xdr:from>
    <xdr:to>
      <xdr:col>15</xdr:col>
      <xdr:colOff>101600</xdr:colOff>
      <xdr:row>78</xdr:row>
      <xdr:rowOff>37567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28694</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40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91351</xdr:rowOff>
    </xdr:from>
    <xdr:to>
      <xdr:col>10</xdr:col>
      <xdr:colOff>114300</xdr:colOff>
      <xdr:row>77</xdr:row>
      <xdr:rowOff>133947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293001"/>
          <a:ext cx="889000" cy="4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91263</xdr:rowOff>
    </xdr:from>
    <xdr:to>
      <xdr:col>10</xdr:col>
      <xdr:colOff>165100</xdr:colOff>
      <xdr:row>78</xdr:row>
      <xdr:rowOff>21413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12540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385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101891</xdr:rowOff>
    </xdr:from>
    <xdr:to>
      <xdr:col>6</xdr:col>
      <xdr:colOff>38100</xdr:colOff>
      <xdr:row>78</xdr:row>
      <xdr:rowOff>32041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23168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39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48704</xdr:rowOff>
    </xdr:from>
    <xdr:to>
      <xdr:col>24</xdr:col>
      <xdr:colOff>114300</xdr:colOff>
      <xdr:row>77</xdr:row>
      <xdr:rowOff>150304</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25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71581</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10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102806</xdr:rowOff>
    </xdr:from>
    <xdr:to>
      <xdr:col>20</xdr:col>
      <xdr:colOff>38100</xdr:colOff>
      <xdr:row>78</xdr:row>
      <xdr:rowOff>32956</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3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24083</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397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72479</xdr:rowOff>
    </xdr:from>
    <xdr:to>
      <xdr:col>15</xdr:col>
      <xdr:colOff>101600</xdr:colOff>
      <xdr:row>78</xdr:row>
      <xdr:rowOff>2629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27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19156</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049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83147</xdr:rowOff>
    </xdr:from>
    <xdr:to>
      <xdr:col>10</xdr:col>
      <xdr:colOff>165100</xdr:colOff>
      <xdr:row>78</xdr:row>
      <xdr:rowOff>13297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28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29824</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06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40551</xdr:rowOff>
    </xdr:from>
    <xdr:to>
      <xdr:col>6</xdr:col>
      <xdr:colOff>38100</xdr:colOff>
      <xdr:row>77</xdr:row>
      <xdr:rowOff>142151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24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158678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017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146786</xdr:rowOff>
    </xdr:from>
    <xdr:to>
      <xdr:col>24</xdr:col>
      <xdr:colOff>62865</xdr:colOff>
      <xdr:row>98</xdr:row>
      <xdr:rowOff>115174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77286"/>
          <a:ext cx="1270" cy="1339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119001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2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115174</xdr:rowOff>
    </xdr:from>
    <xdr:to>
      <xdr:col>24</xdr:col>
      <xdr:colOff>152400</xdr:colOff>
      <xdr:row>98</xdr:row>
      <xdr:rowOff>115174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17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93463</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52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146786</xdr:rowOff>
    </xdr:from>
    <xdr:to>
      <xdr:col>24</xdr:col>
      <xdr:colOff>152400</xdr:colOff>
      <xdr:row>90</xdr:row>
      <xdr:rowOff>146786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77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167829</xdr:rowOff>
    </xdr:from>
    <xdr:to>
      <xdr:col>24</xdr:col>
      <xdr:colOff>63500</xdr:colOff>
      <xdr:row>96</xdr:row>
      <xdr:rowOff>164542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455579"/>
          <a:ext cx="838200" cy="16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131111</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47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108234</xdr:rowOff>
    </xdr:from>
    <xdr:to>
      <xdr:col>24</xdr:col>
      <xdr:colOff>114300</xdr:colOff>
      <xdr:row>96</xdr:row>
      <xdr:rowOff>38384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164542</xdr:rowOff>
    </xdr:from>
    <xdr:to>
      <xdr:col>19</xdr:col>
      <xdr:colOff>177800</xdr:colOff>
      <xdr:row>97</xdr:row>
      <xdr:rowOff>3868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623742"/>
          <a:ext cx="889000" cy="1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166864</xdr:rowOff>
    </xdr:from>
    <xdr:to>
      <xdr:col>20</xdr:col>
      <xdr:colOff>38100</xdr:colOff>
      <xdr:row>95</xdr:row>
      <xdr:rowOff>97014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113541</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05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3868</xdr:rowOff>
    </xdr:from>
    <xdr:to>
      <xdr:col>15</xdr:col>
      <xdr:colOff>50800</xdr:colOff>
      <xdr:row>97</xdr:row>
      <xdr:rowOff>18117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634518"/>
          <a:ext cx="889000" cy="1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60913</xdr:rowOff>
    </xdr:from>
    <xdr:to>
      <xdr:col>15</xdr:col>
      <xdr:colOff>101600</xdr:colOff>
      <xdr:row>96</xdr:row>
      <xdr:rowOff>162513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7590</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18117</xdr:rowOff>
    </xdr:from>
    <xdr:to>
      <xdr:col>10</xdr:col>
      <xdr:colOff>114300</xdr:colOff>
      <xdr:row>97</xdr:row>
      <xdr:rowOff>37167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648767"/>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101614</xdr:rowOff>
    </xdr:from>
    <xdr:to>
      <xdr:col>10</xdr:col>
      <xdr:colOff>165100</xdr:colOff>
      <xdr:row>97</xdr:row>
      <xdr:rowOff>31764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48291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33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130603</xdr:rowOff>
    </xdr:from>
    <xdr:to>
      <xdr:col>6</xdr:col>
      <xdr:colOff>38100</xdr:colOff>
      <xdr:row>97</xdr:row>
      <xdr:rowOff>60753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77280</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36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117029</xdr:rowOff>
    </xdr:from>
    <xdr:to>
      <xdr:col>24</xdr:col>
      <xdr:colOff>114300</xdr:colOff>
      <xdr:row>96</xdr:row>
      <xdr:rowOff>47179</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40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95456</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38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113742</xdr:rowOff>
    </xdr:from>
    <xdr:to>
      <xdr:col>20</xdr:col>
      <xdr:colOff>38100</xdr:colOff>
      <xdr:row>97</xdr:row>
      <xdr:rowOff>43892</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57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35019</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66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124518</xdr:rowOff>
    </xdr:from>
    <xdr:to>
      <xdr:col>15</xdr:col>
      <xdr:colOff>101600</xdr:colOff>
      <xdr:row>97</xdr:row>
      <xdr:rowOff>54668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58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45795</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67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138767</xdr:rowOff>
    </xdr:from>
    <xdr:to>
      <xdr:col>10</xdr:col>
      <xdr:colOff>165100</xdr:colOff>
      <xdr:row>97</xdr:row>
      <xdr:rowOff>68917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59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60044</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69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157817</xdr:rowOff>
    </xdr:from>
    <xdr:to>
      <xdr:col>6</xdr:col>
      <xdr:colOff>38100</xdr:colOff>
      <xdr:row>97</xdr:row>
      <xdr:rowOff>87967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61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79094</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70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62799</xdr:rowOff>
    </xdr:from>
    <xdr:to>
      <xdr:col>54</xdr:col>
      <xdr:colOff>189865</xdr:colOff>
      <xdr:row>37</xdr:row>
      <xdr:rowOff>102123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377749"/>
          <a:ext cx="1270" cy="106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105950</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4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102123</xdr:rowOff>
    </xdr:from>
    <xdr:to>
      <xdr:col>55</xdr:col>
      <xdr:colOff>88900</xdr:colOff>
      <xdr:row>37</xdr:row>
      <xdr:rowOff>102123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4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9476</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15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62799</xdr:rowOff>
    </xdr:from>
    <xdr:to>
      <xdr:col>55</xdr:col>
      <xdr:colOff>88900</xdr:colOff>
      <xdr:row>31</xdr:row>
      <xdr:rowOff>62799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37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146430</xdr:rowOff>
    </xdr:from>
    <xdr:to>
      <xdr:col>55</xdr:col>
      <xdr:colOff>0</xdr:colOff>
      <xdr:row>35</xdr:row>
      <xdr:rowOff>111116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9639300" y="5975730"/>
          <a:ext cx="838200" cy="13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62476</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6063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84049</xdr:rowOff>
    </xdr:from>
    <xdr:to>
      <xdr:col>55</xdr:col>
      <xdr:colOff>50800</xdr:colOff>
      <xdr:row>36</xdr:row>
      <xdr:rowOff>14199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96001</xdr:rowOff>
    </xdr:from>
    <xdr:to>
      <xdr:col>50</xdr:col>
      <xdr:colOff>114300</xdr:colOff>
      <xdr:row>34</xdr:row>
      <xdr:rowOff>146430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8750300" y="5582401"/>
          <a:ext cx="889000" cy="39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115797</xdr:rowOff>
    </xdr:from>
    <xdr:to>
      <xdr:col>50</xdr:col>
      <xdr:colOff>165100</xdr:colOff>
      <xdr:row>36</xdr:row>
      <xdr:rowOff>45947</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37074</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39795" y="620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96001</xdr:rowOff>
    </xdr:from>
    <xdr:to>
      <xdr:col>45</xdr:col>
      <xdr:colOff>177800</xdr:colOff>
      <xdr:row>36</xdr:row>
      <xdr:rowOff>42746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7861300" y="5582401"/>
          <a:ext cx="889000" cy="63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167287</xdr:rowOff>
    </xdr:from>
    <xdr:to>
      <xdr:col>46</xdr:col>
      <xdr:colOff>38100</xdr:colOff>
      <xdr:row>33</xdr:row>
      <xdr:rowOff>97437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88564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50795" y="5746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42746</xdr:rowOff>
    </xdr:from>
    <xdr:to>
      <xdr:col>41</xdr:col>
      <xdr:colOff>50800</xdr:colOff>
      <xdr:row>36</xdr:row>
      <xdr:rowOff>65117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6214946"/>
          <a:ext cx="889000" cy="2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111111</xdr:rowOff>
    </xdr:from>
    <xdr:to>
      <xdr:col>41</xdr:col>
      <xdr:colOff>101600</xdr:colOff>
      <xdr:row>37</xdr:row>
      <xdr:rowOff>41261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32388</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637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112839</xdr:rowOff>
    </xdr:from>
    <xdr:to>
      <xdr:col>36</xdr:col>
      <xdr:colOff>165100</xdr:colOff>
      <xdr:row>37</xdr:row>
      <xdr:rowOff>42989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34116</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37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60316</xdr:rowOff>
    </xdr:from>
    <xdr:to>
      <xdr:col>55</xdr:col>
      <xdr:colOff>50800</xdr:colOff>
      <xdr:row>35</xdr:row>
      <xdr:rowOff>161916</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606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83193</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5912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95630</xdr:rowOff>
    </xdr:from>
    <xdr:to>
      <xdr:col>50</xdr:col>
      <xdr:colOff>165100</xdr:colOff>
      <xdr:row>35</xdr:row>
      <xdr:rowOff>25780</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592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42307</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39795" y="570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45201</xdr:rowOff>
    </xdr:from>
    <xdr:to>
      <xdr:col>46</xdr:col>
      <xdr:colOff>38100</xdr:colOff>
      <xdr:row>32</xdr:row>
      <xdr:rowOff>146801</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553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163328</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50795" y="5306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163396</xdr:rowOff>
    </xdr:from>
    <xdr:to>
      <xdr:col>41</xdr:col>
      <xdr:colOff>101600</xdr:colOff>
      <xdr:row>36</xdr:row>
      <xdr:rowOff>93546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16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110073</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593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14317</xdr:rowOff>
    </xdr:from>
    <xdr:to>
      <xdr:col>36</xdr:col>
      <xdr:colOff>165100</xdr:colOff>
      <xdr:row>36</xdr:row>
      <xdr:rowOff>115917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18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132444</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596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154765</xdr:rowOff>
    </xdr:from>
    <xdr:to>
      <xdr:col>54</xdr:col>
      <xdr:colOff>189865</xdr:colOff>
      <xdr:row>58</xdr:row>
      <xdr:rowOff>74572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flipV="1">
          <a:off x="10475595" y="8727265"/>
          <a:ext cx="1270" cy="129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78399</xdr:rowOff>
    </xdr:from>
    <xdr:ext cx="534377" cy="259045"/>
    <xdr:sp macro="" textlink="">
      <xdr:nvSpPr>
        <xdr:cNvPr id="336" name="普通建設事業費最小値テキスト">
          <a:extLst>
            <a:ext uri="{FF2B5EF4-FFF2-40B4-BE49-F238E27FC236}">
              <a16:creationId xmlns:a16="http://schemas.microsoft.com/office/drawing/2014/main" id="{00000000-0008-0000-0600-000050010000}"/>
            </a:ext>
          </a:extLst>
        </xdr:cNvPr>
        <xdr:cNvSpPr txBox="1"/>
      </xdr:nvSpPr>
      <xdr:spPr>
        <a:xfrm>
          <a:off x="10528300" y="1002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74572</xdr:rowOff>
    </xdr:from>
    <xdr:to>
      <xdr:col>55</xdr:col>
      <xdr:colOff>88900</xdr:colOff>
      <xdr:row>58</xdr:row>
      <xdr:rowOff>74572</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10018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101442</xdr:rowOff>
    </xdr:from>
    <xdr:ext cx="599010" cy="259045"/>
    <xdr:sp macro="" textlink="">
      <xdr:nvSpPr>
        <xdr:cNvPr id="338" name="普通建設事業費最大値テキスト">
          <a:extLst>
            <a:ext uri="{FF2B5EF4-FFF2-40B4-BE49-F238E27FC236}">
              <a16:creationId xmlns:a16="http://schemas.microsoft.com/office/drawing/2014/main" id="{00000000-0008-0000-0600-000052010000}"/>
            </a:ext>
          </a:extLst>
        </xdr:cNvPr>
        <xdr:cNvSpPr txBox="1"/>
      </xdr:nvSpPr>
      <xdr:spPr>
        <a:xfrm>
          <a:off x="10528300" y="850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154765</xdr:rowOff>
    </xdr:from>
    <xdr:to>
      <xdr:col>55</xdr:col>
      <xdr:colOff>88900</xdr:colOff>
      <xdr:row>50</xdr:row>
      <xdr:rowOff>154765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872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74800</xdr:rowOff>
    </xdr:from>
    <xdr:to>
      <xdr:col>55</xdr:col>
      <xdr:colOff>0</xdr:colOff>
      <xdr:row>56</xdr:row>
      <xdr:rowOff>53907</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9639300" y="9504550"/>
          <a:ext cx="838200" cy="15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164080</xdr:rowOff>
    </xdr:from>
    <xdr:ext cx="534377" cy="259045"/>
    <xdr:sp macro="" textlink="">
      <xdr:nvSpPr>
        <xdr:cNvPr id="341" name="普通建設事業費平均値テキスト">
          <a:extLst>
            <a:ext uri="{FF2B5EF4-FFF2-40B4-BE49-F238E27FC236}">
              <a16:creationId xmlns:a16="http://schemas.microsoft.com/office/drawing/2014/main" id="{00000000-0008-0000-0600-000055010000}"/>
            </a:ext>
          </a:extLst>
        </xdr:cNvPr>
        <xdr:cNvSpPr txBox="1"/>
      </xdr:nvSpPr>
      <xdr:spPr>
        <a:xfrm>
          <a:off x="10528300" y="9593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14203</xdr:rowOff>
    </xdr:from>
    <xdr:to>
      <xdr:col>55</xdr:col>
      <xdr:colOff>50800</xdr:colOff>
      <xdr:row>56</xdr:row>
      <xdr:rowOff>115803</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10426700" y="961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75975</xdr:rowOff>
    </xdr:from>
    <xdr:to>
      <xdr:col>50</xdr:col>
      <xdr:colOff>114300</xdr:colOff>
      <xdr:row>55</xdr:row>
      <xdr:rowOff>74800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8750300" y="9162825"/>
          <a:ext cx="889000" cy="34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156301</xdr:rowOff>
    </xdr:from>
    <xdr:to>
      <xdr:col>50</xdr:col>
      <xdr:colOff>165100</xdr:colOff>
      <xdr:row>56</xdr:row>
      <xdr:rowOff>86451</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9588500" y="958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77578</xdr:rowOff>
    </xdr:from>
    <xdr:ext cx="534377"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9372111" y="967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75975</xdr:rowOff>
    </xdr:from>
    <xdr:to>
      <xdr:col>45</xdr:col>
      <xdr:colOff>177800</xdr:colOff>
      <xdr:row>55</xdr:row>
      <xdr:rowOff>16576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7861300" y="9162825"/>
          <a:ext cx="889000" cy="283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67256</xdr:rowOff>
    </xdr:from>
    <xdr:to>
      <xdr:col>46</xdr:col>
      <xdr:colOff>38100</xdr:colOff>
      <xdr:row>55</xdr:row>
      <xdr:rowOff>168856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8699500" y="949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159983</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8450795" y="958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16576</xdr:rowOff>
    </xdr:from>
    <xdr:to>
      <xdr:col>41</xdr:col>
      <xdr:colOff>50800</xdr:colOff>
      <xdr:row>57</xdr:row>
      <xdr:rowOff>4593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6972300" y="9446326"/>
          <a:ext cx="889000" cy="33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31914</xdr:rowOff>
    </xdr:from>
    <xdr:to>
      <xdr:col>41</xdr:col>
      <xdr:colOff>101600</xdr:colOff>
      <xdr:row>56</xdr:row>
      <xdr:rowOff>133514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7810500" y="963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124641</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7594111" y="972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95872</xdr:rowOff>
    </xdr:from>
    <xdr:to>
      <xdr:col>36</xdr:col>
      <xdr:colOff>165100</xdr:colOff>
      <xdr:row>57</xdr:row>
      <xdr:rowOff>26022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6921500" y="969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42549</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6705111" y="947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3107</xdr:rowOff>
    </xdr:from>
    <xdr:to>
      <xdr:col>55</xdr:col>
      <xdr:colOff>50800</xdr:colOff>
      <xdr:row>56</xdr:row>
      <xdr:rowOff>104707</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10426700" y="960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25984</xdr:rowOff>
    </xdr:from>
    <xdr:ext cx="534377" cy="259045"/>
    <xdr:sp macro="" textlink="">
      <xdr:nvSpPr>
        <xdr:cNvPr id="360" name="普通建設事業費該当値テキスト">
          <a:extLst>
            <a:ext uri="{FF2B5EF4-FFF2-40B4-BE49-F238E27FC236}">
              <a16:creationId xmlns:a16="http://schemas.microsoft.com/office/drawing/2014/main" id="{00000000-0008-0000-0600-000068010000}"/>
            </a:ext>
          </a:extLst>
        </xdr:cNvPr>
        <xdr:cNvSpPr txBox="1"/>
      </xdr:nvSpPr>
      <xdr:spPr>
        <a:xfrm>
          <a:off x="10528300" y="9455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24000</xdr:rowOff>
    </xdr:from>
    <xdr:to>
      <xdr:col>50</xdr:col>
      <xdr:colOff>165100</xdr:colOff>
      <xdr:row>55</xdr:row>
      <xdr:rowOff>125600</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9588500" y="945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142127</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39795" y="9228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25175</xdr:rowOff>
    </xdr:from>
    <xdr:to>
      <xdr:col>46</xdr:col>
      <xdr:colOff>38100</xdr:colOff>
      <xdr:row>53</xdr:row>
      <xdr:rowOff>126775</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8699500" y="911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143302</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50795" y="8887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137226</xdr:rowOff>
    </xdr:from>
    <xdr:to>
      <xdr:col>41</xdr:col>
      <xdr:colOff>101600</xdr:colOff>
      <xdr:row>55</xdr:row>
      <xdr:rowOff>67376</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7810500" y="939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83903</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61795" y="9170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125243</xdr:rowOff>
    </xdr:from>
    <xdr:to>
      <xdr:col>36</xdr:col>
      <xdr:colOff>165100</xdr:colOff>
      <xdr:row>57</xdr:row>
      <xdr:rowOff>55393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6921500" y="972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46520</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819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89240</xdr:rowOff>
    </xdr:from>
    <xdr:to>
      <xdr:col>54</xdr:col>
      <xdr:colOff>189865</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90740"/>
          <a:ext cx="1270" cy="14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35917</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65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89240</xdr:rowOff>
    </xdr:from>
    <xdr:to>
      <xdr:col>55</xdr:col>
      <xdr:colOff>88900</xdr:colOff>
      <xdr:row>70</xdr:row>
      <xdr:rowOff>89240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78215</xdr:rowOff>
    </xdr:from>
    <xdr:to>
      <xdr:col>55</xdr:col>
      <xdr:colOff>0</xdr:colOff>
      <xdr:row>76</xdr:row>
      <xdr:rowOff>149081</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2936965"/>
          <a:ext cx="8382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116377</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318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137950</xdr:rowOff>
    </xdr:from>
    <xdr:to>
      <xdr:col>55</xdr:col>
      <xdr:colOff>50800</xdr:colOff>
      <xdr:row>78</xdr:row>
      <xdr:rowOff>68100</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33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74473</xdr:rowOff>
    </xdr:from>
    <xdr:to>
      <xdr:col>50</xdr:col>
      <xdr:colOff>114300</xdr:colOff>
      <xdr:row>75</xdr:row>
      <xdr:rowOff>78215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2418873"/>
          <a:ext cx="889000" cy="51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82248</xdr:rowOff>
    </xdr:from>
    <xdr:to>
      <xdr:col>50</xdr:col>
      <xdr:colOff>165100</xdr:colOff>
      <xdr:row>78</xdr:row>
      <xdr:rowOff>12398</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2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3525</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37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74473</xdr:rowOff>
    </xdr:from>
    <xdr:to>
      <xdr:col>45</xdr:col>
      <xdr:colOff>177800</xdr:colOff>
      <xdr:row>76</xdr:row>
      <xdr:rowOff>38378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2418873"/>
          <a:ext cx="889000" cy="64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166106</xdr:rowOff>
    </xdr:from>
    <xdr:to>
      <xdr:col>46</xdr:col>
      <xdr:colOff>38100</xdr:colOff>
      <xdr:row>77</xdr:row>
      <xdr:rowOff>96256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1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87383</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28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38378</xdr:rowOff>
    </xdr:from>
    <xdr:to>
      <xdr:col>41</xdr:col>
      <xdr:colOff>50800</xdr:colOff>
      <xdr:row>78</xdr:row>
      <xdr:rowOff>11463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6972300" y="13068578"/>
          <a:ext cx="889000" cy="31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101724</xdr:rowOff>
    </xdr:from>
    <xdr:to>
      <xdr:col>41</xdr:col>
      <xdr:colOff>101600</xdr:colOff>
      <xdr:row>78</xdr:row>
      <xdr:rowOff>31874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30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23001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39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752</xdr:rowOff>
    </xdr:from>
    <xdr:to>
      <xdr:col>36</xdr:col>
      <xdr:colOff>165100</xdr:colOff>
      <xdr:row>78</xdr:row>
      <xdr:rowOff>102352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37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93479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46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98281</xdr:rowOff>
    </xdr:from>
    <xdr:to>
      <xdr:col>55</xdr:col>
      <xdr:colOff>50800</xdr:colOff>
      <xdr:row>77</xdr:row>
      <xdr:rowOff>28431</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12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121158</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297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27415</xdr:rowOff>
    </xdr:from>
    <xdr:to>
      <xdr:col>50</xdr:col>
      <xdr:colOff>165100</xdr:colOff>
      <xdr:row>75</xdr:row>
      <xdr:rowOff>129015</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288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145542</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266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23673</xdr:rowOff>
    </xdr:from>
    <xdr:to>
      <xdr:col>46</xdr:col>
      <xdr:colOff>38100</xdr:colOff>
      <xdr:row>72</xdr:row>
      <xdr:rowOff>125273</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236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70</xdr:row>
      <xdr:rowOff>141800</xdr:rowOff>
    </xdr:from>
    <xdr:ext cx="59901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50795" y="12143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159028</xdr:rowOff>
    </xdr:from>
    <xdr:to>
      <xdr:col>41</xdr:col>
      <xdr:colOff>101600</xdr:colOff>
      <xdr:row>76</xdr:row>
      <xdr:rowOff>89178</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01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105704</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279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132113</xdr:rowOff>
    </xdr:from>
    <xdr:to>
      <xdr:col>36</xdr:col>
      <xdr:colOff>165100</xdr:colOff>
      <xdr:row>78</xdr:row>
      <xdr:rowOff>62263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33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78790</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10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135224</xdr:rowOff>
    </xdr:from>
    <xdr:to>
      <xdr:col>54</xdr:col>
      <xdr:colOff>189865</xdr:colOff>
      <xdr:row>98</xdr:row>
      <xdr:rowOff>125816</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737174"/>
          <a:ext cx="1270" cy="119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129643</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3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125816</xdr:rowOff>
    </xdr:from>
    <xdr:to>
      <xdr:col>55</xdr:col>
      <xdr:colOff>88900</xdr:colOff>
      <xdr:row>98</xdr:row>
      <xdr:rowOff>125816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27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81901</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512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135224</xdr:rowOff>
    </xdr:from>
    <xdr:to>
      <xdr:col>55</xdr:col>
      <xdr:colOff>88900</xdr:colOff>
      <xdr:row>91</xdr:row>
      <xdr:rowOff>135224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73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136257</xdr:rowOff>
    </xdr:from>
    <xdr:to>
      <xdr:col>55</xdr:col>
      <xdr:colOff>0</xdr:colOff>
      <xdr:row>97</xdr:row>
      <xdr:rowOff>153471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9639300" y="16766907"/>
          <a:ext cx="838200" cy="1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32901</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492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10024</xdr:rowOff>
    </xdr:from>
    <xdr:to>
      <xdr:col>55</xdr:col>
      <xdr:colOff>50800</xdr:colOff>
      <xdr:row>97</xdr:row>
      <xdr:rowOff>111624</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106814</xdr:rowOff>
    </xdr:from>
    <xdr:to>
      <xdr:col>50</xdr:col>
      <xdr:colOff>114300</xdr:colOff>
      <xdr:row>97</xdr:row>
      <xdr:rowOff>136257</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8750300" y="16737464"/>
          <a:ext cx="889000" cy="29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11432</xdr:rowOff>
    </xdr:from>
    <xdr:to>
      <xdr:col>50</xdr:col>
      <xdr:colOff>165100</xdr:colOff>
      <xdr:row>97</xdr:row>
      <xdr:rowOff>113032</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129559</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41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106814</xdr:rowOff>
    </xdr:from>
    <xdr:to>
      <xdr:col>45</xdr:col>
      <xdr:colOff>177800</xdr:colOff>
      <xdr:row>97</xdr:row>
      <xdr:rowOff>160581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7861300" y="16737464"/>
          <a:ext cx="889000" cy="5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148893</xdr:rowOff>
    </xdr:from>
    <xdr:to>
      <xdr:col>46</xdr:col>
      <xdr:colOff>38100</xdr:colOff>
      <xdr:row>97</xdr:row>
      <xdr:rowOff>79043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95570</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38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150225</xdr:rowOff>
    </xdr:from>
    <xdr:to>
      <xdr:col>41</xdr:col>
      <xdr:colOff>50800</xdr:colOff>
      <xdr:row>97</xdr:row>
      <xdr:rowOff>160581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972300" y="16780875"/>
          <a:ext cx="889000" cy="1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52805</xdr:rowOff>
    </xdr:from>
    <xdr:to>
      <xdr:col>41</xdr:col>
      <xdr:colOff>101600</xdr:colOff>
      <xdr:row>97</xdr:row>
      <xdr:rowOff>154405</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170932</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45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88461</xdr:rowOff>
    </xdr:from>
    <xdr:to>
      <xdr:col>36</xdr:col>
      <xdr:colOff>165100</xdr:colOff>
      <xdr:row>98</xdr:row>
      <xdr:rowOff>18611</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35138</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49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102671</xdr:rowOff>
    </xdr:from>
    <xdr:to>
      <xdr:col>55</xdr:col>
      <xdr:colOff>50800</xdr:colOff>
      <xdr:row>98</xdr:row>
      <xdr:rowOff>32821</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73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81098</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71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85457</xdr:rowOff>
    </xdr:from>
    <xdr:to>
      <xdr:col>50</xdr:col>
      <xdr:colOff>165100</xdr:colOff>
      <xdr:row>98</xdr:row>
      <xdr:rowOff>15607</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71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6734</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80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56014</xdr:rowOff>
    </xdr:from>
    <xdr:to>
      <xdr:col>46</xdr:col>
      <xdr:colOff>38100</xdr:colOff>
      <xdr:row>97</xdr:row>
      <xdr:rowOff>157614</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68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148741</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77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109781</xdr:rowOff>
    </xdr:from>
    <xdr:to>
      <xdr:col>41</xdr:col>
      <xdr:colOff>101600</xdr:colOff>
      <xdr:row>98</xdr:row>
      <xdr:rowOff>39931</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74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31058</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83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99425</xdr:rowOff>
    </xdr:from>
    <xdr:to>
      <xdr:col>36</xdr:col>
      <xdr:colOff>165100</xdr:colOff>
      <xdr:row>98</xdr:row>
      <xdr:rowOff>29575</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73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20702</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82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148844</xdr:rowOff>
    </xdr:from>
    <xdr:to>
      <xdr:col>85</xdr:col>
      <xdr:colOff>126364</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463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95521</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523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148844</xdr:rowOff>
    </xdr:from>
    <xdr:to>
      <xdr:col>86</xdr:col>
      <xdr:colOff>25400</xdr:colOff>
      <xdr:row>31</xdr:row>
      <xdr:rowOff>148844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156731</xdr:rowOff>
    </xdr:from>
    <xdr:to>
      <xdr:col>85</xdr:col>
      <xdr:colOff>127000</xdr:colOff>
      <xdr:row>37</xdr:row>
      <xdr:rowOff>26067</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5481300" y="6328931"/>
          <a:ext cx="838200" cy="40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13111</xdr:rowOff>
    </xdr:from>
    <xdr:ext cx="469744"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528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34684</xdr:rowOff>
    </xdr:from>
    <xdr:to>
      <xdr:col>85</xdr:col>
      <xdr:colOff>177800</xdr:colOff>
      <xdr:row>38</xdr:row>
      <xdr:rowOff>136284</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549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156731</xdr:rowOff>
    </xdr:from>
    <xdr:to>
      <xdr:col>81</xdr:col>
      <xdr:colOff>50800</xdr:colOff>
      <xdr:row>37</xdr:row>
      <xdr:rowOff>124994</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4592300" y="6328931"/>
          <a:ext cx="889000" cy="13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33427</xdr:rowOff>
    </xdr:from>
    <xdr:to>
      <xdr:col>81</xdr:col>
      <xdr:colOff>101600</xdr:colOff>
      <xdr:row>38</xdr:row>
      <xdr:rowOff>135027</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126154</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46428" y="6641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26734</xdr:rowOff>
    </xdr:from>
    <xdr:to>
      <xdr:col>76</xdr:col>
      <xdr:colOff>114300</xdr:colOff>
      <xdr:row>37</xdr:row>
      <xdr:rowOff>124994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3703300" y="6198934"/>
          <a:ext cx="889000" cy="26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65125</xdr:rowOff>
    </xdr:from>
    <xdr:to>
      <xdr:col>76</xdr:col>
      <xdr:colOff>165100</xdr:colOff>
      <xdr:row>38</xdr:row>
      <xdr:rowOff>166725</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157852</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8" y="667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26734</xdr:rowOff>
    </xdr:from>
    <xdr:to>
      <xdr:col>71</xdr:col>
      <xdr:colOff>177800</xdr:colOff>
      <xdr:row>38</xdr:row>
      <xdr:rowOff>55842</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2814300" y="6198934"/>
          <a:ext cx="889000" cy="37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49485</xdr:rowOff>
    </xdr:from>
    <xdr:to>
      <xdr:col>72</xdr:col>
      <xdr:colOff>38100</xdr:colOff>
      <xdr:row>38</xdr:row>
      <xdr:rowOff>151085</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56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142212</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468428" y="665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92672</xdr:rowOff>
    </xdr:from>
    <xdr:to>
      <xdr:col>67</xdr:col>
      <xdr:colOff>101600</xdr:colOff>
      <xdr:row>39</xdr:row>
      <xdr:rowOff>22822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60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13949</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579428" y="6700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146717</xdr:rowOff>
    </xdr:from>
    <xdr:to>
      <xdr:col>85</xdr:col>
      <xdr:colOff>177800</xdr:colOff>
      <xdr:row>37</xdr:row>
      <xdr:rowOff>76867</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31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169594</xdr:rowOff>
    </xdr:from>
    <xdr:ext cx="534377"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17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105931</xdr:rowOff>
    </xdr:from>
    <xdr:to>
      <xdr:col>81</xdr:col>
      <xdr:colOff>101600</xdr:colOff>
      <xdr:row>37</xdr:row>
      <xdr:rowOff>36081</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27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52608</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14111" y="605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74194</xdr:rowOff>
    </xdr:from>
    <xdr:to>
      <xdr:col>76</xdr:col>
      <xdr:colOff>165100</xdr:colOff>
      <xdr:row>38</xdr:row>
      <xdr:rowOff>4344</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41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20871</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25111" y="619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147384</xdr:rowOff>
    </xdr:from>
    <xdr:to>
      <xdr:col>72</xdr:col>
      <xdr:colOff>38100</xdr:colOff>
      <xdr:row>36</xdr:row>
      <xdr:rowOff>77534</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14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94061</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36111" y="592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5042</xdr:rowOff>
    </xdr:from>
    <xdr:to>
      <xdr:col>67</xdr:col>
      <xdr:colOff>101600</xdr:colOff>
      <xdr:row>38</xdr:row>
      <xdr:rowOff>106642</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52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123169</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295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76858</xdr:rowOff>
    </xdr:from>
    <xdr:to>
      <xdr:col>85</xdr:col>
      <xdr:colOff>126364</xdr:colOff>
      <xdr:row>79</xdr:row>
      <xdr:rowOff>11768</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249808"/>
          <a:ext cx="1269" cy="1306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15595</xdr:rowOff>
    </xdr:from>
    <xdr:ext cx="469744"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56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11768</xdr:rowOff>
    </xdr:from>
    <xdr:to>
      <xdr:col>86</xdr:col>
      <xdr:colOff>25400</xdr:colOff>
      <xdr:row>79</xdr:row>
      <xdr:rowOff>11768</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55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23535</xdr:rowOff>
    </xdr:from>
    <xdr:ext cx="599010"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202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76858</xdr:rowOff>
    </xdr:from>
    <xdr:to>
      <xdr:col>86</xdr:col>
      <xdr:colOff>25400</xdr:colOff>
      <xdr:row>71</xdr:row>
      <xdr:rowOff>76858</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2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17910</xdr:rowOff>
    </xdr:from>
    <xdr:to>
      <xdr:col>85</xdr:col>
      <xdr:colOff>127000</xdr:colOff>
      <xdr:row>75</xdr:row>
      <xdr:rowOff>48298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5481300" y="12876660"/>
          <a:ext cx="838200" cy="3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5453</xdr:rowOff>
    </xdr:from>
    <xdr:ext cx="534377"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3035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27026</xdr:rowOff>
    </xdr:from>
    <xdr:to>
      <xdr:col>85</xdr:col>
      <xdr:colOff>177800</xdr:colOff>
      <xdr:row>76</xdr:row>
      <xdr:rowOff>128626</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305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48298</xdr:rowOff>
    </xdr:from>
    <xdr:to>
      <xdr:col>81</xdr:col>
      <xdr:colOff>50800</xdr:colOff>
      <xdr:row>75</xdr:row>
      <xdr:rowOff>78321</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4592300" y="12907048"/>
          <a:ext cx="889000" cy="3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52316</xdr:rowOff>
    </xdr:from>
    <xdr:to>
      <xdr:col>81</xdr:col>
      <xdr:colOff>101600</xdr:colOff>
      <xdr:row>76</xdr:row>
      <xdr:rowOff>153916</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30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145043</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214111" y="1317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78321</xdr:rowOff>
    </xdr:from>
    <xdr:to>
      <xdr:col>76</xdr:col>
      <xdr:colOff>114300</xdr:colOff>
      <xdr:row>75</xdr:row>
      <xdr:rowOff>79197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3703300" y="12937071"/>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66810</xdr:rowOff>
    </xdr:from>
    <xdr:to>
      <xdr:col>76</xdr:col>
      <xdr:colOff>165100</xdr:colOff>
      <xdr:row>76</xdr:row>
      <xdr:rowOff>168410</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159537</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325111" y="1318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79197</xdr:rowOff>
    </xdr:from>
    <xdr:to>
      <xdr:col>71</xdr:col>
      <xdr:colOff>177800</xdr:colOff>
      <xdr:row>75</xdr:row>
      <xdr:rowOff>81308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2814300" y="12937947"/>
          <a:ext cx="889000" cy="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110106</xdr:rowOff>
    </xdr:from>
    <xdr:to>
      <xdr:col>72</xdr:col>
      <xdr:colOff>38100</xdr:colOff>
      <xdr:row>77</xdr:row>
      <xdr:rowOff>40256</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31383</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36111" y="1323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103332</xdr:rowOff>
    </xdr:from>
    <xdr:to>
      <xdr:col>67</xdr:col>
      <xdr:colOff>101600</xdr:colOff>
      <xdr:row>77</xdr:row>
      <xdr:rowOff>33482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31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24609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47111" y="1322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138560</xdr:rowOff>
    </xdr:from>
    <xdr:to>
      <xdr:col>85</xdr:col>
      <xdr:colOff>177800</xdr:colOff>
      <xdr:row>75</xdr:row>
      <xdr:rowOff>68710</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282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161437</xdr:rowOff>
    </xdr:from>
    <xdr:ext cx="534377"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267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168948</xdr:rowOff>
    </xdr:from>
    <xdr:to>
      <xdr:col>81</xdr:col>
      <xdr:colOff>101600</xdr:colOff>
      <xdr:row>75</xdr:row>
      <xdr:rowOff>99098</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285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115625</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263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27521</xdr:rowOff>
    </xdr:from>
    <xdr:to>
      <xdr:col>76</xdr:col>
      <xdr:colOff>165100</xdr:colOff>
      <xdr:row>75</xdr:row>
      <xdr:rowOff>129121</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28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145648</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66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28397</xdr:rowOff>
    </xdr:from>
    <xdr:to>
      <xdr:col>72</xdr:col>
      <xdr:colOff>38100</xdr:colOff>
      <xdr:row>75</xdr:row>
      <xdr:rowOff>129997</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288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146524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66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30508</xdr:rowOff>
    </xdr:from>
    <xdr:to>
      <xdr:col>67</xdr:col>
      <xdr:colOff>101600</xdr:colOff>
      <xdr:row>75</xdr:row>
      <xdr:rowOff>132108</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288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148635</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66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28532</xdr:rowOff>
    </xdr:from>
    <xdr:to>
      <xdr:col>85</xdr:col>
      <xdr:colOff>126364</xdr:colOff>
      <xdr:row>98</xdr:row>
      <xdr:rowOff>130652</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801932"/>
          <a:ext cx="1269" cy="1130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134479</xdr:rowOff>
    </xdr:from>
    <xdr:ext cx="469744"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693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130652</xdr:rowOff>
    </xdr:from>
    <xdr:to>
      <xdr:col>86</xdr:col>
      <xdr:colOff>25400</xdr:colOff>
      <xdr:row>98</xdr:row>
      <xdr:rowOff>130652</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693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146659</xdr:rowOff>
    </xdr:from>
    <xdr:ext cx="599010"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57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28532</xdr:rowOff>
    </xdr:from>
    <xdr:to>
      <xdr:col>86</xdr:col>
      <xdr:colOff>25400</xdr:colOff>
      <xdr:row>92</xdr:row>
      <xdr:rowOff>28532</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80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102054</xdr:rowOff>
    </xdr:from>
    <xdr:to>
      <xdr:col>85</xdr:col>
      <xdr:colOff>127000</xdr:colOff>
      <xdr:row>97</xdr:row>
      <xdr:rowOff>135187</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5481300" y="16732704"/>
          <a:ext cx="838200" cy="3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46186</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676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67759</xdr:rowOff>
    </xdr:from>
    <xdr:to>
      <xdr:col>85</xdr:col>
      <xdr:colOff>177800</xdr:colOff>
      <xdr:row>97</xdr:row>
      <xdr:rowOff>169359</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69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135187</xdr:rowOff>
    </xdr:from>
    <xdr:to>
      <xdr:col>81</xdr:col>
      <xdr:colOff>50800</xdr:colOff>
      <xdr:row>98</xdr:row>
      <xdr:rowOff>80538</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4592300" y="16765837"/>
          <a:ext cx="889000" cy="11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49521</xdr:rowOff>
    </xdr:from>
    <xdr:to>
      <xdr:col>81</xdr:col>
      <xdr:colOff>101600</xdr:colOff>
      <xdr:row>97</xdr:row>
      <xdr:rowOff>151121</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6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167648</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4111" y="1645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25967</xdr:rowOff>
    </xdr:from>
    <xdr:to>
      <xdr:col>76</xdr:col>
      <xdr:colOff>114300</xdr:colOff>
      <xdr:row>98</xdr:row>
      <xdr:rowOff>80538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3703300" y="16828067"/>
          <a:ext cx="889000" cy="5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135365</xdr:rowOff>
    </xdr:from>
    <xdr:to>
      <xdr:col>76</xdr:col>
      <xdr:colOff>165100</xdr:colOff>
      <xdr:row>98</xdr:row>
      <xdr:rowOff>65515</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76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82042</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654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14821</xdr:rowOff>
    </xdr:from>
    <xdr:to>
      <xdr:col>71</xdr:col>
      <xdr:colOff>177800</xdr:colOff>
      <xdr:row>98</xdr:row>
      <xdr:rowOff>25967</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814300" y="16816921"/>
          <a:ext cx="889000" cy="1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149698</xdr:rowOff>
    </xdr:from>
    <xdr:to>
      <xdr:col>72</xdr:col>
      <xdr:colOff>38100</xdr:colOff>
      <xdr:row>98</xdr:row>
      <xdr:rowOff>79848</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78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70975</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87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110612</xdr:rowOff>
    </xdr:from>
    <xdr:to>
      <xdr:col>67</xdr:col>
      <xdr:colOff>101600</xdr:colOff>
      <xdr:row>98</xdr:row>
      <xdr:rowOff>40762</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7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57289</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51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51254</xdr:rowOff>
    </xdr:from>
    <xdr:to>
      <xdr:col>85</xdr:col>
      <xdr:colOff>177800</xdr:colOff>
      <xdr:row>97</xdr:row>
      <xdr:rowOff>152854</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68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74131</xdr:rowOff>
    </xdr:from>
    <xdr:ext cx="534377"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53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84387</xdr:rowOff>
    </xdr:from>
    <xdr:to>
      <xdr:col>81</xdr:col>
      <xdr:colOff>101600</xdr:colOff>
      <xdr:row>98</xdr:row>
      <xdr:rowOff>14537</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71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5664</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80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29738</xdr:rowOff>
    </xdr:from>
    <xdr:to>
      <xdr:col>76</xdr:col>
      <xdr:colOff>165100</xdr:colOff>
      <xdr:row>98</xdr:row>
      <xdr:rowOff>131338</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83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122465</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92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146617</xdr:rowOff>
    </xdr:from>
    <xdr:to>
      <xdr:col>72</xdr:col>
      <xdr:colOff>38100</xdr:colOff>
      <xdr:row>98</xdr:row>
      <xdr:rowOff>76767</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77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93294</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55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135471</xdr:rowOff>
    </xdr:from>
    <xdr:to>
      <xdr:col>67</xdr:col>
      <xdr:colOff>101600</xdr:colOff>
      <xdr:row>98</xdr:row>
      <xdr:rowOff>65621</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76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56748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858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投資及び出資金グラフ枠">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141453</xdr:rowOff>
    </xdr:from>
    <xdr:to>
      <xdr:col>116</xdr:col>
      <xdr:colOff>62864</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flipV="1">
          <a:off x="22159595" y="5456403"/>
          <a:ext cx="1269" cy="1274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3" name="投資及び出資金最小値テキスト">
          <a:extLst>
            <a:ext uri="{FF2B5EF4-FFF2-40B4-BE49-F238E27FC236}">
              <a16:creationId xmlns:a16="http://schemas.microsoft.com/office/drawing/2014/main" id="{00000000-0008-0000-0600-0000D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88130</xdr:rowOff>
    </xdr:from>
    <xdr:ext cx="534377" cy="259045"/>
    <xdr:sp macro="" textlink="">
      <xdr:nvSpPr>
        <xdr:cNvPr id="725" name="投資及び出資金最大値テキスト">
          <a:extLst>
            <a:ext uri="{FF2B5EF4-FFF2-40B4-BE49-F238E27FC236}">
              <a16:creationId xmlns:a16="http://schemas.microsoft.com/office/drawing/2014/main" id="{00000000-0008-0000-0600-0000D5020000}"/>
            </a:ext>
          </a:extLst>
        </xdr:cNvPr>
        <xdr:cNvSpPr txBox="1"/>
      </xdr:nvSpPr>
      <xdr:spPr>
        <a:xfrm>
          <a:off x="22212300" y="523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141453</xdr:rowOff>
    </xdr:from>
    <xdr:to>
      <xdr:col>116</xdr:col>
      <xdr:colOff>152400</xdr:colOff>
      <xdr:row>31</xdr:row>
      <xdr:rowOff>141453</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545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59123</xdr:rowOff>
    </xdr:from>
    <xdr:ext cx="469744" cy="259045"/>
    <xdr:sp macro="" textlink="">
      <xdr:nvSpPr>
        <xdr:cNvPr id="728" name="投資及び出資金平均値テキスト">
          <a:extLst>
            <a:ext uri="{FF2B5EF4-FFF2-40B4-BE49-F238E27FC236}">
              <a16:creationId xmlns:a16="http://schemas.microsoft.com/office/drawing/2014/main" id="{00000000-0008-0000-0600-0000D8020000}"/>
            </a:ext>
          </a:extLst>
        </xdr:cNvPr>
        <xdr:cNvSpPr txBox="1"/>
      </xdr:nvSpPr>
      <xdr:spPr>
        <a:xfrm>
          <a:off x="22212300" y="6402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36246</xdr:rowOff>
    </xdr:from>
    <xdr:to>
      <xdr:col>116</xdr:col>
      <xdr:colOff>114300</xdr:colOff>
      <xdr:row>38</xdr:row>
      <xdr:rowOff>137846</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2110700" y="65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16814</xdr:rowOff>
    </xdr:from>
    <xdr:to>
      <xdr:col>112</xdr:col>
      <xdr:colOff>38100</xdr:colOff>
      <xdr:row>38</xdr:row>
      <xdr:rowOff>118414</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1272500" y="653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134942</xdr:rowOff>
    </xdr:from>
    <xdr:ext cx="469744"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088428" y="63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1270</xdr:rowOff>
    </xdr:from>
    <xdr:to>
      <xdr:col>107</xdr:col>
      <xdr:colOff>101600</xdr:colOff>
      <xdr:row>38</xdr:row>
      <xdr:rowOff>102870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0383500" y="65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119397</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0199428" y="6291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84861</xdr:rowOff>
    </xdr:from>
    <xdr:to>
      <xdr:col>102</xdr:col>
      <xdr:colOff>165100</xdr:colOff>
      <xdr:row>39</xdr:row>
      <xdr:rowOff>15011</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9494500" y="659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31538</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9310428" y="63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74422</xdr:rowOff>
    </xdr:from>
    <xdr:to>
      <xdr:col>98</xdr:col>
      <xdr:colOff>38100</xdr:colOff>
      <xdr:row>39</xdr:row>
      <xdr:rowOff>4572</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86055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21099</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8421428" y="636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7" name="投資及び出資金該当値テキスト">
          <a:extLst>
            <a:ext uri="{FF2B5EF4-FFF2-40B4-BE49-F238E27FC236}">
              <a16:creationId xmlns:a16="http://schemas.microsoft.com/office/drawing/2014/main" id="{00000000-0008-0000-0600-0000EB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121183</xdr:rowOff>
    </xdr:from>
    <xdr:to>
      <xdr:col>116</xdr:col>
      <xdr:colOff>62864</xdr:colOff>
      <xdr:row>58</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2159595" y="8865133"/>
          <a:ext cx="1269" cy="1218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8" name="貸付金最小値テキスト">
          <a:extLst>
            <a:ext uri="{FF2B5EF4-FFF2-40B4-BE49-F238E27FC236}">
              <a16:creationId xmlns:a16="http://schemas.microsoft.com/office/drawing/2014/main" id="{00000000-0008-0000-0600-00000A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67860</xdr:rowOff>
    </xdr:from>
    <xdr:ext cx="534377" cy="259045"/>
    <xdr:sp macro="" textlink="">
      <xdr:nvSpPr>
        <xdr:cNvPr id="780" name="貸付金最大値テキスト">
          <a:extLst>
            <a:ext uri="{FF2B5EF4-FFF2-40B4-BE49-F238E27FC236}">
              <a16:creationId xmlns:a16="http://schemas.microsoft.com/office/drawing/2014/main" id="{00000000-0008-0000-0600-00000C030000}"/>
            </a:ext>
          </a:extLst>
        </xdr:cNvPr>
        <xdr:cNvSpPr txBox="1"/>
      </xdr:nvSpPr>
      <xdr:spPr>
        <a:xfrm>
          <a:off x="22212300" y="864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121183</xdr:rowOff>
    </xdr:from>
    <xdr:to>
      <xdr:col>116</xdr:col>
      <xdr:colOff>152400</xdr:colOff>
      <xdr:row>51</xdr:row>
      <xdr:rowOff>121183</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886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87991</xdr:rowOff>
    </xdr:from>
    <xdr:to>
      <xdr:col>116</xdr:col>
      <xdr:colOff>63500</xdr:colOff>
      <xdr:row>58</xdr:row>
      <xdr:rowOff>90300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1323300" y="10032091"/>
          <a:ext cx="838200" cy="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46100</xdr:rowOff>
    </xdr:from>
    <xdr:ext cx="469744" cy="259045"/>
    <xdr:sp macro="" textlink="">
      <xdr:nvSpPr>
        <xdr:cNvPr id="783" name="貸付金平均値テキスト">
          <a:extLst>
            <a:ext uri="{FF2B5EF4-FFF2-40B4-BE49-F238E27FC236}">
              <a16:creationId xmlns:a16="http://schemas.microsoft.com/office/drawing/2014/main" id="{00000000-0008-0000-0600-00000F030000}"/>
            </a:ext>
          </a:extLst>
        </xdr:cNvPr>
        <xdr:cNvSpPr txBox="1"/>
      </xdr:nvSpPr>
      <xdr:spPr>
        <a:xfrm>
          <a:off x="22212300" y="9818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23223</xdr:rowOff>
    </xdr:from>
    <xdr:to>
      <xdr:col>116</xdr:col>
      <xdr:colOff>114300</xdr:colOff>
      <xdr:row>58</xdr:row>
      <xdr:rowOff>124823</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2110700" y="9967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88540</xdr:rowOff>
    </xdr:from>
    <xdr:to>
      <xdr:col>111</xdr:col>
      <xdr:colOff>177800</xdr:colOff>
      <xdr:row>58</xdr:row>
      <xdr:rowOff>90300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0434300" y="10032640"/>
          <a:ext cx="889000" cy="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23337</xdr:rowOff>
    </xdr:from>
    <xdr:to>
      <xdr:col>112</xdr:col>
      <xdr:colOff>38100</xdr:colOff>
      <xdr:row>58</xdr:row>
      <xdr:rowOff>124937</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1272500" y="996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141464</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088428" y="974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86527</xdr:rowOff>
    </xdr:from>
    <xdr:to>
      <xdr:col>107</xdr:col>
      <xdr:colOff>50800</xdr:colOff>
      <xdr:row>58</xdr:row>
      <xdr:rowOff>88540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9545300" y="10030627"/>
          <a:ext cx="889000" cy="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24892</xdr:rowOff>
    </xdr:from>
    <xdr:to>
      <xdr:col>107</xdr:col>
      <xdr:colOff>101600</xdr:colOff>
      <xdr:row>58</xdr:row>
      <xdr:rowOff>126492</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0383500" y="996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143019</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99428" y="974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83921</xdr:rowOff>
    </xdr:from>
    <xdr:to>
      <xdr:col>102</xdr:col>
      <xdr:colOff>114300</xdr:colOff>
      <xdr:row>58</xdr:row>
      <xdr:rowOff>86527</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656300" y="10028021"/>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49352</xdr:rowOff>
    </xdr:from>
    <xdr:to>
      <xdr:col>102</xdr:col>
      <xdr:colOff>165100</xdr:colOff>
      <xdr:row>58</xdr:row>
      <xdr:rowOff>150952</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9494500" y="9993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142079</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10428" y="10086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37625</xdr:rowOff>
    </xdr:from>
    <xdr:to>
      <xdr:col>98</xdr:col>
      <xdr:colOff>38100</xdr:colOff>
      <xdr:row>58</xdr:row>
      <xdr:rowOff>139225</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8605500" y="998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130352</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21428" y="1007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37191</xdr:rowOff>
    </xdr:from>
    <xdr:to>
      <xdr:col>116</xdr:col>
      <xdr:colOff>114300</xdr:colOff>
      <xdr:row>58</xdr:row>
      <xdr:rowOff>138791</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2110700" y="998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1651</xdr:rowOff>
    </xdr:from>
    <xdr:ext cx="469744" cy="259045"/>
    <xdr:sp macro="" textlink="">
      <xdr:nvSpPr>
        <xdr:cNvPr id="802" name="貸付金該当値テキスト">
          <a:extLst>
            <a:ext uri="{FF2B5EF4-FFF2-40B4-BE49-F238E27FC236}">
              <a16:creationId xmlns:a16="http://schemas.microsoft.com/office/drawing/2014/main" id="{00000000-0008-0000-0600-000022030000}"/>
            </a:ext>
          </a:extLst>
        </xdr:cNvPr>
        <xdr:cNvSpPr txBox="1"/>
      </xdr:nvSpPr>
      <xdr:spPr>
        <a:xfrm>
          <a:off x="22212300" y="99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39500</xdr:rowOff>
    </xdr:from>
    <xdr:to>
      <xdr:col>112</xdr:col>
      <xdr:colOff>38100</xdr:colOff>
      <xdr:row>58</xdr:row>
      <xdr:rowOff>141100</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1272500" y="998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132227</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1007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37740</xdr:rowOff>
    </xdr:from>
    <xdr:to>
      <xdr:col>107</xdr:col>
      <xdr:colOff>101600</xdr:colOff>
      <xdr:row>58</xdr:row>
      <xdr:rowOff>139340</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0383500" y="998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130467</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10074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35727</xdr:rowOff>
    </xdr:from>
    <xdr:to>
      <xdr:col>102</xdr:col>
      <xdr:colOff>165100</xdr:colOff>
      <xdr:row>58</xdr:row>
      <xdr:rowOff>137327</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9494500" y="997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153854</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755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33121</xdr:rowOff>
    </xdr:from>
    <xdr:to>
      <xdr:col>98</xdr:col>
      <xdr:colOff>38100</xdr:colOff>
      <xdr:row>58</xdr:row>
      <xdr:rowOff>134721</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8605500" y="997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151248</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752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41293</xdr:rowOff>
    </xdr:from>
    <xdr:to>
      <xdr:col>116</xdr:col>
      <xdr:colOff>62864</xdr:colOff>
      <xdr:row>79</xdr:row>
      <xdr:rowOff>73799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214243"/>
          <a:ext cx="1269" cy="1404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77626</xdr:rowOff>
    </xdr:from>
    <xdr:ext cx="469744"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622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73799</xdr:rowOff>
    </xdr:from>
    <xdr:to>
      <xdr:col>116</xdr:col>
      <xdr:colOff>152400</xdr:colOff>
      <xdr:row>79</xdr:row>
      <xdr:rowOff>73799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61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159420</xdr:rowOff>
    </xdr:from>
    <xdr:ext cx="599010"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98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41293</xdr:rowOff>
    </xdr:from>
    <xdr:to>
      <xdr:col>116</xdr:col>
      <xdr:colOff>152400</xdr:colOff>
      <xdr:row>71</xdr:row>
      <xdr:rowOff>41293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21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83127</xdr:rowOff>
    </xdr:from>
    <xdr:to>
      <xdr:col>116</xdr:col>
      <xdr:colOff>63500</xdr:colOff>
      <xdr:row>74</xdr:row>
      <xdr:rowOff>129739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1323300" y="12770427"/>
          <a:ext cx="838200" cy="4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47787</xdr:rowOff>
    </xdr:from>
    <xdr:ext cx="534377"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906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69360</xdr:rowOff>
    </xdr:from>
    <xdr:to>
      <xdr:col>116</xdr:col>
      <xdr:colOff>114300</xdr:colOff>
      <xdr:row>75</xdr:row>
      <xdr:rowOff>170960</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129739</xdr:rowOff>
    </xdr:from>
    <xdr:to>
      <xdr:col>111</xdr:col>
      <xdr:colOff>177800</xdr:colOff>
      <xdr:row>74</xdr:row>
      <xdr:rowOff>152774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0434300" y="12817039"/>
          <a:ext cx="889000" cy="2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76381</xdr:rowOff>
    </xdr:from>
    <xdr:to>
      <xdr:col>112</xdr:col>
      <xdr:colOff>38100</xdr:colOff>
      <xdr:row>76</xdr:row>
      <xdr:rowOff>6531</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169108</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56111" y="1302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152774</xdr:rowOff>
    </xdr:from>
    <xdr:to>
      <xdr:col>107</xdr:col>
      <xdr:colOff>50800</xdr:colOff>
      <xdr:row>75</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19545300" y="12840074"/>
          <a:ext cx="889000" cy="4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73910</xdr:rowOff>
    </xdr:from>
    <xdr:to>
      <xdr:col>107</xdr:col>
      <xdr:colOff>101600</xdr:colOff>
      <xdr:row>76</xdr:row>
      <xdr:rowOff>4060</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166637</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67111" y="1302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25400</xdr:rowOff>
    </xdr:from>
    <xdr:to>
      <xdr:col>102</xdr:col>
      <xdr:colOff>114300</xdr:colOff>
      <xdr:row>75</xdr:row>
      <xdr:rowOff>70924</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8656300" y="12884150"/>
          <a:ext cx="889000" cy="4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69306</xdr:rowOff>
    </xdr:from>
    <xdr:to>
      <xdr:col>102</xdr:col>
      <xdr:colOff>165100</xdr:colOff>
      <xdr:row>75</xdr:row>
      <xdr:rowOff>170906</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92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162033</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78111" y="1302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104902</xdr:rowOff>
    </xdr:from>
    <xdr:to>
      <xdr:col>98</xdr:col>
      <xdr:colOff>38100</xdr:colOff>
      <xdr:row>76</xdr:row>
      <xdr:rowOff>35052</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96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26179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89111" y="1305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32327</xdr:rowOff>
    </xdr:from>
    <xdr:to>
      <xdr:col>116</xdr:col>
      <xdr:colOff>114300</xdr:colOff>
      <xdr:row>74</xdr:row>
      <xdr:rowOff>133927</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271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55204</xdr:rowOff>
    </xdr:from>
    <xdr:ext cx="534377"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257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78939</xdr:rowOff>
    </xdr:from>
    <xdr:to>
      <xdr:col>112</xdr:col>
      <xdr:colOff>38100</xdr:colOff>
      <xdr:row>75</xdr:row>
      <xdr:rowOff>9089</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27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25616</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54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101974</xdr:rowOff>
    </xdr:from>
    <xdr:to>
      <xdr:col>107</xdr:col>
      <xdr:colOff>101600</xdr:colOff>
      <xdr:row>75</xdr:row>
      <xdr:rowOff>32124</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278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48651</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56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146050</xdr:rowOff>
    </xdr:from>
    <xdr:to>
      <xdr:col>102</xdr:col>
      <xdr:colOff>165100</xdr:colOff>
      <xdr:row>75</xdr:row>
      <xdr:rowOff>76200</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283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92727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60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20124</xdr:rowOff>
    </xdr:from>
    <xdr:to>
      <xdr:col>98</xdr:col>
      <xdr:colOff>38100</xdr:colOff>
      <xdr:row>75</xdr:row>
      <xdr:rowOff>121724</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287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138251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65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類似団体と比較して差が大きいものについて、人件費では全体としては微減となっているが、人口減少により一人当たりのコストが高くなったことから住民一人当たりの人件費は</a:t>
          </a:r>
          <a:r>
            <a:rPr kumimoji="1" lang="en-US" altLang="ja-JP" sz="1300">
              <a:latin typeface="ＭＳ Ｐゴシック" panose="020B0600070205080204" pitchFamily="50" charset="-128"/>
              <a:ea typeface="ＭＳ Ｐゴシック" panose="020B0600070205080204" pitchFamily="50" charset="-128"/>
            </a:rPr>
            <a:t>2,490</a:t>
          </a:r>
          <a:r>
            <a:rPr kumimoji="1" lang="ja-JP" altLang="en-US" sz="1300">
              <a:latin typeface="ＭＳ Ｐゴシック" panose="020B0600070205080204" pitchFamily="50" charset="-128"/>
              <a:ea typeface="ＭＳ Ｐゴシック" panose="020B0600070205080204" pitchFamily="50" charset="-128"/>
            </a:rPr>
            <a:t>円増加しており、隣町の消防業務を受託していることなどから類似団体を</a:t>
          </a:r>
          <a:r>
            <a:rPr kumimoji="1" lang="en-US" altLang="ja-JP" sz="1300">
              <a:latin typeface="ＭＳ Ｐゴシック" panose="020B0600070205080204" pitchFamily="50" charset="-128"/>
              <a:ea typeface="ＭＳ Ｐゴシック" panose="020B0600070205080204" pitchFamily="50" charset="-128"/>
            </a:rPr>
            <a:t>27,390</a:t>
          </a:r>
          <a:r>
            <a:rPr kumimoji="1" lang="ja-JP" altLang="en-US" sz="1300">
              <a:latin typeface="ＭＳ Ｐゴシック" panose="020B0600070205080204" pitchFamily="50" charset="-128"/>
              <a:ea typeface="ＭＳ Ｐゴシック" panose="020B0600070205080204" pitchFamily="50" charset="-128"/>
            </a:rPr>
            <a:t>円上回っている。住民一人当たりの物件費は、寄附金増額によりふるさと納税事務委託料が増加したが、新庁舎建設事業が終了したことなどにより</a:t>
          </a:r>
          <a:r>
            <a:rPr kumimoji="1" lang="en-US" altLang="ja-JP" sz="1300">
              <a:latin typeface="ＭＳ Ｐゴシック" panose="020B0600070205080204" pitchFamily="50" charset="-128"/>
              <a:ea typeface="ＭＳ Ｐゴシック" panose="020B0600070205080204" pitchFamily="50" charset="-128"/>
            </a:rPr>
            <a:t>959</a:t>
          </a:r>
          <a:r>
            <a:rPr kumimoji="1" lang="ja-JP" altLang="en-US" sz="1300">
              <a:latin typeface="ＭＳ Ｐゴシック" panose="020B0600070205080204" pitchFamily="50" charset="-128"/>
              <a:ea typeface="ＭＳ Ｐゴシック" panose="020B0600070205080204" pitchFamily="50" charset="-128"/>
            </a:rPr>
            <a:t>円減少しているものの、類似団体を</a:t>
          </a:r>
          <a:r>
            <a:rPr kumimoji="1" lang="en-US" altLang="ja-JP" sz="1300">
              <a:latin typeface="ＭＳ Ｐゴシック" panose="020B0600070205080204" pitchFamily="50" charset="-128"/>
              <a:ea typeface="ＭＳ Ｐゴシック" panose="020B0600070205080204" pitchFamily="50" charset="-128"/>
            </a:rPr>
            <a:t>20,295</a:t>
          </a:r>
          <a:r>
            <a:rPr kumimoji="1" lang="ja-JP" altLang="en-US" sz="1300">
              <a:latin typeface="ＭＳ Ｐゴシック" panose="020B0600070205080204" pitchFamily="50" charset="-128"/>
              <a:ea typeface="ＭＳ Ｐゴシック" panose="020B0600070205080204" pitchFamily="50" charset="-128"/>
            </a:rPr>
            <a:t>円上回っている。普通建設事業費のうち新規整備では、近年の公共施設高台移転により高ばいで推移しており、新庁舎建設事業は終了したものの認定こども園の高台移転を実施していることから、類似団体を</a:t>
          </a:r>
          <a:r>
            <a:rPr kumimoji="1" lang="en-US" altLang="ja-JP" sz="1300">
              <a:latin typeface="ＭＳ Ｐゴシック" panose="020B0600070205080204" pitchFamily="50" charset="-128"/>
              <a:ea typeface="ＭＳ Ｐゴシック" panose="020B0600070205080204" pitchFamily="50" charset="-128"/>
            </a:rPr>
            <a:t>27,706</a:t>
          </a:r>
          <a:r>
            <a:rPr kumimoji="1" lang="ja-JP" altLang="en-US" sz="1300">
              <a:latin typeface="ＭＳ Ｐゴシック" panose="020B0600070205080204" pitchFamily="50" charset="-128"/>
              <a:ea typeface="ＭＳ Ｐゴシック" panose="020B0600070205080204" pitchFamily="50" charset="-128"/>
            </a:rPr>
            <a:t>円上回っている。災害復旧費では、令和元年度から続く漁港に係る災害復旧事業の影響により高ばいで推移しており、住民一人当たりの災害復旧事業費は類似団体を</a:t>
          </a:r>
          <a:r>
            <a:rPr kumimoji="1" lang="en-US" altLang="ja-JP" sz="1300">
              <a:latin typeface="ＭＳ Ｐゴシック" panose="020B0600070205080204" pitchFamily="50" charset="-128"/>
              <a:ea typeface="ＭＳ Ｐゴシック" panose="020B0600070205080204" pitchFamily="50" charset="-128"/>
            </a:rPr>
            <a:t>12,119</a:t>
          </a:r>
          <a:r>
            <a:rPr kumimoji="1" lang="ja-JP" altLang="en-US" sz="1300">
              <a:latin typeface="ＭＳ Ｐゴシック" panose="020B0600070205080204" pitchFamily="50" charset="-128"/>
              <a:ea typeface="ＭＳ Ｐゴシック" panose="020B0600070205080204" pitchFamily="50" charset="-128"/>
            </a:rPr>
            <a:t>円上回っている。公債費では、人口減少により一人当たりのコストが高くなったことから、住民一人当たりの公債費は</a:t>
          </a:r>
          <a:r>
            <a:rPr kumimoji="1" lang="en-US" altLang="ja-JP" sz="1300">
              <a:latin typeface="ＭＳ Ｐゴシック" panose="020B0600070205080204" pitchFamily="50" charset="-128"/>
              <a:ea typeface="ＭＳ Ｐゴシック" panose="020B0600070205080204" pitchFamily="50" charset="-128"/>
            </a:rPr>
            <a:t>3,988</a:t>
          </a:r>
          <a:r>
            <a:rPr kumimoji="1" lang="ja-JP" altLang="en-US" sz="1300">
              <a:latin typeface="ＭＳ Ｐゴシック" panose="020B0600070205080204" pitchFamily="50" charset="-128"/>
              <a:ea typeface="ＭＳ Ｐゴシック" panose="020B0600070205080204" pitchFamily="50" charset="-128"/>
            </a:rPr>
            <a:t>円増加し、類似団体を</a:t>
          </a:r>
          <a:r>
            <a:rPr kumimoji="1" lang="en-US" altLang="ja-JP" sz="1300">
              <a:latin typeface="ＭＳ Ｐゴシック" panose="020B0600070205080204" pitchFamily="50" charset="-128"/>
              <a:ea typeface="ＭＳ Ｐゴシック" panose="020B0600070205080204" pitchFamily="50" charset="-128"/>
            </a:rPr>
            <a:t>30,363</a:t>
          </a:r>
          <a:r>
            <a:rPr kumimoji="1" lang="ja-JP" altLang="en-US" sz="1300">
              <a:latin typeface="ＭＳ Ｐゴシック" panose="020B0600070205080204" pitchFamily="50" charset="-128"/>
              <a:ea typeface="ＭＳ Ｐゴシック" panose="020B0600070205080204" pitchFamily="50" charset="-128"/>
            </a:rPr>
            <a:t>円上回っている。繰出金では、下水道事業の普通建設事業に係る繰出金が増加したことなどにより、住民一人当たりの繰出金は、</a:t>
          </a:r>
          <a:r>
            <a:rPr kumimoji="1" lang="en-US" altLang="ja-JP" sz="1300">
              <a:latin typeface="ＭＳ Ｐゴシック" panose="020B0600070205080204" pitchFamily="50" charset="-128"/>
              <a:ea typeface="ＭＳ Ｐゴシック" panose="020B0600070205080204" pitchFamily="50" charset="-128"/>
            </a:rPr>
            <a:t>4,282</a:t>
          </a:r>
          <a:r>
            <a:rPr kumimoji="1" lang="ja-JP" altLang="en-US" sz="1300">
              <a:latin typeface="ＭＳ Ｐゴシック" panose="020B0600070205080204" pitchFamily="50" charset="-128"/>
              <a:ea typeface="ＭＳ Ｐゴシック" panose="020B0600070205080204" pitchFamily="50" charset="-128"/>
            </a:rPr>
            <a:t>円増加し、類似団体を</a:t>
          </a:r>
          <a:r>
            <a:rPr kumimoji="1" lang="en-US" altLang="ja-JP" sz="1300">
              <a:latin typeface="ＭＳ Ｐゴシック" panose="020B0600070205080204" pitchFamily="50" charset="-128"/>
              <a:ea typeface="ＭＳ Ｐゴシック" panose="020B0600070205080204" pitchFamily="50" charset="-128"/>
            </a:rPr>
            <a:t>19,152</a:t>
          </a:r>
          <a:r>
            <a:rPr kumimoji="1" lang="ja-JP" altLang="en-US" sz="1300">
              <a:latin typeface="ＭＳ Ｐゴシック" panose="020B0600070205080204" pitchFamily="50" charset="-128"/>
              <a:ea typeface="ＭＳ Ｐゴシック" panose="020B0600070205080204" pitchFamily="50" charset="-128"/>
            </a:rPr>
            <a:t>円上回っている。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和歌山県串本町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14,715
14,641
135.67
12,220,704
11,895,206
231,357
6,267,135
15,174,394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70.7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101219</xdr:rowOff>
    </xdr:from>
    <xdr:to>
      <xdr:col>24</xdr:col>
      <xdr:colOff>62865</xdr:colOff>
      <xdr:row>38</xdr:row>
      <xdr:rowOff>162560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16169"/>
          <a:ext cx="1270" cy="1261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166387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162560</xdr:rowOff>
    </xdr:from>
    <xdr:to>
      <xdr:col>24</xdr:col>
      <xdr:colOff>152400</xdr:colOff>
      <xdr:row>38</xdr:row>
      <xdr:rowOff>162560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47896</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101219</xdr:rowOff>
    </xdr:from>
    <xdr:to>
      <xdr:col>24</xdr:col>
      <xdr:colOff>152400</xdr:colOff>
      <xdr:row>31</xdr:row>
      <xdr:rowOff>101219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1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122936</xdr:rowOff>
    </xdr:from>
    <xdr:to>
      <xdr:col>24</xdr:col>
      <xdr:colOff>63500</xdr:colOff>
      <xdr:row>38</xdr:row>
      <xdr:rowOff>46736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466586"/>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167593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96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144716</xdr:rowOff>
    </xdr:from>
    <xdr:to>
      <xdr:col>24</xdr:col>
      <xdr:colOff>114300</xdr:colOff>
      <xdr:row>36</xdr:row>
      <xdr:rowOff>74866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39688</xdr:rowOff>
    </xdr:from>
    <xdr:to>
      <xdr:col>19</xdr:col>
      <xdr:colOff>177800</xdr:colOff>
      <xdr:row>38</xdr:row>
      <xdr:rowOff>46736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554788"/>
          <a:ext cx="88900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12509</xdr:rowOff>
    </xdr:from>
    <xdr:to>
      <xdr:col>20</xdr:col>
      <xdr:colOff>38100</xdr:colOff>
      <xdr:row>36</xdr:row>
      <xdr:rowOff>114109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130636</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5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19876</xdr:rowOff>
    </xdr:from>
    <xdr:to>
      <xdr:col>15</xdr:col>
      <xdr:colOff>50800</xdr:colOff>
      <xdr:row>38</xdr:row>
      <xdr:rowOff>39688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534976"/>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12128</xdr:rowOff>
    </xdr:from>
    <xdr:to>
      <xdr:col>15</xdr:col>
      <xdr:colOff>101600</xdr:colOff>
      <xdr:row>36</xdr:row>
      <xdr:rowOff>113728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130255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161989</xdr:rowOff>
    </xdr:from>
    <xdr:to>
      <xdr:col>10</xdr:col>
      <xdr:colOff>114300</xdr:colOff>
      <xdr:row>38</xdr:row>
      <xdr:rowOff>19876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505639"/>
          <a:ext cx="8890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162242</xdr:rowOff>
    </xdr:from>
    <xdr:to>
      <xdr:col>10</xdr:col>
      <xdr:colOff>165100</xdr:colOff>
      <xdr:row>37</xdr:row>
      <xdr:rowOff>92392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33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108919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09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12509</xdr:rowOff>
    </xdr:from>
    <xdr:to>
      <xdr:col>6</xdr:col>
      <xdr:colOff>38100</xdr:colOff>
      <xdr:row>37</xdr:row>
      <xdr:rowOff>114109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3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130636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31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72136</xdr:rowOff>
    </xdr:from>
    <xdr:to>
      <xdr:col>24</xdr:col>
      <xdr:colOff>114300</xdr:colOff>
      <xdr:row>38</xdr:row>
      <xdr:rowOff>2286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1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50563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9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167386</xdr:rowOff>
    </xdr:from>
    <xdr:to>
      <xdr:col>20</xdr:col>
      <xdr:colOff>38100</xdr:colOff>
      <xdr:row>38</xdr:row>
      <xdr:rowOff>97536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51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88663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60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160338</xdr:rowOff>
    </xdr:from>
    <xdr:to>
      <xdr:col>15</xdr:col>
      <xdr:colOff>101600</xdr:colOff>
      <xdr:row>38</xdr:row>
      <xdr:rowOff>90488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5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81615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59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140526</xdr:rowOff>
    </xdr:from>
    <xdr:to>
      <xdr:col>10</xdr:col>
      <xdr:colOff>165100</xdr:colOff>
      <xdr:row>38</xdr:row>
      <xdr:rowOff>70676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8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61803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576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111189</xdr:rowOff>
    </xdr:from>
    <xdr:to>
      <xdr:col>6</xdr:col>
      <xdr:colOff>38100</xdr:colOff>
      <xdr:row>38</xdr:row>
      <xdr:rowOff>41339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45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32466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54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25452</xdr:rowOff>
    </xdr:from>
    <xdr:to>
      <xdr:col>24</xdr:col>
      <xdr:colOff>62865</xdr:colOff>
      <xdr:row>58</xdr:row>
      <xdr:rowOff>93249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97952"/>
          <a:ext cx="1270" cy="1439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97076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4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93249</xdr:rowOff>
    </xdr:from>
    <xdr:to>
      <xdr:col>24</xdr:col>
      <xdr:colOff>152400</xdr:colOff>
      <xdr:row>58</xdr:row>
      <xdr:rowOff>93249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37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143579</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7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494,984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25452</xdr:rowOff>
    </xdr:from>
    <xdr:to>
      <xdr:col>24</xdr:col>
      <xdr:colOff>152400</xdr:colOff>
      <xdr:row>50</xdr:row>
      <xdr:rowOff>25452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9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45285</xdr:rowOff>
    </xdr:from>
    <xdr:to>
      <xdr:col>24</xdr:col>
      <xdr:colOff>63500</xdr:colOff>
      <xdr:row>56</xdr:row>
      <xdr:rowOff>166684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646485"/>
          <a:ext cx="838200" cy="12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129141</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588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106264</xdr:rowOff>
    </xdr:from>
    <xdr:to>
      <xdr:col>24</xdr:col>
      <xdr:colOff>114300</xdr:colOff>
      <xdr:row>57</xdr:row>
      <xdr:rowOff>36414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0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121258</xdr:rowOff>
    </xdr:from>
    <xdr:to>
      <xdr:col>19</xdr:col>
      <xdr:colOff>177800</xdr:colOff>
      <xdr:row>56</xdr:row>
      <xdr:rowOff>45285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208108"/>
          <a:ext cx="889000" cy="43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100807</xdr:rowOff>
    </xdr:from>
    <xdr:to>
      <xdr:col>20</xdr:col>
      <xdr:colOff>38100</xdr:colOff>
      <xdr:row>57</xdr:row>
      <xdr:rowOff>30957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0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22084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94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121258</xdr:rowOff>
    </xdr:from>
    <xdr:to>
      <xdr:col>15</xdr:col>
      <xdr:colOff>50800</xdr:colOff>
      <xdr:row>56</xdr:row>
      <xdr:rowOff>140777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208108"/>
          <a:ext cx="889000" cy="53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155400</xdr:rowOff>
    </xdr:from>
    <xdr:to>
      <xdr:col>15</xdr:col>
      <xdr:colOff>101600</xdr:colOff>
      <xdr:row>55</xdr:row>
      <xdr:rowOff>85550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41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76677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50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140777</xdr:rowOff>
    </xdr:from>
    <xdr:to>
      <xdr:col>10</xdr:col>
      <xdr:colOff>114300</xdr:colOff>
      <xdr:row>57</xdr:row>
      <xdr:rowOff>48769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741977"/>
          <a:ext cx="889000" cy="79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77444</xdr:rowOff>
    </xdr:from>
    <xdr:to>
      <xdr:col>10</xdr:col>
      <xdr:colOff>165100</xdr:colOff>
      <xdr:row>58</xdr:row>
      <xdr:rowOff>7594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5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170171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94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34549</xdr:rowOff>
    </xdr:from>
    <xdr:to>
      <xdr:col>6</xdr:col>
      <xdr:colOff>38100</xdr:colOff>
      <xdr:row>57</xdr:row>
      <xdr:rowOff>136149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07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127276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89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115884</xdr:rowOff>
    </xdr:from>
    <xdr:to>
      <xdr:col>24</xdr:col>
      <xdr:colOff>114300</xdr:colOff>
      <xdr:row>57</xdr:row>
      <xdr:rowOff>46034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1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94311</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695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165935</xdr:rowOff>
    </xdr:from>
    <xdr:to>
      <xdr:col>20</xdr:col>
      <xdr:colOff>38100</xdr:colOff>
      <xdr:row>56</xdr:row>
      <xdr:rowOff>96085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59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112612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37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70458</xdr:rowOff>
    </xdr:from>
    <xdr:to>
      <xdr:col>15</xdr:col>
      <xdr:colOff>101600</xdr:colOff>
      <xdr:row>54</xdr:row>
      <xdr:rowOff>608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15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17135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8932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89977</xdr:rowOff>
    </xdr:from>
    <xdr:to>
      <xdr:col>10</xdr:col>
      <xdr:colOff>165100</xdr:colOff>
      <xdr:row>57</xdr:row>
      <xdr:rowOff>20127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69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36654</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466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169419</xdr:rowOff>
    </xdr:from>
    <xdr:to>
      <xdr:col>6</xdr:col>
      <xdr:colOff>38100</xdr:colOff>
      <xdr:row>57</xdr:row>
      <xdr:rowOff>99569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77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116096</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545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143990</xdr:rowOff>
    </xdr:from>
    <xdr:to>
      <xdr:col>24</xdr:col>
      <xdr:colOff>62865</xdr:colOff>
      <xdr:row>78</xdr:row>
      <xdr:rowOff>11257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74040"/>
          <a:ext cx="1270" cy="1410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15084</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388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11257</xdr:rowOff>
    </xdr:from>
    <xdr:to>
      <xdr:col>24</xdr:col>
      <xdr:colOff>152400</xdr:colOff>
      <xdr:row>78</xdr:row>
      <xdr:rowOff>11257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38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90667</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49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311,937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143990</xdr:rowOff>
    </xdr:from>
    <xdr:to>
      <xdr:col>24</xdr:col>
      <xdr:colOff>152400</xdr:colOff>
      <xdr:row>69</xdr:row>
      <xdr:rowOff>143990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7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139647</xdr:rowOff>
    </xdr:from>
    <xdr:to>
      <xdr:col>24</xdr:col>
      <xdr:colOff>63500</xdr:colOff>
      <xdr:row>73</xdr:row>
      <xdr:rowOff>2777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484047"/>
          <a:ext cx="838200" cy="34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12623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71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34196</xdr:rowOff>
    </xdr:from>
    <xdr:to>
      <xdr:col>24</xdr:col>
      <xdr:colOff>114300</xdr:colOff>
      <xdr:row>75</xdr:row>
      <xdr:rowOff>135796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9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2777</xdr:rowOff>
    </xdr:from>
    <xdr:to>
      <xdr:col>19</xdr:col>
      <xdr:colOff>177800</xdr:colOff>
      <xdr:row>75</xdr:row>
      <xdr:rowOff>28875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518627"/>
          <a:ext cx="889000" cy="368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155780</xdr:rowOff>
    </xdr:from>
    <xdr:to>
      <xdr:col>20</xdr:col>
      <xdr:colOff>38100</xdr:colOff>
      <xdr:row>75</xdr:row>
      <xdr:rowOff>85930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84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77057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3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28875</xdr:rowOff>
    </xdr:from>
    <xdr:to>
      <xdr:col>15</xdr:col>
      <xdr:colOff>50800</xdr:colOff>
      <xdr:row>75</xdr:row>
      <xdr:rowOff>124810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887625"/>
          <a:ext cx="889000" cy="95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8227</xdr:rowOff>
    </xdr:from>
    <xdr:to>
      <xdr:col>15</xdr:col>
      <xdr:colOff>101600</xdr:colOff>
      <xdr:row>76</xdr:row>
      <xdr:rowOff>109827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3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100954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3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124810</xdr:rowOff>
    </xdr:from>
    <xdr:to>
      <xdr:col>10</xdr:col>
      <xdr:colOff>114300</xdr:colOff>
      <xdr:row>76</xdr:row>
      <xdr:rowOff>47940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983560"/>
          <a:ext cx="889000" cy="94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131671</xdr:rowOff>
    </xdr:from>
    <xdr:to>
      <xdr:col>10</xdr:col>
      <xdr:colOff>165100</xdr:colOff>
      <xdr:row>77</xdr:row>
      <xdr:rowOff>61821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6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52948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254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2467</xdr:rowOff>
    </xdr:from>
    <xdr:to>
      <xdr:col>6</xdr:col>
      <xdr:colOff>38100</xdr:colOff>
      <xdr:row>77</xdr:row>
      <xdr:rowOff>104067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0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95194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29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88847</xdr:rowOff>
    </xdr:from>
    <xdr:to>
      <xdr:col>24</xdr:col>
      <xdr:colOff>114300</xdr:colOff>
      <xdr:row>73</xdr:row>
      <xdr:rowOff>18997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43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111724</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28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123427</xdr:rowOff>
    </xdr:from>
    <xdr:to>
      <xdr:col>20</xdr:col>
      <xdr:colOff>38100</xdr:colOff>
      <xdr:row>73</xdr:row>
      <xdr:rowOff>53577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46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70104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24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149525</xdr:rowOff>
    </xdr:from>
    <xdr:to>
      <xdr:col>15</xdr:col>
      <xdr:colOff>101600</xdr:colOff>
      <xdr:row>75</xdr:row>
      <xdr:rowOff>79675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83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96202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612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74010</xdr:rowOff>
    </xdr:from>
    <xdr:to>
      <xdr:col>10</xdr:col>
      <xdr:colOff>165100</xdr:colOff>
      <xdr:row>76</xdr:row>
      <xdr:rowOff>4161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932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20687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70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168590</xdr:rowOff>
    </xdr:from>
    <xdr:to>
      <xdr:col>6</xdr:col>
      <xdr:colOff>38100</xdr:colOff>
      <xdr:row>76</xdr:row>
      <xdr:rowOff>98740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02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115267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802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22278</xdr:rowOff>
    </xdr:from>
    <xdr:to>
      <xdr:col>24</xdr:col>
      <xdr:colOff>62865</xdr:colOff>
      <xdr:row>98</xdr:row>
      <xdr:rowOff>212</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24228"/>
          <a:ext cx="1270" cy="1178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4039</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0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212</xdr:rowOff>
    </xdr:from>
    <xdr:to>
      <xdr:col>24</xdr:col>
      <xdr:colOff>152400</xdr:colOff>
      <xdr:row>98</xdr:row>
      <xdr:rowOff>212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02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140405</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9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22278</xdr:rowOff>
    </xdr:from>
    <xdr:to>
      <xdr:col>24</xdr:col>
      <xdr:colOff>152400</xdr:colOff>
      <xdr:row>91</xdr:row>
      <xdr:rowOff>22278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2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97867</xdr:rowOff>
    </xdr:from>
    <xdr:to>
      <xdr:col>24</xdr:col>
      <xdr:colOff>63500</xdr:colOff>
      <xdr:row>95</xdr:row>
      <xdr:rowOff>165066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385617"/>
          <a:ext cx="838200" cy="6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93890</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553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115463</xdr:rowOff>
    </xdr:from>
    <xdr:to>
      <xdr:col>24</xdr:col>
      <xdr:colOff>114300</xdr:colOff>
      <xdr:row>97</xdr:row>
      <xdr:rowOff>45613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7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97867</xdr:rowOff>
    </xdr:from>
    <xdr:to>
      <xdr:col>19</xdr:col>
      <xdr:colOff>177800</xdr:colOff>
      <xdr:row>95</xdr:row>
      <xdr:rowOff>113398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385617"/>
          <a:ext cx="889000" cy="1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121041</xdr:rowOff>
    </xdr:from>
    <xdr:to>
      <xdr:col>20</xdr:col>
      <xdr:colOff>38100</xdr:colOff>
      <xdr:row>97</xdr:row>
      <xdr:rowOff>51191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8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42318</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67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113398</xdr:rowOff>
    </xdr:from>
    <xdr:to>
      <xdr:col>15</xdr:col>
      <xdr:colOff>50800</xdr:colOff>
      <xdr:row>96</xdr:row>
      <xdr:rowOff>29528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401148"/>
          <a:ext cx="889000" cy="8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153064</xdr:rowOff>
    </xdr:from>
    <xdr:to>
      <xdr:col>15</xdr:col>
      <xdr:colOff>101600</xdr:colOff>
      <xdr:row>97</xdr:row>
      <xdr:rowOff>83214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61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74341</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70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29528</xdr:rowOff>
    </xdr:from>
    <xdr:to>
      <xdr:col>10</xdr:col>
      <xdr:colOff>114300</xdr:colOff>
      <xdr:row>96</xdr:row>
      <xdr:rowOff>76254</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488728"/>
          <a:ext cx="889000" cy="4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39784</xdr:rowOff>
    </xdr:from>
    <xdr:to>
      <xdr:col>10</xdr:col>
      <xdr:colOff>165100</xdr:colOff>
      <xdr:row>97</xdr:row>
      <xdr:rowOff>141384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70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132511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76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38170</xdr:rowOff>
    </xdr:from>
    <xdr:to>
      <xdr:col>6</xdr:col>
      <xdr:colOff>38100</xdr:colOff>
      <xdr:row>97</xdr:row>
      <xdr:rowOff>139770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6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130897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76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114266</xdr:rowOff>
    </xdr:from>
    <xdr:to>
      <xdr:col>24</xdr:col>
      <xdr:colOff>114300</xdr:colOff>
      <xdr:row>96</xdr:row>
      <xdr:rowOff>44416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40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137143</xdr:rowOff>
    </xdr:from>
    <xdr:ext cx="599010"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253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47067</xdr:rowOff>
    </xdr:from>
    <xdr:to>
      <xdr:col>20</xdr:col>
      <xdr:colOff>38100</xdr:colOff>
      <xdr:row>95</xdr:row>
      <xdr:rowOff>148667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33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165194</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497795" y="1611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62598</xdr:rowOff>
    </xdr:from>
    <xdr:to>
      <xdr:col>15</xdr:col>
      <xdr:colOff>101600</xdr:colOff>
      <xdr:row>95</xdr:row>
      <xdr:rowOff>164198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35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9275</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08795" y="16125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150178</xdr:rowOff>
    </xdr:from>
    <xdr:to>
      <xdr:col>10</xdr:col>
      <xdr:colOff>165100</xdr:colOff>
      <xdr:row>96</xdr:row>
      <xdr:rowOff>80328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43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96855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21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25454</xdr:rowOff>
    </xdr:from>
    <xdr:to>
      <xdr:col>6</xdr:col>
      <xdr:colOff>38100</xdr:colOff>
      <xdr:row>96</xdr:row>
      <xdr:rowOff>127054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48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143581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25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76345</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19845"/>
          <a:ext cx="1270" cy="1565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23022</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9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76345</xdr:rowOff>
    </xdr:from>
    <xdr:to>
      <xdr:col>55</xdr:col>
      <xdr:colOff>88900</xdr:colOff>
      <xdr:row>30</xdr:row>
      <xdr:rowOff>76345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19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54300</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979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31424</xdr:rowOff>
    </xdr:from>
    <xdr:to>
      <xdr:col>55</xdr:col>
      <xdr:colOff>50800</xdr:colOff>
      <xdr:row>38</xdr:row>
      <xdr:rowOff>133024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149969</xdr:rowOff>
    </xdr:from>
    <xdr:to>
      <xdr:col>50</xdr:col>
      <xdr:colOff>165100</xdr:colOff>
      <xdr:row>38</xdr:row>
      <xdr:rowOff>80119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96646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268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49058</xdr:rowOff>
    </xdr:from>
    <xdr:to>
      <xdr:col>46</xdr:col>
      <xdr:colOff>38100</xdr:colOff>
      <xdr:row>38</xdr:row>
      <xdr:rowOff>150658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167185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39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59835</xdr:rowOff>
    </xdr:from>
    <xdr:to>
      <xdr:col>41</xdr:col>
      <xdr:colOff>101600</xdr:colOff>
      <xdr:row>38</xdr:row>
      <xdr:rowOff>161435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7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6512</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350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67673</xdr:rowOff>
    </xdr:from>
    <xdr:to>
      <xdr:col>36</xdr:col>
      <xdr:colOff>165100</xdr:colOff>
      <xdr:row>38</xdr:row>
      <xdr:rowOff>169273</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8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14350</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358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37965</xdr:rowOff>
    </xdr:from>
    <xdr:to>
      <xdr:col>54</xdr:col>
      <xdr:colOff>189865</xdr:colOff>
      <xdr:row>59</xdr:row>
      <xdr:rowOff>31450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781915"/>
          <a:ext cx="1270" cy="1365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35277</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5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31450</xdr:rowOff>
    </xdr:from>
    <xdr:to>
      <xdr:col>55</xdr:col>
      <xdr:colOff>88900</xdr:colOff>
      <xdr:row>59</xdr:row>
      <xdr:rowOff>31450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4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156092</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57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37965</xdr:rowOff>
    </xdr:from>
    <xdr:to>
      <xdr:col>55</xdr:col>
      <xdr:colOff>88900</xdr:colOff>
      <xdr:row>51</xdr:row>
      <xdr:rowOff>37965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78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116619</xdr:rowOff>
    </xdr:from>
    <xdr:to>
      <xdr:col>55</xdr:col>
      <xdr:colOff>0</xdr:colOff>
      <xdr:row>58</xdr:row>
      <xdr:rowOff>126457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10060719"/>
          <a:ext cx="838200" cy="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121051</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22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98174</xdr:rowOff>
    </xdr:from>
    <xdr:to>
      <xdr:col>55</xdr:col>
      <xdr:colOff>50800</xdr:colOff>
      <xdr:row>58</xdr:row>
      <xdr:rowOff>28324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103878</xdr:rowOff>
    </xdr:from>
    <xdr:to>
      <xdr:col>50</xdr:col>
      <xdr:colOff>114300</xdr:colOff>
      <xdr:row>58</xdr:row>
      <xdr:rowOff>126457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10047978"/>
          <a:ext cx="889000" cy="2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106144</xdr:rowOff>
    </xdr:from>
    <xdr:to>
      <xdr:col>50</xdr:col>
      <xdr:colOff>165100</xdr:colOff>
      <xdr:row>58</xdr:row>
      <xdr:rowOff>36294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52821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65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103878</xdr:rowOff>
    </xdr:from>
    <xdr:to>
      <xdr:col>45</xdr:col>
      <xdr:colOff>177800</xdr:colOff>
      <xdr:row>58</xdr:row>
      <xdr:rowOff>125862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10047978"/>
          <a:ext cx="889000" cy="2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84076</xdr:rowOff>
    </xdr:from>
    <xdr:to>
      <xdr:col>46</xdr:col>
      <xdr:colOff>38100</xdr:colOff>
      <xdr:row>58</xdr:row>
      <xdr:rowOff>14226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30753</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113335</xdr:rowOff>
    </xdr:from>
    <xdr:to>
      <xdr:col>41</xdr:col>
      <xdr:colOff>50800</xdr:colOff>
      <xdr:row>58</xdr:row>
      <xdr:rowOff>125862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10057435"/>
          <a:ext cx="889000" cy="1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149082</xdr:rowOff>
    </xdr:from>
    <xdr:to>
      <xdr:col>41</xdr:col>
      <xdr:colOff>101600</xdr:colOff>
      <xdr:row>58</xdr:row>
      <xdr:rowOff>79232</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92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95759</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69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165397</xdr:rowOff>
    </xdr:from>
    <xdr:to>
      <xdr:col>36</xdr:col>
      <xdr:colOff>165100</xdr:colOff>
      <xdr:row>58</xdr:row>
      <xdr:rowOff>95547</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3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112074</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71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65819</xdr:rowOff>
    </xdr:from>
    <xdr:to>
      <xdr:col>55</xdr:col>
      <xdr:colOff>50800</xdr:colOff>
      <xdr:row>58</xdr:row>
      <xdr:rowOff>167419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1000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152196</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2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75657</xdr:rowOff>
    </xdr:from>
    <xdr:to>
      <xdr:col>50</xdr:col>
      <xdr:colOff>165100</xdr:colOff>
      <xdr:row>59</xdr:row>
      <xdr:rowOff>5807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1001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168384</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1011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53078</xdr:rowOff>
    </xdr:from>
    <xdr:to>
      <xdr:col>46</xdr:col>
      <xdr:colOff>38100</xdr:colOff>
      <xdr:row>58</xdr:row>
      <xdr:rowOff>154678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99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145805</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10089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75062</xdr:rowOff>
    </xdr:from>
    <xdr:to>
      <xdr:col>41</xdr:col>
      <xdr:colOff>101600</xdr:colOff>
      <xdr:row>59</xdr:row>
      <xdr:rowOff>5212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1001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167789</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1011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62535</xdr:rowOff>
    </xdr:from>
    <xdr:to>
      <xdr:col>36</xdr:col>
      <xdr:colOff>165100</xdr:colOff>
      <xdr:row>58</xdr:row>
      <xdr:rowOff>164135</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1000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155262</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1009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160033</xdr:rowOff>
    </xdr:from>
    <xdr:to>
      <xdr:col>54</xdr:col>
      <xdr:colOff>189865</xdr:colOff>
      <xdr:row>79</xdr:row>
      <xdr:rowOff>16078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1990083"/>
          <a:ext cx="1270" cy="15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19905</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6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16078</xdr:rowOff>
    </xdr:from>
    <xdr:to>
      <xdr:col>55</xdr:col>
      <xdr:colOff>88900</xdr:colOff>
      <xdr:row>79</xdr:row>
      <xdr:rowOff>16078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60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106710</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6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125,899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160033</xdr:rowOff>
    </xdr:from>
    <xdr:to>
      <xdr:col>55</xdr:col>
      <xdr:colOff>88900</xdr:colOff>
      <xdr:row>69</xdr:row>
      <xdr:rowOff>160033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199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52476</xdr:rowOff>
    </xdr:from>
    <xdr:to>
      <xdr:col>55</xdr:col>
      <xdr:colOff>0</xdr:colOff>
      <xdr:row>77</xdr:row>
      <xdr:rowOff>41911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082676"/>
          <a:ext cx="838200" cy="16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138955</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69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160528</xdr:rowOff>
    </xdr:from>
    <xdr:to>
      <xdr:col>55</xdr:col>
      <xdr:colOff>50800</xdr:colOff>
      <xdr:row>77</xdr:row>
      <xdr:rowOff>90678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19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10161</xdr:rowOff>
    </xdr:from>
    <xdr:to>
      <xdr:col>50</xdr:col>
      <xdr:colOff>114300</xdr:colOff>
      <xdr:row>77</xdr:row>
      <xdr:rowOff>41911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211811"/>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1676</xdr:rowOff>
    </xdr:from>
    <xdr:to>
      <xdr:col>50</xdr:col>
      <xdr:colOff>165100</xdr:colOff>
      <xdr:row>77</xdr:row>
      <xdr:rowOff>103276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0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94403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2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10161</xdr:rowOff>
    </xdr:from>
    <xdr:to>
      <xdr:col>45</xdr:col>
      <xdr:colOff>177800</xdr:colOff>
      <xdr:row>77</xdr:row>
      <xdr:rowOff>162204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211811"/>
          <a:ext cx="889000" cy="15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141846</xdr:rowOff>
    </xdr:from>
    <xdr:to>
      <xdr:col>46</xdr:col>
      <xdr:colOff>38100</xdr:colOff>
      <xdr:row>77</xdr:row>
      <xdr:rowOff>71996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63123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26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162204</xdr:rowOff>
    </xdr:from>
    <xdr:to>
      <xdr:col>41</xdr:col>
      <xdr:colOff>50800</xdr:colOff>
      <xdr:row>78</xdr:row>
      <xdr:rowOff>54863</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363854"/>
          <a:ext cx="889000" cy="6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150406</xdr:rowOff>
    </xdr:from>
    <xdr:to>
      <xdr:col>41</xdr:col>
      <xdr:colOff>101600</xdr:colOff>
      <xdr:row>78</xdr:row>
      <xdr:rowOff>80556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5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71683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44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12433</xdr:rowOff>
    </xdr:from>
    <xdr:to>
      <xdr:col>36</xdr:col>
      <xdr:colOff>165100</xdr:colOff>
      <xdr:row>78</xdr:row>
      <xdr:rowOff>114033</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105160</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47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1676</xdr:rowOff>
    </xdr:from>
    <xdr:to>
      <xdr:col>55</xdr:col>
      <xdr:colOff>50800</xdr:colOff>
      <xdr:row>76</xdr:row>
      <xdr:rowOff>103276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03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24554</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88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162561</xdr:rowOff>
    </xdr:from>
    <xdr:to>
      <xdr:col>50</xdr:col>
      <xdr:colOff>165100</xdr:colOff>
      <xdr:row>77</xdr:row>
      <xdr:rowOff>92711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19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109237</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96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130811</xdr:rowOff>
    </xdr:from>
    <xdr:to>
      <xdr:col>46</xdr:col>
      <xdr:colOff>38100</xdr:colOff>
      <xdr:row>77</xdr:row>
      <xdr:rowOff>60961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1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77487</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93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111404</xdr:rowOff>
    </xdr:from>
    <xdr:to>
      <xdr:col>41</xdr:col>
      <xdr:colOff>101600</xdr:colOff>
      <xdr:row>78</xdr:row>
      <xdr:rowOff>41554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31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58081</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08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4063</xdr:rowOff>
    </xdr:from>
    <xdr:to>
      <xdr:col>36</xdr:col>
      <xdr:colOff>165100</xdr:colOff>
      <xdr:row>78</xdr:row>
      <xdr:rowOff>105663</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37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122190</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15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94421</xdr:rowOff>
    </xdr:from>
    <xdr:to>
      <xdr:col>54</xdr:col>
      <xdr:colOff>189865</xdr:colOff>
      <xdr:row>97</xdr:row>
      <xdr:rowOff>83762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524921"/>
          <a:ext cx="1270" cy="118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87589</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71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83762</xdr:rowOff>
    </xdr:from>
    <xdr:to>
      <xdr:col>55</xdr:col>
      <xdr:colOff>88900</xdr:colOff>
      <xdr:row>97</xdr:row>
      <xdr:rowOff>83762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7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41098</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30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227,923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94421</xdr:rowOff>
    </xdr:from>
    <xdr:to>
      <xdr:col>55</xdr:col>
      <xdr:colOff>88900</xdr:colOff>
      <xdr:row>90</xdr:row>
      <xdr:rowOff>94421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52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94414</xdr:rowOff>
    </xdr:from>
    <xdr:to>
      <xdr:col>55</xdr:col>
      <xdr:colOff>0</xdr:colOff>
      <xdr:row>96</xdr:row>
      <xdr:rowOff>96512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553614"/>
          <a:ext cx="838200" cy="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147690</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263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124813</xdr:rowOff>
    </xdr:from>
    <xdr:to>
      <xdr:col>55</xdr:col>
      <xdr:colOff>50800</xdr:colOff>
      <xdr:row>96</xdr:row>
      <xdr:rowOff>54963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1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44242</xdr:rowOff>
    </xdr:from>
    <xdr:to>
      <xdr:col>50</xdr:col>
      <xdr:colOff>114300</xdr:colOff>
      <xdr:row>96</xdr:row>
      <xdr:rowOff>96512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503442"/>
          <a:ext cx="889000" cy="5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141918</xdr:rowOff>
    </xdr:from>
    <xdr:to>
      <xdr:col>50</xdr:col>
      <xdr:colOff>165100</xdr:colOff>
      <xdr:row>96</xdr:row>
      <xdr:rowOff>72068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2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88595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20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53181</xdr:rowOff>
    </xdr:from>
    <xdr:to>
      <xdr:col>45</xdr:col>
      <xdr:colOff>177800</xdr:colOff>
      <xdr:row>96</xdr:row>
      <xdr:rowOff>44242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6340931"/>
          <a:ext cx="889000" cy="162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128139</xdr:rowOff>
    </xdr:from>
    <xdr:to>
      <xdr:col>46</xdr:col>
      <xdr:colOff>38100</xdr:colOff>
      <xdr:row>96</xdr:row>
      <xdr:rowOff>58289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74816</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19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53181</xdr:rowOff>
    </xdr:from>
    <xdr:to>
      <xdr:col>41</xdr:col>
      <xdr:colOff>50800</xdr:colOff>
      <xdr:row>96</xdr:row>
      <xdr:rowOff>77332</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340931"/>
          <a:ext cx="889000" cy="19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147593</xdr:rowOff>
    </xdr:from>
    <xdr:to>
      <xdr:col>41</xdr:col>
      <xdr:colOff>101600</xdr:colOff>
      <xdr:row>96</xdr:row>
      <xdr:rowOff>77743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3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68870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52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169647</xdr:rowOff>
    </xdr:from>
    <xdr:to>
      <xdr:col>36</xdr:col>
      <xdr:colOff>165100</xdr:colOff>
      <xdr:row>96</xdr:row>
      <xdr:rowOff>99797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5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116324</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23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43614</xdr:rowOff>
    </xdr:from>
    <xdr:to>
      <xdr:col>55</xdr:col>
      <xdr:colOff>50800</xdr:colOff>
      <xdr:row>96</xdr:row>
      <xdr:rowOff>145214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50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22041</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48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45712</xdr:rowOff>
    </xdr:from>
    <xdr:to>
      <xdr:col>50</xdr:col>
      <xdr:colOff>165100</xdr:colOff>
      <xdr:row>96</xdr:row>
      <xdr:rowOff>147312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50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138439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59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164892</xdr:rowOff>
    </xdr:from>
    <xdr:to>
      <xdr:col>46</xdr:col>
      <xdr:colOff>38100</xdr:colOff>
      <xdr:row>96</xdr:row>
      <xdr:rowOff>95042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45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86169</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54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2381</xdr:rowOff>
    </xdr:from>
    <xdr:to>
      <xdr:col>41</xdr:col>
      <xdr:colOff>101600</xdr:colOff>
      <xdr:row>95</xdr:row>
      <xdr:rowOff>103981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29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120508</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06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26532</xdr:rowOff>
    </xdr:from>
    <xdr:to>
      <xdr:col>36</xdr:col>
      <xdr:colOff>165100</xdr:colOff>
      <xdr:row>96</xdr:row>
      <xdr:rowOff>128132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48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119259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57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169761</xdr:rowOff>
    </xdr:from>
    <xdr:to>
      <xdr:col>85</xdr:col>
      <xdr:colOff>126364</xdr:colOff>
      <xdr:row>38</xdr:row>
      <xdr:rowOff>28421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313261"/>
          <a:ext cx="1269" cy="1230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32248</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4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28421</xdr:rowOff>
    </xdr:from>
    <xdr:to>
      <xdr:col>86</xdr:col>
      <xdr:colOff>25400</xdr:colOff>
      <xdr:row>38</xdr:row>
      <xdr:rowOff>28421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43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116438</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8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90,159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169761</xdr:rowOff>
    </xdr:from>
    <xdr:to>
      <xdr:col>86</xdr:col>
      <xdr:colOff>25400</xdr:colOff>
      <xdr:row>30</xdr:row>
      <xdr:rowOff>169761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31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39916</xdr:rowOff>
    </xdr:from>
    <xdr:to>
      <xdr:col>85</xdr:col>
      <xdr:colOff>127000</xdr:colOff>
      <xdr:row>35</xdr:row>
      <xdr:rowOff>85081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040666"/>
          <a:ext cx="838200" cy="4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96506</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68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118079</xdr:rowOff>
    </xdr:from>
    <xdr:to>
      <xdr:col>85</xdr:col>
      <xdr:colOff>177800</xdr:colOff>
      <xdr:row>37</xdr:row>
      <xdr:rowOff>48229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90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165973</xdr:rowOff>
    </xdr:from>
    <xdr:to>
      <xdr:col>81</xdr:col>
      <xdr:colOff>50800</xdr:colOff>
      <xdr:row>35</xdr:row>
      <xdr:rowOff>39916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5995273"/>
          <a:ext cx="889000" cy="4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93635</xdr:rowOff>
    </xdr:from>
    <xdr:to>
      <xdr:col>81</xdr:col>
      <xdr:colOff>101600</xdr:colOff>
      <xdr:row>37</xdr:row>
      <xdr:rowOff>23785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14912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35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165973</xdr:rowOff>
    </xdr:from>
    <xdr:to>
      <xdr:col>76</xdr:col>
      <xdr:colOff>114300</xdr:colOff>
      <xdr:row>36</xdr:row>
      <xdr:rowOff>8369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5995273"/>
          <a:ext cx="889000" cy="18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36469</xdr:rowOff>
    </xdr:from>
    <xdr:to>
      <xdr:col>76</xdr:col>
      <xdr:colOff>165100</xdr:colOff>
      <xdr:row>36</xdr:row>
      <xdr:rowOff>138069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2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129196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30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136924</xdr:rowOff>
    </xdr:from>
    <xdr:to>
      <xdr:col>71</xdr:col>
      <xdr:colOff>177800</xdr:colOff>
      <xdr:row>36</xdr:row>
      <xdr:rowOff>8369</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6137674"/>
          <a:ext cx="889000" cy="4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154312</xdr:rowOff>
    </xdr:from>
    <xdr:to>
      <xdr:col>72</xdr:col>
      <xdr:colOff>38100</xdr:colOff>
      <xdr:row>37</xdr:row>
      <xdr:rowOff>84462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2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75589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41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159456</xdr:rowOff>
    </xdr:from>
    <xdr:to>
      <xdr:col>67</xdr:col>
      <xdr:colOff>101600</xdr:colOff>
      <xdr:row>37</xdr:row>
      <xdr:rowOff>89606</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3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80733</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42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34281</xdr:rowOff>
    </xdr:from>
    <xdr:to>
      <xdr:col>85</xdr:col>
      <xdr:colOff>177800</xdr:colOff>
      <xdr:row>35</xdr:row>
      <xdr:rowOff>135881</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03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57158</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588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160566</xdr:rowOff>
    </xdr:from>
    <xdr:to>
      <xdr:col>81</xdr:col>
      <xdr:colOff>101600</xdr:colOff>
      <xdr:row>35</xdr:row>
      <xdr:rowOff>90716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598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107243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576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115173</xdr:rowOff>
    </xdr:from>
    <xdr:to>
      <xdr:col>76</xdr:col>
      <xdr:colOff>165100</xdr:colOff>
      <xdr:row>35</xdr:row>
      <xdr:rowOff>45323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594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61850</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571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129019</xdr:rowOff>
    </xdr:from>
    <xdr:to>
      <xdr:col>72</xdr:col>
      <xdr:colOff>38100</xdr:colOff>
      <xdr:row>36</xdr:row>
      <xdr:rowOff>59169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12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75696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590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86124</xdr:rowOff>
    </xdr:from>
    <xdr:to>
      <xdr:col>67</xdr:col>
      <xdr:colOff>101600</xdr:colOff>
      <xdr:row>36</xdr:row>
      <xdr:rowOff>16274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08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32801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586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58949</xdr:rowOff>
    </xdr:from>
    <xdr:to>
      <xdr:col>85</xdr:col>
      <xdr:colOff>126364</xdr:colOff>
      <xdr:row>57</xdr:row>
      <xdr:rowOff>166245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802899"/>
          <a:ext cx="1269" cy="113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170072</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4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166245</xdr:rowOff>
    </xdr:from>
    <xdr:to>
      <xdr:col>86</xdr:col>
      <xdr:colOff>25400</xdr:colOff>
      <xdr:row>57</xdr:row>
      <xdr:rowOff>166245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3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5626</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57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58949</xdr:rowOff>
    </xdr:from>
    <xdr:to>
      <xdr:col>86</xdr:col>
      <xdr:colOff>25400</xdr:colOff>
      <xdr:row>51</xdr:row>
      <xdr:rowOff>58949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802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45174</xdr:rowOff>
    </xdr:from>
    <xdr:to>
      <xdr:col>85</xdr:col>
      <xdr:colOff>127000</xdr:colOff>
      <xdr:row>57</xdr:row>
      <xdr:rowOff>57038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9817824"/>
          <a:ext cx="838200" cy="1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135465</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565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112588</xdr:rowOff>
    </xdr:from>
    <xdr:to>
      <xdr:col>85</xdr:col>
      <xdr:colOff>177800</xdr:colOff>
      <xdr:row>57</xdr:row>
      <xdr:rowOff>42738</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1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14070</xdr:rowOff>
    </xdr:from>
    <xdr:to>
      <xdr:col>81</xdr:col>
      <xdr:colOff>50800</xdr:colOff>
      <xdr:row>57</xdr:row>
      <xdr:rowOff>57038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592300" y="9786720"/>
          <a:ext cx="889000" cy="42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115157</xdr:rowOff>
    </xdr:from>
    <xdr:to>
      <xdr:col>81</xdr:col>
      <xdr:colOff>101600</xdr:colOff>
      <xdr:row>57</xdr:row>
      <xdr:rowOff>45307</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61834</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49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14070</xdr:rowOff>
    </xdr:from>
    <xdr:to>
      <xdr:col>76</xdr:col>
      <xdr:colOff>114300</xdr:colOff>
      <xdr:row>57</xdr:row>
      <xdr:rowOff>32025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786720"/>
          <a:ext cx="889000" cy="1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65610</xdr:rowOff>
    </xdr:from>
    <xdr:to>
      <xdr:col>76</xdr:col>
      <xdr:colOff>165100</xdr:colOff>
      <xdr:row>56</xdr:row>
      <xdr:rowOff>167210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6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12287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44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32025</xdr:rowOff>
    </xdr:from>
    <xdr:to>
      <xdr:col>71</xdr:col>
      <xdr:colOff>177800</xdr:colOff>
      <xdr:row>57</xdr:row>
      <xdr:rowOff>85672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804675"/>
          <a:ext cx="889000" cy="5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144935</xdr:rowOff>
    </xdr:from>
    <xdr:to>
      <xdr:col>72</xdr:col>
      <xdr:colOff>38100</xdr:colOff>
      <xdr:row>57</xdr:row>
      <xdr:rowOff>75085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7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91612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52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147714</xdr:rowOff>
    </xdr:from>
    <xdr:to>
      <xdr:col>67</xdr:col>
      <xdr:colOff>101600</xdr:colOff>
      <xdr:row>57</xdr:row>
      <xdr:rowOff>77864</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94391</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52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165824</xdr:rowOff>
    </xdr:from>
    <xdr:to>
      <xdr:col>85</xdr:col>
      <xdr:colOff>177800</xdr:colOff>
      <xdr:row>57</xdr:row>
      <xdr:rowOff>95974</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76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91015</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69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6238</xdr:rowOff>
    </xdr:from>
    <xdr:to>
      <xdr:col>81</xdr:col>
      <xdr:colOff>101600</xdr:colOff>
      <xdr:row>57</xdr:row>
      <xdr:rowOff>107838</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77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98965</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87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134720</xdr:rowOff>
    </xdr:from>
    <xdr:to>
      <xdr:col>76</xdr:col>
      <xdr:colOff>165100</xdr:colOff>
      <xdr:row>57</xdr:row>
      <xdr:rowOff>64870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73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55997</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82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152675</xdr:rowOff>
    </xdr:from>
    <xdr:to>
      <xdr:col>72</xdr:col>
      <xdr:colOff>38100</xdr:colOff>
      <xdr:row>57</xdr:row>
      <xdr:rowOff>82825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75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73952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84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34872</xdr:rowOff>
    </xdr:from>
    <xdr:to>
      <xdr:col>67</xdr:col>
      <xdr:colOff>101600</xdr:colOff>
      <xdr:row>57</xdr:row>
      <xdr:rowOff>136472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80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127599</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90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148844</xdr:rowOff>
    </xdr:from>
    <xdr:to>
      <xdr:col>85</xdr:col>
      <xdr:colOff>126364</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321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95521</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209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148844</xdr:rowOff>
    </xdr:from>
    <xdr:to>
      <xdr:col>86</xdr:col>
      <xdr:colOff>25400</xdr:colOff>
      <xdr:row>71</xdr:row>
      <xdr:rowOff>148844</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32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156730</xdr:rowOff>
    </xdr:from>
    <xdr:to>
      <xdr:col>85</xdr:col>
      <xdr:colOff>127000</xdr:colOff>
      <xdr:row>77</xdr:row>
      <xdr:rowOff>26067</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186930"/>
          <a:ext cx="838200" cy="4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12368</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385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33941</xdr:rowOff>
    </xdr:from>
    <xdr:to>
      <xdr:col>85</xdr:col>
      <xdr:colOff>177800</xdr:colOff>
      <xdr:row>78</xdr:row>
      <xdr:rowOff>135541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156730</xdr:rowOff>
    </xdr:from>
    <xdr:to>
      <xdr:col>81</xdr:col>
      <xdr:colOff>50800</xdr:colOff>
      <xdr:row>77</xdr:row>
      <xdr:rowOff>124994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4592300" y="13186930"/>
          <a:ext cx="889000" cy="139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33407</xdr:rowOff>
    </xdr:from>
    <xdr:to>
      <xdr:col>81</xdr:col>
      <xdr:colOff>101600</xdr:colOff>
      <xdr:row>78</xdr:row>
      <xdr:rowOff>135007</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126134</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49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26733</xdr:rowOff>
    </xdr:from>
    <xdr:to>
      <xdr:col>76</xdr:col>
      <xdr:colOff>114300</xdr:colOff>
      <xdr:row>77</xdr:row>
      <xdr:rowOff>124994</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056933"/>
          <a:ext cx="889000" cy="269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65106</xdr:rowOff>
    </xdr:from>
    <xdr:to>
      <xdr:col>76</xdr:col>
      <xdr:colOff>165100</xdr:colOff>
      <xdr:row>78</xdr:row>
      <xdr:rowOff>166706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157833</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53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26733</xdr:rowOff>
    </xdr:from>
    <xdr:to>
      <xdr:col>71</xdr:col>
      <xdr:colOff>177800</xdr:colOff>
      <xdr:row>78</xdr:row>
      <xdr:rowOff>55842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2814300" y="13056933"/>
          <a:ext cx="889000" cy="37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49485</xdr:rowOff>
    </xdr:from>
    <xdr:to>
      <xdr:col>72</xdr:col>
      <xdr:colOff>38100</xdr:colOff>
      <xdr:row>78</xdr:row>
      <xdr:rowOff>151085</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42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142212</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515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92672</xdr:rowOff>
    </xdr:from>
    <xdr:to>
      <xdr:col>67</xdr:col>
      <xdr:colOff>101600</xdr:colOff>
      <xdr:row>79</xdr:row>
      <xdr:rowOff>22822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46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13949</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55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146717</xdr:rowOff>
    </xdr:from>
    <xdr:to>
      <xdr:col>85</xdr:col>
      <xdr:colOff>177800</xdr:colOff>
      <xdr:row>77</xdr:row>
      <xdr:rowOff>76867</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17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169594</xdr:rowOff>
    </xdr:from>
    <xdr:ext cx="534377"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02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105930</xdr:rowOff>
    </xdr:from>
    <xdr:to>
      <xdr:col>81</xdr:col>
      <xdr:colOff>101600</xdr:colOff>
      <xdr:row>77</xdr:row>
      <xdr:rowOff>36080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13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52608</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14111" y="1291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74194</xdr:rowOff>
    </xdr:from>
    <xdr:to>
      <xdr:col>76</xdr:col>
      <xdr:colOff>165100</xdr:colOff>
      <xdr:row>78</xdr:row>
      <xdr:rowOff>4344</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27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20871</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25111" y="1305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147383</xdr:rowOff>
    </xdr:from>
    <xdr:to>
      <xdr:col>72</xdr:col>
      <xdr:colOff>38100</xdr:colOff>
      <xdr:row>76</xdr:row>
      <xdr:rowOff>77533</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00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94060</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36111" y="1278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5042</xdr:rowOff>
    </xdr:from>
    <xdr:to>
      <xdr:col>67</xdr:col>
      <xdr:colOff>101600</xdr:colOff>
      <xdr:row>78</xdr:row>
      <xdr:rowOff>106642</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37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123169</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79428" y="1315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76857</xdr:rowOff>
    </xdr:from>
    <xdr:to>
      <xdr:col>85</xdr:col>
      <xdr:colOff>126364</xdr:colOff>
      <xdr:row>99</xdr:row>
      <xdr:rowOff>11768</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678807"/>
          <a:ext cx="1269" cy="130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15595</xdr:rowOff>
    </xdr:from>
    <xdr:ext cx="469744"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98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11768</xdr:rowOff>
    </xdr:from>
    <xdr:to>
      <xdr:col>86</xdr:col>
      <xdr:colOff>25400</xdr:colOff>
      <xdr:row>99</xdr:row>
      <xdr:rowOff>11768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985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23534</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45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175,747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76857</xdr:rowOff>
    </xdr:from>
    <xdr:to>
      <xdr:col>86</xdr:col>
      <xdr:colOff>25400</xdr:colOff>
      <xdr:row>91</xdr:row>
      <xdr:rowOff>76857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67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17909</xdr:rowOff>
    </xdr:from>
    <xdr:to>
      <xdr:col>85</xdr:col>
      <xdr:colOff>127000</xdr:colOff>
      <xdr:row>95</xdr:row>
      <xdr:rowOff>48298</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305659"/>
          <a:ext cx="838200" cy="30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5407</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464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26980</xdr:rowOff>
    </xdr:from>
    <xdr:to>
      <xdr:col>85</xdr:col>
      <xdr:colOff>177800</xdr:colOff>
      <xdr:row>96</xdr:row>
      <xdr:rowOff>128580</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4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48298</xdr:rowOff>
    </xdr:from>
    <xdr:to>
      <xdr:col>81</xdr:col>
      <xdr:colOff>50800</xdr:colOff>
      <xdr:row>95</xdr:row>
      <xdr:rowOff>78321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336048"/>
          <a:ext cx="889000" cy="3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52316</xdr:rowOff>
    </xdr:from>
    <xdr:to>
      <xdr:col>81</xdr:col>
      <xdr:colOff>101600</xdr:colOff>
      <xdr:row>96</xdr:row>
      <xdr:rowOff>153916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51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145043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60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78321</xdr:rowOff>
    </xdr:from>
    <xdr:to>
      <xdr:col>76</xdr:col>
      <xdr:colOff>114300</xdr:colOff>
      <xdr:row>95</xdr:row>
      <xdr:rowOff>79197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366071"/>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66810</xdr:rowOff>
    </xdr:from>
    <xdr:to>
      <xdr:col>76</xdr:col>
      <xdr:colOff>165100</xdr:colOff>
      <xdr:row>96</xdr:row>
      <xdr:rowOff>168410</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159537</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61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79197</xdr:rowOff>
    </xdr:from>
    <xdr:to>
      <xdr:col>71</xdr:col>
      <xdr:colOff>177800</xdr:colOff>
      <xdr:row>95</xdr:row>
      <xdr:rowOff>81308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366947"/>
          <a:ext cx="889000" cy="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110099</xdr:rowOff>
    </xdr:from>
    <xdr:to>
      <xdr:col>72</xdr:col>
      <xdr:colOff>38100</xdr:colOff>
      <xdr:row>97</xdr:row>
      <xdr:rowOff>40249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31376</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66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103324</xdr:rowOff>
    </xdr:from>
    <xdr:to>
      <xdr:col>67</xdr:col>
      <xdr:colOff>101600</xdr:colOff>
      <xdr:row>97</xdr:row>
      <xdr:rowOff>33474</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5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24601</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65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138559</xdr:rowOff>
    </xdr:from>
    <xdr:to>
      <xdr:col>85</xdr:col>
      <xdr:colOff>177800</xdr:colOff>
      <xdr:row>95</xdr:row>
      <xdr:rowOff>68709</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25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161436</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10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168948</xdr:rowOff>
    </xdr:from>
    <xdr:to>
      <xdr:col>81</xdr:col>
      <xdr:colOff>101600</xdr:colOff>
      <xdr:row>95</xdr:row>
      <xdr:rowOff>99098</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28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115625</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06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27521</xdr:rowOff>
    </xdr:from>
    <xdr:to>
      <xdr:col>76</xdr:col>
      <xdr:colOff>165100</xdr:colOff>
      <xdr:row>95</xdr:row>
      <xdr:rowOff>129121</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31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145648</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09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28397</xdr:rowOff>
    </xdr:from>
    <xdr:to>
      <xdr:col>72</xdr:col>
      <xdr:colOff>38100</xdr:colOff>
      <xdr:row>95</xdr:row>
      <xdr:rowOff>129997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31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146524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09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30508</xdr:rowOff>
    </xdr:from>
    <xdr:to>
      <xdr:col>67</xdr:col>
      <xdr:colOff>101600</xdr:colOff>
      <xdr:row>95</xdr:row>
      <xdr:rowOff>132108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31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148635</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09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155702</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299202"/>
          <a:ext cx="1269" cy="1431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51071</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37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102379</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07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155702</xdr:rowOff>
    </xdr:from>
    <xdr:to>
      <xdr:col>116</xdr:col>
      <xdr:colOff>152400</xdr:colOff>
      <xdr:row>30</xdr:row>
      <xdr:rowOff>155702</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29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139971</xdr:rowOff>
    </xdr:from>
    <xdr:ext cx="313932"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8362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117094</xdr:rowOff>
    </xdr:from>
    <xdr:to>
      <xdr:col>116</xdr:col>
      <xdr:colOff>114300</xdr:colOff>
      <xdr:row>39</xdr:row>
      <xdr:rowOff>47244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77470</xdr:rowOff>
    </xdr:from>
    <xdr:to>
      <xdr:col>112</xdr:col>
      <xdr:colOff>38100</xdr:colOff>
      <xdr:row>39</xdr:row>
      <xdr:rowOff>7620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24147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67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131572</xdr:rowOff>
    </xdr:from>
    <xdr:to>
      <xdr:col>107</xdr:col>
      <xdr:colOff>101600</xdr:colOff>
      <xdr:row>39</xdr:row>
      <xdr:rowOff>61722</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4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78249</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77333" y="64218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154432</xdr:rowOff>
    </xdr:from>
    <xdr:to>
      <xdr:col>102</xdr:col>
      <xdr:colOff>165100</xdr:colOff>
      <xdr:row>39</xdr:row>
      <xdr:rowOff>84582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101109</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88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130810</xdr:rowOff>
    </xdr:from>
    <xdr:to>
      <xdr:col>98</xdr:col>
      <xdr:colOff>38100</xdr:colOff>
      <xdr:row>39</xdr:row>
      <xdr:rowOff>60960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77487</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99333" y="64211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95521</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10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住民一人当たりの議会費は、会議録検索システムなどの導入により</a:t>
          </a:r>
          <a:r>
            <a:rPr kumimoji="1" lang="en-US" altLang="ja-JP" sz="1300">
              <a:latin typeface="ＭＳ Ｐゴシック" panose="020B0600070205080204" pitchFamily="50" charset="-128"/>
              <a:ea typeface="ＭＳ Ｐゴシック" panose="020B0600070205080204" pitchFamily="50" charset="-128"/>
            </a:rPr>
            <a:t>500</a:t>
          </a:r>
          <a:r>
            <a:rPr kumimoji="1" lang="ja-JP" altLang="en-US" sz="1300">
              <a:latin typeface="ＭＳ Ｐゴシック" panose="020B0600070205080204" pitchFamily="50" charset="-128"/>
              <a:ea typeface="ＭＳ Ｐゴシック" panose="020B0600070205080204" pitchFamily="50" charset="-128"/>
            </a:rPr>
            <a:t>円増加しているが、類似団体を</a:t>
          </a:r>
          <a:r>
            <a:rPr kumimoji="1" lang="en-US" altLang="ja-JP" sz="1300">
              <a:latin typeface="ＭＳ Ｐゴシック" panose="020B0600070205080204" pitchFamily="50" charset="-128"/>
              <a:ea typeface="ＭＳ Ｐゴシック" panose="020B0600070205080204" pitchFamily="50" charset="-128"/>
            </a:rPr>
            <a:t>1,419</a:t>
          </a:r>
          <a:r>
            <a:rPr kumimoji="1" lang="ja-JP" altLang="en-US" sz="1300">
              <a:latin typeface="ＭＳ Ｐゴシック" panose="020B0600070205080204" pitchFamily="50" charset="-128"/>
              <a:ea typeface="ＭＳ Ｐゴシック" panose="020B0600070205080204" pitchFamily="50" charset="-128"/>
            </a:rPr>
            <a:t>円下回っている。住民一人当たりの総務費は、新庁舎建設事業の完了などにより</a:t>
          </a:r>
          <a:r>
            <a:rPr kumimoji="1" lang="en-US" altLang="ja-JP" sz="1300">
              <a:latin typeface="ＭＳ Ｐゴシック" panose="020B0600070205080204" pitchFamily="50" charset="-128"/>
              <a:ea typeface="ＭＳ Ｐゴシック" panose="020B0600070205080204" pitchFamily="50" charset="-128"/>
            </a:rPr>
            <a:t>34,228</a:t>
          </a:r>
          <a:r>
            <a:rPr kumimoji="1" lang="ja-JP" altLang="en-US" sz="1300">
              <a:latin typeface="ＭＳ Ｐゴシック" panose="020B0600070205080204" pitchFamily="50" charset="-128"/>
              <a:ea typeface="ＭＳ Ｐゴシック" panose="020B0600070205080204" pitchFamily="50" charset="-128"/>
            </a:rPr>
            <a:t>円減少しているが、類似団体を</a:t>
          </a:r>
          <a:r>
            <a:rPr kumimoji="1" lang="en-US" altLang="ja-JP" sz="1300">
              <a:latin typeface="ＭＳ Ｐゴシック" panose="020B0600070205080204" pitchFamily="50" charset="-128"/>
              <a:ea typeface="ＭＳ Ｐゴシック" panose="020B0600070205080204" pitchFamily="50" charset="-128"/>
            </a:rPr>
            <a:t>2,946</a:t>
          </a:r>
          <a:r>
            <a:rPr kumimoji="1" lang="ja-JP" altLang="en-US" sz="1300">
              <a:latin typeface="ＭＳ Ｐゴシック" panose="020B0600070205080204" pitchFamily="50" charset="-128"/>
              <a:ea typeface="ＭＳ Ｐゴシック" panose="020B0600070205080204" pitchFamily="50" charset="-128"/>
            </a:rPr>
            <a:t>円上回っている。住民一人当たりの民生費は、くしもとこども園新設事業の増加などにより</a:t>
          </a:r>
          <a:r>
            <a:rPr kumimoji="1" lang="en-US" altLang="ja-JP" sz="1300">
              <a:latin typeface="ＭＳ Ｐゴシック" panose="020B0600070205080204" pitchFamily="50" charset="-128"/>
              <a:ea typeface="ＭＳ Ｐゴシック" panose="020B0600070205080204" pitchFamily="50" charset="-128"/>
            </a:rPr>
            <a:t>4,538</a:t>
          </a:r>
          <a:r>
            <a:rPr kumimoji="1" lang="ja-JP" altLang="en-US" sz="1300">
              <a:latin typeface="ＭＳ Ｐゴシック" panose="020B0600070205080204" pitchFamily="50" charset="-128"/>
              <a:ea typeface="ＭＳ Ｐゴシック" panose="020B0600070205080204" pitchFamily="50" charset="-128"/>
            </a:rPr>
            <a:t>円増加し、類似団体を</a:t>
          </a:r>
          <a:r>
            <a:rPr kumimoji="1" lang="en-US" altLang="ja-JP" sz="1300">
              <a:latin typeface="ＭＳ Ｐゴシック" panose="020B0600070205080204" pitchFamily="50" charset="-128"/>
              <a:ea typeface="ＭＳ Ｐゴシック" panose="020B0600070205080204" pitchFamily="50" charset="-128"/>
            </a:rPr>
            <a:t>60,328</a:t>
          </a:r>
          <a:r>
            <a:rPr kumimoji="1" lang="ja-JP" altLang="en-US" sz="1300">
              <a:latin typeface="ＭＳ Ｐゴシック" panose="020B0600070205080204" pitchFamily="50" charset="-128"/>
              <a:ea typeface="ＭＳ Ｐゴシック" panose="020B0600070205080204" pitchFamily="50" charset="-128"/>
            </a:rPr>
            <a:t>円上回っている。住民一人当たりの衛生費は、全体的な事業費の減少などにより</a:t>
          </a:r>
          <a:r>
            <a:rPr kumimoji="1" lang="en-US" altLang="ja-JP" sz="1300">
              <a:latin typeface="ＭＳ Ｐゴシック" panose="020B0600070205080204" pitchFamily="50" charset="-128"/>
              <a:ea typeface="ＭＳ Ｐゴシック" panose="020B0600070205080204" pitchFamily="50" charset="-128"/>
            </a:rPr>
            <a:t>14,698</a:t>
          </a:r>
          <a:r>
            <a:rPr kumimoji="1" lang="ja-JP" altLang="en-US" sz="1300">
              <a:latin typeface="ＭＳ Ｐゴシック" panose="020B0600070205080204" pitchFamily="50" charset="-128"/>
              <a:ea typeface="ＭＳ Ｐゴシック" panose="020B0600070205080204" pitchFamily="50" charset="-128"/>
            </a:rPr>
            <a:t>円減少しているが、類似団体を</a:t>
          </a:r>
          <a:r>
            <a:rPr kumimoji="1" lang="en-US" altLang="ja-JP" sz="1300">
              <a:latin typeface="ＭＳ Ｐゴシック" panose="020B0600070205080204" pitchFamily="50" charset="-128"/>
              <a:ea typeface="ＭＳ Ｐゴシック" panose="020B0600070205080204" pitchFamily="50" charset="-128"/>
            </a:rPr>
            <a:t>37,762</a:t>
          </a:r>
          <a:r>
            <a:rPr kumimoji="1" lang="ja-JP" altLang="en-US" sz="1300">
              <a:latin typeface="ＭＳ Ｐゴシック" panose="020B0600070205080204" pitchFamily="50" charset="-128"/>
              <a:ea typeface="ＭＳ Ｐゴシック" panose="020B0600070205080204" pitchFamily="50" charset="-128"/>
            </a:rPr>
            <a:t>円上回っている。住民一人当たりの農林水産業費は、漁港に係る機能保全事業などの増加により</a:t>
          </a:r>
          <a:r>
            <a:rPr kumimoji="1" lang="en-US" altLang="ja-JP" sz="1300">
              <a:latin typeface="ＭＳ Ｐゴシック" panose="020B0600070205080204" pitchFamily="50" charset="-128"/>
              <a:ea typeface="ＭＳ Ｐゴシック" panose="020B0600070205080204" pitchFamily="50" charset="-128"/>
            </a:rPr>
            <a:t>1,291</a:t>
          </a:r>
          <a:r>
            <a:rPr kumimoji="1" lang="ja-JP" altLang="en-US" sz="1300">
              <a:latin typeface="ＭＳ Ｐゴシック" panose="020B0600070205080204" pitchFamily="50" charset="-128"/>
              <a:ea typeface="ＭＳ Ｐゴシック" panose="020B0600070205080204" pitchFamily="50" charset="-128"/>
            </a:rPr>
            <a:t>円増加したが、類似団体を</a:t>
          </a:r>
          <a:r>
            <a:rPr kumimoji="1" lang="en-US" altLang="ja-JP" sz="1300">
              <a:latin typeface="ＭＳ Ｐゴシック" panose="020B0600070205080204" pitchFamily="50" charset="-128"/>
              <a:ea typeface="ＭＳ Ｐゴシック" panose="020B0600070205080204" pitchFamily="50" charset="-128"/>
            </a:rPr>
            <a:t>18,254</a:t>
          </a:r>
          <a:r>
            <a:rPr kumimoji="1" lang="ja-JP" altLang="en-US" sz="1300">
              <a:latin typeface="ＭＳ Ｐゴシック" panose="020B0600070205080204" pitchFamily="50" charset="-128"/>
              <a:ea typeface="ＭＳ Ｐゴシック" panose="020B0600070205080204" pitchFamily="50" charset="-128"/>
            </a:rPr>
            <a:t>円下回っている。住民一人当たりの商工費は、生活支援商品券交付事業の増加などにより、</a:t>
          </a:r>
          <a:r>
            <a:rPr kumimoji="1" lang="en-US" altLang="ja-JP" sz="1300">
              <a:latin typeface="ＭＳ Ｐゴシック" panose="020B0600070205080204" pitchFamily="50" charset="-128"/>
              <a:ea typeface="ＭＳ Ｐゴシック" panose="020B0600070205080204" pitchFamily="50" charset="-128"/>
            </a:rPr>
            <a:t>12,668</a:t>
          </a:r>
          <a:r>
            <a:rPr kumimoji="1" lang="ja-JP" altLang="en-US" sz="1300">
              <a:latin typeface="ＭＳ Ｐゴシック" panose="020B0600070205080204" pitchFamily="50" charset="-128"/>
              <a:ea typeface="ＭＳ Ｐゴシック" panose="020B0600070205080204" pitchFamily="50" charset="-128"/>
            </a:rPr>
            <a:t>円増加しており、類似団体を</a:t>
          </a:r>
          <a:r>
            <a:rPr kumimoji="1" lang="en-US" altLang="ja-JP" sz="1300">
              <a:latin typeface="ＭＳ Ｐゴシック" panose="020B0600070205080204" pitchFamily="50" charset="-128"/>
              <a:ea typeface="ＭＳ Ｐゴシック" panose="020B0600070205080204" pitchFamily="50" charset="-128"/>
            </a:rPr>
            <a:t>12,508</a:t>
          </a:r>
          <a:r>
            <a:rPr kumimoji="1" lang="ja-JP" altLang="en-US" sz="1300">
              <a:latin typeface="ＭＳ Ｐゴシック" panose="020B0600070205080204" pitchFamily="50" charset="-128"/>
              <a:ea typeface="ＭＳ Ｐゴシック" panose="020B0600070205080204" pitchFamily="50" charset="-128"/>
            </a:rPr>
            <a:t>円上回っている。住民一人当たりの土木費は、残土処分場整備事業などの減少により事業費全体では減少となっているが、人口減少により一人当たりのコストは</a:t>
          </a:r>
          <a:r>
            <a:rPr kumimoji="1" lang="en-US" altLang="ja-JP" sz="1300">
              <a:latin typeface="ＭＳ Ｐゴシック" panose="020B0600070205080204" pitchFamily="50" charset="-128"/>
              <a:ea typeface="ＭＳ Ｐゴシック" panose="020B0600070205080204" pitchFamily="50" charset="-128"/>
            </a:rPr>
            <a:t>367</a:t>
          </a:r>
          <a:r>
            <a:rPr kumimoji="1" lang="ja-JP" altLang="en-US" sz="1300">
              <a:latin typeface="ＭＳ Ｐゴシック" panose="020B0600070205080204" pitchFamily="50" charset="-128"/>
              <a:ea typeface="ＭＳ Ｐゴシック" panose="020B0600070205080204" pitchFamily="50" charset="-128"/>
            </a:rPr>
            <a:t>円増加となっており、類似団体を</a:t>
          </a:r>
          <a:r>
            <a:rPr kumimoji="1" lang="en-US" altLang="ja-JP" sz="1300">
              <a:latin typeface="ＭＳ Ｐゴシック" panose="020B0600070205080204" pitchFamily="50" charset="-128"/>
              <a:ea typeface="ＭＳ Ｐゴシック" panose="020B0600070205080204" pitchFamily="50" charset="-128"/>
            </a:rPr>
            <a:t>15,792</a:t>
          </a:r>
          <a:r>
            <a:rPr kumimoji="1" lang="ja-JP" altLang="en-US" sz="1300">
              <a:latin typeface="ＭＳ Ｐゴシック" panose="020B0600070205080204" pitchFamily="50" charset="-128"/>
              <a:ea typeface="ＭＳ Ｐゴシック" panose="020B0600070205080204" pitchFamily="50" charset="-128"/>
            </a:rPr>
            <a:t>円下回っている。住民一人当たりの消防費は、防災拠点施設整備事業の減少などにより</a:t>
          </a:r>
          <a:r>
            <a:rPr kumimoji="1" lang="en-US" altLang="ja-JP" sz="1300">
              <a:latin typeface="ＭＳ Ｐゴシック" panose="020B0600070205080204" pitchFamily="50" charset="-128"/>
              <a:ea typeface="ＭＳ Ｐゴシック" panose="020B0600070205080204" pitchFamily="50" charset="-128"/>
            </a:rPr>
            <a:t>2,766</a:t>
          </a:r>
          <a:r>
            <a:rPr kumimoji="1" lang="ja-JP" altLang="en-US" sz="1300">
              <a:latin typeface="ＭＳ Ｐゴシック" panose="020B0600070205080204" pitchFamily="50" charset="-128"/>
              <a:ea typeface="ＭＳ Ｐゴシック" panose="020B0600070205080204" pitchFamily="50" charset="-128"/>
            </a:rPr>
            <a:t>円減少しているが、隣町の消防業務を受託していることなどから類似団体を</a:t>
          </a:r>
          <a:r>
            <a:rPr kumimoji="1" lang="en-US" altLang="ja-JP" sz="1300">
              <a:latin typeface="ＭＳ Ｐゴシック" panose="020B0600070205080204" pitchFamily="50" charset="-128"/>
              <a:ea typeface="ＭＳ Ｐゴシック" panose="020B0600070205080204" pitchFamily="50" charset="-128"/>
            </a:rPr>
            <a:t>15,632</a:t>
          </a:r>
          <a:r>
            <a:rPr kumimoji="1" lang="ja-JP" altLang="en-US" sz="1300">
              <a:latin typeface="ＭＳ Ｐゴシック" panose="020B0600070205080204" pitchFamily="50" charset="-128"/>
              <a:ea typeface="ＭＳ Ｐゴシック" panose="020B0600070205080204" pitchFamily="50" charset="-128"/>
            </a:rPr>
            <a:t>円上回っている。住民一人当たりの教育費は、物価高騰などの影響により経費全体が増加しており、住民一人当たり</a:t>
          </a:r>
          <a:r>
            <a:rPr kumimoji="1" lang="en-US" altLang="ja-JP" sz="1300">
              <a:latin typeface="ＭＳ Ｐゴシック" panose="020B0600070205080204" pitchFamily="50" charset="-128"/>
              <a:ea typeface="ＭＳ Ｐゴシック" panose="020B0600070205080204" pitchFamily="50" charset="-128"/>
            </a:rPr>
            <a:t>2,595</a:t>
          </a:r>
          <a:r>
            <a:rPr kumimoji="1" lang="ja-JP" altLang="en-US" sz="1300">
              <a:latin typeface="ＭＳ Ｐゴシック" panose="020B0600070205080204" pitchFamily="50" charset="-128"/>
              <a:ea typeface="ＭＳ Ｐゴシック" panose="020B0600070205080204" pitchFamily="50" charset="-128"/>
            </a:rPr>
            <a:t>円増加となり、類似団体を</a:t>
          </a:r>
          <a:r>
            <a:rPr kumimoji="1" lang="en-US" altLang="ja-JP" sz="1300">
              <a:latin typeface="ＭＳ Ｐゴシック" panose="020B0600070205080204" pitchFamily="50" charset="-128"/>
              <a:ea typeface="ＭＳ Ｐゴシック" panose="020B0600070205080204" pitchFamily="50" charset="-128"/>
            </a:rPr>
            <a:t>11,644</a:t>
          </a:r>
          <a:r>
            <a:rPr kumimoji="1" lang="ja-JP" altLang="en-US" sz="1300">
              <a:latin typeface="ＭＳ Ｐゴシック" panose="020B0600070205080204" pitchFamily="50" charset="-128"/>
              <a:ea typeface="ＭＳ Ｐゴシック" panose="020B0600070205080204" pitchFamily="50" charset="-128"/>
            </a:rPr>
            <a:t>円下回っている。住民一人当たりの災害復旧事業費は、漁港に係る災害復旧事業の減少などにより</a:t>
          </a:r>
          <a:r>
            <a:rPr kumimoji="1" lang="en-US" altLang="ja-JP" sz="1300">
              <a:latin typeface="ＭＳ Ｐゴシック" panose="020B0600070205080204" pitchFamily="50" charset="-128"/>
              <a:ea typeface="ＭＳ Ｐゴシック" panose="020B0600070205080204" pitchFamily="50" charset="-128"/>
            </a:rPr>
            <a:t>2,141</a:t>
          </a:r>
          <a:r>
            <a:rPr kumimoji="1" lang="ja-JP" altLang="en-US" sz="1300">
              <a:latin typeface="ＭＳ Ｐゴシック" panose="020B0600070205080204" pitchFamily="50" charset="-128"/>
              <a:ea typeface="ＭＳ Ｐゴシック" panose="020B0600070205080204" pitchFamily="50" charset="-128"/>
            </a:rPr>
            <a:t>円減少しているが、類似団体を</a:t>
          </a:r>
          <a:r>
            <a:rPr kumimoji="1" lang="en-US" altLang="ja-JP" sz="1300">
              <a:latin typeface="ＭＳ Ｐゴシック" panose="020B0600070205080204" pitchFamily="50" charset="-128"/>
              <a:ea typeface="ＭＳ Ｐゴシック" panose="020B0600070205080204" pitchFamily="50" charset="-128"/>
            </a:rPr>
            <a:t>12,080</a:t>
          </a:r>
          <a:r>
            <a:rPr kumimoji="1" lang="ja-JP" altLang="en-US" sz="1300">
              <a:latin typeface="ＭＳ Ｐゴシック" panose="020B0600070205080204" pitchFamily="50" charset="-128"/>
              <a:ea typeface="ＭＳ Ｐゴシック" panose="020B0600070205080204" pitchFamily="50" charset="-128"/>
            </a:rPr>
            <a:t>円上回っている。公債費は、人口減少により一人当たりのコストが高くなったことから住民一人当たりの公債費が</a:t>
          </a:r>
          <a:r>
            <a:rPr kumimoji="1" lang="en-US" altLang="ja-JP" sz="1300">
              <a:latin typeface="ＭＳ Ｐゴシック" panose="020B0600070205080204" pitchFamily="50" charset="-128"/>
              <a:ea typeface="ＭＳ Ｐゴシック" panose="020B0600070205080204" pitchFamily="50" charset="-128"/>
            </a:rPr>
            <a:t>3,988</a:t>
          </a:r>
          <a:r>
            <a:rPr kumimoji="1" lang="ja-JP" altLang="en-US" sz="1300">
              <a:latin typeface="ＭＳ Ｐゴシック" panose="020B0600070205080204" pitchFamily="50" charset="-128"/>
              <a:ea typeface="ＭＳ Ｐゴシック" panose="020B0600070205080204" pitchFamily="50" charset="-128"/>
            </a:rPr>
            <a:t>円増加しており、類似団体を</a:t>
          </a:r>
          <a:r>
            <a:rPr kumimoji="1" lang="en-US" altLang="ja-JP" sz="1300">
              <a:latin typeface="ＭＳ Ｐゴシック" panose="020B0600070205080204" pitchFamily="50" charset="-128"/>
              <a:ea typeface="ＭＳ Ｐゴシック" panose="020B0600070205080204" pitchFamily="50" charset="-128"/>
            </a:rPr>
            <a:t>30,357</a:t>
          </a:r>
          <a:r>
            <a:rPr kumimoji="1" lang="ja-JP" altLang="en-US" sz="1300">
              <a:latin typeface="ＭＳ Ｐゴシック" panose="020B0600070205080204" pitchFamily="50" charset="-128"/>
              <a:ea typeface="ＭＳ Ｐゴシック" panose="020B0600070205080204" pitchFamily="50" charset="-128"/>
            </a:rPr>
            <a:t>円上回っている。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和歌山県串本町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財政調整基金残高は、特定目的基金や特別会計の廃止による繰入及び固定資産税の増収により、積立を行うことができたため、前年度比で</a:t>
          </a:r>
          <a:r>
            <a:rPr kumimoji="1" lang="en-US" altLang="ja-JP" sz="1400">
              <a:latin typeface="ＭＳ ゴシック" pitchFamily="49" charset="-128"/>
              <a:ea typeface="ＭＳ ゴシック" pitchFamily="49" charset="-128"/>
            </a:rPr>
            <a:t>97,188</a:t>
          </a:r>
          <a:r>
            <a:rPr kumimoji="1" lang="ja-JP" altLang="en-US" sz="1400">
              <a:latin typeface="ＭＳ ゴシック" pitchFamily="49" charset="-128"/>
              <a:ea typeface="ＭＳ ゴシック" pitchFamily="49" charset="-128"/>
            </a:rPr>
            <a:t>千円の増額となった。</a:t>
          </a:r>
        </a:p>
        <a:p>
          <a:r>
            <a:rPr kumimoji="1" lang="ja-JP" altLang="en-US" sz="1400">
              <a:latin typeface="ＭＳ ゴシック" pitchFamily="49" charset="-128"/>
              <a:ea typeface="ＭＳ ゴシック" pitchFamily="49" charset="-128"/>
            </a:rPr>
            <a:t>実質収支については、令和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年度まではほぼ横ばいで推移していたが、令和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年度については交付税の増額により良化している。令和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年度については、例年と同程度となっている。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和歌山県串本町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年度まで赤字となって国民健康保険事業特別会計が平成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年度以降黒字に転じたものの、病院事業会計においては平成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年度まで資金不足が発生していた。令和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年度では資金不足は解消したが依然として厳しい経営となっており、改革プランに沿った取り組みを進め、経営健全化に努める。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和歌山県串本町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基準財政需要額に算入される公債費は高い数値を維持しているものの、元利償還額も高い数値で推移しており、単年度の実質公債費比率は</a:t>
          </a:r>
          <a:r>
            <a:rPr kumimoji="1" lang="en-US" altLang="ja-JP" sz="1400">
              <a:latin typeface="ＭＳ ゴシック" pitchFamily="49" charset="-128"/>
              <a:ea typeface="ＭＳ ゴシック" pitchFamily="49" charset="-128"/>
            </a:rPr>
            <a:t>10.5</a:t>
          </a:r>
          <a:r>
            <a:rPr kumimoji="1" lang="ja-JP" altLang="en-US" sz="1400">
              <a:latin typeface="ＭＳ ゴシック" pitchFamily="49" charset="-128"/>
              <a:ea typeface="ＭＳ ゴシック" pitchFamily="49" charset="-128"/>
            </a:rPr>
            <a:t>％となり前年度比</a:t>
          </a:r>
          <a:r>
            <a:rPr kumimoji="1" lang="en-US" altLang="ja-JP" sz="1400">
              <a:latin typeface="ＭＳ ゴシック" pitchFamily="49" charset="-128"/>
              <a:ea typeface="ＭＳ ゴシック" pitchFamily="49" charset="-128"/>
            </a:rPr>
            <a:t>0.4</a:t>
          </a:r>
          <a:r>
            <a:rPr kumimoji="1" lang="ja-JP" altLang="en-US" sz="1400">
              <a:latin typeface="ＭＳ ゴシック" pitchFamily="49" charset="-128"/>
              <a:ea typeface="ＭＳ ゴシック" pitchFamily="49" charset="-128"/>
            </a:rPr>
            <a:t>％良化している。また、実質公債費比率の</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ヶ年平均は</a:t>
          </a:r>
          <a:r>
            <a:rPr kumimoji="1" lang="en-US" altLang="ja-JP" sz="1400">
              <a:latin typeface="ＭＳ ゴシック" pitchFamily="49" charset="-128"/>
              <a:ea typeface="ＭＳ ゴシック" pitchFamily="49" charset="-128"/>
            </a:rPr>
            <a:t>10.9</a:t>
          </a:r>
          <a:r>
            <a:rPr kumimoji="1" lang="ja-JP" altLang="en-US" sz="1400">
              <a:latin typeface="ＭＳ ゴシック" pitchFamily="49" charset="-128"/>
              <a:ea typeface="ＭＳ ゴシック" pitchFamily="49" charset="-128"/>
            </a:rPr>
            <a:t>％となり前年度比</a:t>
          </a:r>
          <a:r>
            <a:rPr kumimoji="1" lang="en-US" altLang="ja-JP" sz="1400">
              <a:latin typeface="ＭＳ ゴシック" pitchFamily="49" charset="-128"/>
              <a:ea typeface="ＭＳ ゴシック" pitchFamily="49" charset="-128"/>
            </a:rPr>
            <a:t>0.3</a:t>
          </a:r>
          <a:r>
            <a:rPr kumimoji="1" lang="ja-JP" altLang="en-US" sz="1400">
              <a:latin typeface="ＭＳ ゴシック" pitchFamily="49" charset="-128"/>
              <a:ea typeface="ＭＳ ゴシック" pitchFamily="49" charset="-128"/>
            </a:rPr>
            <a:t>％悪化している。今後災害に備えた防災対策として公共施設の高台移転などの大型事業が予定されており、地方債残高の増加が見込まれることから、建設事業の取捨選択や事業費の圧縮により地方債の発行を抑制するなど適切な地方債管理を行っ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和歌山県串本町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公共施設の高台移転に係る借入により、残高が右肩上がりに増加していたが、令和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年度は新規事業の抑制や充当可能基金の増加により、将来負担比率は</a:t>
          </a:r>
          <a:r>
            <a:rPr kumimoji="1" lang="en-US" altLang="ja-JP" sz="1400">
              <a:latin typeface="ＭＳ ゴシック" pitchFamily="49" charset="-128"/>
              <a:ea typeface="ＭＳ ゴシック" pitchFamily="49" charset="-128"/>
            </a:rPr>
            <a:t>7.9</a:t>
          </a:r>
          <a:r>
            <a:rPr kumimoji="1" lang="ja-JP" altLang="en-US" sz="1400">
              <a:latin typeface="ＭＳ ゴシック" pitchFamily="49" charset="-128"/>
              <a:ea typeface="ＭＳ ゴシック" pitchFamily="49" charset="-128"/>
            </a:rPr>
            <a:t>％良化し、</a:t>
          </a:r>
          <a:r>
            <a:rPr kumimoji="1" lang="en-US" altLang="ja-JP" sz="1400">
              <a:latin typeface="ＭＳ ゴシック" pitchFamily="49" charset="-128"/>
              <a:ea typeface="ＭＳ ゴシック" pitchFamily="49" charset="-128"/>
            </a:rPr>
            <a:t>70.7</a:t>
          </a:r>
          <a:r>
            <a:rPr kumimoji="1" lang="ja-JP" altLang="en-US" sz="1400">
              <a:latin typeface="ＭＳ ゴシック" pitchFamily="49" charset="-128"/>
              <a:ea typeface="ＭＳ ゴシック" pitchFamily="49" charset="-128"/>
            </a:rPr>
            <a:t>％となった。今後災害に備えた防災対策として公共施設の高台移転などの大型事業が引き続き予定されており、地方債残高の増加が見込まれることから、建設事業の取捨選択や事業費の圧縮などにより地方債の発行を抑制するなど適切な地方債管理を行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和歌山県串本町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その他特定目的基金では、町営住宅の改修のため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百万円などを取り崩した一方で、使用料や寄附金の増額により地域振興基金、ふるさとのまちづくり応援基金などが増加し、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百万円の増加となった。減債基金では前年度比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百万円の減となったが、財政調整基金が前年度比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百万円増加となった。そのため、基金全体では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財政調整基金については、取り崩しに頼ることのない適正な予算管理と財政運営に努める。その他特定目的基金についても、それぞれの基金の目的に沿った使途に応じて取り崩しを行っていく。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地域振興基金：快適で住みよく、活力ある町づくりに関する施策を推進</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のまちづく応援基金：当町のまちづくりを応援する個人又は団体から広く寄付金を募り、その寄付金を財源として多様な人々の参加とその想いを具現化することにより、個性豊かで活力あるふるさとのまちづくりに関する施策を推進</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合併市町村振興基金：合併前の旧町の住民の連帯強化や旧町の区域における地域振興等に関する施策を推進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地域振興基金：残土処分場整備に係る経費から当該処分場の使用料を差し引いた額を積み立てており、残土搬入量の増加により前年度と比較して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百万円多く積み立てることができた。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ふるさとのまちづくり応援基金：寄附金の増額により、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合併市町村振興基金：使途に応じた取崩しを継続する。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ふるさとのまちづくり応援基金：使途に応じた取崩しを継続する。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庁舎維持管理基金：将来の大規模改修を見据え、毎年度積立を継続していく。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年度は、特別会計の廃止による繰入や固定資産税の増収により、積立額が取崩額を超えたことから、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同基金の取り崩しに頼ることのない適正な予算管理と財政運営に努める。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定額（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百万円）の積立を行うとともに、当該年度の元利償還金に対して取崩しを行っている。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年度は、取り崩し額が積立額を上回ったため、前年度比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年度に地方債償還のピークを迎えるため、それに備えて毎年度計画的に積立を行う予定であり、令和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年度以降は減少予定。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D5D2F23-3060-4A9B-AA46-0ECEC3CAB6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CFC4AE6-7CD1-4DD5-92D5-AC8A0D9EEE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D9D14BAB-8866-4B69-BDE7-CCF0D6929DBB}"/>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63037978-A353-4F60-97BE-7F94D6D42B5E}"/>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7B2D596F-C31D-434C-B583-DBD3471CFC1C}"/>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9D6295F0-37B9-4DD9-9F1D-4B362EB766C1}"/>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和歌山県串本町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9636FCB-35B3-4ED8-85D6-C833A50E904D}"/>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75EDD85B-158E-4845-AF34-C7C876A7B5C3}"/>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DE31E4CD-3EF3-42AB-8BED-44374F05F7C1}"/>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6D46E2B4-4DD9-4D5B-ADB4-81DF70416C6C}"/>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26632603-C813-4680-9B82-AD8C3C6EC9D6}"/>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F85CA4F4-0388-4639-91B0-ED4A6F4B6D8A}"/>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14,715
14,641
135.67
12,220,704
11,895,206
231,357
6,267,135
15,174,394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44423934-C09B-4B1B-9D2C-6A5F93454BA5}"/>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FF078B40-EF13-44FF-8F0F-EA77BA7F9802}"/>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314B8D3A-464A-4110-A0BE-685E03507945}"/>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70.7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AA82510D-8DE2-422A-BF49-3FED5AF4C4B8}"/>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1101AAC2-ADF1-4546-A24F-1DCB2EEE4159}"/>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95E3FFD6-01FA-40E5-912B-C0868C9EC81B}"/>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8FFDB5F9-E69D-499C-ACC0-B170BB3D23F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71C69140-6580-4409-A576-03B181D4E63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AC75923E-912C-4A31-8EE1-BC1AE7BA8885}"/>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11BD4E2F-E8CD-4C1F-9E3D-8849F94E73E5}"/>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91B8F54D-F66F-4D29-97A5-E107F6C59B9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90C924BF-D29E-4E87-951C-D395625E450D}"/>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A5CBDE36-1143-4534-AD08-B820C1B9D2EC}"/>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A831E658-7419-4549-9024-E825ECDA73A8}"/>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AA034536-754A-4EE3-BE3A-79F4736DC6F9}"/>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24358DAA-E3F1-457F-B6A0-B53D90A870B6}"/>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73FD4757-B27F-4997-9FCC-4132EBDED925}"/>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D7F40315-104A-49CF-84B2-84FC84D20D6B}"/>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7F286331-74C6-42BE-9E67-3CB71575D071}"/>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62B7449B-E74A-459A-BF99-AA80333BBF7E}"/>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A2A5BDF3-5BFF-4E10-A5E1-5D67DD8A1FFB}"/>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C1F49AC9-CF49-4448-9DB5-25D6A8EAD395}"/>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9B022DF7-9568-4911-AF39-38E056BEE2B2}"/>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B5EAD946-37CA-4EF4-AF51-4912D74C8928}"/>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2E9750D3-391C-46E8-9F78-3E95A6405586}"/>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C36374B0-51CC-4676-961A-303AD967847B}"/>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516C0B5D-2A77-4445-949D-05410F0A4204}"/>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B87C1D9C-B6D3-4D88-A6D6-E7432DD3BD2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17BC2548-308E-4FA4-B2F6-1CB1DB22F635}"/>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CEED3D5F-7700-43E2-8EDB-5B6F3E4A8AEF}"/>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EDCD5454-01B4-42E3-AB28-06CDF79E2FC7}"/>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F0C8D693-2106-4613-A350-ADBF2552F343}"/>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57630FE0-5F0E-4D2A-9DE2-4FFD315E8E93}"/>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C9A2BAA1-6FA7-4146-91A0-461E80147FD9}"/>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D2A6B237-4524-4B1C-9804-A1BABD63A8E5}"/>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有形固定資産減価償却率は、和歌山県平均、類似団体内平均及び全国平均との比較において、同程度の水準にある。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年度で役場庁舎、令和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年度でこども園が完成したことに伴い、若干改善した。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今後小学校や消防庁舎の高台移転が予定されていることから、減少傾向が続くと見込まれる。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24AB2534-5275-4159-87D2-7B42A409C2F4}"/>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1600756-7247-4779-BFDA-898D056A93A7}"/>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2A1FF170-F39B-4340-A29B-63DC7486BE4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94BC4B6A-6F71-4523-B3FB-DA782317FF32}"/>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B072F371-AA95-411E-9635-7644397B752B}"/>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197F6D53-DE1A-4DC8-9212-105C78EF29E3}"/>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DD5BFC7A-3FB3-4952-AAE4-3C29A270A9D9}"/>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9FC4046C-2F30-4DA0-AD48-C69E73FB6D07}"/>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94B8061E-4E47-42DD-A1E7-6904344AD071}"/>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5CB320AA-2409-409E-B82C-458C7533AE17}"/>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DE7B6594-C41D-4E8D-B37A-BD6D5BEE5405}"/>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EE16B23D-9CE0-48E4-933D-E324AE3CFE7D}"/>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31F265D1-B51C-4137-97F0-83C0D3CB23CA}"/>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2B5BE917-5394-47A5-BC3E-C1B26721F158}"/>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DAB58443-438B-4C78-8B44-0B38A71A21B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821BB228-AE69-463A-ADB1-C78B6E159171}"/>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122661</xdr:rowOff>
    </xdr:from>
    <xdr:to>
      <xdr:col>23</xdr:col>
      <xdr:colOff>85090</xdr:colOff>
      <xdr:row>33</xdr:row>
      <xdr:rowOff>61913</xdr:rowOff>
    </xdr:to>
    <xdr:cxnSp macro="">
      <xdr:nvCxnSpPr>
        <xdr:cNvPr id="65" name="直線コネクタ 64">
          <a:extLst>
            <a:ext uri="{FF2B5EF4-FFF2-40B4-BE49-F238E27FC236}">
              <a16:creationId xmlns:a16="http://schemas.microsoft.com/office/drawing/2014/main" id="{4B93D732-8F67-4AC5-A5C6-E9EA8A36F582}"/>
            </a:ext>
          </a:extLst>
        </xdr:cNvPr>
        <xdr:cNvCxnSpPr/>
      </xdr:nvCxnSpPr>
      <xdr:spPr>
        <a:xfrm flipV="1">
          <a:off x="4760595" y="5523336"/>
          <a:ext cx="1270" cy="967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65740</xdr:rowOff>
    </xdr:from>
    <xdr:ext cx="405111" cy="259045"/>
    <xdr:sp macro="" textlink="">
      <xdr:nvSpPr>
        <xdr:cNvPr id="66" name="有形固定資産減価償却率最小値テキスト">
          <a:extLst>
            <a:ext uri="{FF2B5EF4-FFF2-40B4-BE49-F238E27FC236}">
              <a16:creationId xmlns:a16="http://schemas.microsoft.com/office/drawing/2014/main" id="{D0557880-40F5-4AFE-845E-5833671A5CD8}"/>
            </a:ext>
          </a:extLst>
        </xdr:cNvPr>
        <xdr:cNvSpPr txBox="1"/>
      </xdr:nvSpPr>
      <xdr:spPr>
        <a:xfrm>
          <a:off x="4813300" y="6495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61913</xdr:rowOff>
    </xdr:from>
    <xdr:to>
      <xdr:col>23</xdr:col>
      <xdr:colOff>174625</xdr:colOff>
      <xdr:row>33</xdr:row>
      <xdr:rowOff>61913</xdr:rowOff>
    </xdr:to>
    <xdr:cxnSp macro="">
      <xdr:nvCxnSpPr>
        <xdr:cNvPr id="67" name="直線コネクタ 66">
          <a:extLst>
            <a:ext uri="{FF2B5EF4-FFF2-40B4-BE49-F238E27FC236}">
              <a16:creationId xmlns:a16="http://schemas.microsoft.com/office/drawing/2014/main" id="{F8E22430-6F34-4084-8269-F9CE9F3E4E33}"/>
            </a:ext>
          </a:extLst>
        </xdr:cNvPr>
        <xdr:cNvCxnSpPr/>
      </xdr:nvCxnSpPr>
      <xdr:spPr>
        <a:xfrm>
          <a:off x="4673600" y="6491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69338</xdr:rowOff>
    </xdr:from>
    <xdr:ext cx="405111" cy="259045"/>
    <xdr:sp macro="" textlink="">
      <xdr:nvSpPr>
        <xdr:cNvPr id="68" name="有形固定資産減価償却率最大値テキスト">
          <a:extLst>
            <a:ext uri="{FF2B5EF4-FFF2-40B4-BE49-F238E27FC236}">
              <a16:creationId xmlns:a16="http://schemas.microsoft.com/office/drawing/2014/main" id="{1F2A48EA-5DBB-4CA9-8434-D3DA67D7F8F9}"/>
            </a:ext>
          </a:extLst>
        </xdr:cNvPr>
        <xdr:cNvSpPr txBox="1"/>
      </xdr:nvSpPr>
      <xdr:spPr>
        <a:xfrm>
          <a:off x="4813300" y="529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122661</xdr:rowOff>
    </xdr:from>
    <xdr:to>
      <xdr:col>23</xdr:col>
      <xdr:colOff>174625</xdr:colOff>
      <xdr:row>27</xdr:row>
      <xdr:rowOff>122661</xdr:rowOff>
    </xdr:to>
    <xdr:cxnSp macro="">
      <xdr:nvCxnSpPr>
        <xdr:cNvPr id="69" name="直線コネクタ 68">
          <a:extLst>
            <a:ext uri="{FF2B5EF4-FFF2-40B4-BE49-F238E27FC236}">
              <a16:creationId xmlns:a16="http://schemas.microsoft.com/office/drawing/2014/main" id="{38F04455-BA5D-494F-98D7-8305FBEF72F0}"/>
            </a:ext>
          </a:extLst>
        </xdr:cNvPr>
        <xdr:cNvCxnSpPr/>
      </xdr:nvCxnSpPr>
      <xdr:spPr>
        <a:xfrm>
          <a:off x="4673600" y="5523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139929</xdr:rowOff>
    </xdr:from>
    <xdr:ext cx="405111" cy="259045"/>
    <xdr:sp macro="" textlink="">
      <xdr:nvSpPr>
        <xdr:cNvPr id="70" name="有形固定資産減価償却率平均値テキスト">
          <a:extLst>
            <a:ext uri="{FF2B5EF4-FFF2-40B4-BE49-F238E27FC236}">
              <a16:creationId xmlns:a16="http://schemas.microsoft.com/office/drawing/2014/main" id="{0009AF07-93F6-4BB6-8CAF-219FA5E8DB1B}"/>
            </a:ext>
          </a:extLst>
        </xdr:cNvPr>
        <xdr:cNvSpPr txBox="1"/>
      </xdr:nvSpPr>
      <xdr:spPr>
        <a:xfrm>
          <a:off x="4813300" y="58835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117052</xdr:rowOff>
    </xdr:from>
    <xdr:to>
      <xdr:col>23</xdr:col>
      <xdr:colOff>136525</xdr:colOff>
      <xdr:row>31</xdr:row>
      <xdr:rowOff>47202</xdr:rowOff>
    </xdr:to>
    <xdr:sp macro="" textlink="">
      <xdr:nvSpPr>
        <xdr:cNvPr id="71" name="フローチャート: 判断 70">
          <a:extLst>
            <a:ext uri="{FF2B5EF4-FFF2-40B4-BE49-F238E27FC236}">
              <a16:creationId xmlns:a16="http://schemas.microsoft.com/office/drawing/2014/main" id="{D4751678-028A-44C2-B7DB-87B5F5338DB6}"/>
            </a:ext>
          </a:extLst>
        </xdr:cNvPr>
        <xdr:cNvSpPr/>
      </xdr:nvSpPr>
      <xdr:spPr>
        <a:xfrm>
          <a:off x="4711700" y="603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118851</xdr:rowOff>
    </xdr:from>
    <xdr:to>
      <xdr:col>19</xdr:col>
      <xdr:colOff>187325</xdr:colOff>
      <xdr:row>31</xdr:row>
      <xdr:rowOff>49001</xdr:rowOff>
    </xdr:to>
    <xdr:sp macro="" textlink="">
      <xdr:nvSpPr>
        <xdr:cNvPr id="72" name="フローチャート: 判断 71">
          <a:extLst>
            <a:ext uri="{FF2B5EF4-FFF2-40B4-BE49-F238E27FC236}">
              <a16:creationId xmlns:a16="http://schemas.microsoft.com/office/drawing/2014/main" id="{0684E694-DDA3-4DEF-ADEE-E6E4B74C7624}"/>
            </a:ext>
          </a:extLst>
        </xdr:cNvPr>
        <xdr:cNvSpPr/>
      </xdr:nvSpPr>
      <xdr:spPr>
        <a:xfrm>
          <a:off x="4000500" y="60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73" name="フローチャート: 判断 72">
          <a:extLst>
            <a:ext uri="{FF2B5EF4-FFF2-40B4-BE49-F238E27FC236}">
              <a16:creationId xmlns:a16="http://schemas.microsoft.com/office/drawing/2014/main" id="{C4DD1B60-7F33-47C8-B623-795FEF4AEEEA}"/>
            </a:ext>
          </a:extLst>
        </xdr:cNvPr>
        <xdr:cNvSpPr/>
      </xdr:nvSpPr>
      <xdr:spPr>
        <a:xfrm>
          <a:off x="3238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75671</xdr:rowOff>
    </xdr:from>
    <xdr:to>
      <xdr:col>11</xdr:col>
      <xdr:colOff>187325</xdr:colOff>
      <xdr:row>31</xdr:row>
      <xdr:rowOff>5821</xdr:rowOff>
    </xdr:to>
    <xdr:sp macro="" textlink="">
      <xdr:nvSpPr>
        <xdr:cNvPr id="74" name="フローチャート: 判断 73">
          <a:extLst>
            <a:ext uri="{FF2B5EF4-FFF2-40B4-BE49-F238E27FC236}">
              <a16:creationId xmlns:a16="http://schemas.microsoft.com/office/drawing/2014/main" id="{F77BC9A9-1DB5-4C08-973C-0CF41347CF1D}"/>
            </a:ext>
          </a:extLst>
        </xdr:cNvPr>
        <xdr:cNvSpPr/>
      </xdr:nvSpPr>
      <xdr:spPr>
        <a:xfrm>
          <a:off x="2476500" y="599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72072</xdr:rowOff>
    </xdr:from>
    <xdr:to>
      <xdr:col>7</xdr:col>
      <xdr:colOff>187325</xdr:colOff>
      <xdr:row>31</xdr:row>
      <xdr:rowOff>2222</xdr:rowOff>
    </xdr:to>
    <xdr:sp macro="" textlink="">
      <xdr:nvSpPr>
        <xdr:cNvPr id="75" name="フローチャート: 判断 74">
          <a:extLst>
            <a:ext uri="{FF2B5EF4-FFF2-40B4-BE49-F238E27FC236}">
              <a16:creationId xmlns:a16="http://schemas.microsoft.com/office/drawing/2014/main" id="{0906699B-6998-40A7-B3CD-8994F7D19D99}"/>
            </a:ext>
          </a:extLst>
        </xdr:cNvPr>
        <xdr:cNvSpPr/>
      </xdr:nvSpPr>
      <xdr:spPr>
        <a:xfrm>
          <a:off x="1714500" y="598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6777A8C7-3BF8-455E-AC58-4413CBD23E6E}"/>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ACAA2D29-4526-40A6-A671-9981D6B3C0CC}"/>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164E3E73-F419-4C1A-B2C1-F9342EF3A6CF}"/>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B65B5950-B7B5-4B47-932B-562265FF9E4D}"/>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E3C0A471-DC35-49E2-B97C-72FC2BC6D054}"/>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122449</xdr:rowOff>
    </xdr:from>
    <xdr:to>
      <xdr:col>23</xdr:col>
      <xdr:colOff>136525</xdr:colOff>
      <xdr:row>31</xdr:row>
      <xdr:rowOff>52599</xdr:rowOff>
    </xdr:to>
    <xdr:sp macro="" textlink="">
      <xdr:nvSpPr>
        <xdr:cNvPr id="81" name="楕円 80">
          <a:extLst>
            <a:ext uri="{FF2B5EF4-FFF2-40B4-BE49-F238E27FC236}">
              <a16:creationId xmlns:a16="http://schemas.microsoft.com/office/drawing/2014/main" id="{ED58CAFE-1D34-47C9-8C7C-4FA2CF545D3D}"/>
            </a:ext>
          </a:extLst>
        </xdr:cNvPr>
        <xdr:cNvSpPr/>
      </xdr:nvSpPr>
      <xdr:spPr>
        <a:xfrm>
          <a:off x="4711700" y="603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100876</xdr:rowOff>
    </xdr:from>
    <xdr:ext cx="405111" cy="259045"/>
    <xdr:sp macro="" textlink="">
      <xdr:nvSpPr>
        <xdr:cNvPr id="82" name="有形固定資産減価償却率該当値テキスト">
          <a:extLst>
            <a:ext uri="{FF2B5EF4-FFF2-40B4-BE49-F238E27FC236}">
              <a16:creationId xmlns:a16="http://schemas.microsoft.com/office/drawing/2014/main" id="{6B60204B-74DD-403A-B446-43D8FD19B522}"/>
            </a:ext>
          </a:extLst>
        </xdr:cNvPr>
        <xdr:cNvSpPr txBox="1"/>
      </xdr:nvSpPr>
      <xdr:spPr>
        <a:xfrm>
          <a:off x="4813300" y="6015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126047</xdr:rowOff>
    </xdr:from>
    <xdr:to>
      <xdr:col>19</xdr:col>
      <xdr:colOff>187325</xdr:colOff>
      <xdr:row>31</xdr:row>
      <xdr:rowOff>56197</xdr:rowOff>
    </xdr:to>
    <xdr:sp macro="" textlink="">
      <xdr:nvSpPr>
        <xdr:cNvPr id="83" name="楕円 82">
          <a:extLst>
            <a:ext uri="{FF2B5EF4-FFF2-40B4-BE49-F238E27FC236}">
              <a16:creationId xmlns:a16="http://schemas.microsoft.com/office/drawing/2014/main" id="{6D552473-FB45-4069-A2B9-7F11A657598E}"/>
            </a:ext>
          </a:extLst>
        </xdr:cNvPr>
        <xdr:cNvSpPr/>
      </xdr:nvSpPr>
      <xdr:spPr>
        <a:xfrm>
          <a:off x="4000500" y="604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1799</xdr:rowOff>
    </xdr:from>
    <xdr:to>
      <xdr:col>23</xdr:col>
      <xdr:colOff>85725</xdr:colOff>
      <xdr:row>31</xdr:row>
      <xdr:rowOff>5397</xdr:rowOff>
    </xdr:to>
    <xdr:cxnSp macro="">
      <xdr:nvCxnSpPr>
        <xdr:cNvPr id="84" name="直線コネクタ 83">
          <a:extLst>
            <a:ext uri="{FF2B5EF4-FFF2-40B4-BE49-F238E27FC236}">
              <a16:creationId xmlns:a16="http://schemas.microsoft.com/office/drawing/2014/main" id="{E7AE20A6-82E0-4654-95FF-411B3B037D0B}"/>
            </a:ext>
          </a:extLst>
        </xdr:cNvPr>
        <xdr:cNvCxnSpPr/>
      </xdr:nvCxnSpPr>
      <xdr:spPr>
        <a:xfrm flipV="1">
          <a:off x="4051300" y="6088274"/>
          <a:ext cx="7112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142240</xdr:rowOff>
    </xdr:from>
    <xdr:to>
      <xdr:col>15</xdr:col>
      <xdr:colOff>187325</xdr:colOff>
      <xdr:row>31</xdr:row>
      <xdr:rowOff>72390</xdr:rowOff>
    </xdr:to>
    <xdr:sp macro="" textlink="">
      <xdr:nvSpPr>
        <xdr:cNvPr id="85" name="楕円 84">
          <a:extLst>
            <a:ext uri="{FF2B5EF4-FFF2-40B4-BE49-F238E27FC236}">
              <a16:creationId xmlns:a16="http://schemas.microsoft.com/office/drawing/2014/main" id="{4ADF92B6-1808-4372-95CC-31BFD01F56D3}"/>
            </a:ext>
          </a:extLst>
        </xdr:cNvPr>
        <xdr:cNvSpPr/>
      </xdr:nvSpPr>
      <xdr:spPr>
        <a:xfrm>
          <a:off x="3238500" y="60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5397</xdr:rowOff>
    </xdr:from>
    <xdr:to>
      <xdr:col>19</xdr:col>
      <xdr:colOff>136525</xdr:colOff>
      <xdr:row>31</xdr:row>
      <xdr:rowOff>21590</xdr:rowOff>
    </xdr:to>
    <xdr:cxnSp macro="">
      <xdr:nvCxnSpPr>
        <xdr:cNvPr id="86" name="直線コネクタ 85">
          <a:extLst>
            <a:ext uri="{FF2B5EF4-FFF2-40B4-BE49-F238E27FC236}">
              <a16:creationId xmlns:a16="http://schemas.microsoft.com/office/drawing/2014/main" id="{E6C06896-C99B-45E8-A1A2-46FD3DF0B1CB}"/>
            </a:ext>
          </a:extLst>
        </xdr:cNvPr>
        <xdr:cNvCxnSpPr/>
      </xdr:nvCxnSpPr>
      <xdr:spPr>
        <a:xfrm flipV="1">
          <a:off x="3289300" y="6091872"/>
          <a:ext cx="762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7832</xdr:rowOff>
    </xdr:from>
    <xdr:to>
      <xdr:col>11</xdr:col>
      <xdr:colOff>187325</xdr:colOff>
      <xdr:row>29</xdr:row>
      <xdr:rowOff>109432</xdr:rowOff>
    </xdr:to>
    <xdr:sp macro="" textlink="">
      <xdr:nvSpPr>
        <xdr:cNvPr id="87" name="楕円 86">
          <a:extLst>
            <a:ext uri="{FF2B5EF4-FFF2-40B4-BE49-F238E27FC236}">
              <a16:creationId xmlns:a16="http://schemas.microsoft.com/office/drawing/2014/main" id="{0FA4CD77-50F7-4C89-8440-95EDAB1736EB}"/>
            </a:ext>
          </a:extLst>
        </xdr:cNvPr>
        <xdr:cNvSpPr/>
      </xdr:nvSpPr>
      <xdr:spPr>
        <a:xfrm>
          <a:off x="2476500" y="575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58632</xdr:rowOff>
    </xdr:from>
    <xdr:to>
      <xdr:col>15</xdr:col>
      <xdr:colOff>136525</xdr:colOff>
      <xdr:row>31</xdr:row>
      <xdr:rowOff>21590</xdr:rowOff>
    </xdr:to>
    <xdr:cxnSp macro="">
      <xdr:nvCxnSpPr>
        <xdr:cNvPr id="88" name="直線コネクタ 87">
          <a:extLst>
            <a:ext uri="{FF2B5EF4-FFF2-40B4-BE49-F238E27FC236}">
              <a16:creationId xmlns:a16="http://schemas.microsoft.com/office/drawing/2014/main" id="{72F8E219-85BA-425F-88D6-57D71187F628}"/>
            </a:ext>
          </a:extLst>
        </xdr:cNvPr>
        <xdr:cNvCxnSpPr/>
      </xdr:nvCxnSpPr>
      <xdr:spPr>
        <a:xfrm>
          <a:off x="2527300" y="5802207"/>
          <a:ext cx="762000" cy="30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133244</xdr:rowOff>
    </xdr:from>
    <xdr:to>
      <xdr:col>7</xdr:col>
      <xdr:colOff>187325</xdr:colOff>
      <xdr:row>31</xdr:row>
      <xdr:rowOff>63394</xdr:rowOff>
    </xdr:to>
    <xdr:sp macro="" textlink="">
      <xdr:nvSpPr>
        <xdr:cNvPr id="89" name="楕円 88">
          <a:extLst>
            <a:ext uri="{FF2B5EF4-FFF2-40B4-BE49-F238E27FC236}">
              <a16:creationId xmlns:a16="http://schemas.microsoft.com/office/drawing/2014/main" id="{D1C2234B-E487-420D-9133-2EDBA0F2AD1F}"/>
            </a:ext>
          </a:extLst>
        </xdr:cNvPr>
        <xdr:cNvSpPr/>
      </xdr:nvSpPr>
      <xdr:spPr>
        <a:xfrm>
          <a:off x="1714500" y="604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58632</xdr:rowOff>
    </xdr:from>
    <xdr:to>
      <xdr:col>11</xdr:col>
      <xdr:colOff>136525</xdr:colOff>
      <xdr:row>31</xdr:row>
      <xdr:rowOff>12594</xdr:rowOff>
    </xdr:to>
    <xdr:cxnSp macro="">
      <xdr:nvCxnSpPr>
        <xdr:cNvPr id="90" name="直線コネクタ 89">
          <a:extLst>
            <a:ext uri="{FF2B5EF4-FFF2-40B4-BE49-F238E27FC236}">
              <a16:creationId xmlns:a16="http://schemas.microsoft.com/office/drawing/2014/main" id="{1CF1C6C4-781F-41EC-933D-741D4DE63AB5}"/>
            </a:ext>
          </a:extLst>
        </xdr:cNvPr>
        <xdr:cNvCxnSpPr/>
      </xdr:nvCxnSpPr>
      <xdr:spPr>
        <a:xfrm flipV="1">
          <a:off x="1765300" y="5802207"/>
          <a:ext cx="762000" cy="29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65528</xdr:rowOff>
    </xdr:from>
    <xdr:ext cx="405111" cy="259045"/>
    <xdr:sp macro="" textlink="">
      <xdr:nvSpPr>
        <xdr:cNvPr id="91" name="n_1aveValue有形固定資産減価償却率">
          <a:extLst>
            <a:ext uri="{FF2B5EF4-FFF2-40B4-BE49-F238E27FC236}">
              <a16:creationId xmlns:a16="http://schemas.microsoft.com/office/drawing/2014/main" id="{9A99EE7B-8C24-4AF0-A6CF-E6914BE608F3}"/>
            </a:ext>
          </a:extLst>
        </xdr:cNvPr>
        <xdr:cNvSpPr txBox="1"/>
      </xdr:nvSpPr>
      <xdr:spPr>
        <a:xfrm>
          <a:off x="3836044" y="5809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49335</xdr:rowOff>
    </xdr:from>
    <xdr:ext cx="405111" cy="259045"/>
    <xdr:sp macro="" textlink="">
      <xdr:nvSpPr>
        <xdr:cNvPr id="92" name="n_2aveValue有形固定資産減価償却率">
          <a:extLst>
            <a:ext uri="{FF2B5EF4-FFF2-40B4-BE49-F238E27FC236}">
              <a16:creationId xmlns:a16="http://schemas.microsoft.com/office/drawing/2014/main" id="{07992EBB-BA81-4351-8ACD-A26A910E7153}"/>
            </a:ext>
          </a:extLst>
        </xdr:cNvPr>
        <xdr:cNvSpPr txBox="1"/>
      </xdr:nvSpPr>
      <xdr:spPr>
        <a:xfrm>
          <a:off x="3086744" y="579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168398</xdr:rowOff>
    </xdr:from>
    <xdr:ext cx="405111" cy="259045"/>
    <xdr:sp macro="" textlink="">
      <xdr:nvSpPr>
        <xdr:cNvPr id="93" name="n_3aveValue有形固定資産減価償却率">
          <a:extLst>
            <a:ext uri="{FF2B5EF4-FFF2-40B4-BE49-F238E27FC236}">
              <a16:creationId xmlns:a16="http://schemas.microsoft.com/office/drawing/2014/main" id="{21DA5FAA-7A05-46BD-99DB-4B5F2C9F8CD2}"/>
            </a:ext>
          </a:extLst>
        </xdr:cNvPr>
        <xdr:cNvSpPr txBox="1"/>
      </xdr:nvSpPr>
      <xdr:spPr>
        <a:xfrm>
          <a:off x="2324744" y="6083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18749</xdr:rowOff>
    </xdr:from>
    <xdr:ext cx="405111" cy="259045"/>
    <xdr:sp macro="" textlink="">
      <xdr:nvSpPr>
        <xdr:cNvPr id="94" name="n_4aveValue有形固定資産減価償却率">
          <a:extLst>
            <a:ext uri="{FF2B5EF4-FFF2-40B4-BE49-F238E27FC236}">
              <a16:creationId xmlns:a16="http://schemas.microsoft.com/office/drawing/2014/main" id="{7CEDFEA6-5482-4B8F-A499-5471FBEE1238}"/>
            </a:ext>
          </a:extLst>
        </xdr:cNvPr>
        <xdr:cNvSpPr txBox="1"/>
      </xdr:nvSpPr>
      <xdr:spPr>
        <a:xfrm>
          <a:off x="1562744" y="5762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47324</xdr:rowOff>
    </xdr:from>
    <xdr:ext cx="405111" cy="259045"/>
    <xdr:sp macro="" textlink="">
      <xdr:nvSpPr>
        <xdr:cNvPr id="95" name="n_1mainValue有形固定資産減価償却率">
          <a:extLst>
            <a:ext uri="{FF2B5EF4-FFF2-40B4-BE49-F238E27FC236}">
              <a16:creationId xmlns:a16="http://schemas.microsoft.com/office/drawing/2014/main" id="{A2A54299-B94C-4752-8728-483AE98F489F}"/>
            </a:ext>
          </a:extLst>
        </xdr:cNvPr>
        <xdr:cNvSpPr txBox="1"/>
      </xdr:nvSpPr>
      <xdr:spPr>
        <a:xfrm>
          <a:off x="3836044" y="6133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63517</xdr:rowOff>
    </xdr:from>
    <xdr:ext cx="405111" cy="259045"/>
    <xdr:sp macro="" textlink="">
      <xdr:nvSpPr>
        <xdr:cNvPr id="96" name="n_2mainValue有形固定資産減価償却率">
          <a:extLst>
            <a:ext uri="{FF2B5EF4-FFF2-40B4-BE49-F238E27FC236}">
              <a16:creationId xmlns:a16="http://schemas.microsoft.com/office/drawing/2014/main" id="{F182848E-535B-47C2-9CF4-2C554799A1AD}"/>
            </a:ext>
          </a:extLst>
        </xdr:cNvPr>
        <xdr:cNvSpPr txBox="1"/>
      </xdr:nvSpPr>
      <xdr:spPr>
        <a:xfrm>
          <a:off x="30867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125959</xdr:rowOff>
    </xdr:from>
    <xdr:ext cx="405111" cy="259045"/>
    <xdr:sp macro="" textlink="">
      <xdr:nvSpPr>
        <xdr:cNvPr id="97" name="n_3mainValue有形固定資産減価償却率">
          <a:extLst>
            <a:ext uri="{FF2B5EF4-FFF2-40B4-BE49-F238E27FC236}">
              <a16:creationId xmlns:a16="http://schemas.microsoft.com/office/drawing/2014/main" id="{AEDC3637-F2F3-47AC-B581-CBB795D194BE}"/>
            </a:ext>
          </a:extLst>
        </xdr:cNvPr>
        <xdr:cNvSpPr txBox="1"/>
      </xdr:nvSpPr>
      <xdr:spPr>
        <a:xfrm>
          <a:off x="2324744" y="5526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54521</xdr:rowOff>
    </xdr:from>
    <xdr:ext cx="405111" cy="259045"/>
    <xdr:sp macro="" textlink="">
      <xdr:nvSpPr>
        <xdr:cNvPr id="98" name="n_4mainValue有形固定資産減価償却率">
          <a:extLst>
            <a:ext uri="{FF2B5EF4-FFF2-40B4-BE49-F238E27FC236}">
              <a16:creationId xmlns:a16="http://schemas.microsoft.com/office/drawing/2014/main" id="{A37ED3ED-3DA9-49D7-9520-E995A4B6E1B5}"/>
            </a:ext>
          </a:extLst>
        </xdr:cNvPr>
        <xdr:cNvSpPr txBox="1"/>
      </xdr:nvSpPr>
      <xdr:spPr>
        <a:xfrm>
          <a:off x="1562744" y="614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6A30D6D2-CE19-48AF-BD16-B7067C74C1C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E552F5C1-29C7-4757-A5A1-E6414EB9D28C}"/>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E2D2D2D8-A6D8-4B0D-BB75-3DED25D2B9ED}"/>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[ 796.4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B5CFFCC4-1560-4AC5-8267-3AD437CDEC26}"/>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DF9F2AC1-2DEA-4806-871B-4693E4FEFEC7}"/>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C27D38C2-6F1D-4617-9E36-5B541459F2C3}"/>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2C4A7612-50F7-4E37-A7DE-199C4F322FC4}"/>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5BDC059F-D350-4F7F-8C04-0BBD4A72D04A}"/>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27265D7D-C914-40E9-B627-83A68925552B}"/>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C1C20C34-D743-4699-9AA4-D18FFEE31665}"/>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50DA920-20F5-46F7-8AC7-B8574EA5ED98}"/>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1A4F5D28-F461-4B8E-BAE0-7D356E30A45B}"/>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D8528FCE-D0D7-4355-8E5E-BF8A6FC8EF5D}"/>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債務償還比率は、和歌山県平均、類似団体内平均及び全国平均より高い水準となっている。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おいては、普通交付税が例年より大きかったことから、一時的に同比率は減少しているが、今後予定している小学校や消防庁舎の高台移転等により、今以上に高い水準で推移すると考えられることから、減債基金の計画的な積立てをはじめ、地方債の発行については、交付税算入率の高い地方債を活用するなど、公債費の適正化に努める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8D26EF7F-B5D2-439F-B635-33DCE7F11C9F}"/>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3C790A86-971F-4087-8BF3-60054EFC6CE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48547528-580F-4D9F-9C71-461F655ADC79}"/>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97BE5C2D-60F3-457E-A128-CDBAD2102153}"/>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D4158C02-81BF-4980-99BE-3C1ED5C543CC}"/>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DFC8F3C3-0420-4ABA-8B91-76EAEE8EE634}"/>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4B39AFC3-00F2-4D97-8B69-F233F985C058}"/>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856F4983-7725-4191-88E1-879BC8467805}"/>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B8B1F7A4-9F17-4523-BC7D-4C3F8C6BFC8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C8C09FCE-BF87-47CB-BBA3-225941D72661}"/>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1B09BF91-B56D-4CBE-B67C-00FD7B00FD1C}"/>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03010C6C-D4B0-49C1-8440-9BCFC3365CEA}"/>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A83B3E30-2D5E-4926-8688-BAFD043FF0F8}"/>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B3E34457-0FA0-49B0-ABCD-CA046AD4545C}"/>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62D863DC-DEE6-4175-BF8B-057DF05C53F4}"/>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88D0E543-A90E-4B2D-90F4-805BFD25DD6F}"/>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1A076D0B-6709-4CEE-8761-679A0B13ACEB}"/>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167894</xdr:rowOff>
    </xdr:to>
    <xdr:cxnSp macro="">
      <xdr:nvCxnSpPr>
        <xdr:cNvPr id="129" name="直線コネクタ 128">
          <a:extLst>
            <a:ext uri="{FF2B5EF4-FFF2-40B4-BE49-F238E27FC236}">
              <a16:creationId xmlns:a16="http://schemas.microsoft.com/office/drawing/2014/main" id="{2E4206DD-F1CD-455F-8608-FA4466787622}"/>
            </a:ext>
          </a:extLst>
        </xdr:cNvPr>
        <xdr:cNvCxnSpPr/>
      </xdr:nvCxnSpPr>
      <xdr:spPr>
        <a:xfrm flipV="1">
          <a:off x="14793595" y="5261428"/>
          <a:ext cx="1269" cy="150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271</xdr:rowOff>
    </xdr:from>
    <xdr:ext cx="469744" cy="259045"/>
    <xdr:sp macro="" textlink="">
      <xdr:nvSpPr>
        <xdr:cNvPr id="130" name="債務償還比率最小値テキスト">
          <a:extLst>
            <a:ext uri="{FF2B5EF4-FFF2-40B4-BE49-F238E27FC236}">
              <a16:creationId xmlns:a16="http://schemas.microsoft.com/office/drawing/2014/main" id="{34000449-0EA8-42CB-A5F5-9DB20DBF14AC}"/>
            </a:ext>
          </a:extLst>
        </xdr:cNvPr>
        <xdr:cNvSpPr txBox="1"/>
      </xdr:nvSpPr>
      <xdr:spPr>
        <a:xfrm>
          <a:off x="14846300" y="677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167894</xdr:rowOff>
    </xdr:from>
    <xdr:to>
      <xdr:col>76</xdr:col>
      <xdr:colOff>111125</xdr:colOff>
      <xdr:row>34</xdr:row>
      <xdr:rowOff>167894</xdr:rowOff>
    </xdr:to>
    <xdr:cxnSp macro="">
      <xdr:nvCxnSpPr>
        <xdr:cNvPr id="131" name="直線コネクタ 130">
          <a:extLst>
            <a:ext uri="{FF2B5EF4-FFF2-40B4-BE49-F238E27FC236}">
              <a16:creationId xmlns:a16="http://schemas.microsoft.com/office/drawing/2014/main" id="{2A107638-5748-4D57-BB73-B5DCBA2389AC}"/>
            </a:ext>
          </a:extLst>
        </xdr:cNvPr>
        <xdr:cNvCxnSpPr/>
      </xdr:nvCxnSpPr>
      <xdr:spPr>
        <a:xfrm>
          <a:off x="14706600" y="6768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8FB70C20-4B1E-46CA-9301-ACF012AFBE07}"/>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AEDF87E2-DB7F-4327-9DB0-D5FB7691F229}"/>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143645</xdr:rowOff>
    </xdr:from>
    <xdr:ext cx="469744" cy="259045"/>
    <xdr:sp macro="" textlink="">
      <xdr:nvSpPr>
        <xdr:cNvPr id="134" name="債務償還比率平均値テキスト">
          <a:extLst>
            <a:ext uri="{FF2B5EF4-FFF2-40B4-BE49-F238E27FC236}">
              <a16:creationId xmlns:a16="http://schemas.microsoft.com/office/drawing/2014/main" id="{D5BE8124-7DF6-4A31-9762-7B52608860D3}"/>
            </a:ext>
          </a:extLst>
        </xdr:cNvPr>
        <xdr:cNvSpPr txBox="1"/>
      </xdr:nvSpPr>
      <xdr:spPr>
        <a:xfrm>
          <a:off x="14846300" y="5715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120768</xdr:rowOff>
    </xdr:from>
    <xdr:to>
      <xdr:col>76</xdr:col>
      <xdr:colOff>73025</xdr:colOff>
      <xdr:row>30</xdr:row>
      <xdr:rowOff>50918</xdr:rowOff>
    </xdr:to>
    <xdr:sp macro="" textlink="">
      <xdr:nvSpPr>
        <xdr:cNvPr id="135" name="フローチャート: 判断 134">
          <a:extLst>
            <a:ext uri="{FF2B5EF4-FFF2-40B4-BE49-F238E27FC236}">
              <a16:creationId xmlns:a16="http://schemas.microsoft.com/office/drawing/2014/main" id="{C75B59E1-7A18-47B6-AEB0-AF48E0B1D1EA}"/>
            </a:ext>
          </a:extLst>
        </xdr:cNvPr>
        <xdr:cNvSpPr/>
      </xdr:nvSpPr>
      <xdr:spPr>
        <a:xfrm>
          <a:off x="14744700" y="586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113828</xdr:rowOff>
    </xdr:from>
    <xdr:to>
      <xdr:col>72</xdr:col>
      <xdr:colOff>123825</xdr:colOff>
      <xdr:row>30</xdr:row>
      <xdr:rowOff>43978</xdr:rowOff>
    </xdr:to>
    <xdr:sp macro="" textlink="">
      <xdr:nvSpPr>
        <xdr:cNvPr id="136" name="フローチャート: 判断 135">
          <a:extLst>
            <a:ext uri="{FF2B5EF4-FFF2-40B4-BE49-F238E27FC236}">
              <a16:creationId xmlns:a16="http://schemas.microsoft.com/office/drawing/2014/main" id="{D9331ACA-8CE9-482D-972D-A71D23FA5763}"/>
            </a:ext>
          </a:extLst>
        </xdr:cNvPr>
        <xdr:cNvSpPr/>
      </xdr:nvSpPr>
      <xdr:spPr>
        <a:xfrm>
          <a:off x="14033500" y="585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146712</xdr:rowOff>
    </xdr:from>
    <xdr:to>
      <xdr:col>68</xdr:col>
      <xdr:colOff>123825</xdr:colOff>
      <xdr:row>31</xdr:row>
      <xdr:rowOff>76862</xdr:rowOff>
    </xdr:to>
    <xdr:sp macro="" textlink="">
      <xdr:nvSpPr>
        <xdr:cNvPr id="137" name="フローチャート: 判断 136">
          <a:extLst>
            <a:ext uri="{FF2B5EF4-FFF2-40B4-BE49-F238E27FC236}">
              <a16:creationId xmlns:a16="http://schemas.microsoft.com/office/drawing/2014/main" id="{F6E39D93-658C-427B-B6F7-A0CD112A6E15}"/>
            </a:ext>
          </a:extLst>
        </xdr:cNvPr>
        <xdr:cNvSpPr/>
      </xdr:nvSpPr>
      <xdr:spPr>
        <a:xfrm>
          <a:off x="13271500" y="60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32938</xdr:rowOff>
    </xdr:from>
    <xdr:to>
      <xdr:col>64</xdr:col>
      <xdr:colOff>123825</xdr:colOff>
      <xdr:row>31</xdr:row>
      <xdr:rowOff>134538</xdr:rowOff>
    </xdr:to>
    <xdr:sp macro="" textlink="">
      <xdr:nvSpPr>
        <xdr:cNvPr id="138" name="フローチャート: 判断 137">
          <a:extLst>
            <a:ext uri="{FF2B5EF4-FFF2-40B4-BE49-F238E27FC236}">
              <a16:creationId xmlns:a16="http://schemas.microsoft.com/office/drawing/2014/main" id="{0341557C-A18F-4D39-8DC2-629971ECCB67}"/>
            </a:ext>
          </a:extLst>
        </xdr:cNvPr>
        <xdr:cNvSpPr/>
      </xdr:nvSpPr>
      <xdr:spPr>
        <a:xfrm>
          <a:off x="12509500" y="611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168765</xdr:rowOff>
    </xdr:from>
    <xdr:to>
      <xdr:col>60</xdr:col>
      <xdr:colOff>123825</xdr:colOff>
      <xdr:row>31</xdr:row>
      <xdr:rowOff>98915</xdr:rowOff>
    </xdr:to>
    <xdr:sp macro="" textlink="">
      <xdr:nvSpPr>
        <xdr:cNvPr id="139" name="フローチャート: 判断 138">
          <a:extLst>
            <a:ext uri="{FF2B5EF4-FFF2-40B4-BE49-F238E27FC236}">
              <a16:creationId xmlns:a16="http://schemas.microsoft.com/office/drawing/2014/main" id="{1A1866D2-51EC-4F06-A27B-F8033A70E89D}"/>
            </a:ext>
          </a:extLst>
        </xdr:cNvPr>
        <xdr:cNvSpPr/>
      </xdr:nvSpPr>
      <xdr:spPr>
        <a:xfrm>
          <a:off x="11747500" y="608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4D216A04-8DE2-439E-9D38-B8D14D80BF85}"/>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5FFA741B-F16D-4F6E-B4AE-0993797A8665}"/>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C21D3192-6B2A-43C1-84CA-C9FF50C0272F}"/>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E71A608E-1807-4B6E-8FBB-756E756C4498}"/>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2C9F525A-8B7D-4403-8CE9-A359BBBDDD15}"/>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9416</xdr:rowOff>
    </xdr:from>
    <xdr:to>
      <xdr:col>76</xdr:col>
      <xdr:colOff>73025</xdr:colOff>
      <xdr:row>33</xdr:row>
      <xdr:rowOff>111016</xdr:rowOff>
    </xdr:to>
    <xdr:sp macro="" textlink="">
      <xdr:nvSpPr>
        <xdr:cNvPr id="145" name="楕円 144">
          <a:extLst>
            <a:ext uri="{FF2B5EF4-FFF2-40B4-BE49-F238E27FC236}">
              <a16:creationId xmlns:a16="http://schemas.microsoft.com/office/drawing/2014/main" id="{CECF4B67-98F7-4243-AEE7-67A3D3E55D3E}"/>
            </a:ext>
          </a:extLst>
        </xdr:cNvPr>
        <xdr:cNvSpPr/>
      </xdr:nvSpPr>
      <xdr:spPr>
        <a:xfrm>
          <a:off x="14744700" y="643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159293</xdr:rowOff>
    </xdr:from>
    <xdr:ext cx="469744" cy="259045"/>
    <xdr:sp macro="" textlink="">
      <xdr:nvSpPr>
        <xdr:cNvPr id="146" name="債務償還比率該当値テキスト">
          <a:extLst>
            <a:ext uri="{FF2B5EF4-FFF2-40B4-BE49-F238E27FC236}">
              <a16:creationId xmlns:a16="http://schemas.microsoft.com/office/drawing/2014/main" id="{C04C0C9A-16A3-440C-9833-8E9CD25D3ED7}"/>
            </a:ext>
          </a:extLst>
        </xdr:cNvPr>
        <xdr:cNvSpPr txBox="1"/>
      </xdr:nvSpPr>
      <xdr:spPr>
        <a:xfrm>
          <a:off x="14846300" y="641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43770</xdr:rowOff>
    </xdr:from>
    <xdr:to>
      <xdr:col>72</xdr:col>
      <xdr:colOff>123825</xdr:colOff>
      <xdr:row>32</xdr:row>
      <xdr:rowOff>145370</xdr:rowOff>
    </xdr:to>
    <xdr:sp macro="" textlink="">
      <xdr:nvSpPr>
        <xdr:cNvPr id="147" name="楕円 146">
          <a:extLst>
            <a:ext uri="{FF2B5EF4-FFF2-40B4-BE49-F238E27FC236}">
              <a16:creationId xmlns:a16="http://schemas.microsoft.com/office/drawing/2014/main" id="{8938AB70-EC25-4296-9002-F03D7C9CABA1}"/>
            </a:ext>
          </a:extLst>
        </xdr:cNvPr>
        <xdr:cNvSpPr/>
      </xdr:nvSpPr>
      <xdr:spPr>
        <a:xfrm>
          <a:off x="14033500" y="630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94570</xdr:rowOff>
    </xdr:from>
    <xdr:to>
      <xdr:col>76</xdr:col>
      <xdr:colOff>22225</xdr:colOff>
      <xdr:row>33</xdr:row>
      <xdr:rowOff>60216</xdr:rowOff>
    </xdr:to>
    <xdr:cxnSp macro="">
      <xdr:nvCxnSpPr>
        <xdr:cNvPr id="148" name="直線コネクタ 147">
          <a:extLst>
            <a:ext uri="{FF2B5EF4-FFF2-40B4-BE49-F238E27FC236}">
              <a16:creationId xmlns:a16="http://schemas.microsoft.com/office/drawing/2014/main" id="{C639ABD4-5208-40D2-AF05-92F6C6D0D3A8}"/>
            </a:ext>
          </a:extLst>
        </xdr:cNvPr>
        <xdr:cNvCxnSpPr/>
      </xdr:nvCxnSpPr>
      <xdr:spPr>
        <a:xfrm>
          <a:off x="14084300" y="6352495"/>
          <a:ext cx="711200" cy="13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21908</xdr:rowOff>
    </xdr:from>
    <xdr:to>
      <xdr:col>68</xdr:col>
      <xdr:colOff>123825</xdr:colOff>
      <xdr:row>33</xdr:row>
      <xdr:rowOff>123507</xdr:rowOff>
    </xdr:to>
    <xdr:sp macro="" textlink="">
      <xdr:nvSpPr>
        <xdr:cNvPr id="149" name="楕円 148">
          <a:extLst>
            <a:ext uri="{FF2B5EF4-FFF2-40B4-BE49-F238E27FC236}">
              <a16:creationId xmlns:a16="http://schemas.microsoft.com/office/drawing/2014/main" id="{AAC58E76-A8F6-4E7E-A4D9-DC87F8CC63C1}"/>
            </a:ext>
          </a:extLst>
        </xdr:cNvPr>
        <xdr:cNvSpPr/>
      </xdr:nvSpPr>
      <xdr:spPr>
        <a:xfrm>
          <a:off x="13271500" y="64512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94570</xdr:rowOff>
    </xdr:from>
    <xdr:to>
      <xdr:col>72</xdr:col>
      <xdr:colOff>73025</xdr:colOff>
      <xdr:row>33</xdr:row>
      <xdr:rowOff>72708</xdr:rowOff>
    </xdr:to>
    <xdr:cxnSp macro="">
      <xdr:nvCxnSpPr>
        <xdr:cNvPr id="150" name="直線コネクタ 149">
          <a:extLst>
            <a:ext uri="{FF2B5EF4-FFF2-40B4-BE49-F238E27FC236}">
              <a16:creationId xmlns:a16="http://schemas.microsoft.com/office/drawing/2014/main" id="{CAB9FACA-E42E-4FA9-8F29-E5B153E540B4}"/>
            </a:ext>
          </a:extLst>
        </xdr:cNvPr>
        <xdr:cNvCxnSpPr/>
      </xdr:nvCxnSpPr>
      <xdr:spPr>
        <a:xfrm flipV="1">
          <a:off x="13322300" y="6352495"/>
          <a:ext cx="762000" cy="149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45929</xdr:rowOff>
    </xdr:from>
    <xdr:to>
      <xdr:col>64</xdr:col>
      <xdr:colOff>123825</xdr:colOff>
      <xdr:row>32</xdr:row>
      <xdr:rowOff>147529</xdr:rowOff>
    </xdr:to>
    <xdr:sp macro="" textlink="">
      <xdr:nvSpPr>
        <xdr:cNvPr id="151" name="楕円 150">
          <a:extLst>
            <a:ext uri="{FF2B5EF4-FFF2-40B4-BE49-F238E27FC236}">
              <a16:creationId xmlns:a16="http://schemas.microsoft.com/office/drawing/2014/main" id="{96E98BCB-E677-404B-97FB-531C3EEC4843}"/>
            </a:ext>
          </a:extLst>
        </xdr:cNvPr>
        <xdr:cNvSpPr/>
      </xdr:nvSpPr>
      <xdr:spPr>
        <a:xfrm>
          <a:off x="12509500" y="630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96729</xdr:rowOff>
    </xdr:from>
    <xdr:to>
      <xdr:col>68</xdr:col>
      <xdr:colOff>73025</xdr:colOff>
      <xdr:row>33</xdr:row>
      <xdr:rowOff>72708</xdr:rowOff>
    </xdr:to>
    <xdr:cxnSp macro="">
      <xdr:nvCxnSpPr>
        <xdr:cNvPr id="152" name="直線コネクタ 151">
          <a:extLst>
            <a:ext uri="{FF2B5EF4-FFF2-40B4-BE49-F238E27FC236}">
              <a16:creationId xmlns:a16="http://schemas.microsoft.com/office/drawing/2014/main" id="{B1599F15-F4B8-4AD6-B4A3-CE4CA931F98A}"/>
            </a:ext>
          </a:extLst>
        </xdr:cNvPr>
        <xdr:cNvCxnSpPr/>
      </xdr:nvCxnSpPr>
      <xdr:spPr>
        <a:xfrm>
          <a:off x="12560300" y="6354654"/>
          <a:ext cx="762000" cy="14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133795</xdr:rowOff>
    </xdr:from>
    <xdr:to>
      <xdr:col>60</xdr:col>
      <xdr:colOff>123825</xdr:colOff>
      <xdr:row>32</xdr:row>
      <xdr:rowOff>63945</xdr:rowOff>
    </xdr:to>
    <xdr:sp macro="" textlink="">
      <xdr:nvSpPr>
        <xdr:cNvPr id="153" name="楕円 152">
          <a:extLst>
            <a:ext uri="{FF2B5EF4-FFF2-40B4-BE49-F238E27FC236}">
              <a16:creationId xmlns:a16="http://schemas.microsoft.com/office/drawing/2014/main" id="{2BEDC7D7-9652-40A6-9669-18024060DF8A}"/>
            </a:ext>
          </a:extLst>
        </xdr:cNvPr>
        <xdr:cNvSpPr/>
      </xdr:nvSpPr>
      <xdr:spPr>
        <a:xfrm>
          <a:off x="11747500" y="622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13145</xdr:rowOff>
    </xdr:from>
    <xdr:to>
      <xdr:col>64</xdr:col>
      <xdr:colOff>73025</xdr:colOff>
      <xdr:row>32</xdr:row>
      <xdr:rowOff>96729</xdr:rowOff>
    </xdr:to>
    <xdr:cxnSp macro="">
      <xdr:nvCxnSpPr>
        <xdr:cNvPr id="154" name="直線コネクタ 153">
          <a:extLst>
            <a:ext uri="{FF2B5EF4-FFF2-40B4-BE49-F238E27FC236}">
              <a16:creationId xmlns:a16="http://schemas.microsoft.com/office/drawing/2014/main" id="{1F568F92-5A15-4F77-A19F-08B9B6790813}"/>
            </a:ext>
          </a:extLst>
        </xdr:cNvPr>
        <xdr:cNvCxnSpPr/>
      </xdr:nvCxnSpPr>
      <xdr:spPr>
        <a:xfrm>
          <a:off x="11798300" y="6271070"/>
          <a:ext cx="762000" cy="8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60505</xdr:rowOff>
    </xdr:from>
    <xdr:ext cx="469744" cy="259045"/>
    <xdr:sp macro="" textlink="">
      <xdr:nvSpPr>
        <xdr:cNvPr id="155" name="n_1aveValue債務償還比率">
          <a:extLst>
            <a:ext uri="{FF2B5EF4-FFF2-40B4-BE49-F238E27FC236}">
              <a16:creationId xmlns:a16="http://schemas.microsoft.com/office/drawing/2014/main" id="{0E6EE058-CA56-4C5D-861E-3AA7977F0B98}"/>
            </a:ext>
          </a:extLst>
        </xdr:cNvPr>
        <xdr:cNvSpPr txBox="1"/>
      </xdr:nvSpPr>
      <xdr:spPr>
        <a:xfrm>
          <a:off x="13836727" y="563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93389</xdr:rowOff>
    </xdr:from>
    <xdr:ext cx="469744" cy="259045"/>
    <xdr:sp macro="" textlink="">
      <xdr:nvSpPr>
        <xdr:cNvPr id="156" name="n_2aveValue債務償還比率">
          <a:extLst>
            <a:ext uri="{FF2B5EF4-FFF2-40B4-BE49-F238E27FC236}">
              <a16:creationId xmlns:a16="http://schemas.microsoft.com/office/drawing/2014/main" id="{2F7D21AF-9B81-4BA1-B413-3265E6DB5B0E}"/>
            </a:ext>
          </a:extLst>
        </xdr:cNvPr>
        <xdr:cNvSpPr txBox="1"/>
      </xdr:nvSpPr>
      <xdr:spPr>
        <a:xfrm>
          <a:off x="13087427" y="583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151065</xdr:rowOff>
    </xdr:from>
    <xdr:ext cx="469744" cy="259045"/>
    <xdr:sp macro="" textlink="">
      <xdr:nvSpPr>
        <xdr:cNvPr id="157" name="n_3aveValue債務償還比率">
          <a:extLst>
            <a:ext uri="{FF2B5EF4-FFF2-40B4-BE49-F238E27FC236}">
              <a16:creationId xmlns:a16="http://schemas.microsoft.com/office/drawing/2014/main" id="{2BD09887-EDF0-41CF-8371-586A2A828E1E}"/>
            </a:ext>
          </a:extLst>
        </xdr:cNvPr>
        <xdr:cNvSpPr txBox="1"/>
      </xdr:nvSpPr>
      <xdr:spPr>
        <a:xfrm>
          <a:off x="12325427" y="5894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115442</xdr:rowOff>
    </xdr:from>
    <xdr:ext cx="469744" cy="259045"/>
    <xdr:sp macro="" textlink="">
      <xdr:nvSpPr>
        <xdr:cNvPr id="158" name="n_4aveValue債務償還比率">
          <a:extLst>
            <a:ext uri="{FF2B5EF4-FFF2-40B4-BE49-F238E27FC236}">
              <a16:creationId xmlns:a16="http://schemas.microsoft.com/office/drawing/2014/main" id="{EBDC3250-F393-49E8-ADD0-E5A12A923B50}"/>
            </a:ext>
          </a:extLst>
        </xdr:cNvPr>
        <xdr:cNvSpPr txBox="1"/>
      </xdr:nvSpPr>
      <xdr:spPr>
        <a:xfrm>
          <a:off x="11563427" y="585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136497</xdr:rowOff>
    </xdr:from>
    <xdr:ext cx="469744" cy="259045"/>
    <xdr:sp macro="" textlink="">
      <xdr:nvSpPr>
        <xdr:cNvPr id="159" name="n_1mainValue債務償還比率">
          <a:extLst>
            <a:ext uri="{FF2B5EF4-FFF2-40B4-BE49-F238E27FC236}">
              <a16:creationId xmlns:a16="http://schemas.microsoft.com/office/drawing/2014/main" id="{60FCB8CD-1503-41C8-B71E-0B531F7FFDCF}"/>
            </a:ext>
          </a:extLst>
        </xdr:cNvPr>
        <xdr:cNvSpPr txBox="1"/>
      </xdr:nvSpPr>
      <xdr:spPr>
        <a:xfrm>
          <a:off x="13836727" y="6394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114634</xdr:rowOff>
    </xdr:from>
    <xdr:ext cx="469744" cy="259045"/>
    <xdr:sp macro="" textlink="">
      <xdr:nvSpPr>
        <xdr:cNvPr id="160" name="n_2mainValue債務償還比率">
          <a:extLst>
            <a:ext uri="{FF2B5EF4-FFF2-40B4-BE49-F238E27FC236}">
              <a16:creationId xmlns:a16="http://schemas.microsoft.com/office/drawing/2014/main" id="{9DC59F30-35F3-40D2-BBB3-A3BED3BE9442}"/>
            </a:ext>
          </a:extLst>
        </xdr:cNvPr>
        <xdr:cNvSpPr txBox="1"/>
      </xdr:nvSpPr>
      <xdr:spPr>
        <a:xfrm>
          <a:off x="13087427" y="654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138656</xdr:rowOff>
    </xdr:from>
    <xdr:ext cx="469744" cy="259045"/>
    <xdr:sp macro="" textlink="">
      <xdr:nvSpPr>
        <xdr:cNvPr id="161" name="n_3mainValue債務償還比率">
          <a:extLst>
            <a:ext uri="{FF2B5EF4-FFF2-40B4-BE49-F238E27FC236}">
              <a16:creationId xmlns:a16="http://schemas.microsoft.com/office/drawing/2014/main" id="{FB7BCB70-F944-473A-8960-6C7BBA26A924}"/>
            </a:ext>
          </a:extLst>
        </xdr:cNvPr>
        <xdr:cNvSpPr txBox="1"/>
      </xdr:nvSpPr>
      <xdr:spPr>
        <a:xfrm>
          <a:off x="12325427" y="639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55072</xdr:rowOff>
    </xdr:from>
    <xdr:ext cx="469744" cy="259045"/>
    <xdr:sp macro="" textlink="">
      <xdr:nvSpPr>
        <xdr:cNvPr id="162" name="n_4mainValue債務償還比率">
          <a:extLst>
            <a:ext uri="{FF2B5EF4-FFF2-40B4-BE49-F238E27FC236}">
              <a16:creationId xmlns:a16="http://schemas.microsoft.com/office/drawing/2014/main" id="{2A693734-4C21-43DC-9E6F-B45C2A44FF82}"/>
            </a:ext>
          </a:extLst>
        </xdr:cNvPr>
        <xdr:cNvSpPr txBox="1"/>
      </xdr:nvSpPr>
      <xdr:spPr>
        <a:xfrm>
          <a:off x="11563427" y="631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3DD7331E-B28A-45EB-A867-6B5D64202A55}"/>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DFC525F4-3721-4FEE-8F26-D102349D8D64}"/>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3F1B3D73-6EC7-4094-AD2B-2A2887B9D07C}"/>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448B1F3A-09CB-4DDC-8D8E-48A228DA06F6}"/>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D182956C-A208-4526-AFC6-C88573BC72C1}"/>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3E223AEC-96D7-4DF9-AE6B-094B04454683}"/>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D873DD8-1FBC-4CF0-803B-3097E250F59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BC129B0-650E-4E33-AC21-8ADCD324056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E7A686E-A321-400E-A047-F75811F1B15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C473C30-ECCA-4981-A0CC-AA621EEA3D8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和歌山県串本町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F0CB2B5-00FE-4DB4-999B-937EC45819E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F36C192-A54D-4AE5-9565-E099D55811E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B19740C-7113-42E8-A69A-3FAFC585088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D57945E-8212-4B98-8363-959761D5BCA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5FFE664-C93F-401B-8C41-61F157C0253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E7030AA-9880-43EB-B4A9-AA766557AE6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14,715
14,641
135.67
12,220,704
11,895,206
231,357
6,267,135
15,174,394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CFF9E6A-80DD-4738-A877-86F1F23E45F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AD855D0-498F-47E9-B21A-F483FCC8C65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67E6CB9-ABFE-44A3-90F1-52AFE8BC4B3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70.7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1263E2C-49C4-46F4-BB1B-91CA19359D5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C550534-B81A-4118-B12B-23B8B39FC1C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568B20D-EA7C-4953-90CB-1ACC3689D881}"/>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374474C-40E6-40A4-A210-7422B9141B5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0921016-3B2F-4BB3-8A60-CEBB667064F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1599463-49D9-4569-96C0-94DBDDB3A62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9D4B67F-D8F1-4DDD-8934-4042F04CCC2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11A0BDE-346A-4A68-AB6D-59B908F5116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7C39FDE-1DED-4E7E-83C5-B35969D4328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F4FF2F6-AEA3-4539-AFAC-E06938231B3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D18F920-3B81-4E32-82C5-8339B8B5C0F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4D93200-CDEC-427D-B816-047296B3D7B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DF53123-2268-42A7-9D4D-B4F5C0E2E40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CC5C074-7270-4A5E-A2B2-2DF84494383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21E14D0-71BF-4E11-82EE-3A0DBE14150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2A7AA76-5CB7-408B-9566-2CED308C217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E73F8D0-5151-4C53-8168-0460D824987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1CFF2CB-0F27-46AC-BE22-B011435F7CA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0A8277B-F8B0-4CBA-B6A9-6EF1F49DC92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D835D52-B2DB-4753-A1A3-AF0D76AE0E4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DA582EC-F129-4808-BEB5-F60B940C6B9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5A1807A-6824-42D0-AE8A-AF3F90916A4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6FF4240-9AF1-4A8A-A902-5D7A4A4135D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EBF9953-D38C-441C-AB92-C7CB1498671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5DBF261-4573-4659-A162-6CA23006871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2376BF3-0A42-47FA-BD9E-7E4365F6379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16C8974-1A0F-4348-8290-DEB2DBA9261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0DFD318-7619-4DC2-8857-C57C08950B9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670EBDB-3D6E-4754-9A2C-121015CBDCE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C129C253-4640-41DF-9178-DD09E3542C84}"/>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65895098-1C45-489F-97F7-161C5A9956AE}"/>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77AE1668-200B-493C-845F-35C7EB7B36A6}"/>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46F433FF-CF29-4A61-993B-C2AD070DD76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9B50F1AE-0F38-4A5E-8B67-0DE274633D76}"/>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8C5961C7-FA23-481B-84B4-05C54A29EFEC}"/>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D29BB584-D593-4E60-A843-3341B2FE7C5B}"/>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8C86ED9-4C84-4D20-8AC4-41DDA43D6387}"/>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253A193B-DC3F-47C7-8341-C4A16DE1FB9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49325F27-5C82-4E93-8DC7-F70EC110067F}"/>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6D0DD684-61E8-43B5-A59D-B8FCA7EB619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78486</xdr:rowOff>
    </xdr:from>
    <xdr:to>
      <xdr:col>24</xdr:col>
      <xdr:colOff>62865</xdr:colOff>
      <xdr:row>41</xdr:row>
      <xdr:rowOff>62484</xdr:rowOff>
    </xdr:to>
    <xdr:cxnSp macro="">
      <xdr:nvCxnSpPr>
        <xdr:cNvPr id="55" name="直線コネクタ 54">
          <a:extLst>
            <a:ext uri="{FF2B5EF4-FFF2-40B4-BE49-F238E27FC236}">
              <a16:creationId xmlns:a16="http://schemas.microsoft.com/office/drawing/2014/main" id="{EFD4DC08-1F70-4315-9141-B5FAA2E377E1}"/>
            </a:ext>
          </a:extLst>
        </xdr:cNvPr>
        <xdr:cNvCxnSpPr/>
      </xdr:nvCxnSpPr>
      <xdr:spPr>
        <a:xfrm flipV="1">
          <a:off x="4634865" y="5736336"/>
          <a:ext cx="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66311</xdr:rowOff>
    </xdr:from>
    <xdr:ext cx="405111" cy="259045"/>
    <xdr:sp macro="" textlink="">
      <xdr:nvSpPr>
        <xdr:cNvPr id="56" name="【道路】&#10;有形固定資産減価償却率最小値テキスト">
          <a:extLst>
            <a:ext uri="{FF2B5EF4-FFF2-40B4-BE49-F238E27FC236}">
              <a16:creationId xmlns:a16="http://schemas.microsoft.com/office/drawing/2014/main" id="{D167F830-1994-4749-A8CB-E15755E9B519}"/>
            </a:ext>
          </a:extLst>
        </xdr:cNvPr>
        <xdr:cNvSpPr txBox="1"/>
      </xdr:nvSpPr>
      <xdr:spPr>
        <a:xfrm>
          <a:off x="4673600" y="709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62484</xdr:rowOff>
    </xdr:from>
    <xdr:to>
      <xdr:col>24</xdr:col>
      <xdr:colOff>152400</xdr:colOff>
      <xdr:row>41</xdr:row>
      <xdr:rowOff>62484</xdr:rowOff>
    </xdr:to>
    <xdr:cxnSp macro="">
      <xdr:nvCxnSpPr>
        <xdr:cNvPr id="57" name="直線コネクタ 56">
          <a:extLst>
            <a:ext uri="{FF2B5EF4-FFF2-40B4-BE49-F238E27FC236}">
              <a16:creationId xmlns:a16="http://schemas.microsoft.com/office/drawing/2014/main" id="{68ABBE6A-9C9F-45DC-922D-9F85E8B8E8EE}"/>
            </a:ext>
          </a:extLst>
        </xdr:cNvPr>
        <xdr:cNvCxnSpPr/>
      </xdr:nvCxnSpPr>
      <xdr:spPr>
        <a:xfrm>
          <a:off x="4546600" y="7091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25163</xdr:rowOff>
    </xdr:from>
    <xdr:ext cx="405111" cy="259045"/>
    <xdr:sp macro="" textlink="">
      <xdr:nvSpPr>
        <xdr:cNvPr id="58" name="【道路】&#10;有形固定資産減価償却率最大値テキスト">
          <a:extLst>
            <a:ext uri="{FF2B5EF4-FFF2-40B4-BE49-F238E27FC236}">
              <a16:creationId xmlns:a16="http://schemas.microsoft.com/office/drawing/2014/main" id="{6230231F-7D07-467D-AE05-A63E94FC89A7}"/>
            </a:ext>
          </a:extLst>
        </xdr:cNvPr>
        <xdr:cNvSpPr txBox="1"/>
      </xdr:nvSpPr>
      <xdr:spPr>
        <a:xfrm>
          <a:off x="4673600" y="5511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78486</xdr:rowOff>
    </xdr:from>
    <xdr:to>
      <xdr:col>24</xdr:col>
      <xdr:colOff>152400</xdr:colOff>
      <xdr:row>33</xdr:row>
      <xdr:rowOff>78486</xdr:rowOff>
    </xdr:to>
    <xdr:cxnSp macro="">
      <xdr:nvCxnSpPr>
        <xdr:cNvPr id="59" name="直線コネクタ 58">
          <a:extLst>
            <a:ext uri="{FF2B5EF4-FFF2-40B4-BE49-F238E27FC236}">
              <a16:creationId xmlns:a16="http://schemas.microsoft.com/office/drawing/2014/main" id="{9A12D5B5-6208-4C02-A3DB-50FDF1AD94D6}"/>
            </a:ext>
          </a:extLst>
        </xdr:cNvPr>
        <xdr:cNvCxnSpPr/>
      </xdr:nvCxnSpPr>
      <xdr:spPr>
        <a:xfrm>
          <a:off x="4546600" y="5736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161561</xdr:rowOff>
    </xdr:from>
    <xdr:ext cx="405111" cy="259045"/>
    <xdr:sp macro="" textlink="">
      <xdr:nvSpPr>
        <xdr:cNvPr id="60" name="【道路】&#10;有形固定資産減価償却率平均値テキスト">
          <a:extLst>
            <a:ext uri="{FF2B5EF4-FFF2-40B4-BE49-F238E27FC236}">
              <a16:creationId xmlns:a16="http://schemas.microsoft.com/office/drawing/2014/main" id="{606B7583-6169-4F75-93E7-682A9A6B5E21}"/>
            </a:ext>
          </a:extLst>
        </xdr:cNvPr>
        <xdr:cNvSpPr txBox="1"/>
      </xdr:nvSpPr>
      <xdr:spPr>
        <a:xfrm>
          <a:off x="4673600" y="63337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xdr:rowOff>
    </xdr:from>
    <xdr:to>
      <xdr:col>24</xdr:col>
      <xdr:colOff>114300</xdr:colOff>
      <xdr:row>37</xdr:row>
      <xdr:rowOff>113284</xdr:rowOff>
    </xdr:to>
    <xdr:sp macro="" textlink="">
      <xdr:nvSpPr>
        <xdr:cNvPr id="61" name="フローチャート: 判断 60">
          <a:extLst>
            <a:ext uri="{FF2B5EF4-FFF2-40B4-BE49-F238E27FC236}">
              <a16:creationId xmlns:a16="http://schemas.microsoft.com/office/drawing/2014/main" id="{6446E1B9-67CC-414C-9054-14480A5BCC3B}"/>
            </a:ext>
          </a:extLst>
        </xdr:cNvPr>
        <xdr:cNvSpPr/>
      </xdr:nvSpPr>
      <xdr:spPr>
        <a:xfrm>
          <a:off x="4584700" y="635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a:extLst>
            <a:ext uri="{FF2B5EF4-FFF2-40B4-BE49-F238E27FC236}">
              <a16:creationId xmlns:a16="http://schemas.microsoft.com/office/drawing/2014/main" id="{119118A8-3705-4B8F-9049-41A1F96BFB39}"/>
            </a:ext>
          </a:extLst>
        </xdr:cNvPr>
        <xdr:cNvSpPr/>
      </xdr:nvSpPr>
      <xdr:spPr>
        <a:xfrm>
          <a:off x="3746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128270</xdr:rowOff>
    </xdr:from>
    <xdr:to>
      <xdr:col>15</xdr:col>
      <xdr:colOff>101600</xdr:colOff>
      <xdr:row>37</xdr:row>
      <xdr:rowOff>58420</xdr:rowOff>
    </xdr:to>
    <xdr:sp macro="" textlink="">
      <xdr:nvSpPr>
        <xdr:cNvPr id="63" name="フローチャート: 判断 62">
          <a:extLst>
            <a:ext uri="{FF2B5EF4-FFF2-40B4-BE49-F238E27FC236}">
              <a16:creationId xmlns:a16="http://schemas.microsoft.com/office/drawing/2014/main" id="{F38B03A4-17A8-448C-B0C8-290173AE0706}"/>
            </a:ext>
          </a:extLst>
        </xdr:cNvPr>
        <xdr:cNvSpPr/>
      </xdr:nvSpPr>
      <xdr:spPr>
        <a:xfrm>
          <a:off x="2857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75692</xdr:rowOff>
    </xdr:from>
    <xdr:to>
      <xdr:col>10</xdr:col>
      <xdr:colOff>165100</xdr:colOff>
      <xdr:row>37</xdr:row>
      <xdr:rowOff>5842</xdr:rowOff>
    </xdr:to>
    <xdr:sp macro="" textlink="">
      <xdr:nvSpPr>
        <xdr:cNvPr id="64" name="フローチャート: 判断 63">
          <a:extLst>
            <a:ext uri="{FF2B5EF4-FFF2-40B4-BE49-F238E27FC236}">
              <a16:creationId xmlns:a16="http://schemas.microsoft.com/office/drawing/2014/main" id="{86AAFFAB-15E8-4E0C-B678-6E8D6BD122F5}"/>
            </a:ext>
          </a:extLst>
        </xdr:cNvPr>
        <xdr:cNvSpPr/>
      </xdr:nvSpPr>
      <xdr:spPr>
        <a:xfrm>
          <a:off x="1968500" y="624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55118</xdr:rowOff>
    </xdr:from>
    <xdr:to>
      <xdr:col>6</xdr:col>
      <xdr:colOff>38100</xdr:colOff>
      <xdr:row>36</xdr:row>
      <xdr:rowOff>156718</xdr:rowOff>
    </xdr:to>
    <xdr:sp macro="" textlink="">
      <xdr:nvSpPr>
        <xdr:cNvPr id="65" name="フローチャート: 判断 64">
          <a:extLst>
            <a:ext uri="{FF2B5EF4-FFF2-40B4-BE49-F238E27FC236}">
              <a16:creationId xmlns:a16="http://schemas.microsoft.com/office/drawing/2014/main" id="{E4EB0F51-A1D2-46E5-8D59-C8E846D44D90}"/>
            </a:ext>
          </a:extLst>
        </xdr:cNvPr>
        <xdr:cNvSpPr/>
      </xdr:nvSpPr>
      <xdr:spPr>
        <a:xfrm>
          <a:off x="1079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AB5BBD3A-4CD2-43D4-84AB-F88DF372877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9DBF2CD9-F5D6-47D1-A393-4832EBD073E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492AD8A-3CE6-4E91-8C91-1574A1F9AD1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E65D10B-8E99-4511-8EEE-AF3E8B39681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5394D84-D8CF-45BD-A4F3-3794A7E386C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151130</xdr:rowOff>
    </xdr:from>
    <xdr:to>
      <xdr:col>24</xdr:col>
      <xdr:colOff>114300</xdr:colOff>
      <xdr:row>37</xdr:row>
      <xdr:rowOff>81280</xdr:rowOff>
    </xdr:to>
    <xdr:sp macro="" textlink="">
      <xdr:nvSpPr>
        <xdr:cNvPr id="71" name="楕円 70">
          <a:extLst>
            <a:ext uri="{FF2B5EF4-FFF2-40B4-BE49-F238E27FC236}">
              <a16:creationId xmlns:a16="http://schemas.microsoft.com/office/drawing/2014/main" id="{36047465-FF97-4BAD-8F64-982720DA5FB7}"/>
            </a:ext>
          </a:extLst>
        </xdr:cNvPr>
        <xdr:cNvSpPr/>
      </xdr:nvSpPr>
      <xdr:spPr>
        <a:xfrm>
          <a:off x="45847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2557</xdr:rowOff>
    </xdr:from>
    <xdr:ext cx="405111" cy="259045"/>
    <xdr:sp macro="" textlink="">
      <xdr:nvSpPr>
        <xdr:cNvPr id="72" name="【道路】&#10;有形固定資産減価償却率該当値テキスト">
          <a:extLst>
            <a:ext uri="{FF2B5EF4-FFF2-40B4-BE49-F238E27FC236}">
              <a16:creationId xmlns:a16="http://schemas.microsoft.com/office/drawing/2014/main" id="{AACCBD5B-1298-4BA5-9B46-D7A74E6E6D54}"/>
            </a:ext>
          </a:extLst>
        </xdr:cNvPr>
        <xdr:cNvSpPr txBox="1"/>
      </xdr:nvSpPr>
      <xdr:spPr>
        <a:xfrm>
          <a:off x="4673600" y="617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167132</xdr:rowOff>
    </xdr:from>
    <xdr:to>
      <xdr:col>20</xdr:col>
      <xdr:colOff>38100</xdr:colOff>
      <xdr:row>37</xdr:row>
      <xdr:rowOff>97282</xdr:rowOff>
    </xdr:to>
    <xdr:sp macro="" textlink="">
      <xdr:nvSpPr>
        <xdr:cNvPr id="73" name="楕円 72">
          <a:extLst>
            <a:ext uri="{FF2B5EF4-FFF2-40B4-BE49-F238E27FC236}">
              <a16:creationId xmlns:a16="http://schemas.microsoft.com/office/drawing/2014/main" id="{06C5D9CF-FD39-44DB-B2C3-3CF25100E617}"/>
            </a:ext>
          </a:extLst>
        </xdr:cNvPr>
        <xdr:cNvSpPr/>
      </xdr:nvSpPr>
      <xdr:spPr>
        <a:xfrm>
          <a:off x="3746500" y="633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30480</xdr:rowOff>
    </xdr:from>
    <xdr:to>
      <xdr:col>24</xdr:col>
      <xdr:colOff>63500</xdr:colOff>
      <xdr:row>37</xdr:row>
      <xdr:rowOff>46482</xdr:rowOff>
    </xdr:to>
    <xdr:cxnSp macro="">
      <xdr:nvCxnSpPr>
        <xdr:cNvPr id="74" name="直線コネクタ 73">
          <a:extLst>
            <a:ext uri="{FF2B5EF4-FFF2-40B4-BE49-F238E27FC236}">
              <a16:creationId xmlns:a16="http://schemas.microsoft.com/office/drawing/2014/main" id="{A61A4F0A-EA3A-443E-9D33-DCF2F6B29E17}"/>
            </a:ext>
          </a:extLst>
        </xdr:cNvPr>
        <xdr:cNvCxnSpPr/>
      </xdr:nvCxnSpPr>
      <xdr:spPr>
        <a:xfrm flipV="1">
          <a:off x="3797300" y="6374130"/>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135128</xdr:rowOff>
    </xdr:from>
    <xdr:to>
      <xdr:col>15</xdr:col>
      <xdr:colOff>101600</xdr:colOff>
      <xdr:row>37</xdr:row>
      <xdr:rowOff>65278</xdr:rowOff>
    </xdr:to>
    <xdr:sp macro="" textlink="">
      <xdr:nvSpPr>
        <xdr:cNvPr id="75" name="楕円 74">
          <a:extLst>
            <a:ext uri="{FF2B5EF4-FFF2-40B4-BE49-F238E27FC236}">
              <a16:creationId xmlns:a16="http://schemas.microsoft.com/office/drawing/2014/main" id="{506FD00A-FAB7-4B99-9272-6E266A765FC5}"/>
            </a:ext>
          </a:extLst>
        </xdr:cNvPr>
        <xdr:cNvSpPr/>
      </xdr:nvSpPr>
      <xdr:spPr>
        <a:xfrm>
          <a:off x="2857500" y="630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14478</xdr:rowOff>
    </xdr:from>
    <xdr:to>
      <xdr:col>19</xdr:col>
      <xdr:colOff>177800</xdr:colOff>
      <xdr:row>37</xdr:row>
      <xdr:rowOff>46482</xdr:rowOff>
    </xdr:to>
    <xdr:cxnSp macro="">
      <xdr:nvCxnSpPr>
        <xdr:cNvPr id="76" name="直線コネクタ 75">
          <a:extLst>
            <a:ext uri="{FF2B5EF4-FFF2-40B4-BE49-F238E27FC236}">
              <a16:creationId xmlns:a16="http://schemas.microsoft.com/office/drawing/2014/main" id="{82A33764-A861-4826-AD5C-3470745CA15C}"/>
            </a:ext>
          </a:extLst>
        </xdr:cNvPr>
        <xdr:cNvCxnSpPr/>
      </xdr:nvCxnSpPr>
      <xdr:spPr>
        <a:xfrm>
          <a:off x="2908300" y="63581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98552</xdr:rowOff>
    </xdr:from>
    <xdr:to>
      <xdr:col>10</xdr:col>
      <xdr:colOff>165100</xdr:colOff>
      <xdr:row>37</xdr:row>
      <xdr:rowOff>28702</xdr:rowOff>
    </xdr:to>
    <xdr:sp macro="" textlink="">
      <xdr:nvSpPr>
        <xdr:cNvPr id="77" name="楕円 76">
          <a:extLst>
            <a:ext uri="{FF2B5EF4-FFF2-40B4-BE49-F238E27FC236}">
              <a16:creationId xmlns:a16="http://schemas.microsoft.com/office/drawing/2014/main" id="{BA7730E7-4A8E-4444-B897-1F11AC0D246A}"/>
            </a:ext>
          </a:extLst>
        </xdr:cNvPr>
        <xdr:cNvSpPr/>
      </xdr:nvSpPr>
      <xdr:spPr>
        <a:xfrm>
          <a:off x="1968500" y="627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149352</xdr:rowOff>
    </xdr:from>
    <xdr:to>
      <xdr:col>15</xdr:col>
      <xdr:colOff>50800</xdr:colOff>
      <xdr:row>37</xdr:row>
      <xdr:rowOff>14478</xdr:rowOff>
    </xdr:to>
    <xdr:cxnSp macro="">
      <xdr:nvCxnSpPr>
        <xdr:cNvPr id="78" name="直線コネクタ 77">
          <a:extLst>
            <a:ext uri="{FF2B5EF4-FFF2-40B4-BE49-F238E27FC236}">
              <a16:creationId xmlns:a16="http://schemas.microsoft.com/office/drawing/2014/main" id="{EA73FA15-28EE-4FEA-AE2A-C7BABF8CECCB}"/>
            </a:ext>
          </a:extLst>
        </xdr:cNvPr>
        <xdr:cNvCxnSpPr/>
      </xdr:nvCxnSpPr>
      <xdr:spPr>
        <a:xfrm>
          <a:off x="2019300" y="63215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55118</xdr:rowOff>
    </xdr:from>
    <xdr:to>
      <xdr:col>6</xdr:col>
      <xdr:colOff>38100</xdr:colOff>
      <xdr:row>36</xdr:row>
      <xdr:rowOff>156718</xdr:rowOff>
    </xdr:to>
    <xdr:sp macro="" textlink="">
      <xdr:nvSpPr>
        <xdr:cNvPr id="79" name="楕円 78">
          <a:extLst>
            <a:ext uri="{FF2B5EF4-FFF2-40B4-BE49-F238E27FC236}">
              <a16:creationId xmlns:a16="http://schemas.microsoft.com/office/drawing/2014/main" id="{C8541CFD-4141-4082-A43D-107F640CB5BE}"/>
            </a:ext>
          </a:extLst>
        </xdr:cNvPr>
        <xdr:cNvSpPr/>
      </xdr:nvSpPr>
      <xdr:spPr>
        <a:xfrm>
          <a:off x="1079500" y="622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105918</xdr:rowOff>
    </xdr:from>
    <xdr:to>
      <xdr:col>10</xdr:col>
      <xdr:colOff>114300</xdr:colOff>
      <xdr:row>36</xdr:row>
      <xdr:rowOff>149352</xdr:rowOff>
    </xdr:to>
    <xdr:cxnSp macro="">
      <xdr:nvCxnSpPr>
        <xdr:cNvPr id="80" name="直線コネクタ 79">
          <a:extLst>
            <a:ext uri="{FF2B5EF4-FFF2-40B4-BE49-F238E27FC236}">
              <a16:creationId xmlns:a16="http://schemas.microsoft.com/office/drawing/2014/main" id="{41F15917-FDE6-45D4-910B-A31F9CFC565F}"/>
            </a:ext>
          </a:extLst>
        </xdr:cNvPr>
        <xdr:cNvCxnSpPr/>
      </xdr:nvCxnSpPr>
      <xdr:spPr>
        <a:xfrm>
          <a:off x="1130300" y="627811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111523</xdr:rowOff>
    </xdr:from>
    <xdr:ext cx="405111" cy="259045"/>
    <xdr:sp macro="" textlink="">
      <xdr:nvSpPr>
        <xdr:cNvPr id="81" name="n_1aveValue【道路】&#10;有形固定資産減価償却率">
          <a:extLst>
            <a:ext uri="{FF2B5EF4-FFF2-40B4-BE49-F238E27FC236}">
              <a16:creationId xmlns:a16="http://schemas.microsoft.com/office/drawing/2014/main" id="{34102CEA-C312-4B05-BE3D-5C3E7813495D}"/>
            </a:ext>
          </a:extLst>
        </xdr:cNvPr>
        <xdr:cNvSpPr txBox="1"/>
      </xdr:nvSpPr>
      <xdr:spPr>
        <a:xfrm>
          <a:off x="3582044" y="611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74947</xdr:rowOff>
    </xdr:from>
    <xdr:ext cx="405111" cy="259045"/>
    <xdr:sp macro="" textlink="">
      <xdr:nvSpPr>
        <xdr:cNvPr id="82" name="n_2aveValue【道路】&#10;有形固定資産減価償却率">
          <a:extLst>
            <a:ext uri="{FF2B5EF4-FFF2-40B4-BE49-F238E27FC236}">
              <a16:creationId xmlns:a16="http://schemas.microsoft.com/office/drawing/2014/main" id="{A415E9E4-6DF4-495D-9CE5-C7F622BC60BF}"/>
            </a:ext>
          </a:extLst>
        </xdr:cNvPr>
        <xdr:cNvSpPr txBox="1"/>
      </xdr:nvSpPr>
      <xdr:spPr>
        <a:xfrm>
          <a:off x="2705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22369</xdr:rowOff>
    </xdr:from>
    <xdr:ext cx="405111" cy="259045"/>
    <xdr:sp macro="" textlink="">
      <xdr:nvSpPr>
        <xdr:cNvPr id="83" name="n_3aveValue【道路】&#10;有形固定資産減価償却率">
          <a:extLst>
            <a:ext uri="{FF2B5EF4-FFF2-40B4-BE49-F238E27FC236}">
              <a16:creationId xmlns:a16="http://schemas.microsoft.com/office/drawing/2014/main" id="{F3582327-C6E8-42FE-8AD3-3378F750321E}"/>
            </a:ext>
          </a:extLst>
        </xdr:cNvPr>
        <xdr:cNvSpPr txBox="1"/>
      </xdr:nvSpPr>
      <xdr:spPr>
        <a:xfrm>
          <a:off x="1816744" y="602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147845</xdr:rowOff>
    </xdr:from>
    <xdr:ext cx="405111" cy="259045"/>
    <xdr:sp macro="" textlink="">
      <xdr:nvSpPr>
        <xdr:cNvPr id="84" name="n_4aveValue【道路】&#10;有形固定資産減価償却率">
          <a:extLst>
            <a:ext uri="{FF2B5EF4-FFF2-40B4-BE49-F238E27FC236}">
              <a16:creationId xmlns:a16="http://schemas.microsoft.com/office/drawing/2014/main" id="{01772AA5-FDC1-4AF3-9D04-48FE1DCE5001}"/>
            </a:ext>
          </a:extLst>
        </xdr:cNvPr>
        <xdr:cNvSpPr txBox="1"/>
      </xdr:nvSpPr>
      <xdr:spPr>
        <a:xfrm>
          <a:off x="927744" y="632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88409</xdr:rowOff>
    </xdr:from>
    <xdr:ext cx="405111" cy="259045"/>
    <xdr:sp macro="" textlink="">
      <xdr:nvSpPr>
        <xdr:cNvPr id="85" name="n_1mainValue【道路】&#10;有形固定資産減価償却率">
          <a:extLst>
            <a:ext uri="{FF2B5EF4-FFF2-40B4-BE49-F238E27FC236}">
              <a16:creationId xmlns:a16="http://schemas.microsoft.com/office/drawing/2014/main" id="{B26D5643-772A-4794-A141-5AC669F32866}"/>
            </a:ext>
          </a:extLst>
        </xdr:cNvPr>
        <xdr:cNvSpPr txBox="1"/>
      </xdr:nvSpPr>
      <xdr:spPr>
        <a:xfrm>
          <a:off x="3582044" y="643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56405</xdr:rowOff>
    </xdr:from>
    <xdr:ext cx="405111" cy="259045"/>
    <xdr:sp macro="" textlink="">
      <xdr:nvSpPr>
        <xdr:cNvPr id="86" name="n_2mainValue【道路】&#10;有形固定資産減価償却率">
          <a:extLst>
            <a:ext uri="{FF2B5EF4-FFF2-40B4-BE49-F238E27FC236}">
              <a16:creationId xmlns:a16="http://schemas.microsoft.com/office/drawing/2014/main" id="{9D44ABB0-C216-4C18-9BC4-22A8E3E494CE}"/>
            </a:ext>
          </a:extLst>
        </xdr:cNvPr>
        <xdr:cNvSpPr txBox="1"/>
      </xdr:nvSpPr>
      <xdr:spPr>
        <a:xfrm>
          <a:off x="2705744" y="640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19829</xdr:rowOff>
    </xdr:from>
    <xdr:ext cx="405111" cy="259045"/>
    <xdr:sp macro="" textlink="">
      <xdr:nvSpPr>
        <xdr:cNvPr id="87" name="n_3mainValue【道路】&#10;有形固定資産減価償却率">
          <a:extLst>
            <a:ext uri="{FF2B5EF4-FFF2-40B4-BE49-F238E27FC236}">
              <a16:creationId xmlns:a16="http://schemas.microsoft.com/office/drawing/2014/main" id="{B7A39BDB-28A7-4198-B067-BA46AC03940C}"/>
            </a:ext>
          </a:extLst>
        </xdr:cNvPr>
        <xdr:cNvSpPr txBox="1"/>
      </xdr:nvSpPr>
      <xdr:spPr>
        <a:xfrm>
          <a:off x="1816744" y="636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1795</xdr:rowOff>
    </xdr:from>
    <xdr:ext cx="405111" cy="259045"/>
    <xdr:sp macro="" textlink="">
      <xdr:nvSpPr>
        <xdr:cNvPr id="88" name="n_4mainValue【道路】&#10;有形固定資産減価償却率">
          <a:extLst>
            <a:ext uri="{FF2B5EF4-FFF2-40B4-BE49-F238E27FC236}">
              <a16:creationId xmlns:a16="http://schemas.microsoft.com/office/drawing/2014/main" id="{BD6419CC-DFED-4851-95C5-F7CA870CBE52}"/>
            </a:ext>
          </a:extLst>
        </xdr:cNvPr>
        <xdr:cNvSpPr txBox="1"/>
      </xdr:nvSpPr>
      <xdr:spPr>
        <a:xfrm>
          <a:off x="927744" y="600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8015F339-7225-4E8A-9F41-150D7AFF3A4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96D5B10-840D-406C-A01D-1A734B75790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81EBD2F5-C51C-430C-B945-B5A3D66E660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7D82261F-2E9D-47C7-B077-71E609EADA0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5FEEF7CA-12CE-4CA3-9E50-812DF1DBC01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334243C9-D008-40CE-9216-60F3581A319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CD5E1561-A7CD-408A-821B-D20302846D9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D05FB2-D815-4650-94A8-B06E69316FC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B14F80E9-7FD3-4C84-BB84-50E4C2F3AA7D}"/>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CF6EE4AF-636B-44BF-B0FB-26A9487A4B4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2818290A-F38A-46CD-B73E-437E08F6475B}"/>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85F5FD7C-6A8D-415F-869A-16FC7852186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1C1CAAE5-ACA2-44B5-834A-8E3C53A7CDAB}"/>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2281FB04-E39E-404C-9828-5B90AF4990F2}"/>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E2A5B992-D871-420A-993A-D309F27C8778}"/>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0367405F-FED2-40C9-8C90-BCA5D25058B2}"/>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B3F6C369-0F2E-4EAD-9547-8FF2C7E3C1D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2E3371A9-C479-4588-A345-89B96A845F6C}"/>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1A934D1D-2CA9-4CD0-AE38-79DCEFEDCA91}"/>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3C51BD08-77A6-443D-9B13-B7E26E2CC34C}"/>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E8105BC5-541E-4118-A3E6-744C702CAC4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79C4AEA5-9A81-48E5-B507-4D131A1A08A7}"/>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9399B24A-4494-4AE5-83CE-F88C723258F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87859</xdr:rowOff>
    </xdr:from>
    <xdr:to>
      <xdr:col>54</xdr:col>
      <xdr:colOff>189865</xdr:colOff>
      <xdr:row>41</xdr:row>
      <xdr:rowOff>149123</xdr:rowOff>
    </xdr:to>
    <xdr:cxnSp macro="">
      <xdr:nvCxnSpPr>
        <xdr:cNvPr id="112" name="直線コネクタ 111">
          <a:extLst>
            <a:ext uri="{FF2B5EF4-FFF2-40B4-BE49-F238E27FC236}">
              <a16:creationId xmlns:a16="http://schemas.microsoft.com/office/drawing/2014/main" id="{C1FFF15A-48F3-4934-A2D5-D3CF5B732230}"/>
            </a:ext>
          </a:extLst>
        </xdr:cNvPr>
        <xdr:cNvCxnSpPr/>
      </xdr:nvCxnSpPr>
      <xdr:spPr>
        <a:xfrm flipV="1">
          <a:off x="10476865" y="5917159"/>
          <a:ext cx="0" cy="126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152950</xdr:rowOff>
    </xdr:from>
    <xdr:ext cx="469744" cy="259045"/>
    <xdr:sp macro="" textlink="">
      <xdr:nvSpPr>
        <xdr:cNvPr id="113" name="【道路】&#10;一人当たり延長最小値テキスト">
          <a:extLst>
            <a:ext uri="{FF2B5EF4-FFF2-40B4-BE49-F238E27FC236}">
              <a16:creationId xmlns:a16="http://schemas.microsoft.com/office/drawing/2014/main" id="{36CAFA6E-8AEA-480E-BE8C-2C281B259D5A}"/>
            </a:ext>
          </a:extLst>
        </xdr:cNvPr>
        <xdr:cNvSpPr txBox="1"/>
      </xdr:nvSpPr>
      <xdr:spPr>
        <a:xfrm>
          <a:off x="10515600" y="718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149123</xdr:rowOff>
    </xdr:from>
    <xdr:to>
      <xdr:col>55</xdr:col>
      <xdr:colOff>88900</xdr:colOff>
      <xdr:row>41</xdr:row>
      <xdr:rowOff>149123</xdr:rowOff>
    </xdr:to>
    <xdr:cxnSp macro="">
      <xdr:nvCxnSpPr>
        <xdr:cNvPr id="114" name="直線コネクタ 113">
          <a:extLst>
            <a:ext uri="{FF2B5EF4-FFF2-40B4-BE49-F238E27FC236}">
              <a16:creationId xmlns:a16="http://schemas.microsoft.com/office/drawing/2014/main" id="{281B1F3B-617E-4832-B33F-DBE0F2F895D1}"/>
            </a:ext>
          </a:extLst>
        </xdr:cNvPr>
        <xdr:cNvCxnSpPr/>
      </xdr:nvCxnSpPr>
      <xdr:spPr>
        <a:xfrm>
          <a:off x="10388600" y="717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34536</xdr:rowOff>
    </xdr:from>
    <xdr:ext cx="534377" cy="259045"/>
    <xdr:sp macro="" textlink="">
      <xdr:nvSpPr>
        <xdr:cNvPr id="115" name="【道路】&#10;一人当たり延長最大値テキスト">
          <a:extLst>
            <a:ext uri="{FF2B5EF4-FFF2-40B4-BE49-F238E27FC236}">
              <a16:creationId xmlns:a16="http://schemas.microsoft.com/office/drawing/2014/main" id="{F723D4DA-DFC8-4AEB-91E2-6C97219E4A00}"/>
            </a:ext>
          </a:extLst>
        </xdr:cNvPr>
        <xdr:cNvSpPr txBox="1"/>
      </xdr:nvSpPr>
      <xdr:spPr>
        <a:xfrm>
          <a:off x="10515600" y="569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87859</xdr:rowOff>
    </xdr:from>
    <xdr:to>
      <xdr:col>55</xdr:col>
      <xdr:colOff>88900</xdr:colOff>
      <xdr:row>34</xdr:row>
      <xdr:rowOff>87859</xdr:rowOff>
    </xdr:to>
    <xdr:cxnSp macro="">
      <xdr:nvCxnSpPr>
        <xdr:cNvPr id="116" name="直線コネクタ 115">
          <a:extLst>
            <a:ext uri="{FF2B5EF4-FFF2-40B4-BE49-F238E27FC236}">
              <a16:creationId xmlns:a16="http://schemas.microsoft.com/office/drawing/2014/main" id="{0CEF03BC-FB83-40BF-95E1-0B7EF438537B}"/>
            </a:ext>
          </a:extLst>
        </xdr:cNvPr>
        <xdr:cNvCxnSpPr/>
      </xdr:nvCxnSpPr>
      <xdr:spPr>
        <a:xfrm>
          <a:off x="10388600" y="591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55872</xdr:rowOff>
    </xdr:from>
    <xdr:ext cx="534377" cy="259045"/>
    <xdr:sp macro="" textlink="">
      <xdr:nvSpPr>
        <xdr:cNvPr id="117" name="【道路】&#10;一人当たり延長平均値テキスト">
          <a:extLst>
            <a:ext uri="{FF2B5EF4-FFF2-40B4-BE49-F238E27FC236}">
              <a16:creationId xmlns:a16="http://schemas.microsoft.com/office/drawing/2014/main" id="{2E0A19E3-5103-4287-85EC-3137691C9B59}"/>
            </a:ext>
          </a:extLst>
        </xdr:cNvPr>
        <xdr:cNvSpPr txBox="1"/>
      </xdr:nvSpPr>
      <xdr:spPr>
        <a:xfrm>
          <a:off x="10515600" y="6742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77445</xdr:rowOff>
    </xdr:from>
    <xdr:to>
      <xdr:col>55</xdr:col>
      <xdr:colOff>50800</xdr:colOff>
      <xdr:row>40</xdr:row>
      <xdr:rowOff>7595</xdr:rowOff>
    </xdr:to>
    <xdr:sp macro="" textlink="">
      <xdr:nvSpPr>
        <xdr:cNvPr id="118" name="フローチャート: 判断 117">
          <a:extLst>
            <a:ext uri="{FF2B5EF4-FFF2-40B4-BE49-F238E27FC236}">
              <a16:creationId xmlns:a16="http://schemas.microsoft.com/office/drawing/2014/main" id="{92EDE30E-1606-4E1B-91D6-5EA274C124AA}"/>
            </a:ext>
          </a:extLst>
        </xdr:cNvPr>
        <xdr:cNvSpPr/>
      </xdr:nvSpPr>
      <xdr:spPr>
        <a:xfrm>
          <a:off x="10426700" y="67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87237</xdr:rowOff>
    </xdr:from>
    <xdr:to>
      <xdr:col>50</xdr:col>
      <xdr:colOff>165100</xdr:colOff>
      <xdr:row>40</xdr:row>
      <xdr:rowOff>17387</xdr:rowOff>
    </xdr:to>
    <xdr:sp macro="" textlink="">
      <xdr:nvSpPr>
        <xdr:cNvPr id="119" name="フローチャート: 判断 118">
          <a:extLst>
            <a:ext uri="{FF2B5EF4-FFF2-40B4-BE49-F238E27FC236}">
              <a16:creationId xmlns:a16="http://schemas.microsoft.com/office/drawing/2014/main" id="{8536323B-11A6-43BC-906E-D62A7EB23C52}"/>
            </a:ext>
          </a:extLst>
        </xdr:cNvPr>
        <xdr:cNvSpPr/>
      </xdr:nvSpPr>
      <xdr:spPr>
        <a:xfrm>
          <a:off x="9588500" y="677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98266</xdr:rowOff>
    </xdr:from>
    <xdr:to>
      <xdr:col>46</xdr:col>
      <xdr:colOff>38100</xdr:colOff>
      <xdr:row>40</xdr:row>
      <xdr:rowOff>28416</xdr:rowOff>
    </xdr:to>
    <xdr:sp macro="" textlink="">
      <xdr:nvSpPr>
        <xdr:cNvPr id="120" name="フローチャート: 判断 119">
          <a:extLst>
            <a:ext uri="{FF2B5EF4-FFF2-40B4-BE49-F238E27FC236}">
              <a16:creationId xmlns:a16="http://schemas.microsoft.com/office/drawing/2014/main" id="{77EB480E-BD16-434B-BD41-C7F8AC37FB07}"/>
            </a:ext>
          </a:extLst>
        </xdr:cNvPr>
        <xdr:cNvSpPr/>
      </xdr:nvSpPr>
      <xdr:spPr>
        <a:xfrm>
          <a:off x="8699500" y="678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156731</xdr:rowOff>
    </xdr:from>
    <xdr:to>
      <xdr:col>41</xdr:col>
      <xdr:colOff>101600</xdr:colOff>
      <xdr:row>37</xdr:row>
      <xdr:rowOff>86881</xdr:rowOff>
    </xdr:to>
    <xdr:sp macro="" textlink="">
      <xdr:nvSpPr>
        <xdr:cNvPr id="121" name="フローチャート: 判断 120">
          <a:extLst>
            <a:ext uri="{FF2B5EF4-FFF2-40B4-BE49-F238E27FC236}">
              <a16:creationId xmlns:a16="http://schemas.microsoft.com/office/drawing/2014/main" id="{ED70415D-B582-47B7-9B63-90192A9B2E7D}"/>
            </a:ext>
          </a:extLst>
        </xdr:cNvPr>
        <xdr:cNvSpPr/>
      </xdr:nvSpPr>
      <xdr:spPr>
        <a:xfrm>
          <a:off x="7810500" y="632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126460</xdr:rowOff>
    </xdr:from>
    <xdr:to>
      <xdr:col>36</xdr:col>
      <xdr:colOff>165100</xdr:colOff>
      <xdr:row>37</xdr:row>
      <xdr:rowOff>56610</xdr:rowOff>
    </xdr:to>
    <xdr:sp macro="" textlink="">
      <xdr:nvSpPr>
        <xdr:cNvPr id="122" name="フローチャート: 判断 121">
          <a:extLst>
            <a:ext uri="{FF2B5EF4-FFF2-40B4-BE49-F238E27FC236}">
              <a16:creationId xmlns:a16="http://schemas.microsoft.com/office/drawing/2014/main" id="{F10F5E3F-48F9-4AEA-8393-7E28491C522D}"/>
            </a:ext>
          </a:extLst>
        </xdr:cNvPr>
        <xdr:cNvSpPr/>
      </xdr:nvSpPr>
      <xdr:spPr>
        <a:xfrm>
          <a:off x="6921500" y="62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57C61F59-5CD3-4371-B2E1-EA33D866843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52842DC3-DEA3-4A3A-8708-136AC4E3325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66C07C7-380A-4F39-94FB-52B0D0D2547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102E520-ED22-42A8-BCA0-3415D9D988F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3BA6377-4CEB-46C7-9433-9B732CC367B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57804</xdr:rowOff>
    </xdr:from>
    <xdr:to>
      <xdr:col>55</xdr:col>
      <xdr:colOff>50800</xdr:colOff>
      <xdr:row>39</xdr:row>
      <xdr:rowOff>159404</xdr:rowOff>
    </xdr:to>
    <xdr:sp macro="" textlink="">
      <xdr:nvSpPr>
        <xdr:cNvPr id="128" name="楕円 127">
          <a:extLst>
            <a:ext uri="{FF2B5EF4-FFF2-40B4-BE49-F238E27FC236}">
              <a16:creationId xmlns:a16="http://schemas.microsoft.com/office/drawing/2014/main" id="{C09A3CD8-D9FB-4749-98CF-9F7E56C96682}"/>
            </a:ext>
          </a:extLst>
        </xdr:cNvPr>
        <xdr:cNvSpPr/>
      </xdr:nvSpPr>
      <xdr:spPr>
        <a:xfrm>
          <a:off x="10426700" y="674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80681</xdr:rowOff>
    </xdr:from>
    <xdr:ext cx="534377" cy="259045"/>
    <xdr:sp macro="" textlink="">
      <xdr:nvSpPr>
        <xdr:cNvPr id="129" name="【道路】&#10;一人当たり延長該当値テキスト">
          <a:extLst>
            <a:ext uri="{FF2B5EF4-FFF2-40B4-BE49-F238E27FC236}">
              <a16:creationId xmlns:a16="http://schemas.microsoft.com/office/drawing/2014/main" id="{8C8379A4-974D-485A-A84C-AA1989D93518}"/>
            </a:ext>
          </a:extLst>
        </xdr:cNvPr>
        <xdr:cNvSpPr txBox="1"/>
      </xdr:nvSpPr>
      <xdr:spPr>
        <a:xfrm>
          <a:off x="10515600" y="659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75444</xdr:rowOff>
    </xdr:from>
    <xdr:to>
      <xdr:col>50</xdr:col>
      <xdr:colOff>165100</xdr:colOff>
      <xdr:row>40</xdr:row>
      <xdr:rowOff>5594</xdr:rowOff>
    </xdr:to>
    <xdr:sp macro="" textlink="">
      <xdr:nvSpPr>
        <xdr:cNvPr id="130" name="楕円 129">
          <a:extLst>
            <a:ext uri="{FF2B5EF4-FFF2-40B4-BE49-F238E27FC236}">
              <a16:creationId xmlns:a16="http://schemas.microsoft.com/office/drawing/2014/main" id="{7DA3A7FD-B844-440E-81C2-2950C6EE9A7B}"/>
            </a:ext>
          </a:extLst>
        </xdr:cNvPr>
        <xdr:cNvSpPr/>
      </xdr:nvSpPr>
      <xdr:spPr>
        <a:xfrm>
          <a:off x="9588500" y="676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108604</xdr:rowOff>
    </xdr:from>
    <xdr:to>
      <xdr:col>55</xdr:col>
      <xdr:colOff>0</xdr:colOff>
      <xdr:row>39</xdr:row>
      <xdr:rowOff>126244</xdr:rowOff>
    </xdr:to>
    <xdr:cxnSp macro="">
      <xdr:nvCxnSpPr>
        <xdr:cNvPr id="131" name="直線コネクタ 130">
          <a:extLst>
            <a:ext uri="{FF2B5EF4-FFF2-40B4-BE49-F238E27FC236}">
              <a16:creationId xmlns:a16="http://schemas.microsoft.com/office/drawing/2014/main" id="{F3859252-606B-492B-A7A0-4B7C5E94342F}"/>
            </a:ext>
          </a:extLst>
        </xdr:cNvPr>
        <xdr:cNvCxnSpPr/>
      </xdr:nvCxnSpPr>
      <xdr:spPr>
        <a:xfrm flipV="1">
          <a:off x="9639300" y="6795154"/>
          <a:ext cx="838200" cy="1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89865</xdr:rowOff>
    </xdr:from>
    <xdr:to>
      <xdr:col>46</xdr:col>
      <xdr:colOff>38100</xdr:colOff>
      <xdr:row>40</xdr:row>
      <xdr:rowOff>20015</xdr:rowOff>
    </xdr:to>
    <xdr:sp macro="" textlink="">
      <xdr:nvSpPr>
        <xdr:cNvPr id="132" name="楕円 131">
          <a:extLst>
            <a:ext uri="{FF2B5EF4-FFF2-40B4-BE49-F238E27FC236}">
              <a16:creationId xmlns:a16="http://schemas.microsoft.com/office/drawing/2014/main" id="{AA49E209-B738-4C1C-8F7A-B20C2CC3A091}"/>
            </a:ext>
          </a:extLst>
        </xdr:cNvPr>
        <xdr:cNvSpPr/>
      </xdr:nvSpPr>
      <xdr:spPr>
        <a:xfrm>
          <a:off x="8699500" y="677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126244</xdr:rowOff>
    </xdr:from>
    <xdr:to>
      <xdr:col>50</xdr:col>
      <xdr:colOff>114300</xdr:colOff>
      <xdr:row>39</xdr:row>
      <xdr:rowOff>140665</xdr:rowOff>
    </xdr:to>
    <xdr:cxnSp macro="">
      <xdr:nvCxnSpPr>
        <xdr:cNvPr id="133" name="直線コネクタ 132">
          <a:extLst>
            <a:ext uri="{FF2B5EF4-FFF2-40B4-BE49-F238E27FC236}">
              <a16:creationId xmlns:a16="http://schemas.microsoft.com/office/drawing/2014/main" id="{FECF078E-FB8F-40F7-BB87-0BF930A31DEA}"/>
            </a:ext>
          </a:extLst>
        </xdr:cNvPr>
        <xdr:cNvCxnSpPr/>
      </xdr:nvCxnSpPr>
      <xdr:spPr>
        <a:xfrm flipV="1">
          <a:off x="8750300" y="6812794"/>
          <a:ext cx="889000" cy="1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103086</xdr:rowOff>
    </xdr:from>
    <xdr:to>
      <xdr:col>41</xdr:col>
      <xdr:colOff>101600</xdr:colOff>
      <xdr:row>40</xdr:row>
      <xdr:rowOff>33236</xdr:rowOff>
    </xdr:to>
    <xdr:sp macro="" textlink="">
      <xdr:nvSpPr>
        <xdr:cNvPr id="134" name="楕円 133">
          <a:extLst>
            <a:ext uri="{FF2B5EF4-FFF2-40B4-BE49-F238E27FC236}">
              <a16:creationId xmlns:a16="http://schemas.microsoft.com/office/drawing/2014/main" id="{A3D68F7E-83D4-421D-BE9D-62D6276C8779}"/>
            </a:ext>
          </a:extLst>
        </xdr:cNvPr>
        <xdr:cNvSpPr/>
      </xdr:nvSpPr>
      <xdr:spPr>
        <a:xfrm>
          <a:off x="7810500" y="678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140665</xdr:rowOff>
    </xdr:from>
    <xdr:to>
      <xdr:col>45</xdr:col>
      <xdr:colOff>177800</xdr:colOff>
      <xdr:row>39</xdr:row>
      <xdr:rowOff>153886</xdr:rowOff>
    </xdr:to>
    <xdr:cxnSp macro="">
      <xdr:nvCxnSpPr>
        <xdr:cNvPr id="135" name="直線コネクタ 134">
          <a:extLst>
            <a:ext uri="{FF2B5EF4-FFF2-40B4-BE49-F238E27FC236}">
              <a16:creationId xmlns:a16="http://schemas.microsoft.com/office/drawing/2014/main" id="{31D626BC-D0BF-4DDF-9229-1924E3315A8A}"/>
            </a:ext>
          </a:extLst>
        </xdr:cNvPr>
        <xdr:cNvCxnSpPr/>
      </xdr:nvCxnSpPr>
      <xdr:spPr>
        <a:xfrm flipV="1">
          <a:off x="7861300" y="6827215"/>
          <a:ext cx="889000" cy="1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113659</xdr:rowOff>
    </xdr:from>
    <xdr:to>
      <xdr:col>36</xdr:col>
      <xdr:colOff>165100</xdr:colOff>
      <xdr:row>40</xdr:row>
      <xdr:rowOff>43809</xdr:rowOff>
    </xdr:to>
    <xdr:sp macro="" textlink="">
      <xdr:nvSpPr>
        <xdr:cNvPr id="136" name="楕円 135">
          <a:extLst>
            <a:ext uri="{FF2B5EF4-FFF2-40B4-BE49-F238E27FC236}">
              <a16:creationId xmlns:a16="http://schemas.microsoft.com/office/drawing/2014/main" id="{1593C4FC-FE3B-44BF-A876-C090C5DFDB97}"/>
            </a:ext>
          </a:extLst>
        </xdr:cNvPr>
        <xdr:cNvSpPr/>
      </xdr:nvSpPr>
      <xdr:spPr>
        <a:xfrm>
          <a:off x="6921500" y="680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153886</xdr:rowOff>
    </xdr:from>
    <xdr:to>
      <xdr:col>41</xdr:col>
      <xdr:colOff>50800</xdr:colOff>
      <xdr:row>39</xdr:row>
      <xdr:rowOff>164459</xdr:rowOff>
    </xdr:to>
    <xdr:cxnSp macro="">
      <xdr:nvCxnSpPr>
        <xdr:cNvPr id="137" name="直線コネクタ 136">
          <a:extLst>
            <a:ext uri="{FF2B5EF4-FFF2-40B4-BE49-F238E27FC236}">
              <a16:creationId xmlns:a16="http://schemas.microsoft.com/office/drawing/2014/main" id="{CE1B3DD1-42F2-4C5F-8A17-17775A8A17E5}"/>
            </a:ext>
          </a:extLst>
        </xdr:cNvPr>
        <xdr:cNvCxnSpPr/>
      </xdr:nvCxnSpPr>
      <xdr:spPr>
        <a:xfrm flipV="1">
          <a:off x="6972300" y="6840436"/>
          <a:ext cx="889000" cy="1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8514</xdr:rowOff>
    </xdr:from>
    <xdr:ext cx="534377" cy="259045"/>
    <xdr:sp macro="" textlink="">
      <xdr:nvSpPr>
        <xdr:cNvPr id="138" name="n_1aveValue【道路】&#10;一人当たり延長">
          <a:extLst>
            <a:ext uri="{FF2B5EF4-FFF2-40B4-BE49-F238E27FC236}">
              <a16:creationId xmlns:a16="http://schemas.microsoft.com/office/drawing/2014/main" id="{EC8C134D-2905-41B7-B6A4-162F34C8A35C}"/>
            </a:ext>
          </a:extLst>
        </xdr:cNvPr>
        <xdr:cNvSpPr txBox="1"/>
      </xdr:nvSpPr>
      <xdr:spPr>
        <a:xfrm>
          <a:off x="9359411" y="686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19543</xdr:rowOff>
    </xdr:from>
    <xdr:ext cx="534377" cy="259045"/>
    <xdr:sp macro="" textlink="">
      <xdr:nvSpPr>
        <xdr:cNvPr id="139" name="n_2aveValue【道路】&#10;一人当たり延長">
          <a:extLst>
            <a:ext uri="{FF2B5EF4-FFF2-40B4-BE49-F238E27FC236}">
              <a16:creationId xmlns:a16="http://schemas.microsoft.com/office/drawing/2014/main" id="{9F084841-DD3F-4D67-B3CE-16C7E30CBAD4}"/>
            </a:ext>
          </a:extLst>
        </xdr:cNvPr>
        <xdr:cNvSpPr txBox="1"/>
      </xdr:nvSpPr>
      <xdr:spPr>
        <a:xfrm>
          <a:off x="8483111" y="687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103408</xdr:rowOff>
    </xdr:from>
    <xdr:ext cx="534377" cy="259045"/>
    <xdr:sp macro="" textlink="">
      <xdr:nvSpPr>
        <xdr:cNvPr id="140" name="n_3aveValue【道路】&#10;一人当たり延長">
          <a:extLst>
            <a:ext uri="{FF2B5EF4-FFF2-40B4-BE49-F238E27FC236}">
              <a16:creationId xmlns:a16="http://schemas.microsoft.com/office/drawing/2014/main" id="{1D9008E7-1A76-4E19-B808-2D39091A0BB5}"/>
            </a:ext>
          </a:extLst>
        </xdr:cNvPr>
        <xdr:cNvSpPr txBox="1"/>
      </xdr:nvSpPr>
      <xdr:spPr>
        <a:xfrm>
          <a:off x="7594111" y="610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73137</xdr:rowOff>
    </xdr:from>
    <xdr:ext cx="534377" cy="259045"/>
    <xdr:sp macro="" textlink="">
      <xdr:nvSpPr>
        <xdr:cNvPr id="141" name="n_4aveValue【道路】&#10;一人当たり延長">
          <a:extLst>
            <a:ext uri="{FF2B5EF4-FFF2-40B4-BE49-F238E27FC236}">
              <a16:creationId xmlns:a16="http://schemas.microsoft.com/office/drawing/2014/main" id="{9967C780-A1E7-481C-AC88-DA5714D2C379}"/>
            </a:ext>
          </a:extLst>
        </xdr:cNvPr>
        <xdr:cNvSpPr txBox="1"/>
      </xdr:nvSpPr>
      <xdr:spPr>
        <a:xfrm>
          <a:off x="6705111" y="607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22121</xdr:rowOff>
    </xdr:from>
    <xdr:ext cx="534377" cy="259045"/>
    <xdr:sp macro="" textlink="">
      <xdr:nvSpPr>
        <xdr:cNvPr id="142" name="n_1mainValue【道路】&#10;一人当たり延長">
          <a:extLst>
            <a:ext uri="{FF2B5EF4-FFF2-40B4-BE49-F238E27FC236}">
              <a16:creationId xmlns:a16="http://schemas.microsoft.com/office/drawing/2014/main" id="{84FEF154-B32F-439B-8A98-5F745344F1E3}"/>
            </a:ext>
          </a:extLst>
        </xdr:cNvPr>
        <xdr:cNvSpPr txBox="1"/>
      </xdr:nvSpPr>
      <xdr:spPr>
        <a:xfrm>
          <a:off x="9359411" y="653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36542</xdr:rowOff>
    </xdr:from>
    <xdr:ext cx="534377" cy="259045"/>
    <xdr:sp macro="" textlink="">
      <xdr:nvSpPr>
        <xdr:cNvPr id="143" name="n_2mainValue【道路】&#10;一人当たり延長">
          <a:extLst>
            <a:ext uri="{FF2B5EF4-FFF2-40B4-BE49-F238E27FC236}">
              <a16:creationId xmlns:a16="http://schemas.microsoft.com/office/drawing/2014/main" id="{339C04FD-3D9E-48AF-8F1B-AFFE08D5F3BC}"/>
            </a:ext>
          </a:extLst>
        </xdr:cNvPr>
        <xdr:cNvSpPr txBox="1"/>
      </xdr:nvSpPr>
      <xdr:spPr>
        <a:xfrm>
          <a:off x="8483111" y="655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24363</xdr:rowOff>
    </xdr:from>
    <xdr:ext cx="534377" cy="259045"/>
    <xdr:sp macro="" textlink="">
      <xdr:nvSpPr>
        <xdr:cNvPr id="144" name="n_3mainValue【道路】&#10;一人当たり延長">
          <a:extLst>
            <a:ext uri="{FF2B5EF4-FFF2-40B4-BE49-F238E27FC236}">
              <a16:creationId xmlns:a16="http://schemas.microsoft.com/office/drawing/2014/main" id="{2C7FC3E6-7F84-4A67-AC8D-14627FFCA9C5}"/>
            </a:ext>
          </a:extLst>
        </xdr:cNvPr>
        <xdr:cNvSpPr txBox="1"/>
      </xdr:nvSpPr>
      <xdr:spPr>
        <a:xfrm>
          <a:off x="7594111" y="688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34936</xdr:rowOff>
    </xdr:from>
    <xdr:ext cx="534377" cy="259045"/>
    <xdr:sp macro="" textlink="">
      <xdr:nvSpPr>
        <xdr:cNvPr id="145" name="n_4mainValue【道路】&#10;一人当たり延長">
          <a:extLst>
            <a:ext uri="{FF2B5EF4-FFF2-40B4-BE49-F238E27FC236}">
              <a16:creationId xmlns:a16="http://schemas.microsoft.com/office/drawing/2014/main" id="{62805090-91F2-4F61-A2FB-17369D1107C0}"/>
            </a:ext>
          </a:extLst>
        </xdr:cNvPr>
        <xdr:cNvSpPr txBox="1"/>
      </xdr:nvSpPr>
      <xdr:spPr>
        <a:xfrm>
          <a:off x="6705111" y="689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E2FA6971-81F0-44EA-A31F-E17F430907E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22954783-CB37-4006-92D4-0C046F2D15F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AC3F6949-C3F4-4708-BF10-6623FF04D31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3CA664E7-1319-477B-8033-5CDFCE59074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AC5D11A3-1FF4-41DC-B0AF-E6E3AFE96C9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5AFC37A0-1FF2-4CD3-B1ED-92919BDC49F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6F94E53B-951B-4F6D-B5C8-7C23523AD7D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88F5BC54-FCD2-4B81-A590-1AD2F64A125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5050A5F2-E064-44E8-886F-9FE73FF1127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CF42DEAE-FCF8-4A82-B0A6-7BB36659783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F0480CB4-8A75-4006-88FA-11D6B123403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C979644A-A4DA-451E-8EDE-62E088F7F792}"/>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D494BAA2-044C-4154-83A8-0AC64E2FDAB8}"/>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4408D199-0B76-47D2-ABB5-38240F0CD33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BE6FBC6A-4370-4918-A5A1-F376B5EFB98E}"/>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E52A4C1B-451B-48BD-97CA-541DCB6FD2AE}"/>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A08EC1CC-F8F1-4712-92C9-B4CE528D71CB}"/>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B192B573-7AD1-4BC1-9647-D49925F56419}"/>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A7778B53-0E22-4AD3-BBAB-C2EFA12E6664}"/>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4D5E47EA-10D3-41A4-8A4D-44388401097B}"/>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155D92D0-224D-4B55-8EDC-5AD40562B133}"/>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77E69768-69F6-4D0F-900D-138DBE80879B}"/>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28101D2A-23F9-40AA-88D8-F0DF62799A61}"/>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D54C1444-99EC-435F-B101-EB56B9B42C4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66821301-0607-418C-B3E4-DAB3FDA7AE0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64</xdr:row>
      <xdr:rowOff>130628</xdr:rowOff>
    </xdr:to>
    <xdr:cxnSp macro="">
      <xdr:nvCxnSpPr>
        <xdr:cNvPr id="171" name="直線コネクタ 170">
          <a:extLst>
            <a:ext uri="{FF2B5EF4-FFF2-40B4-BE49-F238E27FC236}">
              <a16:creationId xmlns:a16="http://schemas.microsoft.com/office/drawing/2014/main" id="{DA1391E5-3166-4FE7-A666-334F5613D344}"/>
            </a:ext>
          </a:extLst>
        </xdr:cNvPr>
        <xdr:cNvCxnSpPr/>
      </xdr:nvCxnSpPr>
      <xdr:spPr>
        <a:xfrm flipV="1">
          <a:off x="4634865" y="953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2" name="【橋りょう・トンネル】&#10;有形固定資産減価償却率最小値テキスト">
          <a:extLst>
            <a:ext uri="{FF2B5EF4-FFF2-40B4-BE49-F238E27FC236}">
              <a16:creationId xmlns:a16="http://schemas.microsoft.com/office/drawing/2014/main" id="{945C8FA6-BCD9-4095-B376-67581DA05D93}"/>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3" name="直線コネクタ 172">
          <a:extLst>
            <a:ext uri="{FF2B5EF4-FFF2-40B4-BE49-F238E27FC236}">
              <a16:creationId xmlns:a16="http://schemas.microsoft.com/office/drawing/2014/main" id="{4CC563AE-F35E-4BD4-A0EF-629746F46956}"/>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2EBDA422-171A-49A1-B164-65DB2B849FEF}"/>
            </a:ext>
          </a:extLst>
        </xdr:cNvPr>
        <xdr:cNvSpPr txBox="1"/>
      </xdr:nvSpPr>
      <xdr:spPr>
        <a:xfrm>
          <a:off x="4673600" y="930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75" name="直線コネクタ 174">
          <a:extLst>
            <a:ext uri="{FF2B5EF4-FFF2-40B4-BE49-F238E27FC236}">
              <a16:creationId xmlns:a16="http://schemas.microsoft.com/office/drawing/2014/main" id="{5A3C8425-59E6-4776-B3D2-116F13C19383}"/>
            </a:ext>
          </a:extLst>
        </xdr:cNvPr>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130101</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563930FA-5920-49AF-8F71-F41D60BE52A5}"/>
            </a:ext>
          </a:extLst>
        </xdr:cNvPr>
        <xdr:cNvSpPr txBox="1"/>
      </xdr:nvSpPr>
      <xdr:spPr>
        <a:xfrm>
          <a:off x="4673600" y="10417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77" name="フローチャート: 判断 176">
          <a:extLst>
            <a:ext uri="{FF2B5EF4-FFF2-40B4-BE49-F238E27FC236}">
              <a16:creationId xmlns:a16="http://schemas.microsoft.com/office/drawing/2014/main" id="{9835C1DA-E2CE-4698-B4E1-F3B7F87F1ED5}"/>
            </a:ext>
          </a:extLst>
        </xdr:cNvPr>
        <xdr:cNvSpPr/>
      </xdr:nvSpPr>
      <xdr:spPr>
        <a:xfrm>
          <a:off x="45847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135346</xdr:rowOff>
    </xdr:from>
    <xdr:to>
      <xdr:col>20</xdr:col>
      <xdr:colOff>38100</xdr:colOff>
      <xdr:row>61</xdr:row>
      <xdr:rowOff>65496</xdr:rowOff>
    </xdr:to>
    <xdr:sp macro="" textlink="">
      <xdr:nvSpPr>
        <xdr:cNvPr id="178" name="フローチャート: 判断 177">
          <a:extLst>
            <a:ext uri="{FF2B5EF4-FFF2-40B4-BE49-F238E27FC236}">
              <a16:creationId xmlns:a16="http://schemas.microsoft.com/office/drawing/2014/main" id="{4A76E3AC-2083-44BF-88D4-27684A101682}"/>
            </a:ext>
          </a:extLst>
        </xdr:cNvPr>
        <xdr:cNvSpPr/>
      </xdr:nvSpPr>
      <xdr:spPr>
        <a:xfrm>
          <a:off x="3746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97790</xdr:rowOff>
    </xdr:from>
    <xdr:to>
      <xdr:col>15</xdr:col>
      <xdr:colOff>101600</xdr:colOff>
      <xdr:row>61</xdr:row>
      <xdr:rowOff>27940</xdr:rowOff>
    </xdr:to>
    <xdr:sp macro="" textlink="">
      <xdr:nvSpPr>
        <xdr:cNvPr id="179" name="フローチャート: 判断 178">
          <a:extLst>
            <a:ext uri="{FF2B5EF4-FFF2-40B4-BE49-F238E27FC236}">
              <a16:creationId xmlns:a16="http://schemas.microsoft.com/office/drawing/2014/main" id="{D9316FE1-6FFF-49C5-AB59-D052850866FB}"/>
            </a:ext>
          </a:extLst>
        </xdr:cNvPr>
        <xdr:cNvSpPr/>
      </xdr:nvSpPr>
      <xdr:spPr>
        <a:xfrm>
          <a:off x="2857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73297</xdr:rowOff>
    </xdr:from>
    <xdr:to>
      <xdr:col>10</xdr:col>
      <xdr:colOff>165100</xdr:colOff>
      <xdr:row>61</xdr:row>
      <xdr:rowOff>3447</xdr:rowOff>
    </xdr:to>
    <xdr:sp macro="" textlink="">
      <xdr:nvSpPr>
        <xdr:cNvPr id="180" name="フローチャート: 判断 179">
          <a:extLst>
            <a:ext uri="{FF2B5EF4-FFF2-40B4-BE49-F238E27FC236}">
              <a16:creationId xmlns:a16="http://schemas.microsoft.com/office/drawing/2014/main" id="{A9210DDA-1948-41C9-9FE9-8034381B7CF1}"/>
            </a:ext>
          </a:extLst>
        </xdr:cNvPr>
        <xdr:cNvSpPr/>
      </xdr:nvSpPr>
      <xdr:spPr>
        <a:xfrm>
          <a:off x="19685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68399</xdr:rowOff>
    </xdr:from>
    <xdr:to>
      <xdr:col>6</xdr:col>
      <xdr:colOff>38100</xdr:colOff>
      <xdr:row>60</xdr:row>
      <xdr:rowOff>169999</xdr:rowOff>
    </xdr:to>
    <xdr:sp macro="" textlink="">
      <xdr:nvSpPr>
        <xdr:cNvPr id="181" name="フローチャート: 判断 180">
          <a:extLst>
            <a:ext uri="{FF2B5EF4-FFF2-40B4-BE49-F238E27FC236}">
              <a16:creationId xmlns:a16="http://schemas.microsoft.com/office/drawing/2014/main" id="{17663EDF-9432-45A8-A370-F1162DFA6090}"/>
            </a:ext>
          </a:extLst>
        </xdr:cNvPr>
        <xdr:cNvSpPr/>
      </xdr:nvSpPr>
      <xdr:spPr>
        <a:xfrm>
          <a:off x="1079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375FEACF-FD23-495F-B377-5446D4AD47D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D8B80F0C-1C69-4D99-B1E8-FE303B9AAAD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11D9C48-2F4A-4EB6-8A4C-7FD8DDCE174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D6CFAD7-34A7-4A1C-B350-708AABB78ED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0F9EB05-F48F-4105-9B64-AC4E1278CBD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87" name="楕円 186">
          <a:extLst>
            <a:ext uri="{FF2B5EF4-FFF2-40B4-BE49-F238E27FC236}">
              <a16:creationId xmlns:a16="http://schemas.microsoft.com/office/drawing/2014/main" id="{1E75AA6E-05EB-4B63-9FF5-E6DD8784D24C}"/>
            </a:ext>
          </a:extLst>
        </xdr:cNvPr>
        <xdr:cNvSpPr/>
      </xdr:nvSpPr>
      <xdr:spPr>
        <a:xfrm>
          <a:off x="45847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158223</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B6D62EC7-5AB4-4996-9AAB-63E8649FD05D}"/>
            </a:ext>
          </a:extLst>
        </xdr:cNvPr>
        <xdr:cNvSpPr txBox="1"/>
      </xdr:nvSpPr>
      <xdr:spPr>
        <a:xfrm>
          <a:off x="4673600" y="10273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154940</xdr:rowOff>
    </xdr:from>
    <xdr:to>
      <xdr:col>20</xdr:col>
      <xdr:colOff>38100</xdr:colOff>
      <xdr:row>61</xdr:row>
      <xdr:rowOff>85090</xdr:rowOff>
    </xdr:to>
    <xdr:sp macro="" textlink="">
      <xdr:nvSpPr>
        <xdr:cNvPr id="189" name="楕円 188">
          <a:extLst>
            <a:ext uri="{FF2B5EF4-FFF2-40B4-BE49-F238E27FC236}">
              <a16:creationId xmlns:a16="http://schemas.microsoft.com/office/drawing/2014/main" id="{CCC0A775-9126-48CB-9619-0AD9A78E11ED}"/>
            </a:ext>
          </a:extLst>
        </xdr:cNvPr>
        <xdr:cNvSpPr/>
      </xdr:nvSpPr>
      <xdr:spPr>
        <a:xfrm>
          <a:off x="3746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14696</xdr:rowOff>
    </xdr:from>
    <xdr:to>
      <xdr:col>24</xdr:col>
      <xdr:colOff>63500</xdr:colOff>
      <xdr:row>61</xdr:row>
      <xdr:rowOff>34290</xdr:rowOff>
    </xdr:to>
    <xdr:cxnSp macro="">
      <xdr:nvCxnSpPr>
        <xdr:cNvPr id="190" name="直線コネクタ 189">
          <a:extLst>
            <a:ext uri="{FF2B5EF4-FFF2-40B4-BE49-F238E27FC236}">
              <a16:creationId xmlns:a16="http://schemas.microsoft.com/office/drawing/2014/main" id="{6EA03D41-3575-4B6D-A92F-FFCABD27B89B}"/>
            </a:ext>
          </a:extLst>
        </xdr:cNvPr>
        <xdr:cNvCxnSpPr/>
      </xdr:nvCxnSpPr>
      <xdr:spPr>
        <a:xfrm flipV="1">
          <a:off x="3797300" y="1047314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153307</xdr:rowOff>
    </xdr:from>
    <xdr:to>
      <xdr:col>15</xdr:col>
      <xdr:colOff>101600</xdr:colOff>
      <xdr:row>61</xdr:row>
      <xdr:rowOff>83457</xdr:rowOff>
    </xdr:to>
    <xdr:sp macro="" textlink="">
      <xdr:nvSpPr>
        <xdr:cNvPr id="191" name="楕円 190">
          <a:extLst>
            <a:ext uri="{FF2B5EF4-FFF2-40B4-BE49-F238E27FC236}">
              <a16:creationId xmlns:a16="http://schemas.microsoft.com/office/drawing/2014/main" id="{DC833833-629D-4480-B4FA-0DB0A3A08142}"/>
            </a:ext>
          </a:extLst>
        </xdr:cNvPr>
        <xdr:cNvSpPr/>
      </xdr:nvSpPr>
      <xdr:spPr>
        <a:xfrm>
          <a:off x="2857500" y="1044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32657</xdr:rowOff>
    </xdr:from>
    <xdr:to>
      <xdr:col>19</xdr:col>
      <xdr:colOff>177800</xdr:colOff>
      <xdr:row>61</xdr:row>
      <xdr:rowOff>34290</xdr:rowOff>
    </xdr:to>
    <xdr:cxnSp macro="">
      <xdr:nvCxnSpPr>
        <xdr:cNvPr id="192" name="直線コネクタ 191">
          <a:extLst>
            <a:ext uri="{FF2B5EF4-FFF2-40B4-BE49-F238E27FC236}">
              <a16:creationId xmlns:a16="http://schemas.microsoft.com/office/drawing/2014/main" id="{4A29B504-3188-4DF4-B91F-E731244E6380}"/>
            </a:ext>
          </a:extLst>
        </xdr:cNvPr>
        <xdr:cNvCxnSpPr/>
      </xdr:nvCxnSpPr>
      <xdr:spPr>
        <a:xfrm>
          <a:off x="2908300" y="1049110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21046</xdr:rowOff>
    </xdr:from>
    <xdr:to>
      <xdr:col>10</xdr:col>
      <xdr:colOff>165100</xdr:colOff>
      <xdr:row>61</xdr:row>
      <xdr:rowOff>122646</xdr:rowOff>
    </xdr:to>
    <xdr:sp macro="" textlink="">
      <xdr:nvSpPr>
        <xdr:cNvPr id="193" name="楕円 192">
          <a:extLst>
            <a:ext uri="{FF2B5EF4-FFF2-40B4-BE49-F238E27FC236}">
              <a16:creationId xmlns:a16="http://schemas.microsoft.com/office/drawing/2014/main" id="{50E29F9A-7E7E-4F01-A647-890CD5F3EC7A}"/>
            </a:ext>
          </a:extLst>
        </xdr:cNvPr>
        <xdr:cNvSpPr/>
      </xdr:nvSpPr>
      <xdr:spPr>
        <a:xfrm>
          <a:off x="1968500" y="1047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32657</xdr:rowOff>
    </xdr:from>
    <xdr:to>
      <xdr:col>15</xdr:col>
      <xdr:colOff>50800</xdr:colOff>
      <xdr:row>61</xdr:row>
      <xdr:rowOff>71846</xdr:rowOff>
    </xdr:to>
    <xdr:cxnSp macro="">
      <xdr:nvCxnSpPr>
        <xdr:cNvPr id="194" name="直線コネクタ 193">
          <a:extLst>
            <a:ext uri="{FF2B5EF4-FFF2-40B4-BE49-F238E27FC236}">
              <a16:creationId xmlns:a16="http://schemas.microsoft.com/office/drawing/2014/main" id="{034465C6-7068-4308-AF15-8D2CF1ABDCAA}"/>
            </a:ext>
          </a:extLst>
        </xdr:cNvPr>
        <xdr:cNvCxnSpPr/>
      </xdr:nvCxnSpPr>
      <xdr:spPr>
        <a:xfrm flipV="1">
          <a:off x="2019300" y="1049110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4717</xdr:rowOff>
    </xdr:from>
    <xdr:to>
      <xdr:col>6</xdr:col>
      <xdr:colOff>38100</xdr:colOff>
      <xdr:row>61</xdr:row>
      <xdr:rowOff>106317</xdr:rowOff>
    </xdr:to>
    <xdr:sp macro="" textlink="">
      <xdr:nvSpPr>
        <xdr:cNvPr id="195" name="楕円 194">
          <a:extLst>
            <a:ext uri="{FF2B5EF4-FFF2-40B4-BE49-F238E27FC236}">
              <a16:creationId xmlns:a16="http://schemas.microsoft.com/office/drawing/2014/main" id="{6CF58FE1-7937-495D-BFA9-E8DBEE22E6D6}"/>
            </a:ext>
          </a:extLst>
        </xdr:cNvPr>
        <xdr:cNvSpPr/>
      </xdr:nvSpPr>
      <xdr:spPr>
        <a:xfrm>
          <a:off x="1079500" y="104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55517</xdr:rowOff>
    </xdr:from>
    <xdr:to>
      <xdr:col>10</xdr:col>
      <xdr:colOff>114300</xdr:colOff>
      <xdr:row>61</xdr:row>
      <xdr:rowOff>71846</xdr:rowOff>
    </xdr:to>
    <xdr:cxnSp macro="">
      <xdr:nvCxnSpPr>
        <xdr:cNvPr id="196" name="直線コネクタ 195">
          <a:extLst>
            <a:ext uri="{FF2B5EF4-FFF2-40B4-BE49-F238E27FC236}">
              <a16:creationId xmlns:a16="http://schemas.microsoft.com/office/drawing/2014/main" id="{A71A6356-A7B1-4F00-97AC-E8719F1959E7}"/>
            </a:ext>
          </a:extLst>
        </xdr:cNvPr>
        <xdr:cNvCxnSpPr/>
      </xdr:nvCxnSpPr>
      <xdr:spPr>
        <a:xfrm>
          <a:off x="1130300" y="1051396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82023</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36E4442C-269C-4F5C-A8A5-8C93E6880AD5}"/>
            </a:ext>
          </a:extLst>
        </xdr:cNvPr>
        <xdr:cNvSpPr txBox="1"/>
      </xdr:nvSpPr>
      <xdr:spPr>
        <a:xfrm>
          <a:off x="3582044" y="1019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44467</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2FE8138E-8DCD-41F9-97BA-07CE4133405C}"/>
            </a:ext>
          </a:extLst>
        </xdr:cNvPr>
        <xdr:cNvSpPr txBox="1"/>
      </xdr:nvSpPr>
      <xdr:spPr>
        <a:xfrm>
          <a:off x="2705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19974</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45C362BE-AADC-4BF0-AF76-3AA94EE2FA37}"/>
            </a:ext>
          </a:extLst>
        </xdr:cNvPr>
        <xdr:cNvSpPr txBox="1"/>
      </xdr:nvSpPr>
      <xdr:spPr>
        <a:xfrm>
          <a:off x="18167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15076</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BF554A4-18A2-420D-8D35-C9FBB371ECDE}"/>
            </a:ext>
          </a:extLst>
        </xdr:cNvPr>
        <xdr:cNvSpPr txBox="1"/>
      </xdr:nvSpPr>
      <xdr:spPr>
        <a:xfrm>
          <a:off x="92774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76217</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A91765CC-F628-4E68-849D-87E1F613ACC0}"/>
            </a:ext>
          </a:extLst>
        </xdr:cNvPr>
        <xdr:cNvSpPr txBox="1"/>
      </xdr:nvSpPr>
      <xdr:spPr>
        <a:xfrm>
          <a:off x="35820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74584</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64CF0FA8-CD0B-4AB5-8597-A4E1071ECF61}"/>
            </a:ext>
          </a:extLst>
        </xdr:cNvPr>
        <xdr:cNvSpPr txBox="1"/>
      </xdr:nvSpPr>
      <xdr:spPr>
        <a:xfrm>
          <a:off x="2705744" y="1053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113773</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92E8CD4E-A009-4FDA-BDFF-A2B4FEA68268}"/>
            </a:ext>
          </a:extLst>
        </xdr:cNvPr>
        <xdr:cNvSpPr txBox="1"/>
      </xdr:nvSpPr>
      <xdr:spPr>
        <a:xfrm>
          <a:off x="1816744" y="1057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97444</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6E7AA3A-E90B-4FEB-B4C3-422602ADF0CE}"/>
            </a:ext>
          </a:extLst>
        </xdr:cNvPr>
        <xdr:cNvSpPr txBox="1"/>
      </xdr:nvSpPr>
      <xdr:spPr>
        <a:xfrm>
          <a:off x="927744" y="1055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57878F4A-DB77-4532-BFFE-EAAD01C1F46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96FEB9B6-7122-4087-A21E-AE9B4B32EAE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F46EB6A6-7C73-4744-B5A4-E832FF9DEAC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153EB5AD-7C32-44E5-9FEF-02E93BCD581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D97EDFBC-4B52-4AAC-AC91-EB32EDF3819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F5C03325-0DCF-41BE-ABA6-385DBCA81F7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1D7BB97B-6F58-43A1-BF85-545B9C3D776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1DD06049-37C4-45F3-A42E-C81AEDBF172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8DB7D95B-167E-44DF-9C3B-E5ADA23B5E7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32F5CB42-7CD7-49E1-9A15-D5B6DF505FF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7A47DAFD-4160-484F-A9F7-784629B80D41}"/>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a:extLst>
            <a:ext uri="{FF2B5EF4-FFF2-40B4-BE49-F238E27FC236}">
              <a16:creationId xmlns:a16="http://schemas.microsoft.com/office/drawing/2014/main" id="{C76747AA-1A49-4E92-84FB-FC01F8FA92F9}"/>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4CF31707-A971-4113-9996-83D0EFBD393F}"/>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8" name="テキスト ボックス 217">
          <a:extLst>
            <a:ext uri="{FF2B5EF4-FFF2-40B4-BE49-F238E27FC236}">
              <a16:creationId xmlns:a16="http://schemas.microsoft.com/office/drawing/2014/main" id="{FDB60112-71CC-474A-BC36-5E642EA154FD}"/>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F8C86905-AC61-47AE-868B-335D244760C1}"/>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0" name="テキスト ボックス 219">
          <a:extLst>
            <a:ext uri="{FF2B5EF4-FFF2-40B4-BE49-F238E27FC236}">
              <a16:creationId xmlns:a16="http://schemas.microsoft.com/office/drawing/2014/main" id="{F9BA66ED-F5C0-412F-9A34-93A385A0542A}"/>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5FBF925E-64F9-4FB7-9488-549F0D0527DC}"/>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2" name="テキスト ボックス 221">
          <a:extLst>
            <a:ext uri="{FF2B5EF4-FFF2-40B4-BE49-F238E27FC236}">
              <a16:creationId xmlns:a16="http://schemas.microsoft.com/office/drawing/2014/main" id="{85F021F8-052B-4062-A453-2B5C48810D64}"/>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78D72AF5-018E-439A-AD2A-8DF1F21053C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a:extLst>
            <a:ext uri="{FF2B5EF4-FFF2-40B4-BE49-F238E27FC236}">
              <a16:creationId xmlns:a16="http://schemas.microsoft.com/office/drawing/2014/main" id="{F4DAB8D2-E979-42A4-B9D5-20150D98F037}"/>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9DB1E05C-129A-4859-81DA-C8CD2B1FBF56}"/>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6" name="テキスト ボックス 225">
          <a:extLst>
            <a:ext uri="{FF2B5EF4-FFF2-40B4-BE49-F238E27FC236}">
              <a16:creationId xmlns:a16="http://schemas.microsoft.com/office/drawing/2014/main" id="{476E40AF-6E25-49B6-8DD6-B68E86A0F522}"/>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CFC8CACC-7DD1-4989-AABD-9E74F5387FA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DEE8D190-7B5D-429F-B429-36F2F6793EE3}"/>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31BCE1F-6663-4E48-B953-E17F573A672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90931</xdr:rowOff>
    </xdr:from>
    <xdr:to>
      <xdr:col>54</xdr:col>
      <xdr:colOff>189865</xdr:colOff>
      <xdr:row>64</xdr:row>
      <xdr:rowOff>129110</xdr:rowOff>
    </xdr:to>
    <xdr:cxnSp macro="">
      <xdr:nvCxnSpPr>
        <xdr:cNvPr id="230" name="直線コネクタ 229">
          <a:extLst>
            <a:ext uri="{FF2B5EF4-FFF2-40B4-BE49-F238E27FC236}">
              <a16:creationId xmlns:a16="http://schemas.microsoft.com/office/drawing/2014/main" id="{84CF4BE2-031E-4B36-B82C-620D7470AE57}"/>
            </a:ext>
          </a:extLst>
        </xdr:cNvPr>
        <xdr:cNvCxnSpPr/>
      </xdr:nvCxnSpPr>
      <xdr:spPr>
        <a:xfrm flipV="1">
          <a:off x="10476865" y="9692131"/>
          <a:ext cx="0" cy="140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132937</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7986244-3241-4A52-9A40-334F0B7D875A}"/>
            </a:ext>
          </a:extLst>
        </xdr:cNvPr>
        <xdr:cNvSpPr txBox="1"/>
      </xdr:nvSpPr>
      <xdr:spPr>
        <a:xfrm>
          <a:off x="10515600" y="1110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129110</xdr:rowOff>
    </xdr:from>
    <xdr:to>
      <xdr:col>55</xdr:col>
      <xdr:colOff>88900</xdr:colOff>
      <xdr:row>64</xdr:row>
      <xdr:rowOff>129110</xdr:rowOff>
    </xdr:to>
    <xdr:cxnSp macro="">
      <xdr:nvCxnSpPr>
        <xdr:cNvPr id="232" name="直線コネクタ 231">
          <a:extLst>
            <a:ext uri="{FF2B5EF4-FFF2-40B4-BE49-F238E27FC236}">
              <a16:creationId xmlns:a16="http://schemas.microsoft.com/office/drawing/2014/main" id="{26A7A215-DB58-4B72-91BF-162A37C4F930}"/>
            </a:ext>
          </a:extLst>
        </xdr:cNvPr>
        <xdr:cNvCxnSpPr/>
      </xdr:nvCxnSpPr>
      <xdr:spPr>
        <a:xfrm>
          <a:off x="10388600" y="1110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37608</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EB52B9E5-CC7A-43B7-A20D-7A8600AA93AF}"/>
            </a:ext>
          </a:extLst>
        </xdr:cNvPr>
        <xdr:cNvSpPr txBox="1"/>
      </xdr:nvSpPr>
      <xdr:spPr>
        <a:xfrm>
          <a:off x="10515600" y="94673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90931</xdr:rowOff>
    </xdr:from>
    <xdr:to>
      <xdr:col>55</xdr:col>
      <xdr:colOff>88900</xdr:colOff>
      <xdr:row>56</xdr:row>
      <xdr:rowOff>90931</xdr:rowOff>
    </xdr:to>
    <xdr:cxnSp macro="">
      <xdr:nvCxnSpPr>
        <xdr:cNvPr id="234" name="直線コネクタ 233">
          <a:extLst>
            <a:ext uri="{FF2B5EF4-FFF2-40B4-BE49-F238E27FC236}">
              <a16:creationId xmlns:a16="http://schemas.microsoft.com/office/drawing/2014/main" id="{B6DF3BAD-36D1-4D03-9F2B-3F54E733EDC5}"/>
            </a:ext>
          </a:extLst>
        </xdr:cNvPr>
        <xdr:cNvCxnSpPr/>
      </xdr:nvCxnSpPr>
      <xdr:spPr>
        <a:xfrm>
          <a:off x="10388600" y="96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106256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F0EFE320-BBDA-466C-B13D-FC036A752D74}"/>
            </a:ext>
          </a:extLst>
        </xdr:cNvPr>
        <xdr:cNvSpPr txBox="1"/>
      </xdr:nvSpPr>
      <xdr:spPr>
        <a:xfrm>
          <a:off x="10515600" y="10564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83379</xdr:rowOff>
    </xdr:from>
    <xdr:to>
      <xdr:col>55</xdr:col>
      <xdr:colOff>50800</xdr:colOff>
      <xdr:row>63</xdr:row>
      <xdr:rowOff>13529</xdr:rowOff>
    </xdr:to>
    <xdr:sp macro="" textlink="">
      <xdr:nvSpPr>
        <xdr:cNvPr id="236" name="フローチャート: 判断 235">
          <a:extLst>
            <a:ext uri="{FF2B5EF4-FFF2-40B4-BE49-F238E27FC236}">
              <a16:creationId xmlns:a16="http://schemas.microsoft.com/office/drawing/2014/main" id="{2469A5F2-1487-4F89-9A44-541C0881872C}"/>
            </a:ext>
          </a:extLst>
        </xdr:cNvPr>
        <xdr:cNvSpPr/>
      </xdr:nvSpPr>
      <xdr:spPr>
        <a:xfrm>
          <a:off x="10426700" y="1071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99522</xdr:rowOff>
    </xdr:from>
    <xdr:to>
      <xdr:col>50</xdr:col>
      <xdr:colOff>165100</xdr:colOff>
      <xdr:row>63</xdr:row>
      <xdr:rowOff>29672</xdr:rowOff>
    </xdr:to>
    <xdr:sp macro="" textlink="">
      <xdr:nvSpPr>
        <xdr:cNvPr id="237" name="フローチャート: 判断 236">
          <a:extLst>
            <a:ext uri="{FF2B5EF4-FFF2-40B4-BE49-F238E27FC236}">
              <a16:creationId xmlns:a16="http://schemas.microsoft.com/office/drawing/2014/main" id="{96768134-4856-4BD9-B496-27C13E965353}"/>
            </a:ext>
          </a:extLst>
        </xdr:cNvPr>
        <xdr:cNvSpPr/>
      </xdr:nvSpPr>
      <xdr:spPr>
        <a:xfrm>
          <a:off x="9588500" y="1072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106018</xdr:rowOff>
    </xdr:from>
    <xdr:to>
      <xdr:col>46</xdr:col>
      <xdr:colOff>38100</xdr:colOff>
      <xdr:row>63</xdr:row>
      <xdr:rowOff>36168</xdr:rowOff>
    </xdr:to>
    <xdr:sp macro="" textlink="">
      <xdr:nvSpPr>
        <xdr:cNvPr id="238" name="フローチャート: 判断 237">
          <a:extLst>
            <a:ext uri="{FF2B5EF4-FFF2-40B4-BE49-F238E27FC236}">
              <a16:creationId xmlns:a16="http://schemas.microsoft.com/office/drawing/2014/main" id="{8849621E-F5A4-494D-A090-C4966581B5F8}"/>
            </a:ext>
          </a:extLst>
        </xdr:cNvPr>
        <xdr:cNvSpPr/>
      </xdr:nvSpPr>
      <xdr:spPr>
        <a:xfrm>
          <a:off x="8699500" y="1073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139752</xdr:rowOff>
    </xdr:from>
    <xdr:to>
      <xdr:col>41</xdr:col>
      <xdr:colOff>101600</xdr:colOff>
      <xdr:row>62</xdr:row>
      <xdr:rowOff>69902</xdr:rowOff>
    </xdr:to>
    <xdr:sp macro="" textlink="">
      <xdr:nvSpPr>
        <xdr:cNvPr id="239" name="フローチャート: 判断 238">
          <a:extLst>
            <a:ext uri="{FF2B5EF4-FFF2-40B4-BE49-F238E27FC236}">
              <a16:creationId xmlns:a16="http://schemas.microsoft.com/office/drawing/2014/main" id="{2ECB1C6A-7EE6-44D0-BBB4-C2A492DBB7BA}"/>
            </a:ext>
          </a:extLst>
        </xdr:cNvPr>
        <xdr:cNvSpPr/>
      </xdr:nvSpPr>
      <xdr:spPr>
        <a:xfrm>
          <a:off x="7810500" y="105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155171</xdr:rowOff>
    </xdr:from>
    <xdr:to>
      <xdr:col>36</xdr:col>
      <xdr:colOff>165100</xdr:colOff>
      <xdr:row>62</xdr:row>
      <xdr:rowOff>85321</xdr:rowOff>
    </xdr:to>
    <xdr:sp macro="" textlink="">
      <xdr:nvSpPr>
        <xdr:cNvPr id="240" name="フローチャート: 判断 239">
          <a:extLst>
            <a:ext uri="{FF2B5EF4-FFF2-40B4-BE49-F238E27FC236}">
              <a16:creationId xmlns:a16="http://schemas.microsoft.com/office/drawing/2014/main" id="{AC15990C-CAE7-4DC6-84DA-98C2738B363F}"/>
            </a:ext>
          </a:extLst>
        </xdr:cNvPr>
        <xdr:cNvSpPr/>
      </xdr:nvSpPr>
      <xdr:spPr>
        <a:xfrm>
          <a:off x="6921500" y="10613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AF2F48E5-D9A8-49CE-B156-BE7A4A23153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3E5C8301-6F74-416A-AC8B-7CBAAFDB673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E1171DA-E6AB-48C1-8BC9-0F186724253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4C208C1-E3CC-4DE6-87A3-87786446463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1A3AF317-DA6A-4286-BA0D-E64F55C02FB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125259</xdr:rowOff>
    </xdr:from>
    <xdr:to>
      <xdr:col>55</xdr:col>
      <xdr:colOff>50800</xdr:colOff>
      <xdr:row>63</xdr:row>
      <xdr:rowOff>55409</xdr:rowOff>
    </xdr:to>
    <xdr:sp macro="" textlink="">
      <xdr:nvSpPr>
        <xdr:cNvPr id="246" name="楕円 245">
          <a:extLst>
            <a:ext uri="{FF2B5EF4-FFF2-40B4-BE49-F238E27FC236}">
              <a16:creationId xmlns:a16="http://schemas.microsoft.com/office/drawing/2014/main" id="{FD6FC9A4-2DC4-4929-AF8E-D8E0FC51FDB9}"/>
            </a:ext>
          </a:extLst>
        </xdr:cNvPr>
        <xdr:cNvSpPr/>
      </xdr:nvSpPr>
      <xdr:spPr>
        <a:xfrm>
          <a:off x="10426700" y="1075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103686</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AEC0D7F2-6B73-4743-8DF6-DF935565A07E}"/>
            </a:ext>
          </a:extLst>
        </xdr:cNvPr>
        <xdr:cNvSpPr txBox="1"/>
      </xdr:nvSpPr>
      <xdr:spPr>
        <a:xfrm>
          <a:off x="10515600" y="10733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145808</xdr:rowOff>
    </xdr:from>
    <xdr:to>
      <xdr:col>50</xdr:col>
      <xdr:colOff>165100</xdr:colOff>
      <xdr:row>63</xdr:row>
      <xdr:rowOff>75958</xdr:rowOff>
    </xdr:to>
    <xdr:sp macro="" textlink="">
      <xdr:nvSpPr>
        <xdr:cNvPr id="248" name="楕円 247">
          <a:extLst>
            <a:ext uri="{FF2B5EF4-FFF2-40B4-BE49-F238E27FC236}">
              <a16:creationId xmlns:a16="http://schemas.microsoft.com/office/drawing/2014/main" id="{60D7D340-3BE5-4E95-AFE9-645D345FF4DA}"/>
            </a:ext>
          </a:extLst>
        </xdr:cNvPr>
        <xdr:cNvSpPr/>
      </xdr:nvSpPr>
      <xdr:spPr>
        <a:xfrm>
          <a:off x="9588500" y="1077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4609</xdr:rowOff>
    </xdr:from>
    <xdr:to>
      <xdr:col>55</xdr:col>
      <xdr:colOff>0</xdr:colOff>
      <xdr:row>63</xdr:row>
      <xdr:rowOff>25158</xdr:rowOff>
    </xdr:to>
    <xdr:cxnSp macro="">
      <xdr:nvCxnSpPr>
        <xdr:cNvPr id="249" name="直線コネクタ 248">
          <a:extLst>
            <a:ext uri="{FF2B5EF4-FFF2-40B4-BE49-F238E27FC236}">
              <a16:creationId xmlns:a16="http://schemas.microsoft.com/office/drawing/2014/main" id="{D290EAE2-583A-4EF1-90A4-E53A7CF57437}"/>
            </a:ext>
          </a:extLst>
        </xdr:cNvPr>
        <xdr:cNvCxnSpPr/>
      </xdr:nvCxnSpPr>
      <xdr:spPr>
        <a:xfrm flipV="1">
          <a:off x="9639300" y="10805959"/>
          <a:ext cx="838200" cy="20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157251</xdr:rowOff>
    </xdr:from>
    <xdr:to>
      <xdr:col>46</xdr:col>
      <xdr:colOff>38100</xdr:colOff>
      <xdr:row>63</xdr:row>
      <xdr:rowOff>87401</xdr:rowOff>
    </xdr:to>
    <xdr:sp macro="" textlink="">
      <xdr:nvSpPr>
        <xdr:cNvPr id="250" name="楕円 249">
          <a:extLst>
            <a:ext uri="{FF2B5EF4-FFF2-40B4-BE49-F238E27FC236}">
              <a16:creationId xmlns:a16="http://schemas.microsoft.com/office/drawing/2014/main" id="{62846AAF-84B9-461F-95A5-C783D06C2A17}"/>
            </a:ext>
          </a:extLst>
        </xdr:cNvPr>
        <xdr:cNvSpPr/>
      </xdr:nvSpPr>
      <xdr:spPr>
        <a:xfrm>
          <a:off x="8699500" y="1078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25158</xdr:rowOff>
    </xdr:from>
    <xdr:to>
      <xdr:col>50</xdr:col>
      <xdr:colOff>114300</xdr:colOff>
      <xdr:row>63</xdr:row>
      <xdr:rowOff>36601</xdr:rowOff>
    </xdr:to>
    <xdr:cxnSp macro="">
      <xdr:nvCxnSpPr>
        <xdr:cNvPr id="251" name="直線コネクタ 250">
          <a:extLst>
            <a:ext uri="{FF2B5EF4-FFF2-40B4-BE49-F238E27FC236}">
              <a16:creationId xmlns:a16="http://schemas.microsoft.com/office/drawing/2014/main" id="{FDAFD6BF-77A8-470C-BBE0-3CB47A24715A}"/>
            </a:ext>
          </a:extLst>
        </xdr:cNvPr>
        <xdr:cNvCxnSpPr/>
      </xdr:nvCxnSpPr>
      <xdr:spPr>
        <a:xfrm flipV="1">
          <a:off x="8750300" y="10826508"/>
          <a:ext cx="889000" cy="1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3722</xdr:rowOff>
    </xdr:from>
    <xdr:to>
      <xdr:col>41</xdr:col>
      <xdr:colOff>101600</xdr:colOff>
      <xdr:row>63</xdr:row>
      <xdr:rowOff>105322</xdr:rowOff>
    </xdr:to>
    <xdr:sp macro="" textlink="">
      <xdr:nvSpPr>
        <xdr:cNvPr id="252" name="楕円 251">
          <a:extLst>
            <a:ext uri="{FF2B5EF4-FFF2-40B4-BE49-F238E27FC236}">
              <a16:creationId xmlns:a16="http://schemas.microsoft.com/office/drawing/2014/main" id="{4127A598-FA17-4F06-ACEB-88DF7F3CB9F1}"/>
            </a:ext>
          </a:extLst>
        </xdr:cNvPr>
        <xdr:cNvSpPr/>
      </xdr:nvSpPr>
      <xdr:spPr>
        <a:xfrm>
          <a:off x="7810500" y="1080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36601</xdr:rowOff>
    </xdr:from>
    <xdr:to>
      <xdr:col>45</xdr:col>
      <xdr:colOff>177800</xdr:colOff>
      <xdr:row>63</xdr:row>
      <xdr:rowOff>54522</xdr:rowOff>
    </xdr:to>
    <xdr:cxnSp macro="">
      <xdr:nvCxnSpPr>
        <xdr:cNvPr id="253" name="直線コネクタ 252">
          <a:extLst>
            <a:ext uri="{FF2B5EF4-FFF2-40B4-BE49-F238E27FC236}">
              <a16:creationId xmlns:a16="http://schemas.microsoft.com/office/drawing/2014/main" id="{F00C2D73-0FC1-4CDD-AF27-F226C2C73B72}"/>
            </a:ext>
          </a:extLst>
        </xdr:cNvPr>
        <xdr:cNvCxnSpPr/>
      </xdr:nvCxnSpPr>
      <xdr:spPr>
        <a:xfrm flipV="1">
          <a:off x="7861300" y="10837951"/>
          <a:ext cx="889000" cy="1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11995</xdr:rowOff>
    </xdr:from>
    <xdr:to>
      <xdr:col>36</xdr:col>
      <xdr:colOff>165100</xdr:colOff>
      <xdr:row>63</xdr:row>
      <xdr:rowOff>113595</xdr:rowOff>
    </xdr:to>
    <xdr:sp macro="" textlink="">
      <xdr:nvSpPr>
        <xdr:cNvPr id="254" name="楕円 253">
          <a:extLst>
            <a:ext uri="{FF2B5EF4-FFF2-40B4-BE49-F238E27FC236}">
              <a16:creationId xmlns:a16="http://schemas.microsoft.com/office/drawing/2014/main" id="{970AFBD9-5AEE-41DB-9F4F-B607416A4991}"/>
            </a:ext>
          </a:extLst>
        </xdr:cNvPr>
        <xdr:cNvSpPr/>
      </xdr:nvSpPr>
      <xdr:spPr>
        <a:xfrm>
          <a:off x="6921500" y="1081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54522</xdr:rowOff>
    </xdr:from>
    <xdr:to>
      <xdr:col>41</xdr:col>
      <xdr:colOff>50800</xdr:colOff>
      <xdr:row>63</xdr:row>
      <xdr:rowOff>62795</xdr:rowOff>
    </xdr:to>
    <xdr:cxnSp macro="">
      <xdr:nvCxnSpPr>
        <xdr:cNvPr id="255" name="直線コネクタ 254">
          <a:extLst>
            <a:ext uri="{FF2B5EF4-FFF2-40B4-BE49-F238E27FC236}">
              <a16:creationId xmlns:a16="http://schemas.microsoft.com/office/drawing/2014/main" id="{42812527-A800-4F3A-A158-01DA3216544F}"/>
            </a:ext>
          </a:extLst>
        </xdr:cNvPr>
        <xdr:cNvCxnSpPr/>
      </xdr:nvCxnSpPr>
      <xdr:spPr>
        <a:xfrm flipV="1">
          <a:off x="6972300" y="10855872"/>
          <a:ext cx="889000" cy="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46199</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FEFCD94D-1738-4740-BB17-41A535B52DFE}"/>
            </a:ext>
          </a:extLst>
        </xdr:cNvPr>
        <xdr:cNvSpPr txBox="1"/>
      </xdr:nvSpPr>
      <xdr:spPr>
        <a:xfrm>
          <a:off x="9327095" y="1050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52695</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2E296909-9402-4989-B84B-317977629D79}"/>
            </a:ext>
          </a:extLst>
        </xdr:cNvPr>
        <xdr:cNvSpPr txBox="1"/>
      </xdr:nvSpPr>
      <xdr:spPr>
        <a:xfrm>
          <a:off x="8450795" y="10511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86429</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D591BEAF-6558-4B13-B447-89853BED592B}"/>
            </a:ext>
          </a:extLst>
        </xdr:cNvPr>
        <xdr:cNvSpPr txBox="1"/>
      </xdr:nvSpPr>
      <xdr:spPr>
        <a:xfrm>
          <a:off x="7561795" y="10373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101848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4C6FE557-6AD2-42D1-8E50-7890787AB19A}"/>
            </a:ext>
          </a:extLst>
        </xdr:cNvPr>
        <xdr:cNvSpPr txBox="1"/>
      </xdr:nvSpPr>
      <xdr:spPr>
        <a:xfrm>
          <a:off x="6672795" y="10388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67085</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FF12889E-E4DB-4E18-9874-5E18C370563A}"/>
            </a:ext>
          </a:extLst>
        </xdr:cNvPr>
        <xdr:cNvSpPr txBox="1"/>
      </xdr:nvSpPr>
      <xdr:spPr>
        <a:xfrm>
          <a:off x="9327095" y="10868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78528</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ABADEC4-5766-433E-9794-02FE56D933C2}"/>
            </a:ext>
          </a:extLst>
        </xdr:cNvPr>
        <xdr:cNvSpPr txBox="1"/>
      </xdr:nvSpPr>
      <xdr:spPr>
        <a:xfrm>
          <a:off x="8450795" y="10879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96449</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CCB63AB-1924-44AF-B1C0-10FB30269833}"/>
            </a:ext>
          </a:extLst>
        </xdr:cNvPr>
        <xdr:cNvSpPr txBox="1"/>
      </xdr:nvSpPr>
      <xdr:spPr>
        <a:xfrm>
          <a:off x="7561795" y="10897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104722</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8A798EC0-4607-4493-B8B8-F6C5DEC22713}"/>
            </a:ext>
          </a:extLst>
        </xdr:cNvPr>
        <xdr:cNvSpPr txBox="1"/>
      </xdr:nvSpPr>
      <xdr:spPr>
        <a:xfrm>
          <a:off x="6672795" y="10906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3825C6A9-F166-45BA-A148-BC3840E4DAD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72425186-EF47-4F8B-B0C3-9F5BDB31D06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4C15E918-2854-43B8-826D-8DC8AFE66BD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2D6D83D9-3B79-494C-811F-DE93F73B635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3368C178-9581-4250-AA08-B32F03BCEBE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A1E5FBC9-3F03-41E0-B98D-ECDAE035421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197E56B6-0FC4-4399-B56C-308C0FB072C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B7FB6ED5-E46D-4E6E-BE4D-2CEBE184211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22163C08-B812-4EB2-AE55-B682C0A5C88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F16219E2-1A0A-4D5A-B0BA-ECB84A45CBA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83B9E4AB-0BB5-487D-AD5A-2AD06DCBD86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A89500A5-DB58-46A9-AC77-6CDC098500FD}"/>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E3EC4A51-691A-4F6A-9787-78DD55034421}"/>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1659FBF1-9D47-4383-97A9-177BE09CE8AC}"/>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BE504895-FD48-4631-A132-A98D2FECBF1F}"/>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86851C49-A40B-46CC-B038-28765C098C2A}"/>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50CAEEEC-8FAB-46DC-82D0-75A190CBA6D3}"/>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B3E518F9-2A3C-4755-B0DB-57793AEB120F}"/>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84E56784-D171-4A4C-8601-1B521C3083DA}"/>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F9FDA9D2-1362-42C3-94F4-A7ED31E0914A}"/>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DC51CA23-49EB-4284-884A-D683C1DBCF08}"/>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745F6BCA-2BF0-4175-93D0-115DA5BC02E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FA1BB056-14E7-4542-85AB-8198844E892D}"/>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76568ACE-0FED-4B86-9BD9-7EE1ABB6792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169545</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7F2934EB-1A8C-4B0A-A7A0-DB50750E00F7}"/>
            </a:ext>
          </a:extLst>
        </xdr:cNvPr>
        <xdr:cNvCxnSpPr/>
      </xdr:nvCxnSpPr>
      <xdr:spPr>
        <a:xfrm flipV="1">
          <a:off x="4634865" y="13371195"/>
          <a:ext cx="0" cy="148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43D44832-E927-4DE4-846D-D4C3371C8354}"/>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63056BCC-B27B-4EF5-BD16-B366B5641801}"/>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116222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A5790140-5155-4971-B1FE-1D3EC962387B}"/>
            </a:ext>
          </a:extLst>
        </xdr:cNvPr>
        <xdr:cNvSpPr txBox="1"/>
      </xdr:nvSpPr>
      <xdr:spPr>
        <a:xfrm>
          <a:off x="4673600" y="1314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169545</xdr:rowOff>
    </xdr:from>
    <xdr:to>
      <xdr:col>24</xdr:col>
      <xdr:colOff>152400</xdr:colOff>
      <xdr:row>77</xdr:row>
      <xdr:rowOff>169545</xdr:rowOff>
    </xdr:to>
    <xdr:cxnSp macro="">
      <xdr:nvCxnSpPr>
        <xdr:cNvPr id="292" name="直線コネクタ 291">
          <a:extLst>
            <a:ext uri="{FF2B5EF4-FFF2-40B4-BE49-F238E27FC236}">
              <a16:creationId xmlns:a16="http://schemas.microsoft.com/office/drawing/2014/main" id="{FEAD23A4-6161-4D11-AC5E-F7971492E4FD}"/>
            </a:ext>
          </a:extLst>
        </xdr:cNvPr>
        <xdr:cNvCxnSpPr/>
      </xdr:nvCxnSpPr>
      <xdr:spPr>
        <a:xfrm>
          <a:off x="4546600" y="1337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114952</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63611C09-3ED0-469B-9C99-B1A10C1C3ED9}"/>
            </a:ext>
          </a:extLst>
        </xdr:cNvPr>
        <xdr:cNvSpPr txBox="1"/>
      </xdr:nvSpPr>
      <xdr:spPr>
        <a:xfrm>
          <a:off x="4673600" y="14002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92075</xdr:rowOff>
    </xdr:from>
    <xdr:to>
      <xdr:col>24</xdr:col>
      <xdr:colOff>114300</xdr:colOff>
      <xdr:row>83</xdr:row>
      <xdr:rowOff>22225</xdr:rowOff>
    </xdr:to>
    <xdr:sp macro="" textlink="">
      <xdr:nvSpPr>
        <xdr:cNvPr id="294" name="フローチャート: 判断 293">
          <a:extLst>
            <a:ext uri="{FF2B5EF4-FFF2-40B4-BE49-F238E27FC236}">
              <a16:creationId xmlns:a16="http://schemas.microsoft.com/office/drawing/2014/main" id="{92D70C3A-F4A0-4F3A-A9A1-CFEBDE473456}"/>
            </a:ext>
          </a:extLst>
        </xdr:cNvPr>
        <xdr:cNvSpPr/>
      </xdr:nvSpPr>
      <xdr:spPr>
        <a:xfrm>
          <a:off x="45847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61595</xdr:rowOff>
    </xdr:from>
    <xdr:to>
      <xdr:col>20</xdr:col>
      <xdr:colOff>38100</xdr:colOff>
      <xdr:row>82</xdr:row>
      <xdr:rowOff>163195</xdr:rowOff>
    </xdr:to>
    <xdr:sp macro="" textlink="">
      <xdr:nvSpPr>
        <xdr:cNvPr id="295" name="フローチャート: 判断 294">
          <a:extLst>
            <a:ext uri="{FF2B5EF4-FFF2-40B4-BE49-F238E27FC236}">
              <a16:creationId xmlns:a16="http://schemas.microsoft.com/office/drawing/2014/main" id="{D3AADBEF-EF96-4D68-93FC-A6EBB0E4D65E}"/>
            </a:ext>
          </a:extLst>
        </xdr:cNvPr>
        <xdr:cNvSpPr/>
      </xdr:nvSpPr>
      <xdr:spPr>
        <a:xfrm>
          <a:off x="3746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69214</xdr:rowOff>
    </xdr:from>
    <xdr:to>
      <xdr:col>15</xdr:col>
      <xdr:colOff>101600</xdr:colOff>
      <xdr:row>82</xdr:row>
      <xdr:rowOff>170814</xdr:rowOff>
    </xdr:to>
    <xdr:sp macro="" textlink="">
      <xdr:nvSpPr>
        <xdr:cNvPr id="296" name="フローチャート: 判断 295">
          <a:extLst>
            <a:ext uri="{FF2B5EF4-FFF2-40B4-BE49-F238E27FC236}">
              <a16:creationId xmlns:a16="http://schemas.microsoft.com/office/drawing/2014/main" id="{6EF72652-0BD6-475A-8E24-A3F45D6E9A9F}"/>
            </a:ext>
          </a:extLst>
        </xdr:cNvPr>
        <xdr:cNvSpPr/>
      </xdr:nvSpPr>
      <xdr:spPr>
        <a:xfrm>
          <a:off x="2857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99695</xdr:rowOff>
    </xdr:from>
    <xdr:to>
      <xdr:col>10</xdr:col>
      <xdr:colOff>165100</xdr:colOff>
      <xdr:row>83</xdr:row>
      <xdr:rowOff>29845</xdr:rowOff>
    </xdr:to>
    <xdr:sp macro="" textlink="">
      <xdr:nvSpPr>
        <xdr:cNvPr id="297" name="フローチャート: 判断 296">
          <a:extLst>
            <a:ext uri="{FF2B5EF4-FFF2-40B4-BE49-F238E27FC236}">
              <a16:creationId xmlns:a16="http://schemas.microsoft.com/office/drawing/2014/main" id="{320FDBAC-AD32-4012-891F-867DCCC3FD6A}"/>
            </a:ext>
          </a:extLst>
        </xdr:cNvPr>
        <xdr:cNvSpPr/>
      </xdr:nvSpPr>
      <xdr:spPr>
        <a:xfrm>
          <a:off x="1968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135889</xdr:rowOff>
    </xdr:from>
    <xdr:to>
      <xdr:col>6</xdr:col>
      <xdr:colOff>38100</xdr:colOff>
      <xdr:row>83</xdr:row>
      <xdr:rowOff>66039</xdr:rowOff>
    </xdr:to>
    <xdr:sp macro="" textlink="">
      <xdr:nvSpPr>
        <xdr:cNvPr id="298" name="フローチャート: 判断 297">
          <a:extLst>
            <a:ext uri="{FF2B5EF4-FFF2-40B4-BE49-F238E27FC236}">
              <a16:creationId xmlns:a16="http://schemas.microsoft.com/office/drawing/2014/main" id="{9900F1F1-776F-4EE3-9131-941813D3C974}"/>
            </a:ext>
          </a:extLst>
        </xdr:cNvPr>
        <xdr:cNvSpPr/>
      </xdr:nvSpPr>
      <xdr:spPr>
        <a:xfrm>
          <a:off x="1079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386A38CF-06AC-4769-A3C6-5BE527A5BF1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B550D0FA-E2F4-4743-99A5-15FC3C66137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559CBA7-8624-41DE-8CA7-E2FDE2ABE79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6146B26C-C53F-49B1-BC72-0C9DF3EF65E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2EB4C232-84C0-47E0-B6C6-536D7408F90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97789</xdr:rowOff>
    </xdr:from>
    <xdr:to>
      <xdr:col>24</xdr:col>
      <xdr:colOff>114300</xdr:colOff>
      <xdr:row>83</xdr:row>
      <xdr:rowOff>27939</xdr:rowOff>
    </xdr:to>
    <xdr:sp macro="" textlink="">
      <xdr:nvSpPr>
        <xdr:cNvPr id="304" name="楕円 303">
          <a:extLst>
            <a:ext uri="{FF2B5EF4-FFF2-40B4-BE49-F238E27FC236}">
              <a16:creationId xmlns:a16="http://schemas.microsoft.com/office/drawing/2014/main" id="{2AF9E79B-58F5-471B-BB8F-F13FFE6D8B70}"/>
            </a:ext>
          </a:extLst>
        </xdr:cNvPr>
        <xdr:cNvSpPr/>
      </xdr:nvSpPr>
      <xdr:spPr>
        <a:xfrm>
          <a:off x="4584700" y="1415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76216</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1A37C39F-6DC9-4964-AF23-93D43CC551B9}"/>
            </a:ext>
          </a:extLst>
        </xdr:cNvPr>
        <xdr:cNvSpPr txBox="1"/>
      </xdr:nvSpPr>
      <xdr:spPr>
        <a:xfrm>
          <a:off x="4673600" y="1413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73025</xdr:rowOff>
    </xdr:from>
    <xdr:to>
      <xdr:col>20</xdr:col>
      <xdr:colOff>38100</xdr:colOff>
      <xdr:row>83</xdr:row>
      <xdr:rowOff>3175</xdr:rowOff>
    </xdr:to>
    <xdr:sp macro="" textlink="">
      <xdr:nvSpPr>
        <xdr:cNvPr id="306" name="楕円 305">
          <a:extLst>
            <a:ext uri="{FF2B5EF4-FFF2-40B4-BE49-F238E27FC236}">
              <a16:creationId xmlns:a16="http://schemas.microsoft.com/office/drawing/2014/main" id="{868845D8-C1BF-4F90-A97F-4EC092C3CE19}"/>
            </a:ext>
          </a:extLst>
        </xdr:cNvPr>
        <xdr:cNvSpPr/>
      </xdr:nvSpPr>
      <xdr:spPr>
        <a:xfrm>
          <a:off x="37465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123825</xdr:rowOff>
    </xdr:from>
    <xdr:to>
      <xdr:col>24</xdr:col>
      <xdr:colOff>63500</xdr:colOff>
      <xdr:row>82</xdr:row>
      <xdr:rowOff>148589</xdr:rowOff>
    </xdr:to>
    <xdr:cxnSp macro="">
      <xdr:nvCxnSpPr>
        <xdr:cNvPr id="307" name="直線コネクタ 306">
          <a:extLst>
            <a:ext uri="{FF2B5EF4-FFF2-40B4-BE49-F238E27FC236}">
              <a16:creationId xmlns:a16="http://schemas.microsoft.com/office/drawing/2014/main" id="{938A4198-C60B-433B-BE77-6DF47602870C}"/>
            </a:ext>
          </a:extLst>
        </xdr:cNvPr>
        <xdr:cNvCxnSpPr/>
      </xdr:nvCxnSpPr>
      <xdr:spPr>
        <a:xfrm>
          <a:off x="3797300" y="14182725"/>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40639</xdr:rowOff>
    </xdr:from>
    <xdr:to>
      <xdr:col>15</xdr:col>
      <xdr:colOff>101600</xdr:colOff>
      <xdr:row>82</xdr:row>
      <xdr:rowOff>142239</xdr:rowOff>
    </xdr:to>
    <xdr:sp macro="" textlink="">
      <xdr:nvSpPr>
        <xdr:cNvPr id="308" name="楕円 307">
          <a:extLst>
            <a:ext uri="{FF2B5EF4-FFF2-40B4-BE49-F238E27FC236}">
              <a16:creationId xmlns:a16="http://schemas.microsoft.com/office/drawing/2014/main" id="{692BACC6-7293-48E2-B073-59147EF2AE8E}"/>
            </a:ext>
          </a:extLst>
        </xdr:cNvPr>
        <xdr:cNvSpPr/>
      </xdr:nvSpPr>
      <xdr:spPr>
        <a:xfrm>
          <a:off x="2857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91439</xdr:rowOff>
    </xdr:from>
    <xdr:to>
      <xdr:col>19</xdr:col>
      <xdr:colOff>177800</xdr:colOff>
      <xdr:row>82</xdr:row>
      <xdr:rowOff>123825</xdr:rowOff>
    </xdr:to>
    <xdr:cxnSp macro="">
      <xdr:nvCxnSpPr>
        <xdr:cNvPr id="309" name="直線コネクタ 308">
          <a:extLst>
            <a:ext uri="{FF2B5EF4-FFF2-40B4-BE49-F238E27FC236}">
              <a16:creationId xmlns:a16="http://schemas.microsoft.com/office/drawing/2014/main" id="{55B72580-9025-46C0-B907-58C0A6B9F81C}"/>
            </a:ext>
          </a:extLst>
        </xdr:cNvPr>
        <xdr:cNvCxnSpPr/>
      </xdr:nvCxnSpPr>
      <xdr:spPr>
        <a:xfrm>
          <a:off x="2908300" y="14150339"/>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168275</xdr:rowOff>
    </xdr:from>
    <xdr:to>
      <xdr:col>10</xdr:col>
      <xdr:colOff>165100</xdr:colOff>
      <xdr:row>82</xdr:row>
      <xdr:rowOff>98425</xdr:rowOff>
    </xdr:to>
    <xdr:sp macro="" textlink="">
      <xdr:nvSpPr>
        <xdr:cNvPr id="310" name="楕円 309">
          <a:extLst>
            <a:ext uri="{FF2B5EF4-FFF2-40B4-BE49-F238E27FC236}">
              <a16:creationId xmlns:a16="http://schemas.microsoft.com/office/drawing/2014/main" id="{4A82C83C-C351-48DC-AC8D-284F31C3622E}"/>
            </a:ext>
          </a:extLst>
        </xdr:cNvPr>
        <xdr:cNvSpPr/>
      </xdr:nvSpPr>
      <xdr:spPr>
        <a:xfrm>
          <a:off x="1968500" y="1405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47625</xdr:rowOff>
    </xdr:from>
    <xdr:to>
      <xdr:col>15</xdr:col>
      <xdr:colOff>50800</xdr:colOff>
      <xdr:row>82</xdr:row>
      <xdr:rowOff>91439</xdr:rowOff>
    </xdr:to>
    <xdr:cxnSp macro="">
      <xdr:nvCxnSpPr>
        <xdr:cNvPr id="311" name="直線コネクタ 310">
          <a:extLst>
            <a:ext uri="{FF2B5EF4-FFF2-40B4-BE49-F238E27FC236}">
              <a16:creationId xmlns:a16="http://schemas.microsoft.com/office/drawing/2014/main" id="{ED7E4B29-F3BD-4A08-8385-C411B0CC4C7F}"/>
            </a:ext>
          </a:extLst>
        </xdr:cNvPr>
        <xdr:cNvCxnSpPr/>
      </xdr:nvCxnSpPr>
      <xdr:spPr>
        <a:xfrm>
          <a:off x="2019300" y="14106525"/>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65405</xdr:rowOff>
    </xdr:from>
    <xdr:to>
      <xdr:col>6</xdr:col>
      <xdr:colOff>38100</xdr:colOff>
      <xdr:row>82</xdr:row>
      <xdr:rowOff>167005</xdr:rowOff>
    </xdr:to>
    <xdr:sp macro="" textlink="">
      <xdr:nvSpPr>
        <xdr:cNvPr id="312" name="楕円 311">
          <a:extLst>
            <a:ext uri="{FF2B5EF4-FFF2-40B4-BE49-F238E27FC236}">
              <a16:creationId xmlns:a16="http://schemas.microsoft.com/office/drawing/2014/main" id="{6FD22F4D-9D92-45C3-A4D7-08514470F007}"/>
            </a:ext>
          </a:extLst>
        </xdr:cNvPr>
        <xdr:cNvSpPr/>
      </xdr:nvSpPr>
      <xdr:spPr>
        <a:xfrm>
          <a:off x="1079500" y="141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47625</xdr:rowOff>
    </xdr:from>
    <xdr:to>
      <xdr:col>10</xdr:col>
      <xdr:colOff>114300</xdr:colOff>
      <xdr:row>82</xdr:row>
      <xdr:rowOff>116205</xdr:rowOff>
    </xdr:to>
    <xdr:cxnSp macro="">
      <xdr:nvCxnSpPr>
        <xdr:cNvPr id="313" name="直線コネクタ 312">
          <a:extLst>
            <a:ext uri="{FF2B5EF4-FFF2-40B4-BE49-F238E27FC236}">
              <a16:creationId xmlns:a16="http://schemas.microsoft.com/office/drawing/2014/main" id="{3C352B11-CBFD-42E3-A942-96AC4D16456E}"/>
            </a:ext>
          </a:extLst>
        </xdr:cNvPr>
        <xdr:cNvCxnSpPr/>
      </xdr:nvCxnSpPr>
      <xdr:spPr>
        <a:xfrm flipV="1">
          <a:off x="1130300" y="1410652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8272</xdr:rowOff>
    </xdr:from>
    <xdr:ext cx="405111" cy="259045"/>
    <xdr:sp macro="" textlink="">
      <xdr:nvSpPr>
        <xdr:cNvPr id="314" name="n_1aveValue【公営住宅】&#10;有形固定資産減価償却率">
          <a:extLst>
            <a:ext uri="{FF2B5EF4-FFF2-40B4-BE49-F238E27FC236}">
              <a16:creationId xmlns:a16="http://schemas.microsoft.com/office/drawing/2014/main" id="{9BD1C222-8987-4742-B683-152A42443DD5}"/>
            </a:ext>
          </a:extLst>
        </xdr:cNvPr>
        <xdr:cNvSpPr txBox="1"/>
      </xdr:nvSpPr>
      <xdr:spPr>
        <a:xfrm>
          <a:off x="3582044" y="1389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161941</xdr:rowOff>
    </xdr:from>
    <xdr:ext cx="405111" cy="259045"/>
    <xdr:sp macro="" textlink="">
      <xdr:nvSpPr>
        <xdr:cNvPr id="315" name="n_2aveValue【公営住宅】&#10;有形固定資産減価償却率">
          <a:extLst>
            <a:ext uri="{FF2B5EF4-FFF2-40B4-BE49-F238E27FC236}">
              <a16:creationId xmlns:a16="http://schemas.microsoft.com/office/drawing/2014/main" id="{37888560-97BB-45A4-B94E-05D460C2DB97}"/>
            </a:ext>
          </a:extLst>
        </xdr:cNvPr>
        <xdr:cNvSpPr txBox="1"/>
      </xdr:nvSpPr>
      <xdr:spPr>
        <a:xfrm>
          <a:off x="2705744"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20972</xdr:rowOff>
    </xdr:from>
    <xdr:ext cx="405111" cy="259045"/>
    <xdr:sp macro="" textlink="">
      <xdr:nvSpPr>
        <xdr:cNvPr id="316" name="n_3aveValue【公営住宅】&#10;有形固定資産減価償却率">
          <a:extLst>
            <a:ext uri="{FF2B5EF4-FFF2-40B4-BE49-F238E27FC236}">
              <a16:creationId xmlns:a16="http://schemas.microsoft.com/office/drawing/2014/main" id="{5569814F-CC8C-4CF4-BE85-2A2C1B019952}"/>
            </a:ext>
          </a:extLst>
        </xdr:cNvPr>
        <xdr:cNvSpPr txBox="1"/>
      </xdr:nvSpPr>
      <xdr:spPr>
        <a:xfrm>
          <a:off x="1816744"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57166</xdr:rowOff>
    </xdr:from>
    <xdr:ext cx="405111" cy="259045"/>
    <xdr:sp macro="" textlink="">
      <xdr:nvSpPr>
        <xdr:cNvPr id="317" name="n_4aveValue【公営住宅】&#10;有形固定資産減価償却率">
          <a:extLst>
            <a:ext uri="{FF2B5EF4-FFF2-40B4-BE49-F238E27FC236}">
              <a16:creationId xmlns:a16="http://schemas.microsoft.com/office/drawing/2014/main" id="{EC4EF0C0-A37D-4704-B1A2-30EFFF5BAA0F}"/>
            </a:ext>
          </a:extLst>
        </xdr:cNvPr>
        <xdr:cNvSpPr txBox="1"/>
      </xdr:nvSpPr>
      <xdr:spPr>
        <a:xfrm>
          <a:off x="927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165752</xdr:rowOff>
    </xdr:from>
    <xdr:ext cx="405111" cy="259045"/>
    <xdr:sp macro="" textlink="">
      <xdr:nvSpPr>
        <xdr:cNvPr id="318" name="n_1mainValue【公営住宅】&#10;有形固定資産減価償却率">
          <a:extLst>
            <a:ext uri="{FF2B5EF4-FFF2-40B4-BE49-F238E27FC236}">
              <a16:creationId xmlns:a16="http://schemas.microsoft.com/office/drawing/2014/main" id="{831CEBA8-93F1-460B-808A-FD1455D70A0D}"/>
            </a:ext>
          </a:extLst>
        </xdr:cNvPr>
        <xdr:cNvSpPr txBox="1"/>
      </xdr:nvSpPr>
      <xdr:spPr>
        <a:xfrm>
          <a:off x="35820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158766</xdr:rowOff>
    </xdr:from>
    <xdr:ext cx="405111" cy="259045"/>
    <xdr:sp macro="" textlink="">
      <xdr:nvSpPr>
        <xdr:cNvPr id="319" name="n_2mainValue【公営住宅】&#10;有形固定資産減価償却率">
          <a:extLst>
            <a:ext uri="{FF2B5EF4-FFF2-40B4-BE49-F238E27FC236}">
              <a16:creationId xmlns:a16="http://schemas.microsoft.com/office/drawing/2014/main" id="{5DE6666C-96AA-4BE6-AA6A-C70E723EBEE9}"/>
            </a:ext>
          </a:extLst>
        </xdr:cNvPr>
        <xdr:cNvSpPr txBox="1"/>
      </xdr:nvSpPr>
      <xdr:spPr>
        <a:xfrm>
          <a:off x="2705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114952</xdr:rowOff>
    </xdr:from>
    <xdr:ext cx="405111" cy="259045"/>
    <xdr:sp macro="" textlink="">
      <xdr:nvSpPr>
        <xdr:cNvPr id="320" name="n_3mainValue【公営住宅】&#10;有形固定資産減価償却率">
          <a:extLst>
            <a:ext uri="{FF2B5EF4-FFF2-40B4-BE49-F238E27FC236}">
              <a16:creationId xmlns:a16="http://schemas.microsoft.com/office/drawing/2014/main" id="{738A0FD9-0999-41FF-A041-2B5AFB584C17}"/>
            </a:ext>
          </a:extLst>
        </xdr:cNvPr>
        <xdr:cNvSpPr txBox="1"/>
      </xdr:nvSpPr>
      <xdr:spPr>
        <a:xfrm>
          <a:off x="18167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12082</xdr:rowOff>
    </xdr:from>
    <xdr:ext cx="405111" cy="259045"/>
    <xdr:sp macro="" textlink="">
      <xdr:nvSpPr>
        <xdr:cNvPr id="321" name="n_4mainValue【公営住宅】&#10;有形固定資産減価償却率">
          <a:extLst>
            <a:ext uri="{FF2B5EF4-FFF2-40B4-BE49-F238E27FC236}">
              <a16:creationId xmlns:a16="http://schemas.microsoft.com/office/drawing/2014/main" id="{5740A648-11F5-4C1D-8F0D-0EE8CCAACD69}"/>
            </a:ext>
          </a:extLst>
        </xdr:cNvPr>
        <xdr:cNvSpPr txBox="1"/>
      </xdr:nvSpPr>
      <xdr:spPr>
        <a:xfrm>
          <a:off x="927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289AE232-EC8E-4190-AD41-79D66C070C3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1E91C8D6-09DA-450B-9028-361A5D86C92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5564FD7A-2360-42E9-86F5-DE8568F9943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F6C4A655-4EFB-4917-819A-7AC616D68C2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28AE0420-D6AD-47F0-96CA-D34161F85A3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22B2FBB2-9A88-4AC2-936D-94B06D5C752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7F1746FC-AEAD-4414-B8C4-E43D62E52BB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3E39631A-24D9-4F93-99E0-76B94890864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172CB028-FD46-4821-8CB9-8AC5FF3D4D1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7313B45D-6F5D-439D-9480-E4A814FA041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DD3556A4-D9CB-48B1-BF70-3EC7208E1A11}"/>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0997B6C1-5322-468B-95C9-2268A48EB79D}"/>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94D5640D-111C-4E38-8C40-4569E802F11C}"/>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B4729CDC-8A2A-416C-890B-356A1C799296}"/>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D73CDDE0-A617-41FB-A429-D95A6ACA9F2E}"/>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0EAD9E1E-36D7-4D47-8A4D-D4CA1ED8606E}"/>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84BCBBDA-0561-4166-A19D-DF8884771059}"/>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C20E04E1-9386-40DF-ABF6-A13CD391AB6C}"/>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FEAEB305-3B61-433D-A589-ED371156057B}"/>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C279E43E-B7A8-46FB-9E56-54E5C5AD1256}"/>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592C0A90-84B7-4D2A-A23A-1A2F2D68A73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23149F81-58E3-49E6-BD31-C2E5B382D0B8}"/>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A0087FD8-33F0-47B0-AFBC-A090EC912C8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113728</xdr:rowOff>
    </xdr:from>
    <xdr:to>
      <xdr:col>54</xdr:col>
      <xdr:colOff>189865</xdr:colOff>
      <xdr:row>86</xdr:row>
      <xdr:rowOff>111443</xdr:rowOff>
    </xdr:to>
    <xdr:cxnSp macro="">
      <xdr:nvCxnSpPr>
        <xdr:cNvPr id="345" name="直線コネクタ 344">
          <a:extLst>
            <a:ext uri="{FF2B5EF4-FFF2-40B4-BE49-F238E27FC236}">
              <a16:creationId xmlns:a16="http://schemas.microsoft.com/office/drawing/2014/main" id="{CB161B98-4FB0-44A9-9288-D0A7B022061E}"/>
            </a:ext>
          </a:extLst>
        </xdr:cNvPr>
        <xdr:cNvCxnSpPr/>
      </xdr:nvCxnSpPr>
      <xdr:spPr>
        <a:xfrm flipV="1">
          <a:off x="10476865" y="13486828"/>
          <a:ext cx="0" cy="136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115270</xdr:rowOff>
    </xdr:from>
    <xdr:ext cx="469744" cy="259045"/>
    <xdr:sp macro="" textlink="">
      <xdr:nvSpPr>
        <xdr:cNvPr id="346" name="【公営住宅】&#10;一人当たり面積最小値テキスト">
          <a:extLst>
            <a:ext uri="{FF2B5EF4-FFF2-40B4-BE49-F238E27FC236}">
              <a16:creationId xmlns:a16="http://schemas.microsoft.com/office/drawing/2014/main" id="{EC44D7DC-7685-49BB-A0CE-C2B2417FB826}"/>
            </a:ext>
          </a:extLst>
        </xdr:cNvPr>
        <xdr:cNvSpPr txBox="1"/>
      </xdr:nvSpPr>
      <xdr:spPr>
        <a:xfrm>
          <a:off x="10515600" y="1485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111443</xdr:rowOff>
    </xdr:from>
    <xdr:to>
      <xdr:col>55</xdr:col>
      <xdr:colOff>88900</xdr:colOff>
      <xdr:row>86</xdr:row>
      <xdr:rowOff>111443</xdr:rowOff>
    </xdr:to>
    <xdr:cxnSp macro="">
      <xdr:nvCxnSpPr>
        <xdr:cNvPr id="347" name="直線コネクタ 346">
          <a:extLst>
            <a:ext uri="{FF2B5EF4-FFF2-40B4-BE49-F238E27FC236}">
              <a16:creationId xmlns:a16="http://schemas.microsoft.com/office/drawing/2014/main" id="{2ABDAF15-917B-445D-9035-7D0A1B34F13A}"/>
            </a:ext>
          </a:extLst>
        </xdr:cNvPr>
        <xdr:cNvCxnSpPr/>
      </xdr:nvCxnSpPr>
      <xdr:spPr>
        <a:xfrm>
          <a:off x="10388600" y="14856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60405</xdr:rowOff>
    </xdr:from>
    <xdr:ext cx="469744" cy="259045"/>
    <xdr:sp macro="" textlink="">
      <xdr:nvSpPr>
        <xdr:cNvPr id="348" name="【公営住宅】&#10;一人当たり面積最大値テキスト">
          <a:extLst>
            <a:ext uri="{FF2B5EF4-FFF2-40B4-BE49-F238E27FC236}">
              <a16:creationId xmlns:a16="http://schemas.microsoft.com/office/drawing/2014/main" id="{A50963F4-5083-4C9A-9241-A1EFCE3F2DA9}"/>
            </a:ext>
          </a:extLst>
        </xdr:cNvPr>
        <xdr:cNvSpPr txBox="1"/>
      </xdr:nvSpPr>
      <xdr:spPr>
        <a:xfrm>
          <a:off x="10515600" y="1326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113728</xdr:rowOff>
    </xdr:from>
    <xdr:to>
      <xdr:col>55</xdr:col>
      <xdr:colOff>88900</xdr:colOff>
      <xdr:row>78</xdr:row>
      <xdr:rowOff>113728</xdr:rowOff>
    </xdr:to>
    <xdr:cxnSp macro="">
      <xdr:nvCxnSpPr>
        <xdr:cNvPr id="349" name="直線コネクタ 348">
          <a:extLst>
            <a:ext uri="{FF2B5EF4-FFF2-40B4-BE49-F238E27FC236}">
              <a16:creationId xmlns:a16="http://schemas.microsoft.com/office/drawing/2014/main" id="{ED4AB3C2-2907-492E-B7CB-6AE440BCD1D4}"/>
            </a:ext>
          </a:extLst>
        </xdr:cNvPr>
        <xdr:cNvCxnSpPr/>
      </xdr:nvCxnSpPr>
      <xdr:spPr>
        <a:xfrm>
          <a:off x="10388600" y="1348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123271</xdr:rowOff>
    </xdr:from>
    <xdr:ext cx="469744" cy="259045"/>
    <xdr:sp macro="" textlink="">
      <xdr:nvSpPr>
        <xdr:cNvPr id="350" name="【公営住宅】&#10;一人当たり面積平均値テキスト">
          <a:extLst>
            <a:ext uri="{FF2B5EF4-FFF2-40B4-BE49-F238E27FC236}">
              <a16:creationId xmlns:a16="http://schemas.microsoft.com/office/drawing/2014/main" id="{8BD13CA3-0891-4857-A362-6203497DF6BE}"/>
            </a:ext>
          </a:extLst>
        </xdr:cNvPr>
        <xdr:cNvSpPr txBox="1"/>
      </xdr:nvSpPr>
      <xdr:spPr>
        <a:xfrm>
          <a:off x="10515600" y="14525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144844</xdr:rowOff>
    </xdr:from>
    <xdr:to>
      <xdr:col>55</xdr:col>
      <xdr:colOff>50800</xdr:colOff>
      <xdr:row>85</xdr:row>
      <xdr:rowOff>74994</xdr:rowOff>
    </xdr:to>
    <xdr:sp macro="" textlink="">
      <xdr:nvSpPr>
        <xdr:cNvPr id="351" name="フローチャート: 判断 350">
          <a:extLst>
            <a:ext uri="{FF2B5EF4-FFF2-40B4-BE49-F238E27FC236}">
              <a16:creationId xmlns:a16="http://schemas.microsoft.com/office/drawing/2014/main" id="{81FA35A3-62FB-45F9-84E1-287121D178BA}"/>
            </a:ext>
          </a:extLst>
        </xdr:cNvPr>
        <xdr:cNvSpPr/>
      </xdr:nvSpPr>
      <xdr:spPr>
        <a:xfrm>
          <a:off x="10426700" y="1454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140843</xdr:rowOff>
    </xdr:from>
    <xdr:to>
      <xdr:col>50</xdr:col>
      <xdr:colOff>165100</xdr:colOff>
      <xdr:row>85</xdr:row>
      <xdr:rowOff>70993</xdr:rowOff>
    </xdr:to>
    <xdr:sp macro="" textlink="">
      <xdr:nvSpPr>
        <xdr:cNvPr id="352" name="フローチャート: 判断 351">
          <a:extLst>
            <a:ext uri="{FF2B5EF4-FFF2-40B4-BE49-F238E27FC236}">
              <a16:creationId xmlns:a16="http://schemas.microsoft.com/office/drawing/2014/main" id="{5CA476AB-F2E5-466A-97BF-90738369B85C}"/>
            </a:ext>
          </a:extLst>
        </xdr:cNvPr>
        <xdr:cNvSpPr/>
      </xdr:nvSpPr>
      <xdr:spPr>
        <a:xfrm>
          <a:off x="9588500" y="1454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132462</xdr:rowOff>
    </xdr:from>
    <xdr:to>
      <xdr:col>46</xdr:col>
      <xdr:colOff>38100</xdr:colOff>
      <xdr:row>85</xdr:row>
      <xdr:rowOff>62612</xdr:rowOff>
    </xdr:to>
    <xdr:sp macro="" textlink="">
      <xdr:nvSpPr>
        <xdr:cNvPr id="353" name="フローチャート: 判断 352">
          <a:extLst>
            <a:ext uri="{FF2B5EF4-FFF2-40B4-BE49-F238E27FC236}">
              <a16:creationId xmlns:a16="http://schemas.microsoft.com/office/drawing/2014/main" id="{3BBAFBC5-9387-4DA2-BCD9-A511556CBC3D}"/>
            </a:ext>
          </a:extLst>
        </xdr:cNvPr>
        <xdr:cNvSpPr/>
      </xdr:nvSpPr>
      <xdr:spPr>
        <a:xfrm>
          <a:off x="8699500" y="1453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15875</xdr:rowOff>
    </xdr:from>
    <xdr:to>
      <xdr:col>41</xdr:col>
      <xdr:colOff>101600</xdr:colOff>
      <xdr:row>85</xdr:row>
      <xdr:rowOff>117475</xdr:rowOff>
    </xdr:to>
    <xdr:sp macro="" textlink="">
      <xdr:nvSpPr>
        <xdr:cNvPr id="354" name="フローチャート: 判断 353">
          <a:extLst>
            <a:ext uri="{FF2B5EF4-FFF2-40B4-BE49-F238E27FC236}">
              <a16:creationId xmlns:a16="http://schemas.microsoft.com/office/drawing/2014/main" id="{18B94506-7332-458F-9E53-AA4D1B25DCED}"/>
            </a:ext>
          </a:extLst>
        </xdr:cNvPr>
        <xdr:cNvSpPr/>
      </xdr:nvSpPr>
      <xdr:spPr>
        <a:xfrm>
          <a:off x="7810500" y="1458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159893</xdr:rowOff>
    </xdr:from>
    <xdr:to>
      <xdr:col>36</xdr:col>
      <xdr:colOff>165100</xdr:colOff>
      <xdr:row>85</xdr:row>
      <xdr:rowOff>90043</xdr:rowOff>
    </xdr:to>
    <xdr:sp macro="" textlink="">
      <xdr:nvSpPr>
        <xdr:cNvPr id="355" name="フローチャート: 判断 354">
          <a:extLst>
            <a:ext uri="{FF2B5EF4-FFF2-40B4-BE49-F238E27FC236}">
              <a16:creationId xmlns:a16="http://schemas.microsoft.com/office/drawing/2014/main" id="{F9912E5B-7655-420B-92E6-0B2786088D17}"/>
            </a:ext>
          </a:extLst>
        </xdr:cNvPr>
        <xdr:cNvSpPr/>
      </xdr:nvSpPr>
      <xdr:spPr>
        <a:xfrm>
          <a:off x="6921500" y="1456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88ACEEC0-54CB-4793-8F91-ED10196FF1C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54232A2A-55CC-46BD-9E70-CF0CAE23AB6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49592629-E505-448B-92D7-2F20B84C6F1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530F97CA-F99A-49FA-867E-CE7E7F6FE45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869C96CE-DCBD-4A11-B782-E9459FD7EAF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126746</xdr:rowOff>
    </xdr:from>
    <xdr:to>
      <xdr:col>55</xdr:col>
      <xdr:colOff>50800</xdr:colOff>
      <xdr:row>85</xdr:row>
      <xdr:rowOff>56896</xdr:rowOff>
    </xdr:to>
    <xdr:sp macro="" textlink="">
      <xdr:nvSpPr>
        <xdr:cNvPr id="361" name="楕円 360">
          <a:extLst>
            <a:ext uri="{FF2B5EF4-FFF2-40B4-BE49-F238E27FC236}">
              <a16:creationId xmlns:a16="http://schemas.microsoft.com/office/drawing/2014/main" id="{36827757-4827-4C2E-854C-778F0F2BD929}"/>
            </a:ext>
          </a:extLst>
        </xdr:cNvPr>
        <xdr:cNvSpPr/>
      </xdr:nvSpPr>
      <xdr:spPr>
        <a:xfrm>
          <a:off x="10426700" y="1452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149623</xdr:rowOff>
    </xdr:from>
    <xdr:ext cx="469744" cy="259045"/>
    <xdr:sp macro="" textlink="">
      <xdr:nvSpPr>
        <xdr:cNvPr id="362" name="【公営住宅】&#10;一人当たり面積該当値テキスト">
          <a:extLst>
            <a:ext uri="{FF2B5EF4-FFF2-40B4-BE49-F238E27FC236}">
              <a16:creationId xmlns:a16="http://schemas.microsoft.com/office/drawing/2014/main" id="{D12EDC3D-4035-43B6-9ABC-CCCDFF8F9B78}"/>
            </a:ext>
          </a:extLst>
        </xdr:cNvPr>
        <xdr:cNvSpPr txBox="1"/>
      </xdr:nvSpPr>
      <xdr:spPr>
        <a:xfrm>
          <a:off x="10515600" y="14379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134938</xdr:rowOff>
    </xdr:from>
    <xdr:to>
      <xdr:col>50</xdr:col>
      <xdr:colOff>165100</xdr:colOff>
      <xdr:row>85</xdr:row>
      <xdr:rowOff>65088</xdr:rowOff>
    </xdr:to>
    <xdr:sp macro="" textlink="">
      <xdr:nvSpPr>
        <xdr:cNvPr id="363" name="楕円 362">
          <a:extLst>
            <a:ext uri="{FF2B5EF4-FFF2-40B4-BE49-F238E27FC236}">
              <a16:creationId xmlns:a16="http://schemas.microsoft.com/office/drawing/2014/main" id="{6F20388E-84C3-43DC-ADB4-642403880087}"/>
            </a:ext>
          </a:extLst>
        </xdr:cNvPr>
        <xdr:cNvSpPr/>
      </xdr:nvSpPr>
      <xdr:spPr>
        <a:xfrm>
          <a:off x="9588500" y="1453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6096</xdr:rowOff>
    </xdr:from>
    <xdr:to>
      <xdr:col>55</xdr:col>
      <xdr:colOff>0</xdr:colOff>
      <xdr:row>85</xdr:row>
      <xdr:rowOff>14288</xdr:rowOff>
    </xdr:to>
    <xdr:cxnSp macro="">
      <xdr:nvCxnSpPr>
        <xdr:cNvPr id="364" name="直線コネクタ 363">
          <a:extLst>
            <a:ext uri="{FF2B5EF4-FFF2-40B4-BE49-F238E27FC236}">
              <a16:creationId xmlns:a16="http://schemas.microsoft.com/office/drawing/2014/main" id="{C75002BE-EEEA-4762-8E6A-C2862830AC85}"/>
            </a:ext>
          </a:extLst>
        </xdr:cNvPr>
        <xdr:cNvCxnSpPr/>
      </xdr:nvCxnSpPr>
      <xdr:spPr>
        <a:xfrm flipV="1">
          <a:off x="9639300" y="14579346"/>
          <a:ext cx="8382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140272</xdr:rowOff>
    </xdr:from>
    <xdr:to>
      <xdr:col>46</xdr:col>
      <xdr:colOff>38100</xdr:colOff>
      <xdr:row>85</xdr:row>
      <xdr:rowOff>70422</xdr:rowOff>
    </xdr:to>
    <xdr:sp macro="" textlink="">
      <xdr:nvSpPr>
        <xdr:cNvPr id="365" name="楕円 364">
          <a:extLst>
            <a:ext uri="{FF2B5EF4-FFF2-40B4-BE49-F238E27FC236}">
              <a16:creationId xmlns:a16="http://schemas.microsoft.com/office/drawing/2014/main" id="{663A3B9C-CA4A-4E3D-8931-40C98223DAE7}"/>
            </a:ext>
          </a:extLst>
        </xdr:cNvPr>
        <xdr:cNvSpPr/>
      </xdr:nvSpPr>
      <xdr:spPr>
        <a:xfrm>
          <a:off x="8699500" y="145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14288</xdr:rowOff>
    </xdr:from>
    <xdr:to>
      <xdr:col>50</xdr:col>
      <xdr:colOff>114300</xdr:colOff>
      <xdr:row>85</xdr:row>
      <xdr:rowOff>19622</xdr:rowOff>
    </xdr:to>
    <xdr:cxnSp macro="">
      <xdr:nvCxnSpPr>
        <xdr:cNvPr id="366" name="直線コネクタ 365">
          <a:extLst>
            <a:ext uri="{FF2B5EF4-FFF2-40B4-BE49-F238E27FC236}">
              <a16:creationId xmlns:a16="http://schemas.microsoft.com/office/drawing/2014/main" id="{AB784631-303D-4146-977D-BF8BB28082C9}"/>
            </a:ext>
          </a:extLst>
        </xdr:cNvPr>
        <xdr:cNvCxnSpPr/>
      </xdr:nvCxnSpPr>
      <xdr:spPr>
        <a:xfrm flipV="1">
          <a:off x="8750300" y="14587538"/>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146368</xdr:rowOff>
    </xdr:from>
    <xdr:to>
      <xdr:col>41</xdr:col>
      <xdr:colOff>101600</xdr:colOff>
      <xdr:row>85</xdr:row>
      <xdr:rowOff>76518</xdr:rowOff>
    </xdr:to>
    <xdr:sp macro="" textlink="">
      <xdr:nvSpPr>
        <xdr:cNvPr id="367" name="楕円 366">
          <a:extLst>
            <a:ext uri="{FF2B5EF4-FFF2-40B4-BE49-F238E27FC236}">
              <a16:creationId xmlns:a16="http://schemas.microsoft.com/office/drawing/2014/main" id="{3DF09A15-8DF0-47E9-95B3-C80DF3F41295}"/>
            </a:ext>
          </a:extLst>
        </xdr:cNvPr>
        <xdr:cNvSpPr/>
      </xdr:nvSpPr>
      <xdr:spPr>
        <a:xfrm>
          <a:off x="7810500" y="1454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19622</xdr:rowOff>
    </xdr:from>
    <xdr:to>
      <xdr:col>45</xdr:col>
      <xdr:colOff>177800</xdr:colOff>
      <xdr:row>85</xdr:row>
      <xdr:rowOff>25718</xdr:rowOff>
    </xdr:to>
    <xdr:cxnSp macro="">
      <xdr:nvCxnSpPr>
        <xdr:cNvPr id="368" name="直線コネクタ 367">
          <a:extLst>
            <a:ext uri="{FF2B5EF4-FFF2-40B4-BE49-F238E27FC236}">
              <a16:creationId xmlns:a16="http://schemas.microsoft.com/office/drawing/2014/main" id="{97E9FF61-048E-44D3-A644-CB916BC57B1B}"/>
            </a:ext>
          </a:extLst>
        </xdr:cNvPr>
        <xdr:cNvCxnSpPr/>
      </xdr:nvCxnSpPr>
      <xdr:spPr>
        <a:xfrm flipV="1">
          <a:off x="7861300" y="14592872"/>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38164</xdr:rowOff>
    </xdr:from>
    <xdr:to>
      <xdr:col>36</xdr:col>
      <xdr:colOff>165100</xdr:colOff>
      <xdr:row>85</xdr:row>
      <xdr:rowOff>139764</xdr:rowOff>
    </xdr:to>
    <xdr:sp macro="" textlink="">
      <xdr:nvSpPr>
        <xdr:cNvPr id="369" name="楕円 368">
          <a:extLst>
            <a:ext uri="{FF2B5EF4-FFF2-40B4-BE49-F238E27FC236}">
              <a16:creationId xmlns:a16="http://schemas.microsoft.com/office/drawing/2014/main" id="{23C0153E-3EA2-41E6-B987-99FCB53E1844}"/>
            </a:ext>
          </a:extLst>
        </xdr:cNvPr>
        <xdr:cNvSpPr/>
      </xdr:nvSpPr>
      <xdr:spPr>
        <a:xfrm>
          <a:off x="6921500" y="1461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25718</xdr:rowOff>
    </xdr:from>
    <xdr:to>
      <xdr:col>41</xdr:col>
      <xdr:colOff>50800</xdr:colOff>
      <xdr:row>85</xdr:row>
      <xdr:rowOff>88964</xdr:rowOff>
    </xdr:to>
    <xdr:cxnSp macro="">
      <xdr:nvCxnSpPr>
        <xdr:cNvPr id="370" name="直線コネクタ 369">
          <a:extLst>
            <a:ext uri="{FF2B5EF4-FFF2-40B4-BE49-F238E27FC236}">
              <a16:creationId xmlns:a16="http://schemas.microsoft.com/office/drawing/2014/main" id="{834DEE7E-246B-4C16-8CAF-AF1A7F715BE7}"/>
            </a:ext>
          </a:extLst>
        </xdr:cNvPr>
        <xdr:cNvCxnSpPr/>
      </xdr:nvCxnSpPr>
      <xdr:spPr>
        <a:xfrm flipV="1">
          <a:off x="6972300" y="14598968"/>
          <a:ext cx="889000" cy="6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62120</xdr:rowOff>
    </xdr:from>
    <xdr:ext cx="469744" cy="259045"/>
    <xdr:sp macro="" textlink="">
      <xdr:nvSpPr>
        <xdr:cNvPr id="371" name="n_1aveValue【公営住宅】&#10;一人当たり面積">
          <a:extLst>
            <a:ext uri="{FF2B5EF4-FFF2-40B4-BE49-F238E27FC236}">
              <a16:creationId xmlns:a16="http://schemas.microsoft.com/office/drawing/2014/main" id="{B7F85289-55E6-4357-B719-2ADF5AF7231C}"/>
            </a:ext>
          </a:extLst>
        </xdr:cNvPr>
        <xdr:cNvSpPr txBox="1"/>
      </xdr:nvSpPr>
      <xdr:spPr>
        <a:xfrm>
          <a:off x="9391727" y="1463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79139</xdr:rowOff>
    </xdr:from>
    <xdr:ext cx="469744" cy="259045"/>
    <xdr:sp macro="" textlink="">
      <xdr:nvSpPr>
        <xdr:cNvPr id="372" name="n_2aveValue【公営住宅】&#10;一人当たり面積">
          <a:extLst>
            <a:ext uri="{FF2B5EF4-FFF2-40B4-BE49-F238E27FC236}">
              <a16:creationId xmlns:a16="http://schemas.microsoft.com/office/drawing/2014/main" id="{234DD347-D572-4695-AFF2-399F731B57B4}"/>
            </a:ext>
          </a:extLst>
        </xdr:cNvPr>
        <xdr:cNvSpPr txBox="1"/>
      </xdr:nvSpPr>
      <xdr:spPr>
        <a:xfrm>
          <a:off x="8515427" y="1430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108602</xdr:rowOff>
    </xdr:from>
    <xdr:ext cx="469744" cy="259045"/>
    <xdr:sp macro="" textlink="">
      <xdr:nvSpPr>
        <xdr:cNvPr id="373" name="n_3aveValue【公営住宅】&#10;一人当たり面積">
          <a:extLst>
            <a:ext uri="{FF2B5EF4-FFF2-40B4-BE49-F238E27FC236}">
              <a16:creationId xmlns:a16="http://schemas.microsoft.com/office/drawing/2014/main" id="{D45A457B-5E31-4A14-8AC9-70C87D8466D7}"/>
            </a:ext>
          </a:extLst>
        </xdr:cNvPr>
        <xdr:cNvSpPr txBox="1"/>
      </xdr:nvSpPr>
      <xdr:spPr>
        <a:xfrm>
          <a:off x="7626427" y="1468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106570</xdr:rowOff>
    </xdr:from>
    <xdr:ext cx="469744" cy="259045"/>
    <xdr:sp macro="" textlink="">
      <xdr:nvSpPr>
        <xdr:cNvPr id="374" name="n_4aveValue【公営住宅】&#10;一人当たり面積">
          <a:extLst>
            <a:ext uri="{FF2B5EF4-FFF2-40B4-BE49-F238E27FC236}">
              <a16:creationId xmlns:a16="http://schemas.microsoft.com/office/drawing/2014/main" id="{A5508CD5-BF05-4688-BB49-6DCA25762BD0}"/>
            </a:ext>
          </a:extLst>
        </xdr:cNvPr>
        <xdr:cNvSpPr txBox="1"/>
      </xdr:nvSpPr>
      <xdr:spPr>
        <a:xfrm>
          <a:off x="6737427" y="1433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81615</xdr:rowOff>
    </xdr:from>
    <xdr:ext cx="469744" cy="259045"/>
    <xdr:sp macro="" textlink="">
      <xdr:nvSpPr>
        <xdr:cNvPr id="375" name="n_1mainValue【公営住宅】&#10;一人当たり面積">
          <a:extLst>
            <a:ext uri="{FF2B5EF4-FFF2-40B4-BE49-F238E27FC236}">
              <a16:creationId xmlns:a16="http://schemas.microsoft.com/office/drawing/2014/main" id="{2A1E4B41-F5D8-4493-A7D4-5951AEC854B7}"/>
            </a:ext>
          </a:extLst>
        </xdr:cNvPr>
        <xdr:cNvSpPr txBox="1"/>
      </xdr:nvSpPr>
      <xdr:spPr>
        <a:xfrm>
          <a:off x="9391727" y="14311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61549</xdr:rowOff>
    </xdr:from>
    <xdr:ext cx="469744" cy="259045"/>
    <xdr:sp macro="" textlink="">
      <xdr:nvSpPr>
        <xdr:cNvPr id="376" name="n_2mainValue【公営住宅】&#10;一人当たり面積">
          <a:extLst>
            <a:ext uri="{FF2B5EF4-FFF2-40B4-BE49-F238E27FC236}">
              <a16:creationId xmlns:a16="http://schemas.microsoft.com/office/drawing/2014/main" id="{7AEDA656-A3F5-4C30-99C1-2C2B2BCD9300}"/>
            </a:ext>
          </a:extLst>
        </xdr:cNvPr>
        <xdr:cNvSpPr txBox="1"/>
      </xdr:nvSpPr>
      <xdr:spPr>
        <a:xfrm>
          <a:off x="8515427" y="14634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93045</xdr:rowOff>
    </xdr:from>
    <xdr:ext cx="469744" cy="259045"/>
    <xdr:sp macro="" textlink="">
      <xdr:nvSpPr>
        <xdr:cNvPr id="377" name="n_3mainValue【公営住宅】&#10;一人当たり面積">
          <a:extLst>
            <a:ext uri="{FF2B5EF4-FFF2-40B4-BE49-F238E27FC236}">
              <a16:creationId xmlns:a16="http://schemas.microsoft.com/office/drawing/2014/main" id="{51C38321-A906-4C68-A478-A00E69CAF4E9}"/>
            </a:ext>
          </a:extLst>
        </xdr:cNvPr>
        <xdr:cNvSpPr txBox="1"/>
      </xdr:nvSpPr>
      <xdr:spPr>
        <a:xfrm>
          <a:off x="7626427" y="14323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130891</xdr:rowOff>
    </xdr:from>
    <xdr:ext cx="469744" cy="259045"/>
    <xdr:sp macro="" textlink="">
      <xdr:nvSpPr>
        <xdr:cNvPr id="378" name="n_4mainValue【公営住宅】&#10;一人当たり面積">
          <a:extLst>
            <a:ext uri="{FF2B5EF4-FFF2-40B4-BE49-F238E27FC236}">
              <a16:creationId xmlns:a16="http://schemas.microsoft.com/office/drawing/2014/main" id="{9BC920D0-8222-427F-9529-767DB1314741}"/>
            </a:ext>
          </a:extLst>
        </xdr:cNvPr>
        <xdr:cNvSpPr txBox="1"/>
      </xdr:nvSpPr>
      <xdr:spPr>
        <a:xfrm>
          <a:off x="6737427" y="1470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3DB617A4-8378-48F2-8A4C-1D36882A194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E563A709-CE50-4368-9C88-8498CD598E2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583809CF-3BD1-4D4A-A72E-CEC4EBAE60A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97CEEEBB-F9A7-4029-B9A9-C6112D82EB3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3CDDDD74-F96E-4856-8CE2-A82B02B6953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BFB2BFA4-C459-4C3B-A638-4FC726F9BFB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29371308-075D-4D62-973D-5149F561D56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9FAC8757-0519-41EA-A8E3-33C644AB13A9}"/>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0FB5B09B-73A0-4C03-B5A1-30C7B0BB757B}"/>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83CAC126-C133-464E-985F-53A83550EE6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539490D2-2AE4-48CF-A6EE-815454331918}"/>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CE58E784-9361-449C-A4A4-50EF6C6E3D88}"/>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240766CF-828B-4EB5-9FA0-5B0C8381BE6C}"/>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ACA171B6-58DB-4ED7-81A0-D8479EB0D188}"/>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05871A41-C5CC-4268-8412-395DD53FE931}"/>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260ACAF4-54B6-45FD-B447-698977E3A18C}"/>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95A3958B-FADA-48D6-A334-49838705D435}"/>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02F21B89-4D58-4375-BE34-7542537DC62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19F27408-E0E4-4C9B-B371-2E625D2B0FBB}"/>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64490890-FC9A-4A4E-B0C7-D4F1F66D4513}"/>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BC668EFB-3CDA-4900-BDA6-7CE4C036E282}"/>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974F0151-2089-4A3C-B46F-EFCE44B337AF}"/>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3F9C1492-20D1-47E7-8A53-FACF7284E4C6}"/>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2BD19B7D-6E29-4C11-A513-409165D04B8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港湾・漁港】&#10;有形固定資産減価償却率グラフ枠">
          <a:extLst>
            <a:ext uri="{FF2B5EF4-FFF2-40B4-BE49-F238E27FC236}">
              <a16:creationId xmlns:a16="http://schemas.microsoft.com/office/drawing/2014/main" id="{43445ADA-7266-4AFD-92A8-180055CB8971}"/>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102</xdr:row>
      <xdr:rowOff>100693</xdr:rowOff>
    </xdr:from>
    <xdr:to>
      <xdr:col>24</xdr:col>
      <xdr:colOff>62865</xdr:colOff>
      <xdr:row>108</xdr:row>
      <xdr:rowOff>2721</xdr:rowOff>
    </xdr:to>
    <xdr:cxnSp macro="">
      <xdr:nvCxnSpPr>
        <xdr:cNvPr id="404" name="直線コネクタ 403">
          <a:extLst>
            <a:ext uri="{FF2B5EF4-FFF2-40B4-BE49-F238E27FC236}">
              <a16:creationId xmlns:a16="http://schemas.microsoft.com/office/drawing/2014/main" id="{1D4E09F8-9BAB-429F-8F4C-4CFA7711D1C8}"/>
            </a:ext>
          </a:extLst>
        </xdr:cNvPr>
        <xdr:cNvCxnSpPr/>
      </xdr:nvCxnSpPr>
      <xdr:spPr>
        <a:xfrm flipV="1">
          <a:off x="4634865" y="17588593"/>
          <a:ext cx="0" cy="930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6548</xdr:rowOff>
    </xdr:from>
    <xdr:ext cx="405111" cy="259045"/>
    <xdr:sp macro="" textlink="">
      <xdr:nvSpPr>
        <xdr:cNvPr id="405" name="【港湾・漁港】&#10;有形固定資産減価償却率最小値テキスト">
          <a:extLst>
            <a:ext uri="{FF2B5EF4-FFF2-40B4-BE49-F238E27FC236}">
              <a16:creationId xmlns:a16="http://schemas.microsoft.com/office/drawing/2014/main" id="{149E883F-7E4D-48CD-ADDE-D572B730AA1C}"/>
            </a:ext>
          </a:extLst>
        </xdr:cNvPr>
        <xdr:cNvSpPr txBox="1"/>
      </xdr:nvSpPr>
      <xdr:spPr>
        <a:xfrm>
          <a:off x="4673600" y="18523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2721</xdr:rowOff>
    </xdr:from>
    <xdr:to>
      <xdr:col>24</xdr:col>
      <xdr:colOff>152400</xdr:colOff>
      <xdr:row>108</xdr:row>
      <xdr:rowOff>2721</xdr:rowOff>
    </xdr:to>
    <xdr:cxnSp macro="">
      <xdr:nvCxnSpPr>
        <xdr:cNvPr id="406" name="直線コネクタ 405">
          <a:extLst>
            <a:ext uri="{FF2B5EF4-FFF2-40B4-BE49-F238E27FC236}">
              <a16:creationId xmlns:a16="http://schemas.microsoft.com/office/drawing/2014/main" id="{B12A64E4-9FC2-4274-9794-7D8B8DA4A102}"/>
            </a:ext>
          </a:extLst>
        </xdr:cNvPr>
        <xdr:cNvCxnSpPr/>
      </xdr:nvCxnSpPr>
      <xdr:spPr>
        <a:xfrm>
          <a:off x="4546600" y="18519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47370</xdr:rowOff>
    </xdr:from>
    <xdr:ext cx="405111" cy="259045"/>
    <xdr:sp macro="" textlink="">
      <xdr:nvSpPr>
        <xdr:cNvPr id="407" name="【港湾・漁港】&#10;有形固定資産減価償却率最大値テキスト">
          <a:extLst>
            <a:ext uri="{FF2B5EF4-FFF2-40B4-BE49-F238E27FC236}">
              <a16:creationId xmlns:a16="http://schemas.microsoft.com/office/drawing/2014/main" id="{B6263E5D-6D3E-433C-BAA2-1AE29FA8399D}"/>
            </a:ext>
          </a:extLst>
        </xdr:cNvPr>
        <xdr:cNvSpPr txBox="1"/>
      </xdr:nvSpPr>
      <xdr:spPr>
        <a:xfrm>
          <a:off x="4673600" y="17363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102</xdr:row>
      <xdr:rowOff>100693</xdr:rowOff>
    </xdr:from>
    <xdr:to>
      <xdr:col>24</xdr:col>
      <xdr:colOff>152400</xdr:colOff>
      <xdr:row>102</xdr:row>
      <xdr:rowOff>100693</xdr:rowOff>
    </xdr:to>
    <xdr:cxnSp macro="">
      <xdr:nvCxnSpPr>
        <xdr:cNvPr id="408" name="直線コネクタ 407">
          <a:extLst>
            <a:ext uri="{FF2B5EF4-FFF2-40B4-BE49-F238E27FC236}">
              <a16:creationId xmlns:a16="http://schemas.microsoft.com/office/drawing/2014/main" id="{090E7E71-BC45-4524-95A7-8680D5A7DED9}"/>
            </a:ext>
          </a:extLst>
        </xdr:cNvPr>
        <xdr:cNvCxnSpPr/>
      </xdr:nvCxnSpPr>
      <xdr:spPr>
        <a:xfrm>
          <a:off x="4546600" y="1758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41383</xdr:rowOff>
    </xdr:from>
    <xdr:ext cx="405111" cy="259045"/>
    <xdr:sp macro="" textlink="">
      <xdr:nvSpPr>
        <xdr:cNvPr id="409" name="【港湾・漁港】&#10;有形固定資産減価償却率平均値テキスト">
          <a:extLst>
            <a:ext uri="{FF2B5EF4-FFF2-40B4-BE49-F238E27FC236}">
              <a16:creationId xmlns:a16="http://schemas.microsoft.com/office/drawing/2014/main" id="{88F8DC16-81CA-4F61-8F18-3D835CBC59F1}"/>
            </a:ext>
          </a:extLst>
        </xdr:cNvPr>
        <xdr:cNvSpPr txBox="1"/>
      </xdr:nvSpPr>
      <xdr:spPr>
        <a:xfrm>
          <a:off x="4673600" y="18043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62956</xdr:rowOff>
    </xdr:from>
    <xdr:to>
      <xdr:col>24</xdr:col>
      <xdr:colOff>114300</xdr:colOff>
      <xdr:row>105</xdr:row>
      <xdr:rowOff>164556</xdr:rowOff>
    </xdr:to>
    <xdr:sp macro="" textlink="">
      <xdr:nvSpPr>
        <xdr:cNvPr id="410" name="フローチャート: 判断 409">
          <a:extLst>
            <a:ext uri="{FF2B5EF4-FFF2-40B4-BE49-F238E27FC236}">
              <a16:creationId xmlns:a16="http://schemas.microsoft.com/office/drawing/2014/main" id="{DACC4F87-D414-4230-97CE-575899B80FFD}"/>
            </a:ext>
          </a:extLst>
        </xdr:cNvPr>
        <xdr:cNvSpPr/>
      </xdr:nvSpPr>
      <xdr:spPr>
        <a:xfrm>
          <a:off x="45847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40095</xdr:rowOff>
    </xdr:from>
    <xdr:to>
      <xdr:col>20</xdr:col>
      <xdr:colOff>38100</xdr:colOff>
      <xdr:row>105</xdr:row>
      <xdr:rowOff>141695</xdr:rowOff>
    </xdr:to>
    <xdr:sp macro="" textlink="">
      <xdr:nvSpPr>
        <xdr:cNvPr id="411" name="フローチャート: 判断 410">
          <a:extLst>
            <a:ext uri="{FF2B5EF4-FFF2-40B4-BE49-F238E27FC236}">
              <a16:creationId xmlns:a16="http://schemas.microsoft.com/office/drawing/2014/main" id="{D0509F9B-8761-4C7D-B0B1-9E617673C677}"/>
            </a:ext>
          </a:extLst>
        </xdr:cNvPr>
        <xdr:cNvSpPr/>
      </xdr:nvSpPr>
      <xdr:spPr>
        <a:xfrm>
          <a:off x="3746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31931</xdr:rowOff>
    </xdr:from>
    <xdr:to>
      <xdr:col>15</xdr:col>
      <xdr:colOff>101600</xdr:colOff>
      <xdr:row>105</xdr:row>
      <xdr:rowOff>133531</xdr:rowOff>
    </xdr:to>
    <xdr:sp macro="" textlink="">
      <xdr:nvSpPr>
        <xdr:cNvPr id="412" name="フローチャート: 判断 411">
          <a:extLst>
            <a:ext uri="{FF2B5EF4-FFF2-40B4-BE49-F238E27FC236}">
              <a16:creationId xmlns:a16="http://schemas.microsoft.com/office/drawing/2014/main" id="{82653234-12EF-456A-A1EE-8B3D7E25D28D}"/>
            </a:ext>
          </a:extLst>
        </xdr:cNvPr>
        <xdr:cNvSpPr/>
      </xdr:nvSpPr>
      <xdr:spPr>
        <a:xfrm>
          <a:off x="2857500" y="1803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126637</xdr:rowOff>
    </xdr:from>
    <xdr:to>
      <xdr:col>10</xdr:col>
      <xdr:colOff>165100</xdr:colOff>
      <xdr:row>105</xdr:row>
      <xdr:rowOff>56787</xdr:rowOff>
    </xdr:to>
    <xdr:sp macro="" textlink="">
      <xdr:nvSpPr>
        <xdr:cNvPr id="413" name="フローチャート: 判断 412">
          <a:extLst>
            <a:ext uri="{FF2B5EF4-FFF2-40B4-BE49-F238E27FC236}">
              <a16:creationId xmlns:a16="http://schemas.microsoft.com/office/drawing/2014/main" id="{7F7FAAB9-430C-4395-8ED6-3FAD88872172}"/>
            </a:ext>
          </a:extLst>
        </xdr:cNvPr>
        <xdr:cNvSpPr/>
      </xdr:nvSpPr>
      <xdr:spPr>
        <a:xfrm>
          <a:off x="1968500" y="179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133169</xdr:rowOff>
    </xdr:from>
    <xdr:to>
      <xdr:col>6</xdr:col>
      <xdr:colOff>38100</xdr:colOff>
      <xdr:row>106</xdr:row>
      <xdr:rowOff>63319</xdr:rowOff>
    </xdr:to>
    <xdr:sp macro="" textlink="">
      <xdr:nvSpPr>
        <xdr:cNvPr id="414" name="フローチャート: 判断 413">
          <a:extLst>
            <a:ext uri="{FF2B5EF4-FFF2-40B4-BE49-F238E27FC236}">
              <a16:creationId xmlns:a16="http://schemas.microsoft.com/office/drawing/2014/main" id="{4D6BF852-F5B7-4949-9AA9-D72A5957E045}"/>
            </a:ext>
          </a:extLst>
        </xdr:cNvPr>
        <xdr:cNvSpPr/>
      </xdr:nvSpPr>
      <xdr:spPr>
        <a:xfrm>
          <a:off x="1079500" y="1813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7B374F26-79AC-4266-8D5B-2242ABD2DFEF}"/>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970ACDB5-B38C-42F7-8221-D86AF8C2FED9}"/>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FA713CE0-F736-4C8D-8AF5-B5B7DFC4CA66}"/>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5CAE1D6D-9F24-4A3F-881F-0769BC50C8AA}"/>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DDD21E59-C8DB-4E1F-9FC9-EA23E4AA0ADC}"/>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43362</xdr:rowOff>
    </xdr:from>
    <xdr:to>
      <xdr:col>24</xdr:col>
      <xdr:colOff>114300</xdr:colOff>
      <xdr:row>105</xdr:row>
      <xdr:rowOff>144962</xdr:rowOff>
    </xdr:to>
    <xdr:sp macro="" textlink="">
      <xdr:nvSpPr>
        <xdr:cNvPr id="420" name="楕円 419">
          <a:extLst>
            <a:ext uri="{FF2B5EF4-FFF2-40B4-BE49-F238E27FC236}">
              <a16:creationId xmlns:a16="http://schemas.microsoft.com/office/drawing/2014/main" id="{71712668-0AE1-4DFE-84ED-F2647D4C7061}"/>
            </a:ext>
          </a:extLst>
        </xdr:cNvPr>
        <xdr:cNvSpPr/>
      </xdr:nvSpPr>
      <xdr:spPr>
        <a:xfrm>
          <a:off x="4584700" y="180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66239</xdr:rowOff>
    </xdr:from>
    <xdr:ext cx="405111" cy="259045"/>
    <xdr:sp macro="" textlink="">
      <xdr:nvSpPr>
        <xdr:cNvPr id="421" name="【港湾・漁港】&#10;有形固定資産減価償却率該当値テキスト">
          <a:extLst>
            <a:ext uri="{FF2B5EF4-FFF2-40B4-BE49-F238E27FC236}">
              <a16:creationId xmlns:a16="http://schemas.microsoft.com/office/drawing/2014/main" id="{7543044E-1C64-4EB6-97C8-BE0641C7F958}"/>
            </a:ext>
          </a:extLst>
        </xdr:cNvPr>
        <xdr:cNvSpPr txBox="1"/>
      </xdr:nvSpPr>
      <xdr:spPr>
        <a:xfrm>
          <a:off x="4673600" y="17897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13970</xdr:rowOff>
    </xdr:from>
    <xdr:to>
      <xdr:col>20</xdr:col>
      <xdr:colOff>38100</xdr:colOff>
      <xdr:row>105</xdr:row>
      <xdr:rowOff>115570</xdr:rowOff>
    </xdr:to>
    <xdr:sp macro="" textlink="">
      <xdr:nvSpPr>
        <xdr:cNvPr id="422" name="楕円 421">
          <a:extLst>
            <a:ext uri="{FF2B5EF4-FFF2-40B4-BE49-F238E27FC236}">
              <a16:creationId xmlns:a16="http://schemas.microsoft.com/office/drawing/2014/main" id="{AA5BDF7F-8A69-4E1A-A1E9-E657D1DE9388}"/>
            </a:ext>
          </a:extLst>
        </xdr:cNvPr>
        <xdr:cNvSpPr/>
      </xdr:nvSpPr>
      <xdr:spPr>
        <a:xfrm>
          <a:off x="3746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64770</xdr:rowOff>
    </xdr:from>
    <xdr:to>
      <xdr:col>24</xdr:col>
      <xdr:colOff>63500</xdr:colOff>
      <xdr:row>105</xdr:row>
      <xdr:rowOff>94162</xdr:rowOff>
    </xdr:to>
    <xdr:cxnSp macro="">
      <xdr:nvCxnSpPr>
        <xdr:cNvPr id="423" name="直線コネクタ 422">
          <a:extLst>
            <a:ext uri="{FF2B5EF4-FFF2-40B4-BE49-F238E27FC236}">
              <a16:creationId xmlns:a16="http://schemas.microsoft.com/office/drawing/2014/main" id="{53DEB3FB-1B60-4FB5-B659-736BF848381C}"/>
            </a:ext>
          </a:extLst>
        </xdr:cNvPr>
        <xdr:cNvCxnSpPr/>
      </xdr:nvCxnSpPr>
      <xdr:spPr>
        <a:xfrm>
          <a:off x="3797300" y="18067020"/>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156029</xdr:rowOff>
    </xdr:from>
    <xdr:to>
      <xdr:col>15</xdr:col>
      <xdr:colOff>101600</xdr:colOff>
      <xdr:row>105</xdr:row>
      <xdr:rowOff>86179</xdr:rowOff>
    </xdr:to>
    <xdr:sp macro="" textlink="">
      <xdr:nvSpPr>
        <xdr:cNvPr id="424" name="楕円 423">
          <a:extLst>
            <a:ext uri="{FF2B5EF4-FFF2-40B4-BE49-F238E27FC236}">
              <a16:creationId xmlns:a16="http://schemas.microsoft.com/office/drawing/2014/main" id="{FD7EDE0B-24CD-4845-B627-46527F53E077}"/>
            </a:ext>
          </a:extLst>
        </xdr:cNvPr>
        <xdr:cNvSpPr/>
      </xdr:nvSpPr>
      <xdr:spPr>
        <a:xfrm>
          <a:off x="28575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35379</xdr:rowOff>
    </xdr:from>
    <xdr:to>
      <xdr:col>19</xdr:col>
      <xdr:colOff>177800</xdr:colOff>
      <xdr:row>105</xdr:row>
      <xdr:rowOff>64770</xdr:rowOff>
    </xdr:to>
    <xdr:cxnSp macro="">
      <xdr:nvCxnSpPr>
        <xdr:cNvPr id="425" name="直線コネクタ 424">
          <a:extLst>
            <a:ext uri="{FF2B5EF4-FFF2-40B4-BE49-F238E27FC236}">
              <a16:creationId xmlns:a16="http://schemas.microsoft.com/office/drawing/2014/main" id="{5EAEC81D-CDA1-45F3-B45D-C29683CC1060}"/>
            </a:ext>
          </a:extLst>
        </xdr:cNvPr>
        <xdr:cNvCxnSpPr/>
      </xdr:nvCxnSpPr>
      <xdr:spPr>
        <a:xfrm>
          <a:off x="2908300" y="1803762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67855</xdr:rowOff>
    </xdr:from>
    <xdr:to>
      <xdr:col>10</xdr:col>
      <xdr:colOff>165100</xdr:colOff>
      <xdr:row>99</xdr:row>
      <xdr:rowOff>169455</xdr:rowOff>
    </xdr:to>
    <xdr:sp macro="" textlink="">
      <xdr:nvSpPr>
        <xdr:cNvPr id="426" name="楕円 425">
          <a:extLst>
            <a:ext uri="{FF2B5EF4-FFF2-40B4-BE49-F238E27FC236}">
              <a16:creationId xmlns:a16="http://schemas.microsoft.com/office/drawing/2014/main" id="{55B622BA-6D57-42E0-9CB0-D53580705F5D}"/>
            </a:ext>
          </a:extLst>
        </xdr:cNvPr>
        <xdr:cNvSpPr/>
      </xdr:nvSpPr>
      <xdr:spPr>
        <a:xfrm>
          <a:off x="1968500" y="1704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99</xdr:row>
      <xdr:rowOff>118655</xdr:rowOff>
    </xdr:from>
    <xdr:to>
      <xdr:col>15</xdr:col>
      <xdr:colOff>50800</xdr:colOff>
      <xdr:row>105</xdr:row>
      <xdr:rowOff>35379</xdr:rowOff>
    </xdr:to>
    <xdr:cxnSp macro="">
      <xdr:nvCxnSpPr>
        <xdr:cNvPr id="427" name="直線コネクタ 426">
          <a:extLst>
            <a:ext uri="{FF2B5EF4-FFF2-40B4-BE49-F238E27FC236}">
              <a16:creationId xmlns:a16="http://schemas.microsoft.com/office/drawing/2014/main" id="{390151FE-70B3-4ABD-A917-40A6D15BAF32}"/>
            </a:ext>
          </a:extLst>
        </xdr:cNvPr>
        <xdr:cNvCxnSpPr/>
      </xdr:nvCxnSpPr>
      <xdr:spPr>
        <a:xfrm>
          <a:off x="2019300" y="17092205"/>
          <a:ext cx="889000" cy="94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133169</xdr:rowOff>
    </xdr:from>
    <xdr:to>
      <xdr:col>6</xdr:col>
      <xdr:colOff>38100</xdr:colOff>
      <xdr:row>101</xdr:row>
      <xdr:rowOff>63319</xdr:rowOff>
    </xdr:to>
    <xdr:sp macro="" textlink="">
      <xdr:nvSpPr>
        <xdr:cNvPr id="428" name="楕円 427">
          <a:extLst>
            <a:ext uri="{FF2B5EF4-FFF2-40B4-BE49-F238E27FC236}">
              <a16:creationId xmlns:a16="http://schemas.microsoft.com/office/drawing/2014/main" id="{2BAE476D-099B-4E2A-9C13-A59A030FB2EE}"/>
            </a:ext>
          </a:extLst>
        </xdr:cNvPr>
        <xdr:cNvSpPr/>
      </xdr:nvSpPr>
      <xdr:spPr>
        <a:xfrm>
          <a:off x="1079500" y="1727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99</xdr:row>
      <xdr:rowOff>118655</xdr:rowOff>
    </xdr:from>
    <xdr:to>
      <xdr:col>10</xdr:col>
      <xdr:colOff>114300</xdr:colOff>
      <xdr:row>101</xdr:row>
      <xdr:rowOff>12519</xdr:rowOff>
    </xdr:to>
    <xdr:cxnSp macro="">
      <xdr:nvCxnSpPr>
        <xdr:cNvPr id="429" name="直線コネクタ 428">
          <a:extLst>
            <a:ext uri="{FF2B5EF4-FFF2-40B4-BE49-F238E27FC236}">
              <a16:creationId xmlns:a16="http://schemas.microsoft.com/office/drawing/2014/main" id="{2AF0DED3-C5CE-4CBA-BA1A-D310529EE847}"/>
            </a:ext>
          </a:extLst>
        </xdr:cNvPr>
        <xdr:cNvCxnSpPr/>
      </xdr:nvCxnSpPr>
      <xdr:spPr>
        <a:xfrm flipV="1">
          <a:off x="1130300" y="17092205"/>
          <a:ext cx="889000" cy="23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132822</xdr:rowOff>
    </xdr:from>
    <xdr:ext cx="405111" cy="259045"/>
    <xdr:sp macro="" textlink="">
      <xdr:nvSpPr>
        <xdr:cNvPr id="430" name="n_1aveValue【港湾・漁港】&#10;有形固定資産減価償却率">
          <a:extLst>
            <a:ext uri="{FF2B5EF4-FFF2-40B4-BE49-F238E27FC236}">
              <a16:creationId xmlns:a16="http://schemas.microsoft.com/office/drawing/2014/main" id="{6CB03E68-D665-403A-AE80-DC98F8E59124}"/>
            </a:ext>
          </a:extLst>
        </xdr:cNvPr>
        <xdr:cNvSpPr txBox="1"/>
      </xdr:nvSpPr>
      <xdr:spPr>
        <a:xfrm>
          <a:off x="35820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124658</xdr:rowOff>
    </xdr:from>
    <xdr:ext cx="405111" cy="259045"/>
    <xdr:sp macro="" textlink="">
      <xdr:nvSpPr>
        <xdr:cNvPr id="431" name="n_2aveValue【港湾・漁港】&#10;有形固定資産減価償却率">
          <a:extLst>
            <a:ext uri="{FF2B5EF4-FFF2-40B4-BE49-F238E27FC236}">
              <a16:creationId xmlns:a16="http://schemas.microsoft.com/office/drawing/2014/main" id="{E18AD08E-7C18-44E9-90F4-9748D2297B92}"/>
            </a:ext>
          </a:extLst>
        </xdr:cNvPr>
        <xdr:cNvSpPr txBox="1"/>
      </xdr:nvSpPr>
      <xdr:spPr>
        <a:xfrm>
          <a:off x="2705744" y="1812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47914</xdr:rowOff>
    </xdr:from>
    <xdr:ext cx="405111" cy="259045"/>
    <xdr:sp macro="" textlink="">
      <xdr:nvSpPr>
        <xdr:cNvPr id="432" name="n_3aveValue【港湾・漁港】&#10;有形固定資産減価償却率">
          <a:extLst>
            <a:ext uri="{FF2B5EF4-FFF2-40B4-BE49-F238E27FC236}">
              <a16:creationId xmlns:a16="http://schemas.microsoft.com/office/drawing/2014/main" id="{43B7836B-2AA6-4359-9331-C63E95349F5B}"/>
            </a:ext>
          </a:extLst>
        </xdr:cNvPr>
        <xdr:cNvSpPr txBox="1"/>
      </xdr:nvSpPr>
      <xdr:spPr>
        <a:xfrm>
          <a:off x="1816744" y="1805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54446</xdr:rowOff>
    </xdr:from>
    <xdr:ext cx="405111" cy="259045"/>
    <xdr:sp macro="" textlink="">
      <xdr:nvSpPr>
        <xdr:cNvPr id="433" name="n_4aveValue【港湾・漁港】&#10;有形固定資産減価償却率">
          <a:extLst>
            <a:ext uri="{FF2B5EF4-FFF2-40B4-BE49-F238E27FC236}">
              <a16:creationId xmlns:a16="http://schemas.microsoft.com/office/drawing/2014/main" id="{D9647800-1F71-4C68-9E96-63DFA3DCF833}"/>
            </a:ext>
          </a:extLst>
        </xdr:cNvPr>
        <xdr:cNvSpPr txBox="1"/>
      </xdr:nvSpPr>
      <xdr:spPr>
        <a:xfrm>
          <a:off x="927744" y="1822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132097</xdr:rowOff>
    </xdr:from>
    <xdr:ext cx="405111" cy="259045"/>
    <xdr:sp macro="" textlink="">
      <xdr:nvSpPr>
        <xdr:cNvPr id="434" name="n_1mainValue【港湾・漁港】&#10;有形固定資産減価償却率">
          <a:extLst>
            <a:ext uri="{FF2B5EF4-FFF2-40B4-BE49-F238E27FC236}">
              <a16:creationId xmlns:a16="http://schemas.microsoft.com/office/drawing/2014/main" id="{E86D974A-8A86-4A41-8834-98A0B3B0CAF8}"/>
            </a:ext>
          </a:extLst>
        </xdr:cNvPr>
        <xdr:cNvSpPr txBox="1"/>
      </xdr:nvSpPr>
      <xdr:spPr>
        <a:xfrm>
          <a:off x="35820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102706</xdr:rowOff>
    </xdr:from>
    <xdr:ext cx="405111" cy="259045"/>
    <xdr:sp macro="" textlink="">
      <xdr:nvSpPr>
        <xdr:cNvPr id="435" name="n_2mainValue【港湾・漁港】&#10;有形固定資産減価償却率">
          <a:extLst>
            <a:ext uri="{FF2B5EF4-FFF2-40B4-BE49-F238E27FC236}">
              <a16:creationId xmlns:a16="http://schemas.microsoft.com/office/drawing/2014/main" id="{D8476074-FB9C-49F1-8518-369EC340CD49}"/>
            </a:ext>
          </a:extLst>
        </xdr:cNvPr>
        <xdr:cNvSpPr txBox="1"/>
      </xdr:nvSpPr>
      <xdr:spPr>
        <a:xfrm>
          <a:off x="2705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98</xdr:row>
      <xdr:rowOff>14532</xdr:rowOff>
    </xdr:from>
    <xdr:ext cx="340478" cy="259045"/>
    <xdr:sp macro="" textlink="">
      <xdr:nvSpPr>
        <xdr:cNvPr id="436" name="n_3mainValue【港湾・漁港】&#10;有形固定資産減価償却率">
          <a:extLst>
            <a:ext uri="{FF2B5EF4-FFF2-40B4-BE49-F238E27FC236}">
              <a16:creationId xmlns:a16="http://schemas.microsoft.com/office/drawing/2014/main" id="{065EEB45-162A-498C-9A79-47F97A58CE65}"/>
            </a:ext>
          </a:extLst>
        </xdr:cNvPr>
        <xdr:cNvSpPr txBox="1"/>
      </xdr:nvSpPr>
      <xdr:spPr>
        <a:xfrm>
          <a:off x="1849061" y="168166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79846</xdr:rowOff>
    </xdr:from>
    <xdr:ext cx="405111" cy="259045"/>
    <xdr:sp macro="" textlink="">
      <xdr:nvSpPr>
        <xdr:cNvPr id="437" name="n_4mainValue【港湾・漁港】&#10;有形固定資産減価償却率">
          <a:extLst>
            <a:ext uri="{FF2B5EF4-FFF2-40B4-BE49-F238E27FC236}">
              <a16:creationId xmlns:a16="http://schemas.microsoft.com/office/drawing/2014/main" id="{86FD5B24-C2C2-45DB-83DF-0832198C1B16}"/>
            </a:ext>
          </a:extLst>
        </xdr:cNvPr>
        <xdr:cNvSpPr txBox="1"/>
      </xdr:nvSpPr>
      <xdr:spPr>
        <a:xfrm>
          <a:off x="927744" y="17053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0D4057D0-797B-447F-85CE-65CCB1CB6FF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A7745F0B-DC95-4C65-8DB9-6B265342C5E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2AADBDA2-99F6-4572-97F9-C6BDC601CE5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66450977-6ED4-4B2F-9216-48C89F4C537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1E5E0772-370C-4818-9AB6-B4240A81FE1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DFB58696-D67E-4219-A6BA-1156ADAE0AF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62ECF075-5D93-479B-A7A1-F069D974FF5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7163875D-EB59-4407-A02B-CD0BA337EEB2}"/>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5C22F4FF-DE31-4CCD-B0B7-4548783EB8F9}"/>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3F062264-F6B4-4F44-BD3D-CA20EBCAFE47}"/>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8" name="直線コネクタ 447">
          <a:extLst>
            <a:ext uri="{FF2B5EF4-FFF2-40B4-BE49-F238E27FC236}">
              <a16:creationId xmlns:a16="http://schemas.microsoft.com/office/drawing/2014/main" id="{72BB353A-A172-416D-9483-6780A9862CFD}"/>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9" name="テキスト ボックス 448">
          <a:extLst>
            <a:ext uri="{FF2B5EF4-FFF2-40B4-BE49-F238E27FC236}">
              <a16:creationId xmlns:a16="http://schemas.microsoft.com/office/drawing/2014/main" id="{03DA8456-A8AE-447F-AD13-ED074C397B6C}"/>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0" name="直線コネクタ 449">
          <a:extLst>
            <a:ext uri="{FF2B5EF4-FFF2-40B4-BE49-F238E27FC236}">
              <a16:creationId xmlns:a16="http://schemas.microsoft.com/office/drawing/2014/main" id="{22064C50-C742-4492-954B-E8A85009C249}"/>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51" name="テキスト ボックス 450">
          <a:extLst>
            <a:ext uri="{FF2B5EF4-FFF2-40B4-BE49-F238E27FC236}">
              <a16:creationId xmlns:a16="http://schemas.microsoft.com/office/drawing/2014/main" id="{44DE9574-41FA-4FEE-AA2B-2D5B18F6BD4A}"/>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2" name="直線コネクタ 451">
          <a:extLst>
            <a:ext uri="{FF2B5EF4-FFF2-40B4-BE49-F238E27FC236}">
              <a16:creationId xmlns:a16="http://schemas.microsoft.com/office/drawing/2014/main" id="{40A71D6A-577D-453C-905C-128710F43DB5}"/>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3" name="テキスト ボックス 452">
          <a:extLst>
            <a:ext uri="{FF2B5EF4-FFF2-40B4-BE49-F238E27FC236}">
              <a16:creationId xmlns:a16="http://schemas.microsoft.com/office/drawing/2014/main" id="{A6B8C340-52EC-4397-8400-DD89A8D191C8}"/>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4" name="直線コネクタ 453">
          <a:extLst>
            <a:ext uri="{FF2B5EF4-FFF2-40B4-BE49-F238E27FC236}">
              <a16:creationId xmlns:a16="http://schemas.microsoft.com/office/drawing/2014/main" id="{F3BEE7FD-B8BA-4200-B1EB-EE81A444BAF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5" name="テキスト ボックス 454">
          <a:extLst>
            <a:ext uri="{FF2B5EF4-FFF2-40B4-BE49-F238E27FC236}">
              <a16:creationId xmlns:a16="http://schemas.microsoft.com/office/drawing/2014/main" id="{D22FA135-FB7F-43FF-9C93-669A9A73A573}"/>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65A2FFB1-7EEB-42B1-89B7-AF68E00584E8}"/>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7" name="テキスト ボックス 456">
          <a:extLst>
            <a:ext uri="{FF2B5EF4-FFF2-40B4-BE49-F238E27FC236}">
              <a16:creationId xmlns:a16="http://schemas.microsoft.com/office/drawing/2014/main" id="{4B6B34A0-E207-4BE2-BCBA-BB427D6AAF4F}"/>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港湾・漁港】&#10;一人当たり有形固定資産（償却資産）額グラフ枠">
          <a:extLst>
            <a:ext uri="{FF2B5EF4-FFF2-40B4-BE49-F238E27FC236}">
              <a16:creationId xmlns:a16="http://schemas.microsoft.com/office/drawing/2014/main" id="{96C5D054-4B5B-438D-83D9-2373D578843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155335</xdr:rowOff>
    </xdr:from>
    <xdr:to>
      <xdr:col>54</xdr:col>
      <xdr:colOff>189865</xdr:colOff>
      <xdr:row>108</xdr:row>
      <xdr:rowOff>76126</xdr:rowOff>
    </xdr:to>
    <xdr:cxnSp macro="">
      <xdr:nvCxnSpPr>
        <xdr:cNvPr id="459" name="直線コネクタ 458">
          <a:extLst>
            <a:ext uri="{FF2B5EF4-FFF2-40B4-BE49-F238E27FC236}">
              <a16:creationId xmlns:a16="http://schemas.microsoft.com/office/drawing/2014/main" id="{3473103D-34B4-4FCC-9B15-C4B605D7DEF6}"/>
            </a:ext>
          </a:extLst>
        </xdr:cNvPr>
        <xdr:cNvCxnSpPr/>
      </xdr:nvCxnSpPr>
      <xdr:spPr>
        <a:xfrm flipV="1">
          <a:off x="10476865" y="17471785"/>
          <a:ext cx="0" cy="1120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79953</xdr:rowOff>
    </xdr:from>
    <xdr:ext cx="378565" cy="259045"/>
    <xdr:sp macro="" textlink="">
      <xdr:nvSpPr>
        <xdr:cNvPr id="460" name="【港湾・漁港】&#10;一人当たり有形固定資産（償却資産）額最小値テキスト">
          <a:extLst>
            <a:ext uri="{FF2B5EF4-FFF2-40B4-BE49-F238E27FC236}">
              <a16:creationId xmlns:a16="http://schemas.microsoft.com/office/drawing/2014/main" id="{C15E1BC3-F661-44F5-AC6B-A23F7D4FB249}"/>
            </a:ext>
          </a:extLst>
        </xdr:cNvPr>
        <xdr:cNvSpPr txBox="1"/>
      </xdr:nvSpPr>
      <xdr:spPr>
        <a:xfrm>
          <a:off x="10515600" y="18596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76126</xdr:rowOff>
    </xdr:from>
    <xdr:to>
      <xdr:col>55</xdr:col>
      <xdr:colOff>88900</xdr:colOff>
      <xdr:row>108</xdr:row>
      <xdr:rowOff>76126</xdr:rowOff>
    </xdr:to>
    <xdr:cxnSp macro="">
      <xdr:nvCxnSpPr>
        <xdr:cNvPr id="461" name="直線コネクタ 460">
          <a:extLst>
            <a:ext uri="{FF2B5EF4-FFF2-40B4-BE49-F238E27FC236}">
              <a16:creationId xmlns:a16="http://schemas.microsoft.com/office/drawing/2014/main" id="{1EA34C0F-127B-492B-A17E-B7D0D86C9675}"/>
            </a:ext>
          </a:extLst>
        </xdr:cNvPr>
        <xdr:cNvCxnSpPr/>
      </xdr:nvCxnSpPr>
      <xdr:spPr>
        <a:xfrm>
          <a:off x="10388600" y="18592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102012</xdr:rowOff>
    </xdr:from>
    <xdr:ext cx="690189" cy="259045"/>
    <xdr:sp macro="" textlink="">
      <xdr:nvSpPr>
        <xdr:cNvPr id="462" name="【港湾・漁港】&#10;一人当たり有形固定資産（償却資産）額最大値テキスト">
          <a:extLst>
            <a:ext uri="{FF2B5EF4-FFF2-40B4-BE49-F238E27FC236}">
              <a16:creationId xmlns:a16="http://schemas.microsoft.com/office/drawing/2014/main" id="{128996CE-F6AC-49F0-9557-644BED876AB9}"/>
            </a:ext>
          </a:extLst>
        </xdr:cNvPr>
        <xdr:cNvSpPr txBox="1"/>
      </xdr:nvSpPr>
      <xdr:spPr>
        <a:xfrm>
          <a:off x="10515600" y="172470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155335</xdr:rowOff>
    </xdr:from>
    <xdr:to>
      <xdr:col>55</xdr:col>
      <xdr:colOff>88900</xdr:colOff>
      <xdr:row>101</xdr:row>
      <xdr:rowOff>155335</xdr:rowOff>
    </xdr:to>
    <xdr:cxnSp macro="">
      <xdr:nvCxnSpPr>
        <xdr:cNvPr id="463" name="直線コネクタ 462">
          <a:extLst>
            <a:ext uri="{FF2B5EF4-FFF2-40B4-BE49-F238E27FC236}">
              <a16:creationId xmlns:a16="http://schemas.microsoft.com/office/drawing/2014/main" id="{51694473-765B-4B4D-8738-9E73237DEFFB}"/>
            </a:ext>
          </a:extLst>
        </xdr:cNvPr>
        <xdr:cNvCxnSpPr/>
      </xdr:nvCxnSpPr>
      <xdr:spPr>
        <a:xfrm>
          <a:off x="10388600" y="1747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116806</xdr:rowOff>
    </xdr:from>
    <xdr:ext cx="599010" cy="259045"/>
    <xdr:sp macro="" textlink="">
      <xdr:nvSpPr>
        <xdr:cNvPr id="464" name="【港湾・漁港】&#10;一人当たり有形固定資産（償却資産）額平均値テキスト">
          <a:extLst>
            <a:ext uri="{FF2B5EF4-FFF2-40B4-BE49-F238E27FC236}">
              <a16:creationId xmlns:a16="http://schemas.microsoft.com/office/drawing/2014/main" id="{09FBED75-89D6-4086-83C4-A1F7CB8E644B}"/>
            </a:ext>
          </a:extLst>
        </xdr:cNvPr>
        <xdr:cNvSpPr txBox="1"/>
      </xdr:nvSpPr>
      <xdr:spPr>
        <a:xfrm>
          <a:off x="10515600" y="18290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138379</xdr:rowOff>
    </xdr:from>
    <xdr:to>
      <xdr:col>55</xdr:col>
      <xdr:colOff>50800</xdr:colOff>
      <xdr:row>107</xdr:row>
      <xdr:rowOff>68529</xdr:rowOff>
    </xdr:to>
    <xdr:sp macro="" textlink="">
      <xdr:nvSpPr>
        <xdr:cNvPr id="465" name="フローチャート: 判断 464">
          <a:extLst>
            <a:ext uri="{FF2B5EF4-FFF2-40B4-BE49-F238E27FC236}">
              <a16:creationId xmlns:a16="http://schemas.microsoft.com/office/drawing/2014/main" id="{A7F930B0-78E1-41BE-B914-C03F9279BBC5}"/>
            </a:ext>
          </a:extLst>
        </xdr:cNvPr>
        <xdr:cNvSpPr/>
      </xdr:nvSpPr>
      <xdr:spPr>
        <a:xfrm>
          <a:off x="10426700" y="1831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144831</xdr:rowOff>
    </xdr:from>
    <xdr:to>
      <xdr:col>50</xdr:col>
      <xdr:colOff>165100</xdr:colOff>
      <xdr:row>107</xdr:row>
      <xdr:rowOff>74981</xdr:rowOff>
    </xdr:to>
    <xdr:sp macro="" textlink="">
      <xdr:nvSpPr>
        <xdr:cNvPr id="466" name="フローチャート: 判断 465">
          <a:extLst>
            <a:ext uri="{FF2B5EF4-FFF2-40B4-BE49-F238E27FC236}">
              <a16:creationId xmlns:a16="http://schemas.microsoft.com/office/drawing/2014/main" id="{A9C42FCF-6FFD-415B-B4A2-58406B7B8C51}"/>
            </a:ext>
          </a:extLst>
        </xdr:cNvPr>
        <xdr:cNvSpPr/>
      </xdr:nvSpPr>
      <xdr:spPr>
        <a:xfrm>
          <a:off x="9588500" y="1831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142858</xdr:rowOff>
    </xdr:from>
    <xdr:to>
      <xdr:col>46</xdr:col>
      <xdr:colOff>38100</xdr:colOff>
      <xdr:row>107</xdr:row>
      <xdr:rowOff>73008</xdr:rowOff>
    </xdr:to>
    <xdr:sp macro="" textlink="">
      <xdr:nvSpPr>
        <xdr:cNvPr id="467" name="フローチャート: 判断 466">
          <a:extLst>
            <a:ext uri="{FF2B5EF4-FFF2-40B4-BE49-F238E27FC236}">
              <a16:creationId xmlns:a16="http://schemas.microsoft.com/office/drawing/2014/main" id="{C27E9E19-E261-41AA-A85E-72551BA29A86}"/>
            </a:ext>
          </a:extLst>
        </xdr:cNvPr>
        <xdr:cNvSpPr/>
      </xdr:nvSpPr>
      <xdr:spPr>
        <a:xfrm>
          <a:off x="8699500" y="1831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4502</xdr:rowOff>
    </xdr:from>
    <xdr:to>
      <xdr:col>41</xdr:col>
      <xdr:colOff>101600</xdr:colOff>
      <xdr:row>107</xdr:row>
      <xdr:rowOff>106102</xdr:rowOff>
    </xdr:to>
    <xdr:sp macro="" textlink="">
      <xdr:nvSpPr>
        <xdr:cNvPr id="468" name="フローチャート: 判断 467">
          <a:extLst>
            <a:ext uri="{FF2B5EF4-FFF2-40B4-BE49-F238E27FC236}">
              <a16:creationId xmlns:a16="http://schemas.microsoft.com/office/drawing/2014/main" id="{EA4E58DD-32F8-423A-B1C8-44BC085C1139}"/>
            </a:ext>
          </a:extLst>
        </xdr:cNvPr>
        <xdr:cNvSpPr/>
      </xdr:nvSpPr>
      <xdr:spPr>
        <a:xfrm>
          <a:off x="7810500" y="1834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51039</xdr:rowOff>
    </xdr:from>
    <xdr:to>
      <xdr:col>36</xdr:col>
      <xdr:colOff>165100</xdr:colOff>
      <xdr:row>107</xdr:row>
      <xdr:rowOff>152639</xdr:rowOff>
    </xdr:to>
    <xdr:sp macro="" textlink="">
      <xdr:nvSpPr>
        <xdr:cNvPr id="469" name="フローチャート: 判断 468">
          <a:extLst>
            <a:ext uri="{FF2B5EF4-FFF2-40B4-BE49-F238E27FC236}">
              <a16:creationId xmlns:a16="http://schemas.microsoft.com/office/drawing/2014/main" id="{585ECCED-EDC4-4A27-8F4D-720EBCE2FAB0}"/>
            </a:ext>
          </a:extLst>
        </xdr:cNvPr>
        <xdr:cNvSpPr/>
      </xdr:nvSpPr>
      <xdr:spPr>
        <a:xfrm>
          <a:off x="6921500" y="1839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50E7B8A2-2A66-4D83-85AC-ACC05B6E3B4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BA36608A-F54A-43D4-BB28-11D97E634285}"/>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701A7966-C48B-4492-B503-F24CC36B9B1F}"/>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712A466B-8086-44B8-87ED-5375172509C5}"/>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FD1C3557-547E-4450-B29A-ADD869B0307C}"/>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55690</xdr:rowOff>
    </xdr:from>
    <xdr:to>
      <xdr:col>55</xdr:col>
      <xdr:colOff>50800</xdr:colOff>
      <xdr:row>104</xdr:row>
      <xdr:rowOff>157290</xdr:rowOff>
    </xdr:to>
    <xdr:sp macro="" textlink="">
      <xdr:nvSpPr>
        <xdr:cNvPr id="475" name="楕円 474">
          <a:extLst>
            <a:ext uri="{FF2B5EF4-FFF2-40B4-BE49-F238E27FC236}">
              <a16:creationId xmlns:a16="http://schemas.microsoft.com/office/drawing/2014/main" id="{A401E67C-0DDB-4EFB-A899-E0AFBAEF8049}"/>
            </a:ext>
          </a:extLst>
        </xdr:cNvPr>
        <xdr:cNvSpPr/>
      </xdr:nvSpPr>
      <xdr:spPr>
        <a:xfrm>
          <a:off x="10426700" y="1788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78567</xdr:rowOff>
    </xdr:from>
    <xdr:ext cx="690189" cy="259045"/>
    <xdr:sp macro="" textlink="">
      <xdr:nvSpPr>
        <xdr:cNvPr id="476" name="【港湾・漁港】&#10;一人当たり有形固定資産（償却資産）額該当値テキスト">
          <a:extLst>
            <a:ext uri="{FF2B5EF4-FFF2-40B4-BE49-F238E27FC236}">
              <a16:creationId xmlns:a16="http://schemas.microsoft.com/office/drawing/2014/main" id="{96138506-3B05-4BA2-9666-6BAE86F37B83}"/>
            </a:ext>
          </a:extLst>
        </xdr:cNvPr>
        <xdr:cNvSpPr txBox="1"/>
      </xdr:nvSpPr>
      <xdr:spPr>
        <a:xfrm>
          <a:off x="10515600" y="177379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75487</xdr:rowOff>
    </xdr:from>
    <xdr:to>
      <xdr:col>50</xdr:col>
      <xdr:colOff>165100</xdr:colOff>
      <xdr:row>105</xdr:row>
      <xdr:rowOff>5637</xdr:rowOff>
    </xdr:to>
    <xdr:sp macro="" textlink="">
      <xdr:nvSpPr>
        <xdr:cNvPr id="477" name="楕円 476">
          <a:extLst>
            <a:ext uri="{FF2B5EF4-FFF2-40B4-BE49-F238E27FC236}">
              <a16:creationId xmlns:a16="http://schemas.microsoft.com/office/drawing/2014/main" id="{B1DAD19F-8914-48ED-A22D-7DAA486634D4}"/>
            </a:ext>
          </a:extLst>
        </xdr:cNvPr>
        <xdr:cNvSpPr/>
      </xdr:nvSpPr>
      <xdr:spPr>
        <a:xfrm>
          <a:off x="9588500" y="1790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106490</xdr:rowOff>
    </xdr:from>
    <xdr:to>
      <xdr:col>55</xdr:col>
      <xdr:colOff>0</xdr:colOff>
      <xdr:row>104</xdr:row>
      <xdr:rowOff>126287</xdr:rowOff>
    </xdr:to>
    <xdr:cxnSp macro="">
      <xdr:nvCxnSpPr>
        <xdr:cNvPr id="478" name="直線コネクタ 477">
          <a:extLst>
            <a:ext uri="{FF2B5EF4-FFF2-40B4-BE49-F238E27FC236}">
              <a16:creationId xmlns:a16="http://schemas.microsoft.com/office/drawing/2014/main" id="{DEE26F61-FF4D-4750-A6BD-C6DD1523A74E}"/>
            </a:ext>
          </a:extLst>
        </xdr:cNvPr>
        <xdr:cNvCxnSpPr/>
      </xdr:nvCxnSpPr>
      <xdr:spPr>
        <a:xfrm flipV="1">
          <a:off x="9639300" y="17937290"/>
          <a:ext cx="838200" cy="1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88675</xdr:rowOff>
    </xdr:from>
    <xdr:to>
      <xdr:col>46</xdr:col>
      <xdr:colOff>38100</xdr:colOff>
      <xdr:row>105</xdr:row>
      <xdr:rowOff>18825</xdr:rowOff>
    </xdr:to>
    <xdr:sp macro="" textlink="">
      <xdr:nvSpPr>
        <xdr:cNvPr id="479" name="楕円 478">
          <a:extLst>
            <a:ext uri="{FF2B5EF4-FFF2-40B4-BE49-F238E27FC236}">
              <a16:creationId xmlns:a16="http://schemas.microsoft.com/office/drawing/2014/main" id="{35EE2816-8ED9-4594-B392-4DF821A62749}"/>
            </a:ext>
          </a:extLst>
        </xdr:cNvPr>
        <xdr:cNvSpPr/>
      </xdr:nvSpPr>
      <xdr:spPr>
        <a:xfrm>
          <a:off x="8699500" y="1791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126287</xdr:rowOff>
    </xdr:from>
    <xdr:to>
      <xdr:col>50</xdr:col>
      <xdr:colOff>114300</xdr:colOff>
      <xdr:row>104</xdr:row>
      <xdr:rowOff>139475</xdr:rowOff>
    </xdr:to>
    <xdr:cxnSp macro="">
      <xdr:nvCxnSpPr>
        <xdr:cNvPr id="480" name="直線コネクタ 479">
          <a:extLst>
            <a:ext uri="{FF2B5EF4-FFF2-40B4-BE49-F238E27FC236}">
              <a16:creationId xmlns:a16="http://schemas.microsoft.com/office/drawing/2014/main" id="{DF88598A-BF4A-4CCC-A7FC-B1446628D343}"/>
            </a:ext>
          </a:extLst>
        </xdr:cNvPr>
        <xdr:cNvCxnSpPr/>
      </xdr:nvCxnSpPr>
      <xdr:spPr>
        <a:xfrm flipV="1">
          <a:off x="8750300" y="17957087"/>
          <a:ext cx="889000" cy="1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103907</xdr:rowOff>
    </xdr:from>
    <xdr:to>
      <xdr:col>41</xdr:col>
      <xdr:colOff>101600</xdr:colOff>
      <xdr:row>105</xdr:row>
      <xdr:rowOff>34057</xdr:rowOff>
    </xdr:to>
    <xdr:sp macro="" textlink="">
      <xdr:nvSpPr>
        <xdr:cNvPr id="481" name="楕円 480">
          <a:extLst>
            <a:ext uri="{FF2B5EF4-FFF2-40B4-BE49-F238E27FC236}">
              <a16:creationId xmlns:a16="http://schemas.microsoft.com/office/drawing/2014/main" id="{E0FD7B5A-2862-4AFF-BDB8-011EF4A9C61A}"/>
            </a:ext>
          </a:extLst>
        </xdr:cNvPr>
        <xdr:cNvSpPr/>
      </xdr:nvSpPr>
      <xdr:spPr>
        <a:xfrm>
          <a:off x="7810500" y="1793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139475</xdr:rowOff>
    </xdr:from>
    <xdr:to>
      <xdr:col>45</xdr:col>
      <xdr:colOff>177800</xdr:colOff>
      <xdr:row>104</xdr:row>
      <xdr:rowOff>154707</xdr:rowOff>
    </xdr:to>
    <xdr:cxnSp macro="">
      <xdr:nvCxnSpPr>
        <xdr:cNvPr id="482" name="直線コネクタ 481">
          <a:extLst>
            <a:ext uri="{FF2B5EF4-FFF2-40B4-BE49-F238E27FC236}">
              <a16:creationId xmlns:a16="http://schemas.microsoft.com/office/drawing/2014/main" id="{780888F0-7C5C-46A9-BDC2-AC7FB1541398}"/>
            </a:ext>
          </a:extLst>
        </xdr:cNvPr>
        <xdr:cNvCxnSpPr/>
      </xdr:nvCxnSpPr>
      <xdr:spPr>
        <a:xfrm flipV="1">
          <a:off x="7861300" y="17970275"/>
          <a:ext cx="889000" cy="1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23154</xdr:rowOff>
    </xdr:from>
    <xdr:to>
      <xdr:col>36</xdr:col>
      <xdr:colOff>165100</xdr:colOff>
      <xdr:row>108</xdr:row>
      <xdr:rowOff>124754</xdr:rowOff>
    </xdr:to>
    <xdr:sp macro="" textlink="">
      <xdr:nvSpPr>
        <xdr:cNvPr id="483" name="楕円 482">
          <a:extLst>
            <a:ext uri="{FF2B5EF4-FFF2-40B4-BE49-F238E27FC236}">
              <a16:creationId xmlns:a16="http://schemas.microsoft.com/office/drawing/2014/main" id="{009FFAF7-13CA-487F-8108-B078337BA2BF}"/>
            </a:ext>
          </a:extLst>
        </xdr:cNvPr>
        <xdr:cNvSpPr/>
      </xdr:nvSpPr>
      <xdr:spPr>
        <a:xfrm>
          <a:off x="6921500" y="1853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154707</xdr:rowOff>
    </xdr:from>
    <xdr:to>
      <xdr:col>41</xdr:col>
      <xdr:colOff>50800</xdr:colOff>
      <xdr:row>108</xdr:row>
      <xdr:rowOff>73954</xdr:rowOff>
    </xdr:to>
    <xdr:cxnSp macro="">
      <xdr:nvCxnSpPr>
        <xdr:cNvPr id="484" name="直線コネクタ 483">
          <a:extLst>
            <a:ext uri="{FF2B5EF4-FFF2-40B4-BE49-F238E27FC236}">
              <a16:creationId xmlns:a16="http://schemas.microsoft.com/office/drawing/2014/main" id="{86BC7CFC-BEC2-4F98-A1F6-585AC2273F59}"/>
            </a:ext>
          </a:extLst>
        </xdr:cNvPr>
        <xdr:cNvCxnSpPr/>
      </xdr:nvCxnSpPr>
      <xdr:spPr>
        <a:xfrm flipV="1">
          <a:off x="6972300" y="17985507"/>
          <a:ext cx="889000" cy="60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66108</xdr:rowOff>
    </xdr:from>
    <xdr:ext cx="599010" cy="259045"/>
    <xdr:sp macro="" textlink="">
      <xdr:nvSpPr>
        <xdr:cNvPr id="485" name="n_1aveValue【港湾・漁港】&#10;一人当たり有形固定資産（償却資産）額">
          <a:extLst>
            <a:ext uri="{FF2B5EF4-FFF2-40B4-BE49-F238E27FC236}">
              <a16:creationId xmlns:a16="http://schemas.microsoft.com/office/drawing/2014/main" id="{7F54B7A0-F58A-44B8-9FEE-40036347707F}"/>
            </a:ext>
          </a:extLst>
        </xdr:cNvPr>
        <xdr:cNvSpPr txBox="1"/>
      </xdr:nvSpPr>
      <xdr:spPr>
        <a:xfrm>
          <a:off x="9327095" y="18411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64135</xdr:rowOff>
    </xdr:from>
    <xdr:ext cx="599010" cy="259045"/>
    <xdr:sp macro="" textlink="">
      <xdr:nvSpPr>
        <xdr:cNvPr id="486" name="n_2aveValue【港湾・漁港】&#10;一人当たり有形固定資産（償却資産）額">
          <a:extLst>
            <a:ext uri="{FF2B5EF4-FFF2-40B4-BE49-F238E27FC236}">
              <a16:creationId xmlns:a16="http://schemas.microsoft.com/office/drawing/2014/main" id="{B4861067-8BD0-4E19-93EE-786EEF824536}"/>
            </a:ext>
          </a:extLst>
        </xdr:cNvPr>
        <xdr:cNvSpPr txBox="1"/>
      </xdr:nvSpPr>
      <xdr:spPr>
        <a:xfrm>
          <a:off x="8450795" y="1840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97229</xdr:rowOff>
    </xdr:from>
    <xdr:ext cx="599010" cy="259045"/>
    <xdr:sp macro="" textlink="">
      <xdr:nvSpPr>
        <xdr:cNvPr id="487" name="n_3aveValue【港湾・漁港】&#10;一人当たり有形固定資産（償却資産）額">
          <a:extLst>
            <a:ext uri="{FF2B5EF4-FFF2-40B4-BE49-F238E27FC236}">
              <a16:creationId xmlns:a16="http://schemas.microsoft.com/office/drawing/2014/main" id="{3E256D28-4AF1-4FB8-888B-F94358C9FD9F}"/>
            </a:ext>
          </a:extLst>
        </xdr:cNvPr>
        <xdr:cNvSpPr txBox="1"/>
      </xdr:nvSpPr>
      <xdr:spPr>
        <a:xfrm>
          <a:off x="7561795" y="1844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169166</xdr:rowOff>
    </xdr:from>
    <xdr:ext cx="599010" cy="259045"/>
    <xdr:sp macro="" textlink="">
      <xdr:nvSpPr>
        <xdr:cNvPr id="488" name="n_4aveValue【港湾・漁港】&#10;一人当たり有形固定資産（償却資産）額">
          <a:extLst>
            <a:ext uri="{FF2B5EF4-FFF2-40B4-BE49-F238E27FC236}">
              <a16:creationId xmlns:a16="http://schemas.microsoft.com/office/drawing/2014/main" id="{1D856553-3D15-43A7-B7BE-44C7FEEE1CF4}"/>
            </a:ext>
          </a:extLst>
        </xdr:cNvPr>
        <xdr:cNvSpPr txBox="1"/>
      </xdr:nvSpPr>
      <xdr:spPr>
        <a:xfrm>
          <a:off x="6672795" y="18171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103</xdr:row>
      <xdr:rowOff>22164</xdr:rowOff>
    </xdr:from>
    <xdr:ext cx="690189" cy="259045"/>
    <xdr:sp macro="" textlink="">
      <xdr:nvSpPr>
        <xdr:cNvPr id="489" name="n_1mainValue【港湾・漁港】&#10;一人当たり有形固定資産（償却資産）額">
          <a:extLst>
            <a:ext uri="{FF2B5EF4-FFF2-40B4-BE49-F238E27FC236}">
              <a16:creationId xmlns:a16="http://schemas.microsoft.com/office/drawing/2014/main" id="{C03920DE-4845-44CD-B34A-B1460F6B701C}"/>
            </a:ext>
          </a:extLst>
        </xdr:cNvPr>
        <xdr:cNvSpPr txBox="1"/>
      </xdr:nvSpPr>
      <xdr:spPr>
        <a:xfrm>
          <a:off x="9281505" y="176815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103</xdr:row>
      <xdr:rowOff>35352</xdr:rowOff>
    </xdr:from>
    <xdr:ext cx="690189" cy="259045"/>
    <xdr:sp macro="" textlink="">
      <xdr:nvSpPr>
        <xdr:cNvPr id="490" name="n_2mainValue【港湾・漁港】&#10;一人当たり有形固定資産（償却資産）額">
          <a:extLst>
            <a:ext uri="{FF2B5EF4-FFF2-40B4-BE49-F238E27FC236}">
              <a16:creationId xmlns:a16="http://schemas.microsoft.com/office/drawing/2014/main" id="{61D1DBA4-6116-44D7-97C1-A88C5619A6A0}"/>
            </a:ext>
          </a:extLst>
        </xdr:cNvPr>
        <xdr:cNvSpPr txBox="1"/>
      </xdr:nvSpPr>
      <xdr:spPr>
        <a:xfrm>
          <a:off x="8405205" y="17694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103</xdr:row>
      <xdr:rowOff>50584</xdr:rowOff>
    </xdr:from>
    <xdr:ext cx="690189" cy="259045"/>
    <xdr:sp macro="" textlink="">
      <xdr:nvSpPr>
        <xdr:cNvPr id="491" name="n_3mainValue【港湾・漁港】&#10;一人当たり有形固定資産（償却資産）額">
          <a:extLst>
            <a:ext uri="{FF2B5EF4-FFF2-40B4-BE49-F238E27FC236}">
              <a16:creationId xmlns:a16="http://schemas.microsoft.com/office/drawing/2014/main" id="{8498D18D-2D87-4F25-8311-33C9E13DD13B}"/>
            </a:ext>
          </a:extLst>
        </xdr:cNvPr>
        <xdr:cNvSpPr txBox="1"/>
      </xdr:nvSpPr>
      <xdr:spPr>
        <a:xfrm>
          <a:off x="7516205" y="177099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108</xdr:row>
      <xdr:rowOff>115881</xdr:rowOff>
    </xdr:from>
    <xdr:ext cx="469744" cy="259045"/>
    <xdr:sp macro="" textlink="">
      <xdr:nvSpPr>
        <xdr:cNvPr id="492" name="n_4mainValue【港湾・漁港】&#10;一人当たり有形固定資産（償却資産）額">
          <a:extLst>
            <a:ext uri="{FF2B5EF4-FFF2-40B4-BE49-F238E27FC236}">
              <a16:creationId xmlns:a16="http://schemas.microsoft.com/office/drawing/2014/main" id="{1E2DBD3D-889F-4E38-B492-1CB6912FA823}"/>
            </a:ext>
          </a:extLst>
        </xdr:cNvPr>
        <xdr:cNvSpPr txBox="1"/>
      </xdr:nvSpPr>
      <xdr:spPr>
        <a:xfrm>
          <a:off x="6737428" y="18632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287C0DD8-35AB-4871-817B-F21BDD7750B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30FBFF43-C189-46BE-8DAC-C645E73274A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43B48EB2-988B-484A-9DEA-AF3A486964C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B182FE00-539E-474D-88A0-69424A4BE4C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AF092A79-1E80-437D-8E78-E99BC2BDAEF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6B65C91E-C740-4267-8D07-FBF76A6AD8C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B1C4AB4C-0063-4BFA-84E2-C4015A0165D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2ADBECB9-8A73-4E1B-8E49-F36AFE5FEBD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id="{310AF108-70D7-41AF-B262-F9B68C059FA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id="{86A75159-1751-4A55-A3C8-C7C035D4337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a:extLst>
            <a:ext uri="{FF2B5EF4-FFF2-40B4-BE49-F238E27FC236}">
              <a16:creationId xmlns:a16="http://schemas.microsoft.com/office/drawing/2014/main" id="{9FB17249-4D18-4978-BBFF-899AF10DAE0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4" name="直線コネクタ 503">
          <a:extLst>
            <a:ext uri="{FF2B5EF4-FFF2-40B4-BE49-F238E27FC236}">
              <a16:creationId xmlns:a16="http://schemas.microsoft.com/office/drawing/2014/main" id="{DC5D85B1-17BE-488D-BA0B-428E4C6502A5}"/>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5" name="テキスト ボックス 504">
          <a:extLst>
            <a:ext uri="{FF2B5EF4-FFF2-40B4-BE49-F238E27FC236}">
              <a16:creationId xmlns:a16="http://schemas.microsoft.com/office/drawing/2014/main" id="{6A77A66C-B078-4A01-A4E3-F931953D882A}"/>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6" name="直線コネクタ 505">
          <a:extLst>
            <a:ext uri="{FF2B5EF4-FFF2-40B4-BE49-F238E27FC236}">
              <a16:creationId xmlns:a16="http://schemas.microsoft.com/office/drawing/2014/main" id="{B182F17B-8A50-4332-9E56-6C28B0B5C465}"/>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7" name="テキスト ボックス 506">
          <a:extLst>
            <a:ext uri="{FF2B5EF4-FFF2-40B4-BE49-F238E27FC236}">
              <a16:creationId xmlns:a16="http://schemas.microsoft.com/office/drawing/2014/main" id="{EA62D07E-26E6-4D8C-99BC-D9EEE194F053}"/>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8" name="直線コネクタ 507">
          <a:extLst>
            <a:ext uri="{FF2B5EF4-FFF2-40B4-BE49-F238E27FC236}">
              <a16:creationId xmlns:a16="http://schemas.microsoft.com/office/drawing/2014/main" id="{A187C1ED-1CCF-45CC-B065-65B002DC3418}"/>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9" name="テキスト ボックス 508">
          <a:extLst>
            <a:ext uri="{FF2B5EF4-FFF2-40B4-BE49-F238E27FC236}">
              <a16:creationId xmlns:a16="http://schemas.microsoft.com/office/drawing/2014/main" id="{FC83040F-97D8-4748-8AA7-66DD9CAA120E}"/>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0" name="直線コネクタ 509">
          <a:extLst>
            <a:ext uri="{FF2B5EF4-FFF2-40B4-BE49-F238E27FC236}">
              <a16:creationId xmlns:a16="http://schemas.microsoft.com/office/drawing/2014/main" id="{1F325649-A079-4574-9B88-29C35809D71A}"/>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1" name="テキスト ボックス 510">
          <a:extLst>
            <a:ext uri="{FF2B5EF4-FFF2-40B4-BE49-F238E27FC236}">
              <a16:creationId xmlns:a16="http://schemas.microsoft.com/office/drawing/2014/main" id="{3D297F21-6A29-4A73-9301-8049CABB9801}"/>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2" name="直線コネクタ 511">
          <a:extLst>
            <a:ext uri="{FF2B5EF4-FFF2-40B4-BE49-F238E27FC236}">
              <a16:creationId xmlns:a16="http://schemas.microsoft.com/office/drawing/2014/main" id="{11130843-48E5-4640-B9B2-D7F08FF5ECC9}"/>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3" name="テキスト ボックス 512">
          <a:extLst>
            <a:ext uri="{FF2B5EF4-FFF2-40B4-BE49-F238E27FC236}">
              <a16:creationId xmlns:a16="http://schemas.microsoft.com/office/drawing/2014/main" id="{A8491667-0581-44CA-95E0-B0996154C9D2}"/>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4" name="直線コネクタ 513">
          <a:extLst>
            <a:ext uri="{FF2B5EF4-FFF2-40B4-BE49-F238E27FC236}">
              <a16:creationId xmlns:a16="http://schemas.microsoft.com/office/drawing/2014/main" id="{FF480425-B26D-48E1-ABD0-E0228F479D8B}"/>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5" name="テキスト ボックス 514">
          <a:extLst>
            <a:ext uri="{FF2B5EF4-FFF2-40B4-BE49-F238E27FC236}">
              <a16:creationId xmlns:a16="http://schemas.microsoft.com/office/drawing/2014/main" id="{4C1FAABF-044A-462C-BC35-C1238556B6C5}"/>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575C1740-1168-42E6-8151-9F30D24CBCD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認定こども園・幼稚園・保育所】&#10;有形固定資産減価償却率グラフ枠">
          <a:extLst>
            <a:ext uri="{FF2B5EF4-FFF2-40B4-BE49-F238E27FC236}">
              <a16:creationId xmlns:a16="http://schemas.microsoft.com/office/drawing/2014/main" id="{7D47D398-3104-44C2-B562-6AF4D8256F9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87630</xdr:rowOff>
    </xdr:from>
    <xdr:to>
      <xdr:col>85</xdr:col>
      <xdr:colOff>126364</xdr:colOff>
      <xdr:row>42</xdr:row>
      <xdr:rowOff>92528</xdr:rowOff>
    </xdr:to>
    <xdr:cxnSp macro="">
      <xdr:nvCxnSpPr>
        <xdr:cNvPr id="518" name="直線コネクタ 517">
          <a:extLst>
            <a:ext uri="{FF2B5EF4-FFF2-40B4-BE49-F238E27FC236}">
              <a16:creationId xmlns:a16="http://schemas.microsoft.com/office/drawing/2014/main" id="{619F788C-E356-4B84-961D-55EDE849E565}"/>
            </a:ext>
          </a:extLst>
        </xdr:cNvPr>
        <xdr:cNvCxnSpPr/>
      </xdr:nvCxnSpPr>
      <xdr:spPr>
        <a:xfrm flipV="1">
          <a:off x="16318864" y="5745480"/>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9" name="【認定こども園・幼稚園・保育所】&#10;有形固定資産減価償却率最小値テキスト">
          <a:extLst>
            <a:ext uri="{FF2B5EF4-FFF2-40B4-BE49-F238E27FC236}">
              <a16:creationId xmlns:a16="http://schemas.microsoft.com/office/drawing/2014/main" id="{A1DDAD64-8FE1-4DBB-A66A-E20E0A509721}"/>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0" name="直線コネクタ 519">
          <a:extLst>
            <a:ext uri="{FF2B5EF4-FFF2-40B4-BE49-F238E27FC236}">
              <a16:creationId xmlns:a16="http://schemas.microsoft.com/office/drawing/2014/main" id="{B4BD8C8F-09D7-437F-B789-7D7539D20858}"/>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34307</xdr:rowOff>
    </xdr:from>
    <xdr:ext cx="340478" cy="259045"/>
    <xdr:sp macro="" textlink="">
      <xdr:nvSpPr>
        <xdr:cNvPr id="521" name="【認定こども園・幼稚園・保育所】&#10;有形固定資産減価償却率最大値テキスト">
          <a:extLst>
            <a:ext uri="{FF2B5EF4-FFF2-40B4-BE49-F238E27FC236}">
              <a16:creationId xmlns:a16="http://schemas.microsoft.com/office/drawing/2014/main" id="{3562DB11-08FE-44A2-8E5D-3D3CEB1D2B15}"/>
            </a:ext>
          </a:extLst>
        </xdr:cNvPr>
        <xdr:cNvSpPr txBox="1"/>
      </xdr:nvSpPr>
      <xdr:spPr>
        <a:xfrm>
          <a:off x="16357600" y="5520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522" name="直線コネクタ 521">
          <a:extLst>
            <a:ext uri="{FF2B5EF4-FFF2-40B4-BE49-F238E27FC236}">
              <a16:creationId xmlns:a16="http://schemas.microsoft.com/office/drawing/2014/main" id="{87DA9698-0DF8-44C8-B272-0E3E5EB03632}"/>
            </a:ext>
          </a:extLst>
        </xdr:cNvPr>
        <xdr:cNvCxnSpPr/>
      </xdr:nvCxnSpPr>
      <xdr:spPr>
        <a:xfrm>
          <a:off x="16230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67508</xdr:rowOff>
    </xdr:from>
    <xdr:ext cx="405111" cy="259045"/>
    <xdr:sp macro="" textlink="">
      <xdr:nvSpPr>
        <xdr:cNvPr id="523" name="【認定こども園・幼稚園・保育所】&#10;有形固定資産減価償却率平均値テキスト">
          <a:extLst>
            <a:ext uri="{FF2B5EF4-FFF2-40B4-BE49-F238E27FC236}">
              <a16:creationId xmlns:a16="http://schemas.microsoft.com/office/drawing/2014/main" id="{FC169476-D159-45D9-8374-E6F5A8548F25}"/>
            </a:ext>
          </a:extLst>
        </xdr:cNvPr>
        <xdr:cNvSpPr txBox="1"/>
      </xdr:nvSpPr>
      <xdr:spPr>
        <a:xfrm>
          <a:off x="16357600" y="6582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524" name="フローチャート: 判断 523">
          <a:extLst>
            <a:ext uri="{FF2B5EF4-FFF2-40B4-BE49-F238E27FC236}">
              <a16:creationId xmlns:a16="http://schemas.microsoft.com/office/drawing/2014/main" id="{7AEE0D55-63D8-4C25-B84B-8E76FF99E93F}"/>
            </a:ext>
          </a:extLst>
        </xdr:cNvPr>
        <xdr:cNvSpPr/>
      </xdr:nvSpPr>
      <xdr:spPr>
        <a:xfrm>
          <a:off x="162687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107043</xdr:rowOff>
    </xdr:from>
    <xdr:to>
      <xdr:col>81</xdr:col>
      <xdr:colOff>101600</xdr:colOff>
      <xdr:row>39</xdr:row>
      <xdr:rowOff>37193</xdr:rowOff>
    </xdr:to>
    <xdr:sp macro="" textlink="">
      <xdr:nvSpPr>
        <xdr:cNvPr id="525" name="フローチャート: 判断 524">
          <a:extLst>
            <a:ext uri="{FF2B5EF4-FFF2-40B4-BE49-F238E27FC236}">
              <a16:creationId xmlns:a16="http://schemas.microsoft.com/office/drawing/2014/main" id="{17D8C8EA-7F1D-46FE-A4DC-BFC28E1D4BB7}"/>
            </a:ext>
          </a:extLst>
        </xdr:cNvPr>
        <xdr:cNvSpPr/>
      </xdr:nvSpPr>
      <xdr:spPr>
        <a:xfrm>
          <a:off x="15430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36830</xdr:rowOff>
    </xdr:from>
    <xdr:to>
      <xdr:col>76</xdr:col>
      <xdr:colOff>165100</xdr:colOff>
      <xdr:row>38</xdr:row>
      <xdr:rowOff>138430</xdr:rowOff>
    </xdr:to>
    <xdr:sp macro="" textlink="">
      <xdr:nvSpPr>
        <xdr:cNvPr id="526" name="フローチャート: 判断 525">
          <a:extLst>
            <a:ext uri="{FF2B5EF4-FFF2-40B4-BE49-F238E27FC236}">
              <a16:creationId xmlns:a16="http://schemas.microsoft.com/office/drawing/2014/main" id="{1B9C4161-CD3A-421E-AC25-B4FE244BD211}"/>
            </a:ext>
          </a:extLst>
        </xdr:cNvPr>
        <xdr:cNvSpPr/>
      </xdr:nvSpPr>
      <xdr:spPr>
        <a:xfrm>
          <a:off x="14541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54791</xdr:rowOff>
    </xdr:from>
    <xdr:to>
      <xdr:col>72</xdr:col>
      <xdr:colOff>38100</xdr:colOff>
      <xdr:row>38</xdr:row>
      <xdr:rowOff>156391</xdr:rowOff>
    </xdr:to>
    <xdr:sp macro="" textlink="">
      <xdr:nvSpPr>
        <xdr:cNvPr id="527" name="フローチャート: 判断 526">
          <a:extLst>
            <a:ext uri="{FF2B5EF4-FFF2-40B4-BE49-F238E27FC236}">
              <a16:creationId xmlns:a16="http://schemas.microsoft.com/office/drawing/2014/main" id="{34ED3A92-3B20-4188-BA13-78FCD9B49690}"/>
            </a:ext>
          </a:extLst>
        </xdr:cNvPr>
        <xdr:cNvSpPr/>
      </xdr:nvSpPr>
      <xdr:spPr>
        <a:xfrm>
          <a:off x="13652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69487</xdr:rowOff>
    </xdr:from>
    <xdr:to>
      <xdr:col>67</xdr:col>
      <xdr:colOff>101600</xdr:colOff>
      <xdr:row>38</xdr:row>
      <xdr:rowOff>171087</xdr:rowOff>
    </xdr:to>
    <xdr:sp macro="" textlink="">
      <xdr:nvSpPr>
        <xdr:cNvPr id="528" name="フローチャート: 判断 527">
          <a:extLst>
            <a:ext uri="{FF2B5EF4-FFF2-40B4-BE49-F238E27FC236}">
              <a16:creationId xmlns:a16="http://schemas.microsoft.com/office/drawing/2014/main" id="{76B3C994-8594-4C4C-9023-0AAF37DB6711}"/>
            </a:ext>
          </a:extLst>
        </xdr:cNvPr>
        <xdr:cNvSpPr/>
      </xdr:nvSpPr>
      <xdr:spPr>
        <a:xfrm>
          <a:off x="12763500" y="658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81BEFC10-8E61-4D1A-8645-6C9182C9F49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62438C56-124F-48C2-B08B-E3738809899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72DA7FBD-38DB-4707-A56C-F9456B4EC23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6EB1E409-29A0-4448-BF70-602403D418C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4A1E604F-001A-47DF-A58B-7BA98CBA4BB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134801</xdr:rowOff>
    </xdr:from>
    <xdr:to>
      <xdr:col>85</xdr:col>
      <xdr:colOff>177800</xdr:colOff>
      <xdr:row>34</xdr:row>
      <xdr:rowOff>64951</xdr:rowOff>
    </xdr:to>
    <xdr:sp macro="" textlink="">
      <xdr:nvSpPr>
        <xdr:cNvPr id="534" name="楕円 533">
          <a:extLst>
            <a:ext uri="{FF2B5EF4-FFF2-40B4-BE49-F238E27FC236}">
              <a16:creationId xmlns:a16="http://schemas.microsoft.com/office/drawing/2014/main" id="{63F5D29F-4AFA-4CCC-BE80-15A76B2706D3}"/>
            </a:ext>
          </a:extLst>
        </xdr:cNvPr>
        <xdr:cNvSpPr/>
      </xdr:nvSpPr>
      <xdr:spPr>
        <a:xfrm>
          <a:off x="16268700" y="579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49728</xdr:rowOff>
    </xdr:from>
    <xdr:ext cx="405111" cy="259045"/>
    <xdr:sp macro="" textlink="">
      <xdr:nvSpPr>
        <xdr:cNvPr id="535" name="【認定こども園・幼稚園・保育所】&#10;有形固定資産減価償却率該当値テキスト">
          <a:extLst>
            <a:ext uri="{FF2B5EF4-FFF2-40B4-BE49-F238E27FC236}">
              <a16:creationId xmlns:a16="http://schemas.microsoft.com/office/drawing/2014/main" id="{D212B787-A21B-4264-AC22-4E879D407E93}"/>
            </a:ext>
          </a:extLst>
        </xdr:cNvPr>
        <xdr:cNvSpPr txBox="1"/>
      </xdr:nvSpPr>
      <xdr:spPr>
        <a:xfrm>
          <a:off x="16357600" y="5707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82550</xdr:rowOff>
    </xdr:from>
    <xdr:to>
      <xdr:col>81</xdr:col>
      <xdr:colOff>101600</xdr:colOff>
      <xdr:row>42</xdr:row>
      <xdr:rowOff>12700</xdr:rowOff>
    </xdr:to>
    <xdr:sp macro="" textlink="">
      <xdr:nvSpPr>
        <xdr:cNvPr id="536" name="楕円 535">
          <a:extLst>
            <a:ext uri="{FF2B5EF4-FFF2-40B4-BE49-F238E27FC236}">
              <a16:creationId xmlns:a16="http://schemas.microsoft.com/office/drawing/2014/main" id="{6B44422F-DDEC-4655-BA93-0440884C95D0}"/>
            </a:ext>
          </a:extLst>
        </xdr:cNvPr>
        <xdr:cNvSpPr/>
      </xdr:nvSpPr>
      <xdr:spPr>
        <a:xfrm>
          <a:off x="15430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14151</xdr:rowOff>
    </xdr:from>
    <xdr:to>
      <xdr:col>85</xdr:col>
      <xdr:colOff>127000</xdr:colOff>
      <xdr:row>41</xdr:row>
      <xdr:rowOff>133350</xdr:rowOff>
    </xdr:to>
    <xdr:cxnSp macro="">
      <xdr:nvCxnSpPr>
        <xdr:cNvPr id="537" name="直線コネクタ 536">
          <a:extLst>
            <a:ext uri="{FF2B5EF4-FFF2-40B4-BE49-F238E27FC236}">
              <a16:creationId xmlns:a16="http://schemas.microsoft.com/office/drawing/2014/main" id="{6A598750-EECE-45A3-84E9-32D36E012316}"/>
            </a:ext>
          </a:extLst>
        </xdr:cNvPr>
        <xdr:cNvCxnSpPr/>
      </xdr:nvCxnSpPr>
      <xdr:spPr>
        <a:xfrm flipV="1">
          <a:off x="15481300" y="5843451"/>
          <a:ext cx="838200" cy="131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82550</xdr:rowOff>
    </xdr:from>
    <xdr:to>
      <xdr:col>76</xdr:col>
      <xdr:colOff>165100</xdr:colOff>
      <xdr:row>42</xdr:row>
      <xdr:rowOff>12700</xdr:rowOff>
    </xdr:to>
    <xdr:sp macro="" textlink="">
      <xdr:nvSpPr>
        <xdr:cNvPr id="538" name="楕円 537">
          <a:extLst>
            <a:ext uri="{FF2B5EF4-FFF2-40B4-BE49-F238E27FC236}">
              <a16:creationId xmlns:a16="http://schemas.microsoft.com/office/drawing/2014/main" id="{C60AE7E3-E34A-4FF9-BC5F-A686CC0639B4}"/>
            </a:ext>
          </a:extLst>
        </xdr:cNvPr>
        <xdr:cNvSpPr/>
      </xdr:nvSpPr>
      <xdr:spPr>
        <a:xfrm>
          <a:off x="14541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133350</xdr:rowOff>
    </xdr:from>
    <xdr:to>
      <xdr:col>81</xdr:col>
      <xdr:colOff>50800</xdr:colOff>
      <xdr:row>41</xdr:row>
      <xdr:rowOff>133350</xdr:rowOff>
    </xdr:to>
    <xdr:cxnSp macro="">
      <xdr:nvCxnSpPr>
        <xdr:cNvPr id="539" name="直線コネクタ 538">
          <a:extLst>
            <a:ext uri="{FF2B5EF4-FFF2-40B4-BE49-F238E27FC236}">
              <a16:creationId xmlns:a16="http://schemas.microsoft.com/office/drawing/2014/main" id="{F023AEA7-209D-493F-9A3A-02C145D0D971}"/>
            </a:ext>
          </a:extLst>
        </xdr:cNvPr>
        <xdr:cNvCxnSpPr/>
      </xdr:nvCxnSpPr>
      <xdr:spPr>
        <a:xfrm>
          <a:off x="14592300" y="716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36830</xdr:rowOff>
    </xdr:from>
    <xdr:to>
      <xdr:col>72</xdr:col>
      <xdr:colOff>38100</xdr:colOff>
      <xdr:row>41</xdr:row>
      <xdr:rowOff>138430</xdr:rowOff>
    </xdr:to>
    <xdr:sp macro="" textlink="">
      <xdr:nvSpPr>
        <xdr:cNvPr id="540" name="楕円 539">
          <a:extLst>
            <a:ext uri="{FF2B5EF4-FFF2-40B4-BE49-F238E27FC236}">
              <a16:creationId xmlns:a16="http://schemas.microsoft.com/office/drawing/2014/main" id="{1BC4ECDF-E8EA-4C2C-9C75-F4DA55604F0A}"/>
            </a:ext>
          </a:extLst>
        </xdr:cNvPr>
        <xdr:cNvSpPr/>
      </xdr:nvSpPr>
      <xdr:spPr>
        <a:xfrm>
          <a:off x="13652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87630</xdr:rowOff>
    </xdr:from>
    <xdr:to>
      <xdr:col>76</xdr:col>
      <xdr:colOff>114300</xdr:colOff>
      <xdr:row>41</xdr:row>
      <xdr:rowOff>133350</xdr:rowOff>
    </xdr:to>
    <xdr:cxnSp macro="">
      <xdr:nvCxnSpPr>
        <xdr:cNvPr id="541" name="直線コネクタ 540">
          <a:extLst>
            <a:ext uri="{FF2B5EF4-FFF2-40B4-BE49-F238E27FC236}">
              <a16:creationId xmlns:a16="http://schemas.microsoft.com/office/drawing/2014/main" id="{B2095A3E-D366-4187-BF98-4D3A2B6F358E}"/>
            </a:ext>
          </a:extLst>
        </xdr:cNvPr>
        <xdr:cNvCxnSpPr/>
      </xdr:nvCxnSpPr>
      <xdr:spPr>
        <a:xfrm>
          <a:off x="13703300" y="7117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33565</xdr:rowOff>
    </xdr:from>
    <xdr:to>
      <xdr:col>67</xdr:col>
      <xdr:colOff>101600</xdr:colOff>
      <xdr:row>41</xdr:row>
      <xdr:rowOff>135165</xdr:rowOff>
    </xdr:to>
    <xdr:sp macro="" textlink="">
      <xdr:nvSpPr>
        <xdr:cNvPr id="542" name="楕円 541">
          <a:extLst>
            <a:ext uri="{FF2B5EF4-FFF2-40B4-BE49-F238E27FC236}">
              <a16:creationId xmlns:a16="http://schemas.microsoft.com/office/drawing/2014/main" id="{BFB2B085-2575-47EB-A273-69497BF5D6CC}"/>
            </a:ext>
          </a:extLst>
        </xdr:cNvPr>
        <xdr:cNvSpPr/>
      </xdr:nvSpPr>
      <xdr:spPr>
        <a:xfrm>
          <a:off x="12763500" y="70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84365</xdr:rowOff>
    </xdr:from>
    <xdr:to>
      <xdr:col>71</xdr:col>
      <xdr:colOff>177800</xdr:colOff>
      <xdr:row>41</xdr:row>
      <xdr:rowOff>87630</xdr:rowOff>
    </xdr:to>
    <xdr:cxnSp macro="">
      <xdr:nvCxnSpPr>
        <xdr:cNvPr id="543" name="直線コネクタ 542">
          <a:extLst>
            <a:ext uri="{FF2B5EF4-FFF2-40B4-BE49-F238E27FC236}">
              <a16:creationId xmlns:a16="http://schemas.microsoft.com/office/drawing/2014/main" id="{725FE136-7AEB-43EA-81FC-0C9C117282F9}"/>
            </a:ext>
          </a:extLst>
        </xdr:cNvPr>
        <xdr:cNvCxnSpPr/>
      </xdr:nvCxnSpPr>
      <xdr:spPr>
        <a:xfrm>
          <a:off x="12814300" y="711381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53720</xdr:rowOff>
    </xdr:from>
    <xdr:ext cx="405111" cy="259045"/>
    <xdr:sp macro="" textlink="">
      <xdr:nvSpPr>
        <xdr:cNvPr id="544" name="n_1aveValue【認定こども園・幼稚園・保育所】&#10;有形固定資産減価償却率">
          <a:extLst>
            <a:ext uri="{FF2B5EF4-FFF2-40B4-BE49-F238E27FC236}">
              <a16:creationId xmlns:a16="http://schemas.microsoft.com/office/drawing/2014/main" id="{C0111293-20C8-4375-A84A-33CB4FD0D364}"/>
            </a:ext>
          </a:extLst>
        </xdr:cNvPr>
        <xdr:cNvSpPr txBox="1"/>
      </xdr:nvSpPr>
      <xdr:spPr>
        <a:xfrm>
          <a:off x="15266044" y="639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154957</xdr:rowOff>
    </xdr:from>
    <xdr:ext cx="405111" cy="259045"/>
    <xdr:sp macro="" textlink="">
      <xdr:nvSpPr>
        <xdr:cNvPr id="545" name="n_2aveValue【認定こども園・幼稚園・保育所】&#10;有形固定資産減価償却率">
          <a:extLst>
            <a:ext uri="{FF2B5EF4-FFF2-40B4-BE49-F238E27FC236}">
              <a16:creationId xmlns:a16="http://schemas.microsoft.com/office/drawing/2014/main" id="{ABCA84F9-4A60-42A9-805C-609C6A540D48}"/>
            </a:ext>
          </a:extLst>
        </xdr:cNvPr>
        <xdr:cNvSpPr txBox="1"/>
      </xdr:nvSpPr>
      <xdr:spPr>
        <a:xfrm>
          <a:off x="14389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1469</xdr:rowOff>
    </xdr:from>
    <xdr:ext cx="405111" cy="259045"/>
    <xdr:sp macro="" textlink="">
      <xdr:nvSpPr>
        <xdr:cNvPr id="546" name="n_3aveValue【認定こども園・幼稚園・保育所】&#10;有形固定資産減価償却率">
          <a:extLst>
            <a:ext uri="{FF2B5EF4-FFF2-40B4-BE49-F238E27FC236}">
              <a16:creationId xmlns:a16="http://schemas.microsoft.com/office/drawing/2014/main" id="{C25780C2-C8C3-4225-86EC-26CE6A29A050}"/>
            </a:ext>
          </a:extLst>
        </xdr:cNvPr>
        <xdr:cNvSpPr txBox="1"/>
      </xdr:nvSpPr>
      <xdr:spPr>
        <a:xfrm>
          <a:off x="13500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16164</xdr:rowOff>
    </xdr:from>
    <xdr:ext cx="405111" cy="259045"/>
    <xdr:sp macro="" textlink="">
      <xdr:nvSpPr>
        <xdr:cNvPr id="547" name="n_4aveValue【認定こども園・幼稚園・保育所】&#10;有形固定資産減価償却率">
          <a:extLst>
            <a:ext uri="{FF2B5EF4-FFF2-40B4-BE49-F238E27FC236}">
              <a16:creationId xmlns:a16="http://schemas.microsoft.com/office/drawing/2014/main" id="{15AC5D26-A15E-4957-A098-C72119AA61C5}"/>
            </a:ext>
          </a:extLst>
        </xdr:cNvPr>
        <xdr:cNvSpPr txBox="1"/>
      </xdr:nvSpPr>
      <xdr:spPr>
        <a:xfrm>
          <a:off x="12611744" y="635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3827</xdr:rowOff>
    </xdr:from>
    <xdr:ext cx="405111" cy="259045"/>
    <xdr:sp macro="" textlink="">
      <xdr:nvSpPr>
        <xdr:cNvPr id="548" name="n_1mainValue【認定こども園・幼稚園・保育所】&#10;有形固定資産減価償却率">
          <a:extLst>
            <a:ext uri="{FF2B5EF4-FFF2-40B4-BE49-F238E27FC236}">
              <a16:creationId xmlns:a16="http://schemas.microsoft.com/office/drawing/2014/main" id="{14276041-5A22-44A9-A0A3-78C9C1753F6D}"/>
            </a:ext>
          </a:extLst>
        </xdr:cNvPr>
        <xdr:cNvSpPr txBox="1"/>
      </xdr:nvSpPr>
      <xdr:spPr>
        <a:xfrm>
          <a:off x="15266044" y="720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3827</xdr:rowOff>
    </xdr:from>
    <xdr:ext cx="405111" cy="259045"/>
    <xdr:sp macro="" textlink="">
      <xdr:nvSpPr>
        <xdr:cNvPr id="549" name="n_2mainValue【認定こども園・幼稚園・保育所】&#10;有形固定資産減価償却率">
          <a:extLst>
            <a:ext uri="{FF2B5EF4-FFF2-40B4-BE49-F238E27FC236}">
              <a16:creationId xmlns:a16="http://schemas.microsoft.com/office/drawing/2014/main" id="{7A59B1E5-22E8-451A-AD79-C7312271A6B0}"/>
            </a:ext>
          </a:extLst>
        </xdr:cNvPr>
        <xdr:cNvSpPr txBox="1"/>
      </xdr:nvSpPr>
      <xdr:spPr>
        <a:xfrm>
          <a:off x="14389744" y="720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129557</xdr:rowOff>
    </xdr:from>
    <xdr:ext cx="405111" cy="259045"/>
    <xdr:sp macro="" textlink="">
      <xdr:nvSpPr>
        <xdr:cNvPr id="550" name="n_3mainValue【認定こども園・幼稚園・保育所】&#10;有形固定資産減価償却率">
          <a:extLst>
            <a:ext uri="{FF2B5EF4-FFF2-40B4-BE49-F238E27FC236}">
              <a16:creationId xmlns:a16="http://schemas.microsoft.com/office/drawing/2014/main" id="{7F7389A1-A2FF-4E4F-874C-CA43C4ADDD4F}"/>
            </a:ext>
          </a:extLst>
        </xdr:cNvPr>
        <xdr:cNvSpPr txBox="1"/>
      </xdr:nvSpPr>
      <xdr:spPr>
        <a:xfrm>
          <a:off x="13500744" y="715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126292</xdr:rowOff>
    </xdr:from>
    <xdr:ext cx="405111" cy="259045"/>
    <xdr:sp macro="" textlink="">
      <xdr:nvSpPr>
        <xdr:cNvPr id="551" name="n_4mainValue【認定こども園・幼稚園・保育所】&#10;有形固定資産減価償却率">
          <a:extLst>
            <a:ext uri="{FF2B5EF4-FFF2-40B4-BE49-F238E27FC236}">
              <a16:creationId xmlns:a16="http://schemas.microsoft.com/office/drawing/2014/main" id="{7B90869E-8BEE-4F54-940A-E0719FA5B54A}"/>
            </a:ext>
          </a:extLst>
        </xdr:cNvPr>
        <xdr:cNvSpPr txBox="1"/>
      </xdr:nvSpPr>
      <xdr:spPr>
        <a:xfrm>
          <a:off x="12611744" y="7155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a:extLst>
            <a:ext uri="{FF2B5EF4-FFF2-40B4-BE49-F238E27FC236}">
              <a16:creationId xmlns:a16="http://schemas.microsoft.com/office/drawing/2014/main" id="{03D04A37-6BCE-4552-ABB5-B2273BB1CD4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a:extLst>
            <a:ext uri="{FF2B5EF4-FFF2-40B4-BE49-F238E27FC236}">
              <a16:creationId xmlns:a16="http://schemas.microsoft.com/office/drawing/2014/main" id="{823A6FE9-EE12-4A95-A79D-CB5ACCDBA10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a:extLst>
            <a:ext uri="{FF2B5EF4-FFF2-40B4-BE49-F238E27FC236}">
              <a16:creationId xmlns:a16="http://schemas.microsoft.com/office/drawing/2014/main" id="{FF6D58CF-52B5-4114-8906-5D2F8F9651C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a:extLst>
            <a:ext uri="{FF2B5EF4-FFF2-40B4-BE49-F238E27FC236}">
              <a16:creationId xmlns:a16="http://schemas.microsoft.com/office/drawing/2014/main" id="{F214FCB6-A347-463E-8E69-AFF88540FF4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a:extLst>
            <a:ext uri="{FF2B5EF4-FFF2-40B4-BE49-F238E27FC236}">
              <a16:creationId xmlns:a16="http://schemas.microsoft.com/office/drawing/2014/main" id="{2E4804D1-F609-4371-88B6-DF284858D08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a:extLst>
            <a:ext uri="{FF2B5EF4-FFF2-40B4-BE49-F238E27FC236}">
              <a16:creationId xmlns:a16="http://schemas.microsoft.com/office/drawing/2014/main" id="{0B02CB25-E953-4977-90B4-357E823BE88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a:extLst>
            <a:ext uri="{FF2B5EF4-FFF2-40B4-BE49-F238E27FC236}">
              <a16:creationId xmlns:a16="http://schemas.microsoft.com/office/drawing/2014/main" id="{DA20D445-CB7F-4FE9-A27F-12A38DB9F82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a:extLst>
            <a:ext uri="{FF2B5EF4-FFF2-40B4-BE49-F238E27FC236}">
              <a16:creationId xmlns:a16="http://schemas.microsoft.com/office/drawing/2014/main" id="{F40E128A-82C4-4692-A5DF-77D92CACE59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a:extLst>
            <a:ext uri="{FF2B5EF4-FFF2-40B4-BE49-F238E27FC236}">
              <a16:creationId xmlns:a16="http://schemas.microsoft.com/office/drawing/2014/main" id="{6A6ED2B0-440D-48ED-9F79-3B8266D0801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a:extLst>
            <a:ext uri="{FF2B5EF4-FFF2-40B4-BE49-F238E27FC236}">
              <a16:creationId xmlns:a16="http://schemas.microsoft.com/office/drawing/2014/main" id="{77976C44-D662-4CDC-9A3D-2AEDFC02A5E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2" name="直線コネクタ 561">
          <a:extLst>
            <a:ext uri="{FF2B5EF4-FFF2-40B4-BE49-F238E27FC236}">
              <a16:creationId xmlns:a16="http://schemas.microsoft.com/office/drawing/2014/main" id="{6E1A22C9-ED9C-48C7-B36D-478D673F8D8C}"/>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3" name="テキスト ボックス 562">
          <a:extLst>
            <a:ext uri="{FF2B5EF4-FFF2-40B4-BE49-F238E27FC236}">
              <a16:creationId xmlns:a16="http://schemas.microsoft.com/office/drawing/2014/main" id="{A0A15C24-57BE-4052-B311-BC2E958DF6E8}"/>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4" name="直線コネクタ 563">
          <a:extLst>
            <a:ext uri="{FF2B5EF4-FFF2-40B4-BE49-F238E27FC236}">
              <a16:creationId xmlns:a16="http://schemas.microsoft.com/office/drawing/2014/main" id="{6BBF88F4-1619-4330-9BD6-DEC36D7CBD55}"/>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5" name="テキスト ボックス 564">
          <a:extLst>
            <a:ext uri="{FF2B5EF4-FFF2-40B4-BE49-F238E27FC236}">
              <a16:creationId xmlns:a16="http://schemas.microsoft.com/office/drawing/2014/main" id="{31CDD01D-9F49-478F-819E-C1574A93325E}"/>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6" name="直線コネクタ 565">
          <a:extLst>
            <a:ext uri="{FF2B5EF4-FFF2-40B4-BE49-F238E27FC236}">
              <a16:creationId xmlns:a16="http://schemas.microsoft.com/office/drawing/2014/main" id="{93B9FDBE-0A37-437D-A420-0C37F6F3A3B6}"/>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7" name="テキスト ボックス 566">
          <a:extLst>
            <a:ext uri="{FF2B5EF4-FFF2-40B4-BE49-F238E27FC236}">
              <a16:creationId xmlns:a16="http://schemas.microsoft.com/office/drawing/2014/main" id="{01B471C1-7A1B-486A-A3C0-8E7C5FB64746}"/>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8" name="直線コネクタ 567">
          <a:extLst>
            <a:ext uri="{FF2B5EF4-FFF2-40B4-BE49-F238E27FC236}">
              <a16:creationId xmlns:a16="http://schemas.microsoft.com/office/drawing/2014/main" id="{3E72C59D-C0E8-4438-87B8-48239476FDF3}"/>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9" name="テキスト ボックス 568">
          <a:extLst>
            <a:ext uri="{FF2B5EF4-FFF2-40B4-BE49-F238E27FC236}">
              <a16:creationId xmlns:a16="http://schemas.microsoft.com/office/drawing/2014/main" id="{3B1ED85A-484E-45C1-8D4A-1D61DEFA0562}"/>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0" name="直線コネクタ 569">
          <a:extLst>
            <a:ext uri="{FF2B5EF4-FFF2-40B4-BE49-F238E27FC236}">
              <a16:creationId xmlns:a16="http://schemas.microsoft.com/office/drawing/2014/main" id="{564ABC8F-0D97-4CBE-84C4-20BB1E34DBAD}"/>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1" name="テキスト ボックス 570">
          <a:extLst>
            <a:ext uri="{FF2B5EF4-FFF2-40B4-BE49-F238E27FC236}">
              <a16:creationId xmlns:a16="http://schemas.microsoft.com/office/drawing/2014/main" id="{818BB4BF-BA62-4E79-B896-378A77AFD56E}"/>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a:extLst>
            <a:ext uri="{FF2B5EF4-FFF2-40B4-BE49-F238E27FC236}">
              <a16:creationId xmlns:a16="http://schemas.microsoft.com/office/drawing/2014/main" id="{C08858FE-D7D0-43DA-AF8D-DAA42858A97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3" name="テキスト ボックス 572">
          <a:extLst>
            <a:ext uri="{FF2B5EF4-FFF2-40B4-BE49-F238E27FC236}">
              <a16:creationId xmlns:a16="http://schemas.microsoft.com/office/drawing/2014/main" id="{F8FCE5E9-F62A-460C-B322-45B88E547AAD}"/>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認定こども園・幼稚園・保育所】&#10;一人当たり面積グラフ枠">
          <a:extLst>
            <a:ext uri="{FF2B5EF4-FFF2-40B4-BE49-F238E27FC236}">
              <a16:creationId xmlns:a16="http://schemas.microsoft.com/office/drawing/2014/main" id="{950B4E00-5845-40E9-82E5-990089862F0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109220</xdr:rowOff>
    </xdr:from>
    <xdr:to>
      <xdr:col>116</xdr:col>
      <xdr:colOff>62864</xdr:colOff>
      <xdr:row>42</xdr:row>
      <xdr:rowOff>11430</xdr:rowOff>
    </xdr:to>
    <xdr:cxnSp macro="">
      <xdr:nvCxnSpPr>
        <xdr:cNvPr id="575" name="直線コネクタ 574">
          <a:extLst>
            <a:ext uri="{FF2B5EF4-FFF2-40B4-BE49-F238E27FC236}">
              <a16:creationId xmlns:a16="http://schemas.microsoft.com/office/drawing/2014/main" id="{F6B22EA6-3F7C-4196-B135-DA7397AB84ED}"/>
            </a:ext>
          </a:extLst>
        </xdr:cNvPr>
        <xdr:cNvCxnSpPr/>
      </xdr:nvCxnSpPr>
      <xdr:spPr>
        <a:xfrm flipV="1">
          <a:off x="22160864" y="5767070"/>
          <a:ext cx="0" cy="14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15257</xdr:rowOff>
    </xdr:from>
    <xdr:ext cx="469744" cy="259045"/>
    <xdr:sp macro="" textlink="">
      <xdr:nvSpPr>
        <xdr:cNvPr id="576" name="【認定こども園・幼稚園・保育所】&#10;一人当たり面積最小値テキスト">
          <a:extLst>
            <a:ext uri="{FF2B5EF4-FFF2-40B4-BE49-F238E27FC236}">
              <a16:creationId xmlns:a16="http://schemas.microsoft.com/office/drawing/2014/main" id="{3D6E453F-46C8-440A-BBC5-57D4AD59490D}"/>
            </a:ext>
          </a:extLst>
        </xdr:cNvPr>
        <xdr:cNvSpPr txBox="1"/>
      </xdr:nvSpPr>
      <xdr:spPr>
        <a:xfrm>
          <a:off x="221996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11430</xdr:rowOff>
    </xdr:from>
    <xdr:to>
      <xdr:col>116</xdr:col>
      <xdr:colOff>152400</xdr:colOff>
      <xdr:row>42</xdr:row>
      <xdr:rowOff>11430</xdr:rowOff>
    </xdr:to>
    <xdr:cxnSp macro="">
      <xdr:nvCxnSpPr>
        <xdr:cNvPr id="577" name="直線コネクタ 576">
          <a:extLst>
            <a:ext uri="{FF2B5EF4-FFF2-40B4-BE49-F238E27FC236}">
              <a16:creationId xmlns:a16="http://schemas.microsoft.com/office/drawing/2014/main" id="{C9AA1488-9928-4312-A446-CE2F6ACB7519}"/>
            </a:ext>
          </a:extLst>
        </xdr:cNvPr>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55897</xdr:rowOff>
    </xdr:from>
    <xdr:ext cx="469744" cy="259045"/>
    <xdr:sp macro="" textlink="">
      <xdr:nvSpPr>
        <xdr:cNvPr id="578" name="【認定こども園・幼稚園・保育所】&#10;一人当たり面積最大値テキスト">
          <a:extLst>
            <a:ext uri="{FF2B5EF4-FFF2-40B4-BE49-F238E27FC236}">
              <a16:creationId xmlns:a16="http://schemas.microsoft.com/office/drawing/2014/main" id="{B0C5F7FE-9F27-4FC8-93D2-EC449C1564A8}"/>
            </a:ext>
          </a:extLst>
        </xdr:cNvPr>
        <xdr:cNvSpPr txBox="1"/>
      </xdr:nvSpPr>
      <xdr:spPr>
        <a:xfrm>
          <a:off x="22199600" y="55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109220</xdr:rowOff>
    </xdr:from>
    <xdr:to>
      <xdr:col>116</xdr:col>
      <xdr:colOff>152400</xdr:colOff>
      <xdr:row>33</xdr:row>
      <xdr:rowOff>109220</xdr:rowOff>
    </xdr:to>
    <xdr:cxnSp macro="">
      <xdr:nvCxnSpPr>
        <xdr:cNvPr id="579" name="直線コネクタ 578">
          <a:extLst>
            <a:ext uri="{FF2B5EF4-FFF2-40B4-BE49-F238E27FC236}">
              <a16:creationId xmlns:a16="http://schemas.microsoft.com/office/drawing/2014/main" id="{C1BE288A-57BA-41EB-815F-920CAB5A5F63}"/>
            </a:ext>
          </a:extLst>
        </xdr:cNvPr>
        <xdr:cNvCxnSpPr/>
      </xdr:nvCxnSpPr>
      <xdr:spPr>
        <a:xfrm>
          <a:off x="22072600" y="57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45737</xdr:rowOff>
    </xdr:from>
    <xdr:ext cx="469744" cy="259045"/>
    <xdr:sp macro="" textlink="">
      <xdr:nvSpPr>
        <xdr:cNvPr id="580" name="【認定こども園・幼稚園・保育所】&#10;一人当たり面積平均値テキスト">
          <a:extLst>
            <a:ext uri="{FF2B5EF4-FFF2-40B4-BE49-F238E27FC236}">
              <a16:creationId xmlns:a16="http://schemas.microsoft.com/office/drawing/2014/main" id="{6430F3D3-4A1B-4CD0-800C-9ADB9B44FE80}"/>
            </a:ext>
          </a:extLst>
        </xdr:cNvPr>
        <xdr:cNvSpPr txBox="1"/>
      </xdr:nvSpPr>
      <xdr:spPr>
        <a:xfrm>
          <a:off x="22199600" y="6732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22860</xdr:rowOff>
    </xdr:from>
    <xdr:to>
      <xdr:col>116</xdr:col>
      <xdr:colOff>114300</xdr:colOff>
      <xdr:row>40</xdr:row>
      <xdr:rowOff>124460</xdr:rowOff>
    </xdr:to>
    <xdr:sp macro="" textlink="">
      <xdr:nvSpPr>
        <xdr:cNvPr id="581" name="フローチャート: 判断 580">
          <a:extLst>
            <a:ext uri="{FF2B5EF4-FFF2-40B4-BE49-F238E27FC236}">
              <a16:creationId xmlns:a16="http://schemas.microsoft.com/office/drawing/2014/main" id="{02A4C39C-2B6F-4418-8C0E-CB950CFE0AC7}"/>
            </a:ext>
          </a:extLst>
        </xdr:cNvPr>
        <xdr:cNvSpPr/>
      </xdr:nvSpPr>
      <xdr:spPr>
        <a:xfrm>
          <a:off x="22110700" y="688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24130</xdr:rowOff>
    </xdr:from>
    <xdr:to>
      <xdr:col>112</xdr:col>
      <xdr:colOff>38100</xdr:colOff>
      <xdr:row>40</xdr:row>
      <xdr:rowOff>125730</xdr:rowOff>
    </xdr:to>
    <xdr:sp macro="" textlink="">
      <xdr:nvSpPr>
        <xdr:cNvPr id="582" name="フローチャート: 判断 581">
          <a:extLst>
            <a:ext uri="{FF2B5EF4-FFF2-40B4-BE49-F238E27FC236}">
              <a16:creationId xmlns:a16="http://schemas.microsoft.com/office/drawing/2014/main" id="{43044F79-39A5-45B5-BFC8-54E3A8367E77}"/>
            </a:ext>
          </a:extLst>
        </xdr:cNvPr>
        <xdr:cNvSpPr/>
      </xdr:nvSpPr>
      <xdr:spPr>
        <a:xfrm>
          <a:off x="21272500" y="688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64770</xdr:rowOff>
    </xdr:from>
    <xdr:to>
      <xdr:col>107</xdr:col>
      <xdr:colOff>101600</xdr:colOff>
      <xdr:row>40</xdr:row>
      <xdr:rowOff>166370</xdr:rowOff>
    </xdr:to>
    <xdr:sp macro="" textlink="">
      <xdr:nvSpPr>
        <xdr:cNvPr id="583" name="フローチャート: 判断 582">
          <a:extLst>
            <a:ext uri="{FF2B5EF4-FFF2-40B4-BE49-F238E27FC236}">
              <a16:creationId xmlns:a16="http://schemas.microsoft.com/office/drawing/2014/main" id="{7BAF21A9-66D6-4149-BFC1-BB0EFE223836}"/>
            </a:ext>
          </a:extLst>
        </xdr:cNvPr>
        <xdr:cNvSpPr/>
      </xdr:nvSpPr>
      <xdr:spPr>
        <a:xfrm>
          <a:off x="20383500" y="69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90170</xdr:rowOff>
    </xdr:from>
    <xdr:to>
      <xdr:col>102</xdr:col>
      <xdr:colOff>165100</xdr:colOff>
      <xdr:row>41</xdr:row>
      <xdr:rowOff>20320</xdr:rowOff>
    </xdr:to>
    <xdr:sp macro="" textlink="">
      <xdr:nvSpPr>
        <xdr:cNvPr id="584" name="フローチャート: 判断 583">
          <a:extLst>
            <a:ext uri="{FF2B5EF4-FFF2-40B4-BE49-F238E27FC236}">
              <a16:creationId xmlns:a16="http://schemas.microsoft.com/office/drawing/2014/main" id="{1D677C80-DBFD-40ED-8D23-72BEDC32CFF8}"/>
            </a:ext>
          </a:extLst>
        </xdr:cNvPr>
        <xdr:cNvSpPr/>
      </xdr:nvSpPr>
      <xdr:spPr>
        <a:xfrm>
          <a:off x="19494500" y="69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92710</xdr:rowOff>
    </xdr:from>
    <xdr:to>
      <xdr:col>98</xdr:col>
      <xdr:colOff>38100</xdr:colOff>
      <xdr:row>41</xdr:row>
      <xdr:rowOff>22860</xdr:rowOff>
    </xdr:to>
    <xdr:sp macro="" textlink="">
      <xdr:nvSpPr>
        <xdr:cNvPr id="585" name="フローチャート: 判断 584">
          <a:extLst>
            <a:ext uri="{FF2B5EF4-FFF2-40B4-BE49-F238E27FC236}">
              <a16:creationId xmlns:a16="http://schemas.microsoft.com/office/drawing/2014/main" id="{A0E9A6E3-A376-4646-AE00-8B6B7DAD396E}"/>
            </a:ext>
          </a:extLst>
        </xdr:cNvPr>
        <xdr:cNvSpPr/>
      </xdr:nvSpPr>
      <xdr:spPr>
        <a:xfrm>
          <a:off x="18605500" y="695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F5A4824-6830-4B33-830F-35A7FA1F79F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4D0198A-5DCD-4890-A58D-30AFFAF2663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3B3A8AAC-7E06-4C59-AC24-92D5DDF78AB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D4A1E1E0-ACA1-4862-BF31-401B1DB1361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BDF6710B-2042-4D81-A6D2-76F552EDF2B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116840</xdr:rowOff>
    </xdr:from>
    <xdr:to>
      <xdr:col>116</xdr:col>
      <xdr:colOff>114300</xdr:colOff>
      <xdr:row>41</xdr:row>
      <xdr:rowOff>46990</xdr:rowOff>
    </xdr:to>
    <xdr:sp macro="" textlink="">
      <xdr:nvSpPr>
        <xdr:cNvPr id="591" name="楕円 590">
          <a:extLst>
            <a:ext uri="{FF2B5EF4-FFF2-40B4-BE49-F238E27FC236}">
              <a16:creationId xmlns:a16="http://schemas.microsoft.com/office/drawing/2014/main" id="{4B2B5FCD-E88E-483F-A27B-4A64CC32A8CC}"/>
            </a:ext>
          </a:extLst>
        </xdr:cNvPr>
        <xdr:cNvSpPr/>
      </xdr:nvSpPr>
      <xdr:spPr>
        <a:xfrm>
          <a:off x="221107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95267</xdr:rowOff>
    </xdr:from>
    <xdr:ext cx="469744" cy="259045"/>
    <xdr:sp macro="" textlink="">
      <xdr:nvSpPr>
        <xdr:cNvPr id="592" name="【認定こども園・幼稚園・保育所】&#10;一人当たり面積該当値テキスト">
          <a:extLst>
            <a:ext uri="{FF2B5EF4-FFF2-40B4-BE49-F238E27FC236}">
              <a16:creationId xmlns:a16="http://schemas.microsoft.com/office/drawing/2014/main" id="{85FEC455-541B-4E14-9016-633956150CD4}"/>
            </a:ext>
          </a:extLst>
        </xdr:cNvPr>
        <xdr:cNvSpPr txBox="1"/>
      </xdr:nvSpPr>
      <xdr:spPr>
        <a:xfrm>
          <a:off x="22199600"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48260</xdr:rowOff>
    </xdr:from>
    <xdr:to>
      <xdr:col>112</xdr:col>
      <xdr:colOff>38100</xdr:colOff>
      <xdr:row>40</xdr:row>
      <xdr:rowOff>149860</xdr:rowOff>
    </xdr:to>
    <xdr:sp macro="" textlink="">
      <xdr:nvSpPr>
        <xdr:cNvPr id="593" name="楕円 592">
          <a:extLst>
            <a:ext uri="{FF2B5EF4-FFF2-40B4-BE49-F238E27FC236}">
              <a16:creationId xmlns:a16="http://schemas.microsoft.com/office/drawing/2014/main" id="{C47B757D-A176-4F22-8D80-1BF008ED6B08}"/>
            </a:ext>
          </a:extLst>
        </xdr:cNvPr>
        <xdr:cNvSpPr/>
      </xdr:nvSpPr>
      <xdr:spPr>
        <a:xfrm>
          <a:off x="21272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99060</xdr:rowOff>
    </xdr:from>
    <xdr:to>
      <xdr:col>116</xdr:col>
      <xdr:colOff>63500</xdr:colOff>
      <xdr:row>40</xdr:row>
      <xdr:rowOff>167640</xdr:rowOff>
    </xdr:to>
    <xdr:cxnSp macro="">
      <xdr:nvCxnSpPr>
        <xdr:cNvPr id="594" name="直線コネクタ 593">
          <a:extLst>
            <a:ext uri="{FF2B5EF4-FFF2-40B4-BE49-F238E27FC236}">
              <a16:creationId xmlns:a16="http://schemas.microsoft.com/office/drawing/2014/main" id="{702D334E-EFC6-4639-8E8D-C5FB90158209}"/>
            </a:ext>
          </a:extLst>
        </xdr:cNvPr>
        <xdr:cNvCxnSpPr/>
      </xdr:nvCxnSpPr>
      <xdr:spPr>
        <a:xfrm>
          <a:off x="21323300" y="69570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7620</xdr:rowOff>
    </xdr:from>
    <xdr:to>
      <xdr:col>107</xdr:col>
      <xdr:colOff>101600</xdr:colOff>
      <xdr:row>40</xdr:row>
      <xdr:rowOff>109220</xdr:rowOff>
    </xdr:to>
    <xdr:sp macro="" textlink="">
      <xdr:nvSpPr>
        <xdr:cNvPr id="595" name="楕円 594">
          <a:extLst>
            <a:ext uri="{FF2B5EF4-FFF2-40B4-BE49-F238E27FC236}">
              <a16:creationId xmlns:a16="http://schemas.microsoft.com/office/drawing/2014/main" id="{1A1CBBF9-5B82-4AA7-A4FA-13639EDBE1DD}"/>
            </a:ext>
          </a:extLst>
        </xdr:cNvPr>
        <xdr:cNvSpPr/>
      </xdr:nvSpPr>
      <xdr:spPr>
        <a:xfrm>
          <a:off x="203835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58420</xdr:rowOff>
    </xdr:from>
    <xdr:to>
      <xdr:col>111</xdr:col>
      <xdr:colOff>177800</xdr:colOff>
      <xdr:row>40</xdr:row>
      <xdr:rowOff>99060</xdr:rowOff>
    </xdr:to>
    <xdr:cxnSp macro="">
      <xdr:nvCxnSpPr>
        <xdr:cNvPr id="596" name="直線コネクタ 595">
          <a:extLst>
            <a:ext uri="{FF2B5EF4-FFF2-40B4-BE49-F238E27FC236}">
              <a16:creationId xmlns:a16="http://schemas.microsoft.com/office/drawing/2014/main" id="{F55EFD5B-02B5-4D3D-B75D-3E723D831FA6}"/>
            </a:ext>
          </a:extLst>
        </xdr:cNvPr>
        <xdr:cNvCxnSpPr/>
      </xdr:nvCxnSpPr>
      <xdr:spPr>
        <a:xfrm>
          <a:off x="20434300" y="6916420"/>
          <a:ext cx="889000"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59690</xdr:rowOff>
    </xdr:from>
    <xdr:to>
      <xdr:col>102</xdr:col>
      <xdr:colOff>165100</xdr:colOff>
      <xdr:row>40</xdr:row>
      <xdr:rowOff>161290</xdr:rowOff>
    </xdr:to>
    <xdr:sp macro="" textlink="">
      <xdr:nvSpPr>
        <xdr:cNvPr id="597" name="楕円 596">
          <a:extLst>
            <a:ext uri="{FF2B5EF4-FFF2-40B4-BE49-F238E27FC236}">
              <a16:creationId xmlns:a16="http://schemas.microsoft.com/office/drawing/2014/main" id="{DF458333-915A-48DF-B92B-3D80A84A918C}"/>
            </a:ext>
          </a:extLst>
        </xdr:cNvPr>
        <xdr:cNvSpPr/>
      </xdr:nvSpPr>
      <xdr:spPr>
        <a:xfrm>
          <a:off x="19494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58420</xdr:rowOff>
    </xdr:from>
    <xdr:to>
      <xdr:col>107</xdr:col>
      <xdr:colOff>50800</xdr:colOff>
      <xdr:row>40</xdr:row>
      <xdr:rowOff>110490</xdr:rowOff>
    </xdr:to>
    <xdr:cxnSp macro="">
      <xdr:nvCxnSpPr>
        <xdr:cNvPr id="598" name="直線コネクタ 597">
          <a:extLst>
            <a:ext uri="{FF2B5EF4-FFF2-40B4-BE49-F238E27FC236}">
              <a16:creationId xmlns:a16="http://schemas.microsoft.com/office/drawing/2014/main" id="{94285A84-3319-41B2-A6B7-A9CF977CB661}"/>
            </a:ext>
          </a:extLst>
        </xdr:cNvPr>
        <xdr:cNvCxnSpPr/>
      </xdr:nvCxnSpPr>
      <xdr:spPr>
        <a:xfrm flipV="1">
          <a:off x="19545300" y="6916420"/>
          <a:ext cx="889000" cy="5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26670</xdr:rowOff>
    </xdr:from>
    <xdr:to>
      <xdr:col>98</xdr:col>
      <xdr:colOff>38100</xdr:colOff>
      <xdr:row>40</xdr:row>
      <xdr:rowOff>128270</xdr:rowOff>
    </xdr:to>
    <xdr:sp macro="" textlink="">
      <xdr:nvSpPr>
        <xdr:cNvPr id="599" name="楕円 598">
          <a:extLst>
            <a:ext uri="{FF2B5EF4-FFF2-40B4-BE49-F238E27FC236}">
              <a16:creationId xmlns:a16="http://schemas.microsoft.com/office/drawing/2014/main" id="{082DA173-559A-4349-A09E-F454D460EF50}"/>
            </a:ext>
          </a:extLst>
        </xdr:cNvPr>
        <xdr:cNvSpPr/>
      </xdr:nvSpPr>
      <xdr:spPr>
        <a:xfrm>
          <a:off x="18605500" y="688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77470</xdr:rowOff>
    </xdr:from>
    <xdr:to>
      <xdr:col>102</xdr:col>
      <xdr:colOff>114300</xdr:colOff>
      <xdr:row>40</xdr:row>
      <xdr:rowOff>110490</xdr:rowOff>
    </xdr:to>
    <xdr:cxnSp macro="">
      <xdr:nvCxnSpPr>
        <xdr:cNvPr id="600" name="直線コネクタ 599">
          <a:extLst>
            <a:ext uri="{FF2B5EF4-FFF2-40B4-BE49-F238E27FC236}">
              <a16:creationId xmlns:a16="http://schemas.microsoft.com/office/drawing/2014/main" id="{DDADB8C3-CE59-45B0-9D24-81E4E3497E31}"/>
            </a:ext>
          </a:extLst>
        </xdr:cNvPr>
        <xdr:cNvCxnSpPr/>
      </xdr:nvCxnSpPr>
      <xdr:spPr>
        <a:xfrm>
          <a:off x="18656300" y="6935470"/>
          <a:ext cx="8890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142257</xdr:rowOff>
    </xdr:from>
    <xdr:ext cx="469744" cy="259045"/>
    <xdr:sp macro="" textlink="">
      <xdr:nvSpPr>
        <xdr:cNvPr id="601" name="n_1aveValue【認定こども園・幼稚園・保育所】&#10;一人当たり面積">
          <a:extLst>
            <a:ext uri="{FF2B5EF4-FFF2-40B4-BE49-F238E27FC236}">
              <a16:creationId xmlns:a16="http://schemas.microsoft.com/office/drawing/2014/main" id="{BA97B7DA-7718-4FE1-931E-5DE099ABEF6C}"/>
            </a:ext>
          </a:extLst>
        </xdr:cNvPr>
        <xdr:cNvSpPr txBox="1"/>
      </xdr:nvSpPr>
      <xdr:spPr>
        <a:xfrm>
          <a:off x="21075727" y="665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157497</xdr:rowOff>
    </xdr:from>
    <xdr:ext cx="469744" cy="259045"/>
    <xdr:sp macro="" textlink="">
      <xdr:nvSpPr>
        <xdr:cNvPr id="602" name="n_2aveValue【認定こども園・幼稚園・保育所】&#10;一人当たり面積">
          <a:extLst>
            <a:ext uri="{FF2B5EF4-FFF2-40B4-BE49-F238E27FC236}">
              <a16:creationId xmlns:a16="http://schemas.microsoft.com/office/drawing/2014/main" id="{768163E0-4E13-486D-AB04-BD0114CEA2C6}"/>
            </a:ext>
          </a:extLst>
        </xdr:cNvPr>
        <xdr:cNvSpPr txBox="1"/>
      </xdr:nvSpPr>
      <xdr:spPr>
        <a:xfrm>
          <a:off x="20199427" y="701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11447</xdr:rowOff>
    </xdr:from>
    <xdr:ext cx="469744" cy="259045"/>
    <xdr:sp macro="" textlink="">
      <xdr:nvSpPr>
        <xdr:cNvPr id="603" name="n_3aveValue【認定こども園・幼稚園・保育所】&#10;一人当たり面積">
          <a:extLst>
            <a:ext uri="{FF2B5EF4-FFF2-40B4-BE49-F238E27FC236}">
              <a16:creationId xmlns:a16="http://schemas.microsoft.com/office/drawing/2014/main" id="{732958B6-8315-4E44-922D-D31E8880C8EB}"/>
            </a:ext>
          </a:extLst>
        </xdr:cNvPr>
        <xdr:cNvSpPr txBox="1"/>
      </xdr:nvSpPr>
      <xdr:spPr>
        <a:xfrm>
          <a:off x="19310427"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13987</xdr:rowOff>
    </xdr:from>
    <xdr:ext cx="469744" cy="259045"/>
    <xdr:sp macro="" textlink="">
      <xdr:nvSpPr>
        <xdr:cNvPr id="604" name="n_4aveValue【認定こども園・幼稚園・保育所】&#10;一人当たり面積">
          <a:extLst>
            <a:ext uri="{FF2B5EF4-FFF2-40B4-BE49-F238E27FC236}">
              <a16:creationId xmlns:a16="http://schemas.microsoft.com/office/drawing/2014/main" id="{0C676CBD-A562-49BC-99F8-44ED121F346D}"/>
            </a:ext>
          </a:extLst>
        </xdr:cNvPr>
        <xdr:cNvSpPr txBox="1"/>
      </xdr:nvSpPr>
      <xdr:spPr>
        <a:xfrm>
          <a:off x="18421427" y="7043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140987</xdr:rowOff>
    </xdr:from>
    <xdr:ext cx="469744" cy="259045"/>
    <xdr:sp macro="" textlink="">
      <xdr:nvSpPr>
        <xdr:cNvPr id="605" name="n_1mainValue【認定こども園・幼稚園・保育所】&#10;一人当たり面積">
          <a:extLst>
            <a:ext uri="{FF2B5EF4-FFF2-40B4-BE49-F238E27FC236}">
              <a16:creationId xmlns:a16="http://schemas.microsoft.com/office/drawing/2014/main" id="{96D040C4-6AED-40ED-83D0-7D5BE6ACB18A}"/>
            </a:ext>
          </a:extLst>
        </xdr:cNvPr>
        <xdr:cNvSpPr txBox="1"/>
      </xdr:nvSpPr>
      <xdr:spPr>
        <a:xfrm>
          <a:off x="210757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125747</xdr:rowOff>
    </xdr:from>
    <xdr:ext cx="469744" cy="259045"/>
    <xdr:sp macro="" textlink="">
      <xdr:nvSpPr>
        <xdr:cNvPr id="606" name="n_2mainValue【認定こども園・幼稚園・保育所】&#10;一人当たり面積">
          <a:extLst>
            <a:ext uri="{FF2B5EF4-FFF2-40B4-BE49-F238E27FC236}">
              <a16:creationId xmlns:a16="http://schemas.microsoft.com/office/drawing/2014/main" id="{25EDAB99-E8B2-43F0-9DA7-77B1F4A2B61E}"/>
            </a:ext>
          </a:extLst>
        </xdr:cNvPr>
        <xdr:cNvSpPr txBox="1"/>
      </xdr:nvSpPr>
      <xdr:spPr>
        <a:xfrm>
          <a:off x="20199427" y="664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6367</xdr:rowOff>
    </xdr:from>
    <xdr:ext cx="469744" cy="259045"/>
    <xdr:sp macro="" textlink="">
      <xdr:nvSpPr>
        <xdr:cNvPr id="607" name="n_3mainValue【認定こども園・幼稚園・保育所】&#10;一人当たり面積">
          <a:extLst>
            <a:ext uri="{FF2B5EF4-FFF2-40B4-BE49-F238E27FC236}">
              <a16:creationId xmlns:a16="http://schemas.microsoft.com/office/drawing/2014/main" id="{AD513739-D6B5-40EB-8EFB-44BFCA0CDAA3}"/>
            </a:ext>
          </a:extLst>
        </xdr:cNvPr>
        <xdr:cNvSpPr txBox="1"/>
      </xdr:nvSpPr>
      <xdr:spPr>
        <a:xfrm>
          <a:off x="19310427"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144797</xdr:rowOff>
    </xdr:from>
    <xdr:ext cx="469744" cy="259045"/>
    <xdr:sp macro="" textlink="">
      <xdr:nvSpPr>
        <xdr:cNvPr id="608" name="n_4mainValue【認定こども園・幼稚園・保育所】&#10;一人当たり面積">
          <a:extLst>
            <a:ext uri="{FF2B5EF4-FFF2-40B4-BE49-F238E27FC236}">
              <a16:creationId xmlns:a16="http://schemas.microsoft.com/office/drawing/2014/main" id="{3A0D4269-6180-48DE-AFC0-13459D3AC38B}"/>
            </a:ext>
          </a:extLst>
        </xdr:cNvPr>
        <xdr:cNvSpPr txBox="1"/>
      </xdr:nvSpPr>
      <xdr:spPr>
        <a:xfrm>
          <a:off x="18421427" y="665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a:extLst>
            <a:ext uri="{FF2B5EF4-FFF2-40B4-BE49-F238E27FC236}">
              <a16:creationId xmlns:a16="http://schemas.microsoft.com/office/drawing/2014/main" id="{937794CD-2C17-46D5-BB1E-CF3E93AF6D0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a:extLst>
            <a:ext uri="{FF2B5EF4-FFF2-40B4-BE49-F238E27FC236}">
              <a16:creationId xmlns:a16="http://schemas.microsoft.com/office/drawing/2014/main" id="{D29ECFE7-BB97-4B7F-A35B-957DC242F2B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a:extLst>
            <a:ext uri="{FF2B5EF4-FFF2-40B4-BE49-F238E27FC236}">
              <a16:creationId xmlns:a16="http://schemas.microsoft.com/office/drawing/2014/main" id="{F8AB0315-E2B6-49F0-93B7-4B039A90E84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a:extLst>
            <a:ext uri="{FF2B5EF4-FFF2-40B4-BE49-F238E27FC236}">
              <a16:creationId xmlns:a16="http://schemas.microsoft.com/office/drawing/2014/main" id="{27D52762-2F07-4A5B-82DC-5D481D861B8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a:extLst>
            <a:ext uri="{FF2B5EF4-FFF2-40B4-BE49-F238E27FC236}">
              <a16:creationId xmlns:a16="http://schemas.microsoft.com/office/drawing/2014/main" id="{C865FB35-891C-43EE-8513-C08217517B6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a:extLst>
            <a:ext uri="{FF2B5EF4-FFF2-40B4-BE49-F238E27FC236}">
              <a16:creationId xmlns:a16="http://schemas.microsoft.com/office/drawing/2014/main" id="{71760B16-B1EF-4AB1-87D9-C2181BDFC9A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a:extLst>
            <a:ext uri="{FF2B5EF4-FFF2-40B4-BE49-F238E27FC236}">
              <a16:creationId xmlns:a16="http://schemas.microsoft.com/office/drawing/2014/main" id="{FB203BF7-B940-48ED-9B00-3B262A6238B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a:extLst>
            <a:ext uri="{FF2B5EF4-FFF2-40B4-BE49-F238E27FC236}">
              <a16:creationId xmlns:a16="http://schemas.microsoft.com/office/drawing/2014/main" id="{A66B2273-B317-4526-A27A-FAACAF186F2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a:extLst>
            <a:ext uri="{FF2B5EF4-FFF2-40B4-BE49-F238E27FC236}">
              <a16:creationId xmlns:a16="http://schemas.microsoft.com/office/drawing/2014/main" id="{BAADF38C-7C58-485A-A242-F795C6E0173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a:extLst>
            <a:ext uri="{FF2B5EF4-FFF2-40B4-BE49-F238E27FC236}">
              <a16:creationId xmlns:a16="http://schemas.microsoft.com/office/drawing/2014/main" id="{37A371CE-83DE-4C6D-A0E6-8EEB8339118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a:extLst>
            <a:ext uri="{FF2B5EF4-FFF2-40B4-BE49-F238E27FC236}">
              <a16:creationId xmlns:a16="http://schemas.microsoft.com/office/drawing/2014/main" id="{74CCA401-C95D-461B-B59F-B19BBCF5901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0" name="直線コネクタ 619">
          <a:extLst>
            <a:ext uri="{FF2B5EF4-FFF2-40B4-BE49-F238E27FC236}">
              <a16:creationId xmlns:a16="http://schemas.microsoft.com/office/drawing/2014/main" id="{8E5D07C1-720F-48ED-B1F5-8B51179C351D}"/>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1" name="テキスト ボックス 620">
          <a:extLst>
            <a:ext uri="{FF2B5EF4-FFF2-40B4-BE49-F238E27FC236}">
              <a16:creationId xmlns:a16="http://schemas.microsoft.com/office/drawing/2014/main" id="{80D58BC1-5554-42DE-95D2-3E0FB313A516}"/>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2" name="直線コネクタ 621">
          <a:extLst>
            <a:ext uri="{FF2B5EF4-FFF2-40B4-BE49-F238E27FC236}">
              <a16:creationId xmlns:a16="http://schemas.microsoft.com/office/drawing/2014/main" id="{F37273D2-54F0-48A3-83FE-2AEAC7F0FF82}"/>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3" name="テキスト ボックス 622">
          <a:extLst>
            <a:ext uri="{FF2B5EF4-FFF2-40B4-BE49-F238E27FC236}">
              <a16:creationId xmlns:a16="http://schemas.microsoft.com/office/drawing/2014/main" id="{269C8960-5368-4804-B4BF-07DA8C6DED76}"/>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4" name="直線コネクタ 623">
          <a:extLst>
            <a:ext uri="{FF2B5EF4-FFF2-40B4-BE49-F238E27FC236}">
              <a16:creationId xmlns:a16="http://schemas.microsoft.com/office/drawing/2014/main" id="{1066329F-6075-4014-B268-1641BEB147EE}"/>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5" name="テキスト ボックス 624">
          <a:extLst>
            <a:ext uri="{FF2B5EF4-FFF2-40B4-BE49-F238E27FC236}">
              <a16:creationId xmlns:a16="http://schemas.microsoft.com/office/drawing/2014/main" id="{16570E31-F78A-4A1F-936C-A9E7234676FC}"/>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6" name="直線コネクタ 625">
          <a:extLst>
            <a:ext uri="{FF2B5EF4-FFF2-40B4-BE49-F238E27FC236}">
              <a16:creationId xmlns:a16="http://schemas.microsoft.com/office/drawing/2014/main" id="{429AEB09-3E69-43EF-96FD-6E178B124F36}"/>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7" name="テキスト ボックス 626">
          <a:extLst>
            <a:ext uri="{FF2B5EF4-FFF2-40B4-BE49-F238E27FC236}">
              <a16:creationId xmlns:a16="http://schemas.microsoft.com/office/drawing/2014/main" id="{32453FD7-0C42-42A5-B63D-D64612048252}"/>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8" name="直線コネクタ 627">
          <a:extLst>
            <a:ext uri="{FF2B5EF4-FFF2-40B4-BE49-F238E27FC236}">
              <a16:creationId xmlns:a16="http://schemas.microsoft.com/office/drawing/2014/main" id="{A23F7045-412F-46DB-9D17-13F024BD59A7}"/>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9" name="テキスト ボックス 628">
          <a:extLst>
            <a:ext uri="{FF2B5EF4-FFF2-40B4-BE49-F238E27FC236}">
              <a16:creationId xmlns:a16="http://schemas.microsoft.com/office/drawing/2014/main" id="{D72DD8C1-3B5D-41C6-B19D-0D5A69190B2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a:extLst>
            <a:ext uri="{FF2B5EF4-FFF2-40B4-BE49-F238E27FC236}">
              <a16:creationId xmlns:a16="http://schemas.microsoft.com/office/drawing/2014/main" id="{358B5670-A4DE-4878-834E-AF6CBF21FDC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1" name="テキスト ボックス 630">
          <a:extLst>
            <a:ext uri="{FF2B5EF4-FFF2-40B4-BE49-F238E27FC236}">
              <a16:creationId xmlns:a16="http://schemas.microsoft.com/office/drawing/2014/main" id="{82471CD9-82E8-4F4C-A86D-B68E1B5ACE2E}"/>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2" name="【学校施設】&#10;有形固定資産減価償却率グラフ枠">
          <a:extLst>
            <a:ext uri="{FF2B5EF4-FFF2-40B4-BE49-F238E27FC236}">
              <a16:creationId xmlns:a16="http://schemas.microsoft.com/office/drawing/2014/main" id="{D222C2C3-980D-4E45-9239-638E76C5EFD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85725</xdr:rowOff>
    </xdr:from>
    <xdr:to>
      <xdr:col>85</xdr:col>
      <xdr:colOff>126364</xdr:colOff>
      <xdr:row>63</xdr:row>
      <xdr:rowOff>91440</xdr:rowOff>
    </xdr:to>
    <xdr:cxnSp macro="">
      <xdr:nvCxnSpPr>
        <xdr:cNvPr id="633" name="直線コネクタ 632">
          <a:extLst>
            <a:ext uri="{FF2B5EF4-FFF2-40B4-BE49-F238E27FC236}">
              <a16:creationId xmlns:a16="http://schemas.microsoft.com/office/drawing/2014/main" id="{0E8DF263-9AF5-49A1-9680-F32038965F47}"/>
            </a:ext>
          </a:extLst>
        </xdr:cNvPr>
        <xdr:cNvCxnSpPr/>
      </xdr:nvCxnSpPr>
      <xdr:spPr>
        <a:xfrm flipV="1">
          <a:off x="16318864" y="9686925"/>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95267</xdr:rowOff>
    </xdr:from>
    <xdr:ext cx="405111" cy="259045"/>
    <xdr:sp macro="" textlink="">
      <xdr:nvSpPr>
        <xdr:cNvPr id="634" name="【学校施設】&#10;有形固定資産減価償却率最小値テキスト">
          <a:extLst>
            <a:ext uri="{FF2B5EF4-FFF2-40B4-BE49-F238E27FC236}">
              <a16:creationId xmlns:a16="http://schemas.microsoft.com/office/drawing/2014/main" id="{8E92E3C3-1BBC-4C29-B767-D3B6B84D001D}"/>
            </a:ext>
          </a:extLst>
        </xdr:cNvPr>
        <xdr:cNvSpPr txBox="1"/>
      </xdr:nvSpPr>
      <xdr:spPr>
        <a:xfrm>
          <a:off x="16357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91440</xdr:rowOff>
    </xdr:from>
    <xdr:to>
      <xdr:col>86</xdr:col>
      <xdr:colOff>25400</xdr:colOff>
      <xdr:row>63</xdr:row>
      <xdr:rowOff>91440</xdr:rowOff>
    </xdr:to>
    <xdr:cxnSp macro="">
      <xdr:nvCxnSpPr>
        <xdr:cNvPr id="635" name="直線コネクタ 634">
          <a:extLst>
            <a:ext uri="{FF2B5EF4-FFF2-40B4-BE49-F238E27FC236}">
              <a16:creationId xmlns:a16="http://schemas.microsoft.com/office/drawing/2014/main" id="{B2046A1C-13F9-45D3-893B-305FA166EC70}"/>
            </a:ext>
          </a:extLst>
        </xdr:cNvPr>
        <xdr:cNvCxnSpPr/>
      </xdr:nvCxnSpPr>
      <xdr:spPr>
        <a:xfrm>
          <a:off x="16230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32402</xdr:rowOff>
    </xdr:from>
    <xdr:ext cx="405111" cy="259045"/>
    <xdr:sp macro="" textlink="">
      <xdr:nvSpPr>
        <xdr:cNvPr id="636" name="【学校施設】&#10;有形固定資産減価償却率最大値テキスト">
          <a:extLst>
            <a:ext uri="{FF2B5EF4-FFF2-40B4-BE49-F238E27FC236}">
              <a16:creationId xmlns:a16="http://schemas.microsoft.com/office/drawing/2014/main" id="{FFB8ACAC-DE93-4DB6-AF1C-34575FFA7B51}"/>
            </a:ext>
          </a:extLst>
        </xdr:cNvPr>
        <xdr:cNvSpPr txBox="1"/>
      </xdr:nvSpPr>
      <xdr:spPr>
        <a:xfrm>
          <a:off x="16357600" y="946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85725</xdr:rowOff>
    </xdr:from>
    <xdr:to>
      <xdr:col>86</xdr:col>
      <xdr:colOff>25400</xdr:colOff>
      <xdr:row>56</xdr:row>
      <xdr:rowOff>85725</xdr:rowOff>
    </xdr:to>
    <xdr:cxnSp macro="">
      <xdr:nvCxnSpPr>
        <xdr:cNvPr id="637" name="直線コネクタ 636">
          <a:extLst>
            <a:ext uri="{FF2B5EF4-FFF2-40B4-BE49-F238E27FC236}">
              <a16:creationId xmlns:a16="http://schemas.microsoft.com/office/drawing/2014/main" id="{72693E0B-BBEF-417F-B97E-19C65B62DF4E}"/>
            </a:ext>
          </a:extLst>
        </xdr:cNvPr>
        <xdr:cNvCxnSpPr/>
      </xdr:nvCxnSpPr>
      <xdr:spPr>
        <a:xfrm>
          <a:off x="16230600" y="968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55897</xdr:rowOff>
    </xdr:from>
    <xdr:ext cx="405111" cy="259045"/>
    <xdr:sp macro="" textlink="">
      <xdr:nvSpPr>
        <xdr:cNvPr id="638" name="【学校施設】&#10;有形固定資産減価償却率平均値テキスト">
          <a:extLst>
            <a:ext uri="{FF2B5EF4-FFF2-40B4-BE49-F238E27FC236}">
              <a16:creationId xmlns:a16="http://schemas.microsoft.com/office/drawing/2014/main" id="{25162B1C-270E-4C7E-9459-E36C7DDEB527}"/>
            </a:ext>
          </a:extLst>
        </xdr:cNvPr>
        <xdr:cNvSpPr txBox="1"/>
      </xdr:nvSpPr>
      <xdr:spPr>
        <a:xfrm>
          <a:off x="16357600" y="10171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639" name="フローチャート: 判断 638">
          <a:extLst>
            <a:ext uri="{FF2B5EF4-FFF2-40B4-BE49-F238E27FC236}">
              <a16:creationId xmlns:a16="http://schemas.microsoft.com/office/drawing/2014/main" id="{45F7AE86-93F6-4A48-BE54-4283713DE004}"/>
            </a:ext>
          </a:extLst>
        </xdr:cNvPr>
        <xdr:cNvSpPr/>
      </xdr:nvSpPr>
      <xdr:spPr>
        <a:xfrm>
          <a:off x="162687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15875</xdr:rowOff>
    </xdr:from>
    <xdr:to>
      <xdr:col>81</xdr:col>
      <xdr:colOff>101600</xdr:colOff>
      <xdr:row>60</xdr:row>
      <xdr:rowOff>117475</xdr:rowOff>
    </xdr:to>
    <xdr:sp macro="" textlink="">
      <xdr:nvSpPr>
        <xdr:cNvPr id="640" name="フローチャート: 判断 639">
          <a:extLst>
            <a:ext uri="{FF2B5EF4-FFF2-40B4-BE49-F238E27FC236}">
              <a16:creationId xmlns:a16="http://schemas.microsoft.com/office/drawing/2014/main" id="{1F45D489-73BC-43FC-AD8F-BE6E5164E068}"/>
            </a:ext>
          </a:extLst>
        </xdr:cNvPr>
        <xdr:cNvSpPr/>
      </xdr:nvSpPr>
      <xdr:spPr>
        <a:xfrm>
          <a:off x="154305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42545</xdr:rowOff>
    </xdr:from>
    <xdr:to>
      <xdr:col>76</xdr:col>
      <xdr:colOff>165100</xdr:colOff>
      <xdr:row>60</xdr:row>
      <xdr:rowOff>144145</xdr:rowOff>
    </xdr:to>
    <xdr:sp macro="" textlink="">
      <xdr:nvSpPr>
        <xdr:cNvPr id="641" name="フローチャート: 判断 640">
          <a:extLst>
            <a:ext uri="{FF2B5EF4-FFF2-40B4-BE49-F238E27FC236}">
              <a16:creationId xmlns:a16="http://schemas.microsoft.com/office/drawing/2014/main" id="{65C32346-08E9-4484-A4CC-0A3DA8E97956}"/>
            </a:ext>
          </a:extLst>
        </xdr:cNvPr>
        <xdr:cNvSpPr/>
      </xdr:nvSpPr>
      <xdr:spPr>
        <a:xfrm>
          <a:off x="145415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12065</xdr:rowOff>
    </xdr:from>
    <xdr:to>
      <xdr:col>72</xdr:col>
      <xdr:colOff>38100</xdr:colOff>
      <xdr:row>60</xdr:row>
      <xdr:rowOff>113665</xdr:rowOff>
    </xdr:to>
    <xdr:sp macro="" textlink="">
      <xdr:nvSpPr>
        <xdr:cNvPr id="642" name="フローチャート: 判断 641">
          <a:extLst>
            <a:ext uri="{FF2B5EF4-FFF2-40B4-BE49-F238E27FC236}">
              <a16:creationId xmlns:a16="http://schemas.microsoft.com/office/drawing/2014/main" id="{19F5F614-F2C7-4268-B122-4C72FB3380F3}"/>
            </a:ext>
          </a:extLst>
        </xdr:cNvPr>
        <xdr:cNvSpPr/>
      </xdr:nvSpPr>
      <xdr:spPr>
        <a:xfrm>
          <a:off x="13652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10160</xdr:rowOff>
    </xdr:from>
    <xdr:to>
      <xdr:col>67</xdr:col>
      <xdr:colOff>101600</xdr:colOff>
      <xdr:row>60</xdr:row>
      <xdr:rowOff>111760</xdr:rowOff>
    </xdr:to>
    <xdr:sp macro="" textlink="">
      <xdr:nvSpPr>
        <xdr:cNvPr id="643" name="フローチャート: 判断 642">
          <a:extLst>
            <a:ext uri="{FF2B5EF4-FFF2-40B4-BE49-F238E27FC236}">
              <a16:creationId xmlns:a16="http://schemas.microsoft.com/office/drawing/2014/main" id="{186C5EF2-BA13-4320-B346-9332BC986E9F}"/>
            </a:ext>
          </a:extLst>
        </xdr:cNvPr>
        <xdr:cNvSpPr/>
      </xdr:nvSpPr>
      <xdr:spPr>
        <a:xfrm>
          <a:off x="12763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6EF3C5E0-7079-434F-80C5-B7FAE12A44E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DA005010-1FE0-483D-9DA6-A0A9E5E19FE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B8A42C0B-49D6-4B3B-A8B6-FC7A3ECAFE3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36C5F3BD-1093-4D33-88B2-28BC67C67B2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F4DB6CD9-0014-4663-B2FE-516F783506D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74930</xdr:rowOff>
    </xdr:from>
    <xdr:to>
      <xdr:col>85</xdr:col>
      <xdr:colOff>177800</xdr:colOff>
      <xdr:row>62</xdr:row>
      <xdr:rowOff>5080</xdr:rowOff>
    </xdr:to>
    <xdr:sp macro="" textlink="">
      <xdr:nvSpPr>
        <xdr:cNvPr id="649" name="楕円 648">
          <a:extLst>
            <a:ext uri="{FF2B5EF4-FFF2-40B4-BE49-F238E27FC236}">
              <a16:creationId xmlns:a16="http://schemas.microsoft.com/office/drawing/2014/main" id="{9BE2AB46-1AA2-418E-AC56-6E5FB3197683}"/>
            </a:ext>
          </a:extLst>
        </xdr:cNvPr>
        <xdr:cNvSpPr/>
      </xdr:nvSpPr>
      <xdr:spPr>
        <a:xfrm>
          <a:off x="162687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53357</xdr:rowOff>
    </xdr:from>
    <xdr:ext cx="405111" cy="259045"/>
    <xdr:sp macro="" textlink="">
      <xdr:nvSpPr>
        <xdr:cNvPr id="650" name="【学校施設】&#10;有形固定資産減価償却率該当値テキスト">
          <a:extLst>
            <a:ext uri="{FF2B5EF4-FFF2-40B4-BE49-F238E27FC236}">
              <a16:creationId xmlns:a16="http://schemas.microsoft.com/office/drawing/2014/main" id="{DEEC8E4E-D974-4153-8D9B-96869E959416}"/>
            </a:ext>
          </a:extLst>
        </xdr:cNvPr>
        <xdr:cNvSpPr txBox="1"/>
      </xdr:nvSpPr>
      <xdr:spPr>
        <a:xfrm>
          <a:off x="16357600"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44450</xdr:rowOff>
    </xdr:from>
    <xdr:to>
      <xdr:col>81</xdr:col>
      <xdr:colOff>101600</xdr:colOff>
      <xdr:row>61</xdr:row>
      <xdr:rowOff>146050</xdr:rowOff>
    </xdr:to>
    <xdr:sp macro="" textlink="">
      <xdr:nvSpPr>
        <xdr:cNvPr id="651" name="楕円 650">
          <a:extLst>
            <a:ext uri="{FF2B5EF4-FFF2-40B4-BE49-F238E27FC236}">
              <a16:creationId xmlns:a16="http://schemas.microsoft.com/office/drawing/2014/main" id="{C2D2E23D-B690-46AE-9E2A-D4B5EB4E82CD}"/>
            </a:ext>
          </a:extLst>
        </xdr:cNvPr>
        <xdr:cNvSpPr/>
      </xdr:nvSpPr>
      <xdr:spPr>
        <a:xfrm>
          <a:off x="15430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95250</xdr:rowOff>
    </xdr:from>
    <xdr:to>
      <xdr:col>85</xdr:col>
      <xdr:colOff>127000</xdr:colOff>
      <xdr:row>61</xdr:row>
      <xdr:rowOff>125730</xdr:rowOff>
    </xdr:to>
    <xdr:cxnSp macro="">
      <xdr:nvCxnSpPr>
        <xdr:cNvPr id="652" name="直線コネクタ 651">
          <a:extLst>
            <a:ext uri="{FF2B5EF4-FFF2-40B4-BE49-F238E27FC236}">
              <a16:creationId xmlns:a16="http://schemas.microsoft.com/office/drawing/2014/main" id="{28B9C178-4031-4CFE-8796-486E80133E52}"/>
            </a:ext>
          </a:extLst>
        </xdr:cNvPr>
        <xdr:cNvCxnSpPr/>
      </xdr:nvCxnSpPr>
      <xdr:spPr>
        <a:xfrm>
          <a:off x="15481300" y="105537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12065</xdr:rowOff>
    </xdr:from>
    <xdr:to>
      <xdr:col>76</xdr:col>
      <xdr:colOff>165100</xdr:colOff>
      <xdr:row>61</xdr:row>
      <xdr:rowOff>113665</xdr:rowOff>
    </xdr:to>
    <xdr:sp macro="" textlink="">
      <xdr:nvSpPr>
        <xdr:cNvPr id="653" name="楕円 652">
          <a:extLst>
            <a:ext uri="{FF2B5EF4-FFF2-40B4-BE49-F238E27FC236}">
              <a16:creationId xmlns:a16="http://schemas.microsoft.com/office/drawing/2014/main" id="{40653849-A7E8-47CC-B20D-62222E580EAF}"/>
            </a:ext>
          </a:extLst>
        </xdr:cNvPr>
        <xdr:cNvSpPr/>
      </xdr:nvSpPr>
      <xdr:spPr>
        <a:xfrm>
          <a:off x="14541500" y="1047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62865</xdr:rowOff>
    </xdr:from>
    <xdr:to>
      <xdr:col>81</xdr:col>
      <xdr:colOff>50800</xdr:colOff>
      <xdr:row>61</xdr:row>
      <xdr:rowOff>95250</xdr:rowOff>
    </xdr:to>
    <xdr:cxnSp macro="">
      <xdr:nvCxnSpPr>
        <xdr:cNvPr id="654" name="直線コネクタ 653">
          <a:extLst>
            <a:ext uri="{FF2B5EF4-FFF2-40B4-BE49-F238E27FC236}">
              <a16:creationId xmlns:a16="http://schemas.microsoft.com/office/drawing/2014/main" id="{13A6D8CD-233F-458E-8E93-B14AA3A65E21}"/>
            </a:ext>
          </a:extLst>
        </xdr:cNvPr>
        <xdr:cNvCxnSpPr/>
      </xdr:nvCxnSpPr>
      <xdr:spPr>
        <a:xfrm>
          <a:off x="14592300" y="1052131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6350</xdr:rowOff>
    </xdr:from>
    <xdr:to>
      <xdr:col>72</xdr:col>
      <xdr:colOff>38100</xdr:colOff>
      <xdr:row>61</xdr:row>
      <xdr:rowOff>107950</xdr:rowOff>
    </xdr:to>
    <xdr:sp macro="" textlink="">
      <xdr:nvSpPr>
        <xdr:cNvPr id="655" name="楕円 654">
          <a:extLst>
            <a:ext uri="{FF2B5EF4-FFF2-40B4-BE49-F238E27FC236}">
              <a16:creationId xmlns:a16="http://schemas.microsoft.com/office/drawing/2014/main" id="{88121527-7049-48BA-8E3A-D81E953036D3}"/>
            </a:ext>
          </a:extLst>
        </xdr:cNvPr>
        <xdr:cNvSpPr/>
      </xdr:nvSpPr>
      <xdr:spPr>
        <a:xfrm>
          <a:off x="13652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57150</xdr:rowOff>
    </xdr:from>
    <xdr:to>
      <xdr:col>76</xdr:col>
      <xdr:colOff>114300</xdr:colOff>
      <xdr:row>61</xdr:row>
      <xdr:rowOff>62865</xdr:rowOff>
    </xdr:to>
    <xdr:cxnSp macro="">
      <xdr:nvCxnSpPr>
        <xdr:cNvPr id="656" name="直線コネクタ 655">
          <a:extLst>
            <a:ext uri="{FF2B5EF4-FFF2-40B4-BE49-F238E27FC236}">
              <a16:creationId xmlns:a16="http://schemas.microsoft.com/office/drawing/2014/main" id="{E2868570-D7FF-4818-8E2E-2CCAE8610CF2}"/>
            </a:ext>
          </a:extLst>
        </xdr:cNvPr>
        <xdr:cNvCxnSpPr/>
      </xdr:nvCxnSpPr>
      <xdr:spPr>
        <a:xfrm>
          <a:off x="13703300" y="105156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143510</xdr:rowOff>
    </xdr:from>
    <xdr:to>
      <xdr:col>67</xdr:col>
      <xdr:colOff>101600</xdr:colOff>
      <xdr:row>61</xdr:row>
      <xdr:rowOff>73660</xdr:rowOff>
    </xdr:to>
    <xdr:sp macro="" textlink="">
      <xdr:nvSpPr>
        <xdr:cNvPr id="657" name="楕円 656">
          <a:extLst>
            <a:ext uri="{FF2B5EF4-FFF2-40B4-BE49-F238E27FC236}">
              <a16:creationId xmlns:a16="http://schemas.microsoft.com/office/drawing/2014/main" id="{950F4A60-B7D6-463C-A9FB-E5AB21CF33C7}"/>
            </a:ext>
          </a:extLst>
        </xdr:cNvPr>
        <xdr:cNvSpPr/>
      </xdr:nvSpPr>
      <xdr:spPr>
        <a:xfrm>
          <a:off x="12763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22860</xdr:rowOff>
    </xdr:from>
    <xdr:to>
      <xdr:col>71</xdr:col>
      <xdr:colOff>177800</xdr:colOff>
      <xdr:row>61</xdr:row>
      <xdr:rowOff>57150</xdr:rowOff>
    </xdr:to>
    <xdr:cxnSp macro="">
      <xdr:nvCxnSpPr>
        <xdr:cNvPr id="658" name="直線コネクタ 657">
          <a:extLst>
            <a:ext uri="{FF2B5EF4-FFF2-40B4-BE49-F238E27FC236}">
              <a16:creationId xmlns:a16="http://schemas.microsoft.com/office/drawing/2014/main" id="{C9D14E2F-C95F-426E-AFD5-7866B2F10437}"/>
            </a:ext>
          </a:extLst>
        </xdr:cNvPr>
        <xdr:cNvCxnSpPr/>
      </xdr:nvCxnSpPr>
      <xdr:spPr>
        <a:xfrm>
          <a:off x="12814300" y="104813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134002</xdr:rowOff>
    </xdr:from>
    <xdr:ext cx="405111" cy="259045"/>
    <xdr:sp macro="" textlink="">
      <xdr:nvSpPr>
        <xdr:cNvPr id="659" name="n_1aveValue【学校施設】&#10;有形固定資産減価償却率">
          <a:extLst>
            <a:ext uri="{FF2B5EF4-FFF2-40B4-BE49-F238E27FC236}">
              <a16:creationId xmlns:a16="http://schemas.microsoft.com/office/drawing/2014/main" id="{618BB9A0-9814-48CA-8E7E-774D34C0819E}"/>
            </a:ext>
          </a:extLst>
        </xdr:cNvPr>
        <xdr:cNvSpPr txBox="1"/>
      </xdr:nvSpPr>
      <xdr:spPr>
        <a:xfrm>
          <a:off x="15266044" y="1007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160672</xdr:rowOff>
    </xdr:from>
    <xdr:ext cx="405111" cy="259045"/>
    <xdr:sp macro="" textlink="">
      <xdr:nvSpPr>
        <xdr:cNvPr id="660" name="n_2aveValue【学校施設】&#10;有形固定資産減価償却率">
          <a:extLst>
            <a:ext uri="{FF2B5EF4-FFF2-40B4-BE49-F238E27FC236}">
              <a16:creationId xmlns:a16="http://schemas.microsoft.com/office/drawing/2014/main" id="{B9B9676B-9F2A-4E98-9C14-66180968FAE4}"/>
            </a:ext>
          </a:extLst>
        </xdr:cNvPr>
        <xdr:cNvSpPr txBox="1"/>
      </xdr:nvSpPr>
      <xdr:spPr>
        <a:xfrm>
          <a:off x="14389744" y="1010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130192</xdr:rowOff>
    </xdr:from>
    <xdr:ext cx="405111" cy="259045"/>
    <xdr:sp macro="" textlink="">
      <xdr:nvSpPr>
        <xdr:cNvPr id="661" name="n_3aveValue【学校施設】&#10;有形固定資産減価償却率">
          <a:extLst>
            <a:ext uri="{FF2B5EF4-FFF2-40B4-BE49-F238E27FC236}">
              <a16:creationId xmlns:a16="http://schemas.microsoft.com/office/drawing/2014/main" id="{8B968688-22A2-4630-AB28-86BAFAEF262D}"/>
            </a:ext>
          </a:extLst>
        </xdr:cNvPr>
        <xdr:cNvSpPr txBox="1"/>
      </xdr:nvSpPr>
      <xdr:spPr>
        <a:xfrm>
          <a:off x="13500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128287</xdr:rowOff>
    </xdr:from>
    <xdr:ext cx="405111" cy="259045"/>
    <xdr:sp macro="" textlink="">
      <xdr:nvSpPr>
        <xdr:cNvPr id="662" name="n_4aveValue【学校施設】&#10;有形固定資産減価償却率">
          <a:extLst>
            <a:ext uri="{FF2B5EF4-FFF2-40B4-BE49-F238E27FC236}">
              <a16:creationId xmlns:a16="http://schemas.microsoft.com/office/drawing/2014/main" id="{45933892-D034-4B6B-92CA-5077CD9DDFFB}"/>
            </a:ext>
          </a:extLst>
        </xdr:cNvPr>
        <xdr:cNvSpPr txBox="1"/>
      </xdr:nvSpPr>
      <xdr:spPr>
        <a:xfrm>
          <a:off x="12611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137177</xdr:rowOff>
    </xdr:from>
    <xdr:ext cx="405111" cy="259045"/>
    <xdr:sp macro="" textlink="">
      <xdr:nvSpPr>
        <xdr:cNvPr id="663" name="n_1mainValue【学校施設】&#10;有形固定資産減価償却率">
          <a:extLst>
            <a:ext uri="{FF2B5EF4-FFF2-40B4-BE49-F238E27FC236}">
              <a16:creationId xmlns:a16="http://schemas.microsoft.com/office/drawing/2014/main" id="{B4C647EA-F3C0-4235-BBCD-59A68AE904FC}"/>
            </a:ext>
          </a:extLst>
        </xdr:cNvPr>
        <xdr:cNvSpPr txBox="1"/>
      </xdr:nvSpPr>
      <xdr:spPr>
        <a:xfrm>
          <a:off x="152660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104792</xdr:rowOff>
    </xdr:from>
    <xdr:ext cx="405111" cy="259045"/>
    <xdr:sp macro="" textlink="">
      <xdr:nvSpPr>
        <xdr:cNvPr id="664" name="n_2mainValue【学校施設】&#10;有形固定資産減価償却率">
          <a:extLst>
            <a:ext uri="{FF2B5EF4-FFF2-40B4-BE49-F238E27FC236}">
              <a16:creationId xmlns:a16="http://schemas.microsoft.com/office/drawing/2014/main" id="{A92C3AC2-F659-4433-B579-A952567EA91E}"/>
            </a:ext>
          </a:extLst>
        </xdr:cNvPr>
        <xdr:cNvSpPr txBox="1"/>
      </xdr:nvSpPr>
      <xdr:spPr>
        <a:xfrm>
          <a:off x="14389744" y="1056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99077</xdr:rowOff>
    </xdr:from>
    <xdr:ext cx="405111" cy="259045"/>
    <xdr:sp macro="" textlink="">
      <xdr:nvSpPr>
        <xdr:cNvPr id="665" name="n_3mainValue【学校施設】&#10;有形固定資産減価償却率">
          <a:extLst>
            <a:ext uri="{FF2B5EF4-FFF2-40B4-BE49-F238E27FC236}">
              <a16:creationId xmlns:a16="http://schemas.microsoft.com/office/drawing/2014/main" id="{522297EF-D699-41F9-8EB2-D39E3672AC7C}"/>
            </a:ext>
          </a:extLst>
        </xdr:cNvPr>
        <xdr:cNvSpPr txBox="1"/>
      </xdr:nvSpPr>
      <xdr:spPr>
        <a:xfrm>
          <a:off x="13500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64787</xdr:rowOff>
    </xdr:from>
    <xdr:ext cx="405111" cy="259045"/>
    <xdr:sp macro="" textlink="">
      <xdr:nvSpPr>
        <xdr:cNvPr id="666" name="n_4mainValue【学校施設】&#10;有形固定資産減価償却率">
          <a:extLst>
            <a:ext uri="{FF2B5EF4-FFF2-40B4-BE49-F238E27FC236}">
              <a16:creationId xmlns:a16="http://schemas.microsoft.com/office/drawing/2014/main" id="{F6D4A91E-3F2B-4043-9AE6-A2BDF573B223}"/>
            </a:ext>
          </a:extLst>
        </xdr:cNvPr>
        <xdr:cNvSpPr txBox="1"/>
      </xdr:nvSpPr>
      <xdr:spPr>
        <a:xfrm>
          <a:off x="12611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a:extLst>
            <a:ext uri="{FF2B5EF4-FFF2-40B4-BE49-F238E27FC236}">
              <a16:creationId xmlns:a16="http://schemas.microsoft.com/office/drawing/2014/main" id="{03CA2B59-930F-4D9C-B02F-62C3EF95626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a:extLst>
            <a:ext uri="{FF2B5EF4-FFF2-40B4-BE49-F238E27FC236}">
              <a16:creationId xmlns:a16="http://schemas.microsoft.com/office/drawing/2014/main" id="{B9B72FD6-A793-4D23-873F-B537C6A3A72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a:extLst>
            <a:ext uri="{FF2B5EF4-FFF2-40B4-BE49-F238E27FC236}">
              <a16:creationId xmlns:a16="http://schemas.microsoft.com/office/drawing/2014/main" id="{F68F4B43-077C-4A68-9FCA-1F03530496C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a:extLst>
            <a:ext uri="{FF2B5EF4-FFF2-40B4-BE49-F238E27FC236}">
              <a16:creationId xmlns:a16="http://schemas.microsoft.com/office/drawing/2014/main" id="{5B3CC900-7D60-4F77-AEBF-D9F787DB7FC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a:extLst>
            <a:ext uri="{FF2B5EF4-FFF2-40B4-BE49-F238E27FC236}">
              <a16:creationId xmlns:a16="http://schemas.microsoft.com/office/drawing/2014/main" id="{16F0B1AF-52ED-4F40-B770-5FEC25CC6E0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a:extLst>
            <a:ext uri="{FF2B5EF4-FFF2-40B4-BE49-F238E27FC236}">
              <a16:creationId xmlns:a16="http://schemas.microsoft.com/office/drawing/2014/main" id="{F1B3F9DA-6EE7-4669-B29D-7315FC0B7BB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a:extLst>
            <a:ext uri="{FF2B5EF4-FFF2-40B4-BE49-F238E27FC236}">
              <a16:creationId xmlns:a16="http://schemas.microsoft.com/office/drawing/2014/main" id="{532F26B5-4752-44D7-9955-26546E3DD8C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a:extLst>
            <a:ext uri="{FF2B5EF4-FFF2-40B4-BE49-F238E27FC236}">
              <a16:creationId xmlns:a16="http://schemas.microsoft.com/office/drawing/2014/main" id="{F2031E6A-ACC5-4A0A-A3B5-EB90FA54778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a:extLst>
            <a:ext uri="{FF2B5EF4-FFF2-40B4-BE49-F238E27FC236}">
              <a16:creationId xmlns:a16="http://schemas.microsoft.com/office/drawing/2014/main" id="{27579F99-72E1-4A75-88A1-2A709C7E76E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a:extLst>
            <a:ext uri="{FF2B5EF4-FFF2-40B4-BE49-F238E27FC236}">
              <a16:creationId xmlns:a16="http://schemas.microsoft.com/office/drawing/2014/main" id="{5FB53958-2D21-4255-A734-2B3C249EBD5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7" name="テキスト ボックス 676">
          <a:extLst>
            <a:ext uri="{FF2B5EF4-FFF2-40B4-BE49-F238E27FC236}">
              <a16:creationId xmlns:a16="http://schemas.microsoft.com/office/drawing/2014/main" id="{98313474-E3A3-4B68-BD25-AED5D4817264}"/>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78" name="直線コネクタ 677">
          <a:extLst>
            <a:ext uri="{FF2B5EF4-FFF2-40B4-BE49-F238E27FC236}">
              <a16:creationId xmlns:a16="http://schemas.microsoft.com/office/drawing/2014/main" id="{8AA11C65-30A6-4FCC-B0C5-ECD6D7902761}"/>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9" name="テキスト ボックス 678">
          <a:extLst>
            <a:ext uri="{FF2B5EF4-FFF2-40B4-BE49-F238E27FC236}">
              <a16:creationId xmlns:a16="http://schemas.microsoft.com/office/drawing/2014/main" id="{1765F435-0A3A-4A2E-83A7-046670FE9781}"/>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0" name="直線コネクタ 679">
          <a:extLst>
            <a:ext uri="{FF2B5EF4-FFF2-40B4-BE49-F238E27FC236}">
              <a16:creationId xmlns:a16="http://schemas.microsoft.com/office/drawing/2014/main" id="{0E897FC3-214C-4233-B2B9-79991BAF5A45}"/>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1" name="テキスト ボックス 680">
          <a:extLst>
            <a:ext uri="{FF2B5EF4-FFF2-40B4-BE49-F238E27FC236}">
              <a16:creationId xmlns:a16="http://schemas.microsoft.com/office/drawing/2014/main" id="{6ACC6453-3C2D-4B59-BC8A-CAD15D7F4CC5}"/>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2" name="直線コネクタ 681">
          <a:extLst>
            <a:ext uri="{FF2B5EF4-FFF2-40B4-BE49-F238E27FC236}">
              <a16:creationId xmlns:a16="http://schemas.microsoft.com/office/drawing/2014/main" id="{25C6CE45-5C5E-46FB-A8F3-E8D07452BF58}"/>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3" name="テキスト ボックス 682">
          <a:extLst>
            <a:ext uri="{FF2B5EF4-FFF2-40B4-BE49-F238E27FC236}">
              <a16:creationId xmlns:a16="http://schemas.microsoft.com/office/drawing/2014/main" id="{29D3F99B-D6AD-4369-9D71-4F109D2132FB}"/>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4" name="直線コネクタ 683">
          <a:extLst>
            <a:ext uri="{FF2B5EF4-FFF2-40B4-BE49-F238E27FC236}">
              <a16:creationId xmlns:a16="http://schemas.microsoft.com/office/drawing/2014/main" id="{D469359B-DD5F-4A04-904D-01DAEF2F478F}"/>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5" name="テキスト ボックス 684">
          <a:extLst>
            <a:ext uri="{FF2B5EF4-FFF2-40B4-BE49-F238E27FC236}">
              <a16:creationId xmlns:a16="http://schemas.microsoft.com/office/drawing/2014/main" id="{32CCDB4B-1C06-4D39-956A-D4D035D4F05A}"/>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a:extLst>
            <a:ext uri="{FF2B5EF4-FFF2-40B4-BE49-F238E27FC236}">
              <a16:creationId xmlns:a16="http://schemas.microsoft.com/office/drawing/2014/main" id="{4F0CF4A8-7050-435B-9D6A-E41A734DC4D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a:extLst>
            <a:ext uri="{FF2B5EF4-FFF2-40B4-BE49-F238E27FC236}">
              <a16:creationId xmlns:a16="http://schemas.microsoft.com/office/drawing/2014/main" id="{9E02FB34-80B9-4763-A616-91BA599EEE0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学校施設】&#10;一人当たり面積グラフ枠">
          <a:extLst>
            <a:ext uri="{FF2B5EF4-FFF2-40B4-BE49-F238E27FC236}">
              <a16:creationId xmlns:a16="http://schemas.microsoft.com/office/drawing/2014/main" id="{0F75E6AA-1139-44C4-A858-154F1F0014D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107442</xdr:rowOff>
    </xdr:from>
    <xdr:to>
      <xdr:col>116</xdr:col>
      <xdr:colOff>62864</xdr:colOff>
      <xdr:row>63</xdr:row>
      <xdr:rowOff>123901</xdr:rowOff>
    </xdr:to>
    <xdr:cxnSp macro="">
      <xdr:nvCxnSpPr>
        <xdr:cNvPr id="689" name="直線コネクタ 688">
          <a:extLst>
            <a:ext uri="{FF2B5EF4-FFF2-40B4-BE49-F238E27FC236}">
              <a16:creationId xmlns:a16="http://schemas.microsoft.com/office/drawing/2014/main" id="{F6D3616B-41AD-471E-83E2-7BCA3FEF287A}"/>
            </a:ext>
          </a:extLst>
        </xdr:cNvPr>
        <xdr:cNvCxnSpPr/>
      </xdr:nvCxnSpPr>
      <xdr:spPr>
        <a:xfrm flipV="1">
          <a:off x="22160864" y="9537192"/>
          <a:ext cx="0" cy="1388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127728</xdr:rowOff>
    </xdr:from>
    <xdr:ext cx="469744" cy="259045"/>
    <xdr:sp macro="" textlink="">
      <xdr:nvSpPr>
        <xdr:cNvPr id="690" name="【学校施設】&#10;一人当たり面積最小値テキスト">
          <a:extLst>
            <a:ext uri="{FF2B5EF4-FFF2-40B4-BE49-F238E27FC236}">
              <a16:creationId xmlns:a16="http://schemas.microsoft.com/office/drawing/2014/main" id="{05374D87-C61A-42BF-90CA-0A305A4B951F}"/>
            </a:ext>
          </a:extLst>
        </xdr:cNvPr>
        <xdr:cNvSpPr txBox="1"/>
      </xdr:nvSpPr>
      <xdr:spPr>
        <a:xfrm>
          <a:off x="22199600" y="1092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123901</xdr:rowOff>
    </xdr:from>
    <xdr:to>
      <xdr:col>116</xdr:col>
      <xdr:colOff>152400</xdr:colOff>
      <xdr:row>63</xdr:row>
      <xdr:rowOff>123901</xdr:rowOff>
    </xdr:to>
    <xdr:cxnSp macro="">
      <xdr:nvCxnSpPr>
        <xdr:cNvPr id="691" name="直線コネクタ 690">
          <a:extLst>
            <a:ext uri="{FF2B5EF4-FFF2-40B4-BE49-F238E27FC236}">
              <a16:creationId xmlns:a16="http://schemas.microsoft.com/office/drawing/2014/main" id="{7C4BC4EF-CA0B-4E34-B82D-3FEC74BC1C35}"/>
            </a:ext>
          </a:extLst>
        </xdr:cNvPr>
        <xdr:cNvCxnSpPr/>
      </xdr:nvCxnSpPr>
      <xdr:spPr>
        <a:xfrm>
          <a:off x="22072600" y="10925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54119</xdr:rowOff>
    </xdr:from>
    <xdr:ext cx="469744" cy="259045"/>
    <xdr:sp macro="" textlink="">
      <xdr:nvSpPr>
        <xdr:cNvPr id="692" name="【学校施設】&#10;一人当たり面積最大値テキスト">
          <a:extLst>
            <a:ext uri="{FF2B5EF4-FFF2-40B4-BE49-F238E27FC236}">
              <a16:creationId xmlns:a16="http://schemas.microsoft.com/office/drawing/2014/main" id="{B7A6806A-1EB7-4E31-8178-C540D4CBD3C7}"/>
            </a:ext>
          </a:extLst>
        </xdr:cNvPr>
        <xdr:cNvSpPr txBox="1"/>
      </xdr:nvSpPr>
      <xdr:spPr>
        <a:xfrm>
          <a:off x="22199600" y="931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107442</xdr:rowOff>
    </xdr:from>
    <xdr:to>
      <xdr:col>116</xdr:col>
      <xdr:colOff>152400</xdr:colOff>
      <xdr:row>55</xdr:row>
      <xdr:rowOff>107442</xdr:rowOff>
    </xdr:to>
    <xdr:cxnSp macro="">
      <xdr:nvCxnSpPr>
        <xdr:cNvPr id="693" name="直線コネクタ 692">
          <a:extLst>
            <a:ext uri="{FF2B5EF4-FFF2-40B4-BE49-F238E27FC236}">
              <a16:creationId xmlns:a16="http://schemas.microsoft.com/office/drawing/2014/main" id="{3DC15EBA-77B2-424B-BC97-433DC3213429}"/>
            </a:ext>
          </a:extLst>
        </xdr:cNvPr>
        <xdr:cNvCxnSpPr/>
      </xdr:nvCxnSpPr>
      <xdr:spPr>
        <a:xfrm>
          <a:off x="22072600" y="953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102278</xdr:rowOff>
    </xdr:from>
    <xdr:ext cx="469744" cy="259045"/>
    <xdr:sp macro="" textlink="">
      <xdr:nvSpPr>
        <xdr:cNvPr id="694" name="【学校施設】&#10;一人当たり面積平均値テキスト">
          <a:extLst>
            <a:ext uri="{FF2B5EF4-FFF2-40B4-BE49-F238E27FC236}">
              <a16:creationId xmlns:a16="http://schemas.microsoft.com/office/drawing/2014/main" id="{C8E0A750-3071-462C-A70E-F6248A58D77E}"/>
            </a:ext>
          </a:extLst>
        </xdr:cNvPr>
        <xdr:cNvSpPr txBox="1"/>
      </xdr:nvSpPr>
      <xdr:spPr>
        <a:xfrm>
          <a:off x="22199600" y="103892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123851</xdr:rowOff>
    </xdr:from>
    <xdr:to>
      <xdr:col>116</xdr:col>
      <xdr:colOff>114300</xdr:colOff>
      <xdr:row>61</xdr:row>
      <xdr:rowOff>54001</xdr:rowOff>
    </xdr:to>
    <xdr:sp macro="" textlink="">
      <xdr:nvSpPr>
        <xdr:cNvPr id="695" name="フローチャート: 判断 694">
          <a:extLst>
            <a:ext uri="{FF2B5EF4-FFF2-40B4-BE49-F238E27FC236}">
              <a16:creationId xmlns:a16="http://schemas.microsoft.com/office/drawing/2014/main" id="{A5FDE66C-FE7B-4A13-806F-722A18146180}"/>
            </a:ext>
          </a:extLst>
        </xdr:cNvPr>
        <xdr:cNvSpPr/>
      </xdr:nvSpPr>
      <xdr:spPr>
        <a:xfrm>
          <a:off x="22110700" y="1041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123851</xdr:rowOff>
    </xdr:from>
    <xdr:to>
      <xdr:col>112</xdr:col>
      <xdr:colOff>38100</xdr:colOff>
      <xdr:row>61</xdr:row>
      <xdr:rowOff>54001</xdr:rowOff>
    </xdr:to>
    <xdr:sp macro="" textlink="">
      <xdr:nvSpPr>
        <xdr:cNvPr id="696" name="フローチャート: 判断 695">
          <a:extLst>
            <a:ext uri="{FF2B5EF4-FFF2-40B4-BE49-F238E27FC236}">
              <a16:creationId xmlns:a16="http://schemas.microsoft.com/office/drawing/2014/main" id="{E0B436B4-3DCE-48BF-994B-7E108A2F22BD}"/>
            </a:ext>
          </a:extLst>
        </xdr:cNvPr>
        <xdr:cNvSpPr/>
      </xdr:nvSpPr>
      <xdr:spPr>
        <a:xfrm>
          <a:off x="21272500" y="1041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132994</xdr:rowOff>
    </xdr:from>
    <xdr:to>
      <xdr:col>107</xdr:col>
      <xdr:colOff>101600</xdr:colOff>
      <xdr:row>61</xdr:row>
      <xdr:rowOff>63144</xdr:rowOff>
    </xdr:to>
    <xdr:sp macro="" textlink="">
      <xdr:nvSpPr>
        <xdr:cNvPr id="697" name="フローチャート: 判断 696">
          <a:extLst>
            <a:ext uri="{FF2B5EF4-FFF2-40B4-BE49-F238E27FC236}">
              <a16:creationId xmlns:a16="http://schemas.microsoft.com/office/drawing/2014/main" id="{A8DCAAD8-6329-4B6D-8B75-48AB1F950A7C}"/>
            </a:ext>
          </a:extLst>
        </xdr:cNvPr>
        <xdr:cNvSpPr/>
      </xdr:nvSpPr>
      <xdr:spPr>
        <a:xfrm>
          <a:off x="20383500" y="1041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32410</xdr:rowOff>
    </xdr:from>
    <xdr:to>
      <xdr:col>102</xdr:col>
      <xdr:colOff>165100</xdr:colOff>
      <xdr:row>61</xdr:row>
      <xdr:rowOff>134010</xdr:rowOff>
    </xdr:to>
    <xdr:sp macro="" textlink="">
      <xdr:nvSpPr>
        <xdr:cNvPr id="698" name="フローチャート: 判断 697">
          <a:extLst>
            <a:ext uri="{FF2B5EF4-FFF2-40B4-BE49-F238E27FC236}">
              <a16:creationId xmlns:a16="http://schemas.microsoft.com/office/drawing/2014/main" id="{0FD4F44D-F399-45BB-9582-D7B7B37EBB3D}"/>
            </a:ext>
          </a:extLst>
        </xdr:cNvPr>
        <xdr:cNvSpPr/>
      </xdr:nvSpPr>
      <xdr:spPr>
        <a:xfrm>
          <a:off x="19494500" y="1049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26467</xdr:rowOff>
    </xdr:from>
    <xdr:to>
      <xdr:col>98</xdr:col>
      <xdr:colOff>38100</xdr:colOff>
      <xdr:row>61</xdr:row>
      <xdr:rowOff>128067</xdr:rowOff>
    </xdr:to>
    <xdr:sp macro="" textlink="">
      <xdr:nvSpPr>
        <xdr:cNvPr id="699" name="フローチャート: 判断 698">
          <a:extLst>
            <a:ext uri="{FF2B5EF4-FFF2-40B4-BE49-F238E27FC236}">
              <a16:creationId xmlns:a16="http://schemas.microsoft.com/office/drawing/2014/main" id="{30B391C4-5B52-44B8-8405-0E8C783C3AF9}"/>
            </a:ext>
          </a:extLst>
        </xdr:cNvPr>
        <xdr:cNvSpPr/>
      </xdr:nvSpPr>
      <xdr:spPr>
        <a:xfrm>
          <a:off x="18605500" y="1048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77373922-EA6C-49F7-B04E-EE9630B5B3D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62D511D6-3120-465B-9D99-C02AAF60834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D0314F25-CEC3-49CE-8228-246C4E3B0ED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F795E34A-8E07-4EE2-9CB7-1AE4FDFE6F0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E5773E50-2BA3-4E61-9A0B-222FD16CD46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136652</xdr:rowOff>
    </xdr:from>
    <xdr:to>
      <xdr:col>116</xdr:col>
      <xdr:colOff>114300</xdr:colOff>
      <xdr:row>60</xdr:row>
      <xdr:rowOff>66802</xdr:rowOff>
    </xdr:to>
    <xdr:sp macro="" textlink="">
      <xdr:nvSpPr>
        <xdr:cNvPr id="705" name="楕円 704">
          <a:extLst>
            <a:ext uri="{FF2B5EF4-FFF2-40B4-BE49-F238E27FC236}">
              <a16:creationId xmlns:a16="http://schemas.microsoft.com/office/drawing/2014/main" id="{8F5DC9AC-9FA6-495E-94E1-1DDFD0821895}"/>
            </a:ext>
          </a:extLst>
        </xdr:cNvPr>
        <xdr:cNvSpPr/>
      </xdr:nvSpPr>
      <xdr:spPr>
        <a:xfrm>
          <a:off x="22110700" y="1025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159529</xdr:rowOff>
    </xdr:from>
    <xdr:ext cx="469744" cy="259045"/>
    <xdr:sp macro="" textlink="">
      <xdr:nvSpPr>
        <xdr:cNvPr id="706" name="【学校施設】&#10;一人当たり面積該当値テキスト">
          <a:extLst>
            <a:ext uri="{FF2B5EF4-FFF2-40B4-BE49-F238E27FC236}">
              <a16:creationId xmlns:a16="http://schemas.microsoft.com/office/drawing/2014/main" id="{9A3DBE70-69F2-4F96-85CB-ACD2AE193023}"/>
            </a:ext>
          </a:extLst>
        </xdr:cNvPr>
        <xdr:cNvSpPr txBox="1"/>
      </xdr:nvSpPr>
      <xdr:spPr>
        <a:xfrm>
          <a:off x="22199600" y="10103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169570</xdr:rowOff>
    </xdr:from>
    <xdr:to>
      <xdr:col>112</xdr:col>
      <xdr:colOff>38100</xdr:colOff>
      <xdr:row>60</xdr:row>
      <xdr:rowOff>99720</xdr:rowOff>
    </xdr:to>
    <xdr:sp macro="" textlink="">
      <xdr:nvSpPr>
        <xdr:cNvPr id="707" name="楕円 706">
          <a:extLst>
            <a:ext uri="{FF2B5EF4-FFF2-40B4-BE49-F238E27FC236}">
              <a16:creationId xmlns:a16="http://schemas.microsoft.com/office/drawing/2014/main" id="{C8D7FBD7-F0BB-4E4C-9434-826690A766BB}"/>
            </a:ext>
          </a:extLst>
        </xdr:cNvPr>
        <xdr:cNvSpPr/>
      </xdr:nvSpPr>
      <xdr:spPr>
        <a:xfrm>
          <a:off x="21272500" y="1028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16002</xdr:rowOff>
    </xdr:from>
    <xdr:to>
      <xdr:col>116</xdr:col>
      <xdr:colOff>63500</xdr:colOff>
      <xdr:row>60</xdr:row>
      <xdr:rowOff>48920</xdr:rowOff>
    </xdr:to>
    <xdr:cxnSp macro="">
      <xdr:nvCxnSpPr>
        <xdr:cNvPr id="708" name="直線コネクタ 707">
          <a:extLst>
            <a:ext uri="{FF2B5EF4-FFF2-40B4-BE49-F238E27FC236}">
              <a16:creationId xmlns:a16="http://schemas.microsoft.com/office/drawing/2014/main" id="{A2CA26ED-19C3-4A17-B12B-4B735ED2CF4F}"/>
            </a:ext>
          </a:extLst>
        </xdr:cNvPr>
        <xdr:cNvCxnSpPr/>
      </xdr:nvCxnSpPr>
      <xdr:spPr>
        <a:xfrm flipV="1">
          <a:off x="21323300" y="10303002"/>
          <a:ext cx="8382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20066</xdr:rowOff>
    </xdr:from>
    <xdr:to>
      <xdr:col>107</xdr:col>
      <xdr:colOff>101600</xdr:colOff>
      <xdr:row>60</xdr:row>
      <xdr:rowOff>121666</xdr:rowOff>
    </xdr:to>
    <xdr:sp macro="" textlink="">
      <xdr:nvSpPr>
        <xdr:cNvPr id="709" name="楕円 708">
          <a:extLst>
            <a:ext uri="{FF2B5EF4-FFF2-40B4-BE49-F238E27FC236}">
              <a16:creationId xmlns:a16="http://schemas.microsoft.com/office/drawing/2014/main" id="{F1F3692C-9F06-4A3C-8B39-92BE1B701724}"/>
            </a:ext>
          </a:extLst>
        </xdr:cNvPr>
        <xdr:cNvSpPr/>
      </xdr:nvSpPr>
      <xdr:spPr>
        <a:xfrm>
          <a:off x="20383500" y="1030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48920</xdr:rowOff>
    </xdr:from>
    <xdr:to>
      <xdr:col>111</xdr:col>
      <xdr:colOff>177800</xdr:colOff>
      <xdr:row>60</xdr:row>
      <xdr:rowOff>70866</xdr:rowOff>
    </xdr:to>
    <xdr:cxnSp macro="">
      <xdr:nvCxnSpPr>
        <xdr:cNvPr id="710" name="直線コネクタ 709">
          <a:extLst>
            <a:ext uri="{FF2B5EF4-FFF2-40B4-BE49-F238E27FC236}">
              <a16:creationId xmlns:a16="http://schemas.microsoft.com/office/drawing/2014/main" id="{F1718AFA-DE4B-4C18-87B2-13C5EB868FFA}"/>
            </a:ext>
          </a:extLst>
        </xdr:cNvPr>
        <xdr:cNvCxnSpPr/>
      </xdr:nvCxnSpPr>
      <xdr:spPr>
        <a:xfrm flipV="1">
          <a:off x="20434300" y="10335920"/>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44297</xdr:rowOff>
    </xdr:from>
    <xdr:to>
      <xdr:col>102</xdr:col>
      <xdr:colOff>165100</xdr:colOff>
      <xdr:row>60</xdr:row>
      <xdr:rowOff>145897</xdr:rowOff>
    </xdr:to>
    <xdr:sp macro="" textlink="">
      <xdr:nvSpPr>
        <xdr:cNvPr id="711" name="楕円 710">
          <a:extLst>
            <a:ext uri="{FF2B5EF4-FFF2-40B4-BE49-F238E27FC236}">
              <a16:creationId xmlns:a16="http://schemas.microsoft.com/office/drawing/2014/main" id="{5B9CF75C-A698-44E9-855B-4A8AA9892C50}"/>
            </a:ext>
          </a:extLst>
        </xdr:cNvPr>
        <xdr:cNvSpPr/>
      </xdr:nvSpPr>
      <xdr:spPr>
        <a:xfrm>
          <a:off x="19494500" y="1033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70866</xdr:rowOff>
    </xdr:from>
    <xdr:to>
      <xdr:col>107</xdr:col>
      <xdr:colOff>50800</xdr:colOff>
      <xdr:row>60</xdr:row>
      <xdr:rowOff>95097</xdr:rowOff>
    </xdr:to>
    <xdr:cxnSp macro="">
      <xdr:nvCxnSpPr>
        <xdr:cNvPr id="712" name="直線コネクタ 711">
          <a:extLst>
            <a:ext uri="{FF2B5EF4-FFF2-40B4-BE49-F238E27FC236}">
              <a16:creationId xmlns:a16="http://schemas.microsoft.com/office/drawing/2014/main" id="{551B1F2B-5568-40DC-8746-7C803589D786}"/>
            </a:ext>
          </a:extLst>
        </xdr:cNvPr>
        <xdr:cNvCxnSpPr/>
      </xdr:nvCxnSpPr>
      <xdr:spPr>
        <a:xfrm flipV="1">
          <a:off x="19545300" y="10357866"/>
          <a:ext cx="8890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16408</xdr:rowOff>
    </xdr:from>
    <xdr:to>
      <xdr:col>98</xdr:col>
      <xdr:colOff>38100</xdr:colOff>
      <xdr:row>60</xdr:row>
      <xdr:rowOff>118008</xdr:rowOff>
    </xdr:to>
    <xdr:sp macro="" textlink="">
      <xdr:nvSpPr>
        <xdr:cNvPr id="713" name="楕円 712">
          <a:extLst>
            <a:ext uri="{FF2B5EF4-FFF2-40B4-BE49-F238E27FC236}">
              <a16:creationId xmlns:a16="http://schemas.microsoft.com/office/drawing/2014/main" id="{4A574E9A-3807-4A20-9B24-243BB9CD64F6}"/>
            </a:ext>
          </a:extLst>
        </xdr:cNvPr>
        <xdr:cNvSpPr/>
      </xdr:nvSpPr>
      <xdr:spPr>
        <a:xfrm>
          <a:off x="18605500" y="1030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67208</xdr:rowOff>
    </xdr:from>
    <xdr:to>
      <xdr:col>102</xdr:col>
      <xdr:colOff>114300</xdr:colOff>
      <xdr:row>60</xdr:row>
      <xdr:rowOff>95097</xdr:rowOff>
    </xdr:to>
    <xdr:cxnSp macro="">
      <xdr:nvCxnSpPr>
        <xdr:cNvPr id="714" name="直線コネクタ 713">
          <a:extLst>
            <a:ext uri="{FF2B5EF4-FFF2-40B4-BE49-F238E27FC236}">
              <a16:creationId xmlns:a16="http://schemas.microsoft.com/office/drawing/2014/main" id="{3055A005-297E-4263-9BD1-FFF649E2ADAC}"/>
            </a:ext>
          </a:extLst>
        </xdr:cNvPr>
        <xdr:cNvCxnSpPr/>
      </xdr:nvCxnSpPr>
      <xdr:spPr>
        <a:xfrm>
          <a:off x="18656300" y="10354208"/>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45128</xdr:rowOff>
    </xdr:from>
    <xdr:ext cx="469744" cy="259045"/>
    <xdr:sp macro="" textlink="">
      <xdr:nvSpPr>
        <xdr:cNvPr id="715" name="n_1aveValue【学校施設】&#10;一人当たり面積">
          <a:extLst>
            <a:ext uri="{FF2B5EF4-FFF2-40B4-BE49-F238E27FC236}">
              <a16:creationId xmlns:a16="http://schemas.microsoft.com/office/drawing/2014/main" id="{D120764D-A4ED-432C-9B0D-D444B2C14DAD}"/>
            </a:ext>
          </a:extLst>
        </xdr:cNvPr>
        <xdr:cNvSpPr txBox="1"/>
      </xdr:nvSpPr>
      <xdr:spPr>
        <a:xfrm>
          <a:off x="21075727" y="1050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54271</xdr:rowOff>
    </xdr:from>
    <xdr:ext cx="469744" cy="259045"/>
    <xdr:sp macro="" textlink="">
      <xdr:nvSpPr>
        <xdr:cNvPr id="716" name="n_2aveValue【学校施設】&#10;一人当たり面積">
          <a:extLst>
            <a:ext uri="{FF2B5EF4-FFF2-40B4-BE49-F238E27FC236}">
              <a16:creationId xmlns:a16="http://schemas.microsoft.com/office/drawing/2014/main" id="{DB469C51-F4A2-4E7D-8F55-509E73DFD453}"/>
            </a:ext>
          </a:extLst>
        </xdr:cNvPr>
        <xdr:cNvSpPr txBox="1"/>
      </xdr:nvSpPr>
      <xdr:spPr>
        <a:xfrm>
          <a:off x="20199427" y="10512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125137</xdr:rowOff>
    </xdr:from>
    <xdr:ext cx="469744" cy="259045"/>
    <xdr:sp macro="" textlink="">
      <xdr:nvSpPr>
        <xdr:cNvPr id="717" name="n_3aveValue【学校施設】&#10;一人当たり面積">
          <a:extLst>
            <a:ext uri="{FF2B5EF4-FFF2-40B4-BE49-F238E27FC236}">
              <a16:creationId xmlns:a16="http://schemas.microsoft.com/office/drawing/2014/main" id="{109A3243-9857-4CF9-888D-821E62EE2E69}"/>
            </a:ext>
          </a:extLst>
        </xdr:cNvPr>
        <xdr:cNvSpPr txBox="1"/>
      </xdr:nvSpPr>
      <xdr:spPr>
        <a:xfrm>
          <a:off x="19310427" y="1058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119194</xdr:rowOff>
    </xdr:from>
    <xdr:ext cx="469744" cy="259045"/>
    <xdr:sp macro="" textlink="">
      <xdr:nvSpPr>
        <xdr:cNvPr id="718" name="n_4aveValue【学校施設】&#10;一人当たり面積">
          <a:extLst>
            <a:ext uri="{FF2B5EF4-FFF2-40B4-BE49-F238E27FC236}">
              <a16:creationId xmlns:a16="http://schemas.microsoft.com/office/drawing/2014/main" id="{F52A2471-D7CA-4544-9764-C4B1EDFF955C}"/>
            </a:ext>
          </a:extLst>
        </xdr:cNvPr>
        <xdr:cNvSpPr txBox="1"/>
      </xdr:nvSpPr>
      <xdr:spPr>
        <a:xfrm>
          <a:off x="18421427" y="1057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116247</xdr:rowOff>
    </xdr:from>
    <xdr:ext cx="469744" cy="259045"/>
    <xdr:sp macro="" textlink="">
      <xdr:nvSpPr>
        <xdr:cNvPr id="719" name="n_1mainValue【学校施設】&#10;一人当たり面積">
          <a:extLst>
            <a:ext uri="{FF2B5EF4-FFF2-40B4-BE49-F238E27FC236}">
              <a16:creationId xmlns:a16="http://schemas.microsoft.com/office/drawing/2014/main" id="{A8C521D1-A6DA-4270-9F00-3D80A839AA21}"/>
            </a:ext>
          </a:extLst>
        </xdr:cNvPr>
        <xdr:cNvSpPr txBox="1"/>
      </xdr:nvSpPr>
      <xdr:spPr>
        <a:xfrm>
          <a:off x="21075727" y="1006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138193</xdr:rowOff>
    </xdr:from>
    <xdr:ext cx="469744" cy="259045"/>
    <xdr:sp macro="" textlink="">
      <xdr:nvSpPr>
        <xdr:cNvPr id="720" name="n_2mainValue【学校施設】&#10;一人当たり面積">
          <a:extLst>
            <a:ext uri="{FF2B5EF4-FFF2-40B4-BE49-F238E27FC236}">
              <a16:creationId xmlns:a16="http://schemas.microsoft.com/office/drawing/2014/main" id="{A9D0D153-D4DA-442E-B1B6-DA8FC6F5409C}"/>
            </a:ext>
          </a:extLst>
        </xdr:cNvPr>
        <xdr:cNvSpPr txBox="1"/>
      </xdr:nvSpPr>
      <xdr:spPr>
        <a:xfrm>
          <a:off x="20199427" y="1008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162424</xdr:rowOff>
    </xdr:from>
    <xdr:ext cx="469744" cy="259045"/>
    <xdr:sp macro="" textlink="">
      <xdr:nvSpPr>
        <xdr:cNvPr id="721" name="n_3mainValue【学校施設】&#10;一人当たり面積">
          <a:extLst>
            <a:ext uri="{FF2B5EF4-FFF2-40B4-BE49-F238E27FC236}">
              <a16:creationId xmlns:a16="http://schemas.microsoft.com/office/drawing/2014/main" id="{BA9A08D2-C675-4440-941F-37C234FE214F}"/>
            </a:ext>
          </a:extLst>
        </xdr:cNvPr>
        <xdr:cNvSpPr txBox="1"/>
      </xdr:nvSpPr>
      <xdr:spPr>
        <a:xfrm>
          <a:off x="19310427" y="10106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134535</xdr:rowOff>
    </xdr:from>
    <xdr:ext cx="469744" cy="259045"/>
    <xdr:sp macro="" textlink="">
      <xdr:nvSpPr>
        <xdr:cNvPr id="722" name="n_4mainValue【学校施設】&#10;一人当たり面積">
          <a:extLst>
            <a:ext uri="{FF2B5EF4-FFF2-40B4-BE49-F238E27FC236}">
              <a16:creationId xmlns:a16="http://schemas.microsoft.com/office/drawing/2014/main" id="{E35D4554-4145-4B30-896C-8D5A47BF1E11}"/>
            </a:ext>
          </a:extLst>
        </xdr:cNvPr>
        <xdr:cNvSpPr txBox="1"/>
      </xdr:nvSpPr>
      <xdr:spPr>
        <a:xfrm>
          <a:off x="18421427" y="10078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a:extLst>
            <a:ext uri="{FF2B5EF4-FFF2-40B4-BE49-F238E27FC236}">
              <a16:creationId xmlns:a16="http://schemas.microsoft.com/office/drawing/2014/main" id="{324C3F09-DA6A-4B3C-903E-48CBA9BD96D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a:extLst>
            <a:ext uri="{FF2B5EF4-FFF2-40B4-BE49-F238E27FC236}">
              <a16:creationId xmlns:a16="http://schemas.microsoft.com/office/drawing/2014/main" id="{C057E994-66AE-4CD1-9CE0-E92701DC6EF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a:extLst>
            <a:ext uri="{FF2B5EF4-FFF2-40B4-BE49-F238E27FC236}">
              <a16:creationId xmlns:a16="http://schemas.microsoft.com/office/drawing/2014/main" id="{DD4C6CA8-F91A-43E0-B2AC-4BD758E5721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a:extLst>
            <a:ext uri="{FF2B5EF4-FFF2-40B4-BE49-F238E27FC236}">
              <a16:creationId xmlns:a16="http://schemas.microsoft.com/office/drawing/2014/main" id="{630A3FCE-1183-4EE4-A26C-F2BDE607C5A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a:extLst>
            <a:ext uri="{FF2B5EF4-FFF2-40B4-BE49-F238E27FC236}">
              <a16:creationId xmlns:a16="http://schemas.microsoft.com/office/drawing/2014/main" id="{F811E9EA-C3D5-48B6-91FD-AFFE5EE2E89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a:extLst>
            <a:ext uri="{FF2B5EF4-FFF2-40B4-BE49-F238E27FC236}">
              <a16:creationId xmlns:a16="http://schemas.microsoft.com/office/drawing/2014/main" id="{EF66AA14-91C7-4FA8-B631-5F0CBCD91BC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a:extLst>
            <a:ext uri="{FF2B5EF4-FFF2-40B4-BE49-F238E27FC236}">
              <a16:creationId xmlns:a16="http://schemas.microsoft.com/office/drawing/2014/main" id="{9267920F-5C29-4A05-B915-5D6BCADC336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a:extLst>
            <a:ext uri="{FF2B5EF4-FFF2-40B4-BE49-F238E27FC236}">
              <a16:creationId xmlns:a16="http://schemas.microsoft.com/office/drawing/2014/main" id="{38E95AA8-4C21-472C-A984-738845C28A8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a:extLst>
            <a:ext uri="{FF2B5EF4-FFF2-40B4-BE49-F238E27FC236}">
              <a16:creationId xmlns:a16="http://schemas.microsoft.com/office/drawing/2014/main" id="{BCB48044-1B3F-41CE-A51D-C327A33B5C6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a:extLst>
            <a:ext uri="{FF2B5EF4-FFF2-40B4-BE49-F238E27FC236}">
              <a16:creationId xmlns:a16="http://schemas.microsoft.com/office/drawing/2014/main" id="{CE3BDCB6-2E74-44AA-8FF3-339A217A390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a:extLst>
            <a:ext uri="{FF2B5EF4-FFF2-40B4-BE49-F238E27FC236}">
              <a16:creationId xmlns:a16="http://schemas.microsoft.com/office/drawing/2014/main" id="{C7FD01E5-0383-450E-BD8B-71FDEBE7B4D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4" name="直線コネクタ 733">
          <a:extLst>
            <a:ext uri="{FF2B5EF4-FFF2-40B4-BE49-F238E27FC236}">
              <a16:creationId xmlns:a16="http://schemas.microsoft.com/office/drawing/2014/main" id="{47973B58-1817-446E-826E-817216798AF8}"/>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5" name="テキスト ボックス 734">
          <a:extLst>
            <a:ext uri="{FF2B5EF4-FFF2-40B4-BE49-F238E27FC236}">
              <a16:creationId xmlns:a16="http://schemas.microsoft.com/office/drawing/2014/main" id="{034E4B79-13F9-4F68-ADD3-198A0CCB9AF5}"/>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6" name="直線コネクタ 735">
          <a:extLst>
            <a:ext uri="{FF2B5EF4-FFF2-40B4-BE49-F238E27FC236}">
              <a16:creationId xmlns:a16="http://schemas.microsoft.com/office/drawing/2014/main" id="{345D8066-5E3D-4BD8-8B5C-E2DAD7EAF97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7" name="テキスト ボックス 736">
          <a:extLst>
            <a:ext uri="{FF2B5EF4-FFF2-40B4-BE49-F238E27FC236}">
              <a16:creationId xmlns:a16="http://schemas.microsoft.com/office/drawing/2014/main" id="{34F875C5-E7CE-4060-94CD-BE4B3935C369}"/>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8" name="直線コネクタ 737">
          <a:extLst>
            <a:ext uri="{FF2B5EF4-FFF2-40B4-BE49-F238E27FC236}">
              <a16:creationId xmlns:a16="http://schemas.microsoft.com/office/drawing/2014/main" id="{ABB36AAF-876C-4A2B-AFC5-214FDD90168C}"/>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9" name="テキスト ボックス 738">
          <a:extLst>
            <a:ext uri="{FF2B5EF4-FFF2-40B4-BE49-F238E27FC236}">
              <a16:creationId xmlns:a16="http://schemas.microsoft.com/office/drawing/2014/main" id="{5BC70635-6DC7-47C0-96C6-D8D453794C87}"/>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0" name="直線コネクタ 739">
          <a:extLst>
            <a:ext uri="{FF2B5EF4-FFF2-40B4-BE49-F238E27FC236}">
              <a16:creationId xmlns:a16="http://schemas.microsoft.com/office/drawing/2014/main" id="{0376CA85-818E-49D9-8CA0-3436C014265C}"/>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1" name="テキスト ボックス 740">
          <a:extLst>
            <a:ext uri="{FF2B5EF4-FFF2-40B4-BE49-F238E27FC236}">
              <a16:creationId xmlns:a16="http://schemas.microsoft.com/office/drawing/2014/main" id="{54DCEFF7-9FF7-4471-8AB4-FDA968AA73EE}"/>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2" name="直線コネクタ 741">
          <a:extLst>
            <a:ext uri="{FF2B5EF4-FFF2-40B4-BE49-F238E27FC236}">
              <a16:creationId xmlns:a16="http://schemas.microsoft.com/office/drawing/2014/main" id="{C8164D97-34FB-4F75-B0A2-52A3D0C0066B}"/>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3" name="テキスト ボックス 742">
          <a:extLst>
            <a:ext uri="{FF2B5EF4-FFF2-40B4-BE49-F238E27FC236}">
              <a16:creationId xmlns:a16="http://schemas.microsoft.com/office/drawing/2014/main" id="{EDEA2A3A-7C7B-4900-9DBC-17B49E7A3C9B}"/>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4" name="直線コネクタ 743">
          <a:extLst>
            <a:ext uri="{FF2B5EF4-FFF2-40B4-BE49-F238E27FC236}">
              <a16:creationId xmlns:a16="http://schemas.microsoft.com/office/drawing/2014/main" id="{0C85FE88-CC52-455F-9EC4-D24A43C16A1C}"/>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5" name="テキスト ボックス 744">
          <a:extLst>
            <a:ext uri="{FF2B5EF4-FFF2-40B4-BE49-F238E27FC236}">
              <a16:creationId xmlns:a16="http://schemas.microsoft.com/office/drawing/2014/main" id="{616B3A63-040B-4430-8129-35BFE143419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a:extLst>
            <a:ext uri="{FF2B5EF4-FFF2-40B4-BE49-F238E27FC236}">
              <a16:creationId xmlns:a16="http://schemas.microsoft.com/office/drawing/2014/main" id="{B77D12A7-C8EA-45C0-A8BC-77517A6122E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7" name="【児童館】&#10;有形固定資産減価償却率グラフ枠">
          <a:extLst>
            <a:ext uri="{FF2B5EF4-FFF2-40B4-BE49-F238E27FC236}">
              <a16:creationId xmlns:a16="http://schemas.microsoft.com/office/drawing/2014/main" id="{F978D9EF-93DB-461C-A256-DA5C8524A51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13607</xdr:rowOff>
    </xdr:from>
    <xdr:to>
      <xdr:col>85</xdr:col>
      <xdr:colOff>126364</xdr:colOff>
      <xdr:row>86</xdr:row>
      <xdr:rowOff>168729</xdr:rowOff>
    </xdr:to>
    <xdr:cxnSp macro="">
      <xdr:nvCxnSpPr>
        <xdr:cNvPr id="748" name="直線コネクタ 747">
          <a:extLst>
            <a:ext uri="{FF2B5EF4-FFF2-40B4-BE49-F238E27FC236}">
              <a16:creationId xmlns:a16="http://schemas.microsoft.com/office/drawing/2014/main" id="{D9C322F0-BCC7-4E55-8E0E-615770216646}"/>
            </a:ext>
          </a:extLst>
        </xdr:cNvPr>
        <xdr:cNvCxnSpPr/>
      </xdr:nvCxnSpPr>
      <xdr:spPr>
        <a:xfrm flipV="1">
          <a:off x="16318864" y="1338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9" name="【児童館】&#10;有形固定資産減価償却率最小値テキスト">
          <a:extLst>
            <a:ext uri="{FF2B5EF4-FFF2-40B4-BE49-F238E27FC236}">
              <a16:creationId xmlns:a16="http://schemas.microsoft.com/office/drawing/2014/main" id="{F76B3F28-5F14-4E61-8FFA-79FDFAC4678B}"/>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0" name="直線コネクタ 749">
          <a:extLst>
            <a:ext uri="{FF2B5EF4-FFF2-40B4-BE49-F238E27FC236}">
              <a16:creationId xmlns:a16="http://schemas.microsoft.com/office/drawing/2014/main" id="{5331A5B6-1F30-44D6-BD0F-8E04829167DF}"/>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131734</xdr:rowOff>
    </xdr:from>
    <xdr:ext cx="340478" cy="259045"/>
    <xdr:sp macro="" textlink="">
      <xdr:nvSpPr>
        <xdr:cNvPr id="751" name="【児童館】&#10;有形固定資産減価償却率最大値テキスト">
          <a:extLst>
            <a:ext uri="{FF2B5EF4-FFF2-40B4-BE49-F238E27FC236}">
              <a16:creationId xmlns:a16="http://schemas.microsoft.com/office/drawing/2014/main" id="{366547CD-8348-4C7D-B08E-84F4F3D1E7E9}"/>
            </a:ext>
          </a:extLst>
        </xdr:cNvPr>
        <xdr:cNvSpPr txBox="1"/>
      </xdr:nvSpPr>
      <xdr:spPr>
        <a:xfrm>
          <a:off x="16357600" y="1316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13607</xdr:rowOff>
    </xdr:from>
    <xdr:to>
      <xdr:col>86</xdr:col>
      <xdr:colOff>25400</xdr:colOff>
      <xdr:row>78</xdr:row>
      <xdr:rowOff>13607</xdr:rowOff>
    </xdr:to>
    <xdr:cxnSp macro="">
      <xdr:nvCxnSpPr>
        <xdr:cNvPr id="752" name="直線コネクタ 751">
          <a:extLst>
            <a:ext uri="{FF2B5EF4-FFF2-40B4-BE49-F238E27FC236}">
              <a16:creationId xmlns:a16="http://schemas.microsoft.com/office/drawing/2014/main" id="{BADB90EB-246E-4CCE-A247-5F78542F1CC4}"/>
            </a:ext>
          </a:extLst>
        </xdr:cNvPr>
        <xdr:cNvCxnSpPr/>
      </xdr:nvCxnSpPr>
      <xdr:spPr>
        <a:xfrm>
          <a:off x="16230600" y="1338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108148</xdr:rowOff>
    </xdr:from>
    <xdr:ext cx="405111" cy="259045"/>
    <xdr:sp macro="" textlink="">
      <xdr:nvSpPr>
        <xdr:cNvPr id="753" name="【児童館】&#10;有形固定資産減価償却率平均値テキスト">
          <a:extLst>
            <a:ext uri="{FF2B5EF4-FFF2-40B4-BE49-F238E27FC236}">
              <a16:creationId xmlns:a16="http://schemas.microsoft.com/office/drawing/2014/main" id="{1B6327A6-DD00-45DE-AAAE-B88C17574249}"/>
            </a:ext>
          </a:extLst>
        </xdr:cNvPr>
        <xdr:cNvSpPr txBox="1"/>
      </xdr:nvSpPr>
      <xdr:spPr>
        <a:xfrm>
          <a:off x="16357600" y="139955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85271</xdr:rowOff>
    </xdr:from>
    <xdr:to>
      <xdr:col>85</xdr:col>
      <xdr:colOff>177800</xdr:colOff>
      <xdr:row>83</xdr:row>
      <xdr:rowOff>15421</xdr:rowOff>
    </xdr:to>
    <xdr:sp macro="" textlink="">
      <xdr:nvSpPr>
        <xdr:cNvPr id="754" name="フローチャート: 判断 753">
          <a:extLst>
            <a:ext uri="{FF2B5EF4-FFF2-40B4-BE49-F238E27FC236}">
              <a16:creationId xmlns:a16="http://schemas.microsoft.com/office/drawing/2014/main" id="{D4E0B514-685A-4CA2-87AF-5FE27940C753}"/>
            </a:ext>
          </a:extLst>
        </xdr:cNvPr>
        <xdr:cNvSpPr/>
      </xdr:nvSpPr>
      <xdr:spPr>
        <a:xfrm>
          <a:off x="162687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50981</xdr:rowOff>
    </xdr:from>
    <xdr:to>
      <xdr:col>81</xdr:col>
      <xdr:colOff>101600</xdr:colOff>
      <xdr:row>82</xdr:row>
      <xdr:rowOff>152581</xdr:rowOff>
    </xdr:to>
    <xdr:sp macro="" textlink="">
      <xdr:nvSpPr>
        <xdr:cNvPr id="755" name="フローチャート: 判断 754">
          <a:extLst>
            <a:ext uri="{FF2B5EF4-FFF2-40B4-BE49-F238E27FC236}">
              <a16:creationId xmlns:a16="http://schemas.microsoft.com/office/drawing/2014/main" id="{8188822F-4CD1-4E3B-81AE-6FFFD9244E43}"/>
            </a:ext>
          </a:extLst>
        </xdr:cNvPr>
        <xdr:cNvSpPr/>
      </xdr:nvSpPr>
      <xdr:spPr>
        <a:xfrm>
          <a:off x="154305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15058</xdr:rowOff>
    </xdr:from>
    <xdr:to>
      <xdr:col>76</xdr:col>
      <xdr:colOff>165100</xdr:colOff>
      <xdr:row>82</xdr:row>
      <xdr:rowOff>116658</xdr:rowOff>
    </xdr:to>
    <xdr:sp macro="" textlink="">
      <xdr:nvSpPr>
        <xdr:cNvPr id="756" name="フローチャート: 判断 755">
          <a:extLst>
            <a:ext uri="{FF2B5EF4-FFF2-40B4-BE49-F238E27FC236}">
              <a16:creationId xmlns:a16="http://schemas.microsoft.com/office/drawing/2014/main" id="{9D77C80A-BE69-4420-9D09-0748DE6489BD}"/>
            </a:ext>
          </a:extLst>
        </xdr:cNvPr>
        <xdr:cNvSpPr/>
      </xdr:nvSpPr>
      <xdr:spPr>
        <a:xfrm>
          <a:off x="14541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124461</xdr:rowOff>
    </xdr:from>
    <xdr:to>
      <xdr:col>72</xdr:col>
      <xdr:colOff>38100</xdr:colOff>
      <xdr:row>82</xdr:row>
      <xdr:rowOff>54611</xdr:rowOff>
    </xdr:to>
    <xdr:sp macro="" textlink="">
      <xdr:nvSpPr>
        <xdr:cNvPr id="757" name="フローチャート: 判断 756">
          <a:extLst>
            <a:ext uri="{FF2B5EF4-FFF2-40B4-BE49-F238E27FC236}">
              <a16:creationId xmlns:a16="http://schemas.microsoft.com/office/drawing/2014/main" id="{15FD70A7-3D71-4672-BABE-5FA660E96F78}"/>
            </a:ext>
          </a:extLst>
        </xdr:cNvPr>
        <xdr:cNvSpPr/>
      </xdr:nvSpPr>
      <xdr:spPr>
        <a:xfrm>
          <a:off x="13652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49349</xdr:rowOff>
    </xdr:from>
    <xdr:to>
      <xdr:col>67</xdr:col>
      <xdr:colOff>101600</xdr:colOff>
      <xdr:row>81</xdr:row>
      <xdr:rowOff>150949</xdr:rowOff>
    </xdr:to>
    <xdr:sp macro="" textlink="">
      <xdr:nvSpPr>
        <xdr:cNvPr id="758" name="フローチャート: 判断 757">
          <a:extLst>
            <a:ext uri="{FF2B5EF4-FFF2-40B4-BE49-F238E27FC236}">
              <a16:creationId xmlns:a16="http://schemas.microsoft.com/office/drawing/2014/main" id="{B09725E4-CC15-4B7A-89C6-90BA09CB984D}"/>
            </a:ext>
          </a:extLst>
        </xdr:cNvPr>
        <xdr:cNvSpPr/>
      </xdr:nvSpPr>
      <xdr:spPr>
        <a:xfrm>
          <a:off x="12763500" y="1393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1513CEDA-3302-4279-BC63-A4306E0196B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326D1218-E0FC-4686-9019-2264E9F5EA3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78BF543C-8D35-4ED9-A29C-A6F1CFF112D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377725AB-A789-415F-873E-AB5377FC114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4CBE1903-6B12-4F12-9A35-DED2082025F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163649</xdr:rowOff>
    </xdr:from>
    <xdr:to>
      <xdr:col>85</xdr:col>
      <xdr:colOff>177800</xdr:colOff>
      <xdr:row>86</xdr:row>
      <xdr:rowOff>93799</xdr:rowOff>
    </xdr:to>
    <xdr:sp macro="" textlink="">
      <xdr:nvSpPr>
        <xdr:cNvPr id="764" name="楕円 763">
          <a:extLst>
            <a:ext uri="{FF2B5EF4-FFF2-40B4-BE49-F238E27FC236}">
              <a16:creationId xmlns:a16="http://schemas.microsoft.com/office/drawing/2014/main" id="{9FF55EC9-BDC0-44F2-8DA4-4950F0BD512E}"/>
            </a:ext>
          </a:extLst>
        </xdr:cNvPr>
        <xdr:cNvSpPr/>
      </xdr:nvSpPr>
      <xdr:spPr>
        <a:xfrm>
          <a:off x="16268700" y="1473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78576</xdr:rowOff>
    </xdr:from>
    <xdr:ext cx="405111" cy="259045"/>
    <xdr:sp macro="" textlink="">
      <xdr:nvSpPr>
        <xdr:cNvPr id="765" name="【児童館】&#10;有形固定資産減価償却率該当値テキスト">
          <a:extLst>
            <a:ext uri="{FF2B5EF4-FFF2-40B4-BE49-F238E27FC236}">
              <a16:creationId xmlns:a16="http://schemas.microsoft.com/office/drawing/2014/main" id="{F054409F-AA50-481F-BC26-18F1EC68C9FC}"/>
            </a:ext>
          </a:extLst>
        </xdr:cNvPr>
        <xdr:cNvSpPr txBox="1"/>
      </xdr:nvSpPr>
      <xdr:spPr>
        <a:xfrm>
          <a:off x="16357600" y="14651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160382</xdr:rowOff>
    </xdr:from>
    <xdr:to>
      <xdr:col>81</xdr:col>
      <xdr:colOff>101600</xdr:colOff>
      <xdr:row>86</xdr:row>
      <xdr:rowOff>90532</xdr:rowOff>
    </xdr:to>
    <xdr:sp macro="" textlink="">
      <xdr:nvSpPr>
        <xdr:cNvPr id="766" name="楕円 765">
          <a:extLst>
            <a:ext uri="{FF2B5EF4-FFF2-40B4-BE49-F238E27FC236}">
              <a16:creationId xmlns:a16="http://schemas.microsoft.com/office/drawing/2014/main" id="{ABFE56E6-1594-4CFA-ADD5-B98BF81AE44A}"/>
            </a:ext>
          </a:extLst>
        </xdr:cNvPr>
        <xdr:cNvSpPr/>
      </xdr:nvSpPr>
      <xdr:spPr>
        <a:xfrm>
          <a:off x="15430500" y="1473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39732</xdr:rowOff>
    </xdr:from>
    <xdr:to>
      <xdr:col>85</xdr:col>
      <xdr:colOff>127000</xdr:colOff>
      <xdr:row>86</xdr:row>
      <xdr:rowOff>42999</xdr:rowOff>
    </xdr:to>
    <xdr:cxnSp macro="">
      <xdr:nvCxnSpPr>
        <xdr:cNvPr id="767" name="直線コネクタ 766">
          <a:extLst>
            <a:ext uri="{FF2B5EF4-FFF2-40B4-BE49-F238E27FC236}">
              <a16:creationId xmlns:a16="http://schemas.microsoft.com/office/drawing/2014/main" id="{B8564403-4270-4B4A-821C-0300126A3358}"/>
            </a:ext>
          </a:extLst>
        </xdr:cNvPr>
        <xdr:cNvCxnSpPr/>
      </xdr:nvCxnSpPr>
      <xdr:spPr>
        <a:xfrm>
          <a:off x="15481300" y="14784432"/>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142421</xdr:rowOff>
    </xdr:from>
    <xdr:to>
      <xdr:col>76</xdr:col>
      <xdr:colOff>165100</xdr:colOff>
      <xdr:row>86</xdr:row>
      <xdr:rowOff>72571</xdr:rowOff>
    </xdr:to>
    <xdr:sp macro="" textlink="">
      <xdr:nvSpPr>
        <xdr:cNvPr id="768" name="楕円 767">
          <a:extLst>
            <a:ext uri="{FF2B5EF4-FFF2-40B4-BE49-F238E27FC236}">
              <a16:creationId xmlns:a16="http://schemas.microsoft.com/office/drawing/2014/main" id="{B30E1876-496A-49BC-9008-CA7DD77A4DB9}"/>
            </a:ext>
          </a:extLst>
        </xdr:cNvPr>
        <xdr:cNvSpPr/>
      </xdr:nvSpPr>
      <xdr:spPr>
        <a:xfrm>
          <a:off x="14541500" y="147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21771</xdr:rowOff>
    </xdr:from>
    <xdr:to>
      <xdr:col>81</xdr:col>
      <xdr:colOff>50800</xdr:colOff>
      <xdr:row>86</xdr:row>
      <xdr:rowOff>39732</xdr:rowOff>
    </xdr:to>
    <xdr:cxnSp macro="">
      <xdr:nvCxnSpPr>
        <xdr:cNvPr id="769" name="直線コネクタ 768">
          <a:extLst>
            <a:ext uri="{FF2B5EF4-FFF2-40B4-BE49-F238E27FC236}">
              <a16:creationId xmlns:a16="http://schemas.microsoft.com/office/drawing/2014/main" id="{F6BE6EB5-3EA3-42F8-A1D4-8E6EC14A28D1}"/>
            </a:ext>
          </a:extLst>
        </xdr:cNvPr>
        <xdr:cNvCxnSpPr/>
      </xdr:nvCxnSpPr>
      <xdr:spPr>
        <a:xfrm>
          <a:off x="14592300" y="14766471"/>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57513</xdr:rowOff>
    </xdr:from>
    <xdr:to>
      <xdr:col>72</xdr:col>
      <xdr:colOff>38100</xdr:colOff>
      <xdr:row>85</xdr:row>
      <xdr:rowOff>159113</xdr:rowOff>
    </xdr:to>
    <xdr:sp macro="" textlink="">
      <xdr:nvSpPr>
        <xdr:cNvPr id="770" name="楕円 769">
          <a:extLst>
            <a:ext uri="{FF2B5EF4-FFF2-40B4-BE49-F238E27FC236}">
              <a16:creationId xmlns:a16="http://schemas.microsoft.com/office/drawing/2014/main" id="{FEE8A4AE-7416-4BC3-84EE-F10F9F51C39F}"/>
            </a:ext>
          </a:extLst>
        </xdr:cNvPr>
        <xdr:cNvSpPr/>
      </xdr:nvSpPr>
      <xdr:spPr>
        <a:xfrm>
          <a:off x="13652500" y="1463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108313</xdr:rowOff>
    </xdr:from>
    <xdr:to>
      <xdr:col>76</xdr:col>
      <xdr:colOff>114300</xdr:colOff>
      <xdr:row>86</xdr:row>
      <xdr:rowOff>21771</xdr:rowOff>
    </xdr:to>
    <xdr:cxnSp macro="">
      <xdr:nvCxnSpPr>
        <xdr:cNvPr id="771" name="直線コネクタ 770">
          <a:extLst>
            <a:ext uri="{FF2B5EF4-FFF2-40B4-BE49-F238E27FC236}">
              <a16:creationId xmlns:a16="http://schemas.microsoft.com/office/drawing/2014/main" id="{DB9861FD-8AC1-4539-BDCA-31167593A791}"/>
            </a:ext>
          </a:extLst>
        </xdr:cNvPr>
        <xdr:cNvCxnSpPr/>
      </xdr:nvCxnSpPr>
      <xdr:spPr>
        <a:xfrm>
          <a:off x="13703300" y="14681563"/>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21589</xdr:rowOff>
    </xdr:from>
    <xdr:to>
      <xdr:col>67</xdr:col>
      <xdr:colOff>101600</xdr:colOff>
      <xdr:row>85</xdr:row>
      <xdr:rowOff>123189</xdr:rowOff>
    </xdr:to>
    <xdr:sp macro="" textlink="">
      <xdr:nvSpPr>
        <xdr:cNvPr id="772" name="楕円 771">
          <a:extLst>
            <a:ext uri="{FF2B5EF4-FFF2-40B4-BE49-F238E27FC236}">
              <a16:creationId xmlns:a16="http://schemas.microsoft.com/office/drawing/2014/main" id="{EE35BFA5-07FB-4E8F-8627-F47183BEFFDF}"/>
            </a:ext>
          </a:extLst>
        </xdr:cNvPr>
        <xdr:cNvSpPr/>
      </xdr:nvSpPr>
      <xdr:spPr>
        <a:xfrm>
          <a:off x="12763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72389</xdr:rowOff>
    </xdr:from>
    <xdr:to>
      <xdr:col>71</xdr:col>
      <xdr:colOff>177800</xdr:colOff>
      <xdr:row>85</xdr:row>
      <xdr:rowOff>108313</xdr:rowOff>
    </xdr:to>
    <xdr:cxnSp macro="">
      <xdr:nvCxnSpPr>
        <xdr:cNvPr id="773" name="直線コネクタ 772">
          <a:extLst>
            <a:ext uri="{FF2B5EF4-FFF2-40B4-BE49-F238E27FC236}">
              <a16:creationId xmlns:a16="http://schemas.microsoft.com/office/drawing/2014/main" id="{62955246-0658-4478-9CE2-D5B8AEEDBF39}"/>
            </a:ext>
          </a:extLst>
        </xdr:cNvPr>
        <xdr:cNvCxnSpPr/>
      </xdr:nvCxnSpPr>
      <xdr:spPr>
        <a:xfrm>
          <a:off x="12814300" y="14645639"/>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169108</xdr:rowOff>
    </xdr:from>
    <xdr:ext cx="405111" cy="259045"/>
    <xdr:sp macro="" textlink="">
      <xdr:nvSpPr>
        <xdr:cNvPr id="774" name="n_1aveValue【児童館】&#10;有形固定資産減価償却率">
          <a:extLst>
            <a:ext uri="{FF2B5EF4-FFF2-40B4-BE49-F238E27FC236}">
              <a16:creationId xmlns:a16="http://schemas.microsoft.com/office/drawing/2014/main" id="{B5AE672D-38DF-4473-A39F-C09AC849D112}"/>
            </a:ext>
          </a:extLst>
        </xdr:cNvPr>
        <xdr:cNvSpPr txBox="1"/>
      </xdr:nvSpPr>
      <xdr:spPr>
        <a:xfrm>
          <a:off x="15266044" y="1388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133185</xdr:rowOff>
    </xdr:from>
    <xdr:ext cx="405111" cy="259045"/>
    <xdr:sp macro="" textlink="">
      <xdr:nvSpPr>
        <xdr:cNvPr id="775" name="n_2aveValue【児童館】&#10;有形固定資産減価償却率">
          <a:extLst>
            <a:ext uri="{FF2B5EF4-FFF2-40B4-BE49-F238E27FC236}">
              <a16:creationId xmlns:a16="http://schemas.microsoft.com/office/drawing/2014/main" id="{527814AE-9464-4292-AB44-DA2E5AEBC656}"/>
            </a:ext>
          </a:extLst>
        </xdr:cNvPr>
        <xdr:cNvSpPr txBox="1"/>
      </xdr:nvSpPr>
      <xdr:spPr>
        <a:xfrm>
          <a:off x="14389744" y="1384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71138</xdr:rowOff>
    </xdr:from>
    <xdr:ext cx="405111" cy="259045"/>
    <xdr:sp macro="" textlink="">
      <xdr:nvSpPr>
        <xdr:cNvPr id="776" name="n_3aveValue【児童館】&#10;有形固定資産減価償却率">
          <a:extLst>
            <a:ext uri="{FF2B5EF4-FFF2-40B4-BE49-F238E27FC236}">
              <a16:creationId xmlns:a16="http://schemas.microsoft.com/office/drawing/2014/main" id="{4AB4AB56-AE89-46E3-8A8B-546DE63B8A50}"/>
            </a:ext>
          </a:extLst>
        </xdr:cNvPr>
        <xdr:cNvSpPr txBox="1"/>
      </xdr:nvSpPr>
      <xdr:spPr>
        <a:xfrm>
          <a:off x="13500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167476</xdr:rowOff>
    </xdr:from>
    <xdr:ext cx="405111" cy="259045"/>
    <xdr:sp macro="" textlink="">
      <xdr:nvSpPr>
        <xdr:cNvPr id="777" name="n_4aveValue【児童館】&#10;有形固定資産減価償却率">
          <a:extLst>
            <a:ext uri="{FF2B5EF4-FFF2-40B4-BE49-F238E27FC236}">
              <a16:creationId xmlns:a16="http://schemas.microsoft.com/office/drawing/2014/main" id="{2CAFF875-6AE8-4498-BE6A-DB808EDF8A3F}"/>
            </a:ext>
          </a:extLst>
        </xdr:cNvPr>
        <xdr:cNvSpPr txBox="1"/>
      </xdr:nvSpPr>
      <xdr:spPr>
        <a:xfrm>
          <a:off x="12611744" y="1371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81659</xdr:rowOff>
    </xdr:from>
    <xdr:ext cx="405111" cy="259045"/>
    <xdr:sp macro="" textlink="">
      <xdr:nvSpPr>
        <xdr:cNvPr id="778" name="n_1mainValue【児童館】&#10;有形固定資産減価償却率">
          <a:extLst>
            <a:ext uri="{FF2B5EF4-FFF2-40B4-BE49-F238E27FC236}">
              <a16:creationId xmlns:a16="http://schemas.microsoft.com/office/drawing/2014/main" id="{47E0E8F3-E092-47A6-B835-C47964E19FFD}"/>
            </a:ext>
          </a:extLst>
        </xdr:cNvPr>
        <xdr:cNvSpPr txBox="1"/>
      </xdr:nvSpPr>
      <xdr:spPr>
        <a:xfrm>
          <a:off x="15266044" y="1482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63698</xdr:rowOff>
    </xdr:from>
    <xdr:ext cx="405111" cy="259045"/>
    <xdr:sp macro="" textlink="">
      <xdr:nvSpPr>
        <xdr:cNvPr id="779" name="n_2mainValue【児童館】&#10;有形固定資産減価償却率">
          <a:extLst>
            <a:ext uri="{FF2B5EF4-FFF2-40B4-BE49-F238E27FC236}">
              <a16:creationId xmlns:a16="http://schemas.microsoft.com/office/drawing/2014/main" id="{69AC1644-0255-4CA0-B53C-4440ACD10F22}"/>
            </a:ext>
          </a:extLst>
        </xdr:cNvPr>
        <xdr:cNvSpPr txBox="1"/>
      </xdr:nvSpPr>
      <xdr:spPr>
        <a:xfrm>
          <a:off x="14389744" y="14808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150240</xdr:rowOff>
    </xdr:from>
    <xdr:ext cx="405111" cy="259045"/>
    <xdr:sp macro="" textlink="">
      <xdr:nvSpPr>
        <xdr:cNvPr id="780" name="n_3mainValue【児童館】&#10;有形固定資産減価償却率">
          <a:extLst>
            <a:ext uri="{FF2B5EF4-FFF2-40B4-BE49-F238E27FC236}">
              <a16:creationId xmlns:a16="http://schemas.microsoft.com/office/drawing/2014/main" id="{CC9B9A95-E8BA-43FF-8F76-827D98F6CEF5}"/>
            </a:ext>
          </a:extLst>
        </xdr:cNvPr>
        <xdr:cNvSpPr txBox="1"/>
      </xdr:nvSpPr>
      <xdr:spPr>
        <a:xfrm>
          <a:off x="13500744" y="1472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114316</xdr:rowOff>
    </xdr:from>
    <xdr:ext cx="405111" cy="259045"/>
    <xdr:sp macro="" textlink="">
      <xdr:nvSpPr>
        <xdr:cNvPr id="781" name="n_4mainValue【児童館】&#10;有形固定資産減価償却率">
          <a:extLst>
            <a:ext uri="{FF2B5EF4-FFF2-40B4-BE49-F238E27FC236}">
              <a16:creationId xmlns:a16="http://schemas.microsoft.com/office/drawing/2014/main" id="{08143688-6F43-4A8F-ACE9-93F1FB5D2440}"/>
            </a:ext>
          </a:extLst>
        </xdr:cNvPr>
        <xdr:cNvSpPr txBox="1"/>
      </xdr:nvSpPr>
      <xdr:spPr>
        <a:xfrm>
          <a:off x="12611744"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a:extLst>
            <a:ext uri="{FF2B5EF4-FFF2-40B4-BE49-F238E27FC236}">
              <a16:creationId xmlns:a16="http://schemas.microsoft.com/office/drawing/2014/main" id="{D8EC7A3D-8F7C-484C-97FA-5737E075C01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a:extLst>
            <a:ext uri="{FF2B5EF4-FFF2-40B4-BE49-F238E27FC236}">
              <a16:creationId xmlns:a16="http://schemas.microsoft.com/office/drawing/2014/main" id="{267B75A4-F59B-434E-B4ED-225A30B5D4E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a:extLst>
            <a:ext uri="{FF2B5EF4-FFF2-40B4-BE49-F238E27FC236}">
              <a16:creationId xmlns:a16="http://schemas.microsoft.com/office/drawing/2014/main" id="{76AEE737-7FFA-4ADD-8CC2-C7A19234F61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a:extLst>
            <a:ext uri="{FF2B5EF4-FFF2-40B4-BE49-F238E27FC236}">
              <a16:creationId xmlns:a16="http://schemas.microsoft.com/office/drawing/2014/main" id="{3FD091AC-93DD-4C62-99CF-9C2874CC6CA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a:extLst>
            <a:ext uri="{FF2B5EF4-FFF2-40B4-BE49-F238E27FC236}">
              <a16:creationId xmlns:a16="http://schemas.microsoft.com/office/drawing/2014/main" id="{A8C14D5E-47D9-4336-8DD3-F734C7E55C8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a:extLst>
            <a:ext uri="{FF2B5EF4-FFF2-40B4-BE49-F238E27FC236}">
              <a16:creationId xmlns:a16="http://schemas.microsoft.com/office/drawing/2014/main" id="{AE97E0F8-20C7-4F86-AAD1-4922902B715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a:extLst>
            <a:ext uri="{FF2B5EF4-FFF2-40B4-BE49-F238E27FC236}">
              <a16:creationId xmlns:a16="http://schemas.microsoft.com/office/drawing/2014/main" id="{047A80A2-7630-4329-927A-46D96BD5548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a:extLst>
            <a:ext uri="{FF2B5EF4-FFF2-40B4-BE49-F238E27FC236}">
              <a16:creationId xmlns:a16="http://schemas.microsoft.com/office/drawing/2014/main" id="{80F44DB0-98DD-43BA-B5DE-A2124F53337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a:extLst>
            <a:ext uri="{FF2B5EF4-FFF2-40B4-BE49-F238E27FC236}">
              <a16:creationId xmlns:a16="http://schemas.microsoft.com/office/drawing/2014/main" id="{B3677DC4-2E85-4916-91D6-AAEB2A3C91B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a:extLst>
            <a:ext uri="{FF2B5EF4-FFF2-40B4-BE49-F238E27FC236}">
              <a16:creationId xmlns:a16="http://schemas.microsoft.com/office/drawing/2014/main" id="{F028A252-6078-433B-A5D2-83A6200091C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2" name="直線コネクタ 791">
          <a:extLst>
            <a:ext uri="{FF2B5EF4-FFF2-40B4-BE49-F238E27FC236}">
              <a16:creationId xmlns:a16="http://schemas.microsoft.com/office/drawing/2014/main" id="{4F1CF8D8-2F2F-4C49-9750-BAA8DA6E875A}"/>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3" name="テキスト ボックス 792">
          <a:extLst>
            <a:ext uri="{FF2B5EF4-FFF2-40B4-BE49-F238E27FC236}">
              <a16:creationId xmlns:a16="http://schemas.microsoft.com/office/drawing/2014/main" id="{53CFA91F-1493-4B83-863A-C97512BACA97}"/>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4" name="直線コネクタ 793">
          <a:extLst>
            <a:ext uri="{FF2B5EF4-FFF2-40B4-BE49-F238E27FC236}">
              <a16:creationId xmlns:a16="http://schemas.microsoft.com/office/drawing/2014/main" id="{7DE0A5A7-2BB0-422D-99B2-182EF75D170B}"/>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5" name="テキスト ボックス 794">
          <a:extLst>
            <a:ext uri="{FF2B5EF4-FFF2-40B4-BE49-F238E27FC236}">
              <a16:creationId xmlns:a16="http://schemas.microsoft.com/office/drawing/2014/main" id="{C11A5E77-3C72-4863-954F-ECC11007FEFA}"/>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6" name="直線コネクタ 795">
          <a:extLst>
            <a:ext uri="{FF2B5EF4-FFF2-40B4-BE49-F238E27FC236}">
              <a16:creationId xmlns:a16="http://schemas.microsoft.com/office/drawing/2014/main" id="{B3236C9F-2F29-4613-B6FD-FE50E07BD7BC}"/>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7" name="テキスト ボックス 796">
          <a:extLst>
            <a:ext uri="{FF2B5EF4-FFF2-40B4-BE49-F238E27FC236}">
              <a16:creationId xmlns:a16="http://schemas.microsoft.com/office/drawing/2014/main" id="{F3E29116-23A1-4A78-BB33-AAEDE1B0C2BF}"/>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8" name="直線コネクタ 797">
          <a:extLst>
            <a:ext uri="{FF2B5EF4-FFF2-40B4-BE49-F238E27FC236}">
              <a16:creationId xmlns:a16="http://schemas.microsoft.com/office/drawing/2014/main" id="{653B0764-59AB-43AF-86CA-A98DAD10CF9B}"/>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9" name="テキスト ボックス 798">
          <a:extLst>
            <a:ext uri="{FF2B5EF4-FFF2-40B4-BE49-F238E27FC236}">
              <a16:creationId xmlns:a16="http://schemas.microsoft.com/office/drawing/2014/main" id="{ED6B86E1-C4D9-4804-90BB-E2A5A5E75BE8}"/>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0" name="直線コネクタ 799">
          <a:extLst>
            <a:ext uri="{FF2B5EF4-FFF2-40B4-BE49-F238E27FC236}">
              <a16:creationId xmlns:a16="http://schemas.microsoft.com/office/drawing/2014/main" id="{65C7CC86-F374-415E-99EC-6802D2F9032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1" name="テキスト ボックス 800">
          <a:extLst>
            <a:ext uri="{FF2B5EF4-FFF2-40B4-BE49-F238E27FC236}">
              <a16:creationId xmlns:a16="http://schemas.microsoft.com/office/drawing/2014/main" id="{BE2D60AB-514A-4629-B00E-958C1E8862D8}"/>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2" name="直線コネクタ 801">
          <a:extLst>
            <a:ext uri="{FF2B5EF4-FFF2-40B4-BE49-F238E27FC236}">
              <a16:creationId xmlns:a16="http://schemas.microsoft.com/office/drawing/2014/main" id="{99786716-0D05-4152-A288-A91BA2F9BF5C}"/>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3" name="テキスト ボックス 802">
          <a:extLst>
            <a:ext uri="{FF2B5EF4-FFF2-40B4-BE49-F238E27FC236}">
              <a16:creationId xmlns:a16="http://schemas.microsoft.com/office/drawing/2014/main" id="{A56B84CE-EA44-4A09-8208-64A55225AAF6}"/>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a:extLst>
            <a:ext uri="{FF2B5EF4-FFF2-40B4-BE49-F238E27FC236}">
              <a16:creationId xmlns:a16="http://schemas.microsoft.com/office/drawing/2014/main" id="{3CA5841C-2B91-49F8-B8D7-5D8F3F46188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a:extLst>
            <a:ext uri="{FF2B5EF4-FFF2-40B4-BE49-F238E27FC236}">
              <a16:creationId xmlns:a16="http://schemas.microsoft.com/office/drawing/2014/main" id="{03EC7B5C-4EE7-4E34-9344-06F9EDD7DE3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児童館】&#10;一人当たり面積グラフ枠">
          <a:extLst>
            <a:ext uri="{FF2B5EF4-FFF2-40B4-BE49-F238E27FC236}">
              <a16:creationId xmlns:a16="http://schemas.microsoft.com/office/drawing/2014/main" id="{35B3DDCC-258D-4802-ACD9-38E1B28419B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59871</xdr:rowOff>
    </xdr:from>
    <xdr:to>
      <xdr:col>116</xdr:col>
      <xdr:colOff>62864</xdr:colOff>
      <xdr:row>86</xdr:row>
      <xdr:rowOff>70757</xdr:rowOff>
    </xdr:to>
    <xdr:cxnSp macro="">
      <xdr:nvCxnSpPr>
        <xdr:cNvPr id="807" name="直線コネクタ 806">
          <a:extLst>
            <a:ext uri="{FF2B5EF4-FFF2-40B4-BE49-F238E27FC236}">
              <a16:creationId xmlns:a16="http://schemas.microsoft.com/office/drawing/2014/main" id="{2DA543D5-53D8-40EB-A99F-4B89C13E8A1B}"/>
            </a:ext>
          </a:extLst>
        </xdr:cNvPr>
        <xdr:cNvCxnSpPr/>
      </xdr:nvCxnSpPr>
      <xdr:spPr>
        <a:xfrm flipV="1">
          <a:off x="22160864" y="13432971"/>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808" name="【児童館】&#10;一人当たり面積最小値テキスト">
          <a:extLst>
            <a:ext uri="{FF2B5EF4-FFF2-40B4-BE49-F238E27FC236}">
              <a16:creationId xmlns:a16="http://schemas.microsoft.com/office/drawing/2014/main" id="{3687FBA2-5CC9-4280-8384-199522C207CD}"/>
            </a:ext>
          </a:extLst>
        </xdr:cNvPr>
        <xdr:cNvSpPr txBox="1"/>
      </xdr:nvSpPr>
      <xdr:spPr>
        <a:xfrm>
          <a:off x="22199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809" name="直線コネクタ 808">
          <a:extLst>
            <a:ext uri="{FF2B5EF4-FFF2-40B4-BE49-F238E27FC236}">
              <a16:creationId xmlns:a16="http://schemas.microsoft.com/office/drawing/2014/main" id="{E2FAD527-9A3E-4A58-BA63-B1561CEDCB89}"/>
            </a:ext>
          </a:extLst>
        </xdr:cNvPr>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6548</xdr:rowOff>
    </xdr:from>
    <xdr:ext cx="469744" cy="259045"/>
    <xdr:sp macro="" textlink="">
      <xdr:nvSpPr>
        <xdr:cNvPr id="810" name="【児童館】&#10;一人当たり面積最大値テキスト">
          <a:extLst>
            <a:ext uri="{FF2B5EF4-FFF2-40B4-BE49-F238E27FC236}">
              <a16:creationId xmlns:a16="http://schemas.microsoft.com/office/drawing/2014/main" id="{A4EDBC75-554A-4EEA-8EFC-DB63285C5185}"/>
            </a:ext>
          </a:extLst>
        </xdr:cNvPr>
        <xdr:cNvSpPr txBox="1"/>
      </xdr:nvSpPr>
      <xdr:spPr>
        <a:xfrm>
          <a:off x="22199600" y="13208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59871</xdr:rowOff>
    </xdr:from>
    <xdr:to>
      <xdr:col>116</xdr:col>
      <xdr:colOff>152400</xdr:colOff>
      <xdr:row>78</xdr:row>
      <xdr:rowOff>59871</xdr:rowOff>
    </xdr:to>
    <xdr:cxnSp macro="">
      <xdr:nvCxnSpPr>
        <xdr:cNvPr id="811" name="直線コネクタ 810">
          <a:extLst>
            <a:ext uri="{FF2B5EF4-FFF2-40B4-BE49-F238E27FC236}">
              <a16:creationId xmlns:a16="http://schemas.microsoft.com/office/drawing/2014/main" id="{56F4BF22-5557-4B75-8912-0D9B7DF571F1}"/>
            </a:ext>
          </a:extLst>
        </xdr:cNvPr>
        <xdr:cNvCxnSpPr/>
      </xdr:nvCxnSpPr>
      <xdr:spPr>
        <a:xfrm>
          <a:off x="22072600" y="13432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121756</xdr:rowOff>
    </xdr:from>
    <xdr:ext cx="469744" cy="259045"/>
    <xdr:sp macro="" textlink="">
      <xdr:nvSpPr>
        <xdr:cNvPr id="812" name="【児童館】&#10;一人当たり面積平均値テキスト">
          <a:extLst>
            <a:ext uri="{FF2B5EF4-FFF2-40B4-BE49-F238E27FC236}">
              <a16:creationId xmlns:a16="http://schemas.microsoft.com/office/drawing/2014/main" id="{4CD9ED6E-0C31-45BD-99B4-5EBA13BE8C96}"/>
            </a:ext>
          </a:extLst>
        </xdr:cNvPr>
        <xdr:cNvSpPr txBox="1"/>
      </xdr:nvSpPr>
      <xdr:spPr>
        <a:xfrm>
          <a:off x="22199600" y="141806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98879</xdr:rowOff>
    </xdr:from>
    <xdr:to>
      <xdr:col>116</xdr:col>
      <xdr:colOff>114300</xdr:colOff>
      <xdr:row>84</xdr:row>
      <xdr:rowOff>29029</xdr:rowOff>
    </xdr:to>
    <xdr:sp macro="" textlink="">
      <xdr:nvSpPr>
        <xdr:cNvPr id="813" name="フローチャート: 判断 812">
          <a:extLst>
            <a:ext uri="{FF2B5EF4-FFF2-40B4-BE49-F238E27FC236}">
              <a16:creationId xmlns:a16="http://schemas.microsoft.com/office/drawing/2014/main" id="{3A0F5DF2-42DF-44E3-89C0-2BE87575A74A}"/>
            </a:ext>
          </a:extLst>
        </xdr:cNvPr>
        <xdr:cNvSpPr/>
      </xdr:nvSpPr>
      <xdr:spPr>
        <a:xfrm>
          <a:off x="221107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142421</xdr:rowOff>
    </xdr:from>
    <xdr:to>
      <xdr:col>112</xdr:col>
      <xdr:colOff>38100</xdr:colOff>
      <xdr:row>84</xdr:row>
      <xdr:rowOff>72571</xdr:rowOff>
    </xdr:to>
    <xdr:sp macro="" textlink="">
      <xdr:nvSpPr>
        <xdr:cNvPr id="814" name="フローチャート: 判断 813">
          <a:extLst>
            <a:ext uri="{FF2B5EF4-FFF2-40B4-BE49-F238E27FC236}">
              <a16:creationId xmlns:a16="http://schemas.microsoft.com/office/drawing/2014/main" id="{4C50CC96-2D06-4781-9E8C-11CA6336D12A}"/>
            </a:ext>
          </a:extLst>
        </xdr:cNvPr>
        <xdr:cNvSpPr/>
      </xdr:nvSpPr>
      <xdr:spPr>
        <a:xfrm>
          <a:off x="21272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142421</xdr:rowOff>
    </xdr:from>
    <xdr:to>
      <xdr:col>107</xdr:col>
      <xdr:colOff>101600</xdr:colOff>
      <xdr:row>84</xdr:row>
      <xdr:rowOff>72571</xdr:rowOff>
    </xdr:to>
    <xdr:sp macro="" textlink="">
      <xdr:nvSpPr>
        <xdr:cNvPr id="815" name="フローチャート: 判断 814">
          <a:extLst>
            <a:ext uri="{FF2B5EF4-FFF2-40B4-BE49-F238E27FC236}">
              <a16:creationId xmlns:a16="http://schemas.microsoft.com/office/drawing/2014/main" id="{87145FD8-770C-4090-97DA-36B6E01491A8}"/>
            </a:ext>
          </a:extLst>
        </xdr:cNvPr>
        <xdr:cNvSpPr/>
      </xdr:nvSpPr>
      <xdr:spPr>
        <a:xfrm>
          <a:off x="20383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55336</xdr:rowOff>
    </xdr:from>
    <xdr:to>
      <xdr:col>102</xdr:col>
      <xdr:colOff>165100</xdr:colOff>
      <xdr:row>83</xdr:row>
      <xdr:rowOff>156936</xdr:rowOff>
    </xdr:to>
    <xdr:sp macro="" textlink="">
      <xdr:nvSpPr>
        <xdr:cNvPr id="816" name="フローチャート: 判断 815">
          <a:extLst>
            <a:ext uri="{FF2B5EF4-FFF2-40B4-BE49-F238E27FC236}">
              <a16:creationId xmlns:a16="http://schemas.microsoft.com/office/drawing/2014/main" id="{867A8C0F-704A-4C81-8BB2-E75A521BAA25}"/>
            </a:ext>
          </a:extLst>
        </xdr:cNvPr>
        <xdr:cNvSpPr/>
      </xdr:nvSpPr>
      <xdr:spPr>
        <a:xfrm>
          <a:off x="194945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11793</xdr:rowOff>
    </xdr:from>
    <xdr:to>
      <xdr:col>98</xdr:col>
      <xdr:colOff>38100</xdr:colOff>
      <xdr:row>83</xdr:row>
      <xdr:rowOff>113393</xdr:rowOff>
    </xdr:to>
    <xdr:sp macro="" textlink="">
      <xdr:nvSpPr>
        <xdr:cNvPr id="817" name="フローチャート: 判断 816">
          <a:extLst>
            <a:ext uri="{FF2B5EF4-FFF2-40B4-BE49-F238E27FC236}">
              <a16:creationId xmlns:a16="http://schemas.microsoft.com/office/drawing/2014/main" id="{E40C3989-A4FA-4E9C-8495-880A27B22317}"/>
            </a:ext>
          </a:extLst>
        </xdr:cNvPr>
        <xdr:cNvSpPr/>
      </xdr:nvSpPr>
      <xdr:spPr>
        <a:xfrm>
          <a:off x="18605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57F7E095-CE06-4CDB-8CB8-B32290D2BB3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6E724C7D-D875-4DFA-A499-DD97F3377CB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F5295BE6-2569-465B-A4F1-40170E8FDE9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23747C36-3A36-4808-8A9A-E1F5A7A58BE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052BD96E-C566-40E2-84DA-8E091006A7F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166914</xdr:rowOff>
    </xdr:from>
    <xdr:to>
      <xdr:col>116</xdr:col>
      <xdr:colOff>114300</xdr:colOff>
      <xdr:row>85</xdr:row>
      <xdr:rowOff>97064</xdr:rowOff>
    </xdr:to>
    <xdr:sp macro="" textlink="">
      <xdr:nvSpPr>
        <xdr:cNvPr id="823" name="楕円 822">
          <a:extLst>
            <a:ext uri="{FF2B5EF4-FFF2-40B4-BE49-F238E27FC236}">
              <a16:creationId xmlns:a16="http://schemas.microsoft.com/office/drawing/2014/main" id="{410E9589-D6F4-4646-8E18-D889CDA38E20}"/>
            </a:ext>
          </a:extLst>
        </xdr:cNvPr>
        <xdr:cNvSpPr/>
      </xdr:nvSpPr>
      <xdr:spPr>
        <a:xfrm>
          <a:off x="221107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145341</xdr:rowOff>
    </xdr:from>
    <xdr:ext cx="469744" cy="259045"/>
    <xdr:sp macro="" textlink="">
      <xdr:nvSpPr>
        <xdr:cNvPr id="824" name="【児童館】&#10;一人当たり面積該当値テキスト">
          <a:extLst>
            <a:ext uri="{FF2B5EF4-FFF2-40B4-BE49-F238E27FC236}">
              <a16:creationId xmlns:a16="http://schemas.microsoft.com/office/drawing/2014/main" id="{C55FFDA1-5601-421C-839B-9DA78B04C0DD}"/>
            </a:ext>
          </a:extLst>
        </xdr:cNvPr>
        <xdr:cNvSpPr txBox="1"/>
      </xdr:nvSpPr>
      <xdr:spPr>
        <a:xfrm>
          <a:off x="22199600" y="145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6350</xdr:rowOff>
    </xdr:from>
    <xdr:to>
      <xdr:col>112</xdr:col>
      <xdr:colOff>38100</xdr:colOff>
      <xdr:row>85</xdr:row>
      <xdr:rowOff>107950</xdr:rowOff>
    </xdr:to>
    <xdr:sp macro="" textlink="">
      <xdr:nvSpPr>
        <xdr:cNvPr id="825" name="楕円 824">
          <a:extLst>
            <a:ext uri="{FF2B5EF4-FFF2-40B4-BE49-F238E27FC236}">
              <a16:creationId xmlns:a16="http://schemas.microsoft.com/office/drawing/2014/main" id="{0EC19A11-822D-41D5-B901-A6E86453EE09}"/>
            </a:ext>
          </a:extLst>
        </xdr:cNvPr>
        <xdr:cNvSpPr/>
      </xdr:nvSpPr>
      <xdr:spPr>
        <a:xfrm>
          <a:off x="21272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46264</xdr:rowOff>
    </xdr:from>
    <xdr:to>
      <xdr:col>116</xdr:col>
      <xdr:colOff>63500</xdr:colOff>
      <xdr:row>85</xdr:row>
      <xdr:rowOff>57150</xdr:rowOff>
    </xdr:to>
    <xdr:cxnSp macro="">
      <xdr:nvCxnSpPr>
        <xdr:cNvPr id="826" name="直線コネクタ 825">
          <a:extLst>
            <a:ext uri="{FF2B5EF4-FFF2-40B4-BE49-F238E27FC236}">
              <a16:creationId xmlns:a16="http://schemas.microsoft.com/office/drawing/2014/main" id="{E03076BE-A87F-459A-9927-0A6ACC3B074B}"/>
            </a:ext>
          </a:extLst>
        </xdr:cNvPr>
        <xdr:cNvCxnSpPr/>
      </xdr:nvCxnSpPr>
      <xdr:spPr>
        <a:xfrm flipV="1">
          <a:off x="21323300" y="14619514"/>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17236</xdr:rowOff>
    </xdr:from>
    <xdr:to>
      <xdr:col>107</xdr:col>
      <xdr:colOff>101600</xdr:colOff>
      <xdr:row>85</xdr:row>
      <xdr:rowOff>118836</xdr:rowOff>
    </xdr:to>
    <xdr:sp macro="" textlink="">
      <xdr:nvSpPr>
        <xdr:cNvPr id="827" name="楕円 826">
          <a:extLst>
            <a:ext uri="{FF2B5EF4-FFF2-40B4-BE49-F238E27FC236}">
              <a16:creationId xmlns:a16="http://schemas.microsoft.com/office/drawing/2014/main" id="{F58B9992-BF43-4B9D-AE5E-54C556195F52}"/>
            </a:ext>
          </a:extLst>
        </xdr:cNvPr>
        <xdr:cNvSpPr/>
      </xdr:nvSpPr>
      <xdr:spPr>
        <a:xfrm>
          <a:off x="20383500" y="1459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57150</xdr:rowOff>
    </xdr:from>
    <xdr:to>
      <xdr:col>111</xdr:col>
      <xdr:colOff>177800</xdr:colOff>
      <xdr:row>85</xdr:row>
      <xdr:rowOff>68036</xdr:rowOff>
    </xdr:to>
    <xdr:cxnSp macro="">
      <xdr:nvCxnSpPr>
        <xdr:cNvPr id="828" name="直線コネクタ 827">
          <a:extLst>
            <a:ext uri="{FF2B5EF4-FFF2-40B4-BE49-F238E27FC236}">
              <a16:creationId xmlns:a16="http://schemas.microsoft.com/office/drawing/2014/main" id="{8F1B2613-AEA5-457B-AD6E-5ECE21737F5A}"/>
            </a:ext>
          </a:extLst>
        </xdr:cNvPr>
        <xdr:cNvCxnSpPr/>
      </xdr:nvCxnSpPr>
      <xdr:spPr>
        <a:xfrm flipV="1">
          <a:off x="20434300" y="146304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158750</xdr:rowOff>
    </xdr:from>
    <xdr:to>
      <xdr:col>102</xdr:col>
      <xdr:colOff>165100</xdr:colOff>
      <xdr:row>86</xdr:row>
      <xdr:rowOff>88900</xdr:rowOff>
    </xdr:to>
    <xdr:sp macro="" textlink="">
      <xdr:nvSpPr>
        <xdr:cNvPr id="829" name="楕円 828">
          <a:extLst>
            <a:ext uri="{FF2B5EF4-FFF2-40B4-BE49-F238E27FC236}">
              <a16:creationId xmlns:a16="http://schemas.microsoft.com/office/drawing/2014/main" id="{D25097D5-9D87-464D-BA7C-71591D4DCC3F}"/>
            </a:ext>
          </a:extLst>
        </xdr:cNvPr>
        <xdr:cNvSpPr/>
      </xdr:nvSpPr>
      <xdr:spPr>
        <a:xfrm>
          <a:off x="19494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68036</xdr:rowOff>
    </xdr:from>
    <xdr:to>
      <xdr:col>107</xdr:col>
      <xdr:colOff>50800</xdr:colOff>
      <xdr:row>86</xdr:row>
      <xdr:rowOff>38100</xdr:rowOff>
    </xdr:to>
    <xdr:cxnSp macro="">
      <xdr:nvCxnSpPr>
        <xdr:cNvPr id="830" name="直線コネクタ 829">
          <a:extLst>
            <a:ext uri="{FF2B5EF4-FFF2-40B4-BE49-F238E27FC236}">
              <a16:creationId xmlns:a16="http://schemas.microsoft.com/office/drawing/2014/main" id="{49835B14-0C6D-4D40-B1BB-59840DC9643B}"/>
            </a:ext>
          </a:extLst>
        </xdr:cNvPr>
        <xdr:cNvCxnSpPr/>
      </xdr:nvCxnSpPr>
      <xdr:spPr>
        <a:xfrm flipV="1">
          <a:off x="19545300" y="14641286"/>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158750</xdr:rowOff>
    </xdr:from>
    <xdr:to>
      <xdr:col>98</xdr:col>
      <xdr:colOff>38100</xdr:colOff>
      <xdr:row>86</xdr:row>
      <xdr:rowOff>88900</xdr:rowOff>
    </xdr:to>
    <xdr:sp macro="" textlink="">
      <xdr:nvSpPr>
        <xdr:cNvPr id="831" name="楕円 830">
          <a:extLst>
            <a:ext uri="{FF2B5EF4-FFF2-40B4-BE49-F238E27FC236}">
              <a16:creationId xmlns:a16="http://schemas.microsoft.com/office/drawing/2014/main" id="{8D590C15-D6FF-44CC-9CCB-E8F75A782837}"/>
            </a:ext>
          </a:extLst>
        </xdr:cNvPr>
        <xdr:cNvSpPr/>
      </xdr:nvSpPr>
      <xdr:spPr>
        <a:xfrm>
          <a:off x="18605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38100</xdr:rowOff>
    </xdr:from>
    <xdr:to>
      <xdr:col>102</xdr:col>
      <xdr:colOff>114300</xdr:colOff>
      <xdr:row>86</xdr:row>
      <xdr:rowOff>38100</xdr:rowOff>
    </xdr:to>
    <xdr:cxnSp macro="">
      <xdr:nvCxnSpPr>
        <xdr:cNvPr id="832" name="直線コネクタ 831">
          <a:extLst>
            <a:ext uri="{FF2B5EF4-FFF2-40B4-BE49-F238E27FC236}">
              <a16:creationId xmlns:a16="http://schemas.microsoft.com/office/drawing/2014/main" id="{452D5E54-8CB8-4BB6-B323-E48BE43095CE}"/>
            </a:ext>
          </a:extLst>
        </xdr:cNvPr>
        <xdr:cNvCxnSpPr/>
      </xdr:nvCxnSpPr>
      <xdr:spPr>
        <a:xfrm>
          <a:off x="18656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89098</xdr:rowOff>
    </xdr:from>
    <xdr:ext cx="469744" cy="259045"/>
    <xdr:sp macro="" textlink="">
      <xdr:nvSpPr>
        <xdr:cNvPr id="833" name="n_1aveValue【児童館】&#10;一人当たり面積">
          <a:extLst>
            <a:ext uri="{FF2B5EF4-FFF2-40B4-BE49-F238E27FC236}">
              <a16:creationId xmlns:a16="http://schemas.microsoft.com/office/drawing/2014/main" id="{A877A44E-32D0-4BFC-91CD-D4E71CB03359}"/>
            </a:ext>
          </a:extLst>
        </xdr:cNvPr>
        <xdr:cNvSpPr txBox="1"/>
      </xdr:nvSpPr>
      <xdr:spPr>
        <a:xfrm>
          <a:off x="210757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89098</xdr:rowOff>
    </xdr:from>
    <xdr:ext cx="469744" cy="259045"/>
    <xdr:sp macro="" textlink="">
      <xdr:nvSpPr>
        <xdr:cNvPr id="834" name="n_2aveValue【児童館】&#10;一人当たり面積">
          <a:extLst>
            <a:ext uri="{FF2B5EF4-FFF2-40B4-BE49-F238E27FC236}">
              <a16:creationId xmlns:a16="http://schemas.microsoft.com/office/drawing/2014/main" id="{54FD454C-EEA6-42E2-AC0E-A6D8212163AE}"/>
            </a:ext>
          </a:extLst>
        </xdr:cNvPr>
        <xdr:cNvSpPr txBox="1"/>
      </xdr:nvSpPr>
      <xdr:spPr>
        <a:xfrm>
          <a:off x="20199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2013</xdr:rowOff>
    </xdr:from>
    <xdr:ext cx="469744" cy="259045"/>
    <xdr:sp macro="" textlink="">
      <xdr:nvSpPr>
        <xdr:cNvPr id="835" name="n_3aveValue【児童館】&#10;一人当たり面積">
          <a:extLst>
            <a:ext uri="{FF2B5EF4-FFF2-40B4-BE49-F238E27FC236}">
              <a16:creationId xmlns:a16="http://schemas.microsoft.com/office/drawing/2014/main" id="{E89C3CF0-AA7D-40B0-A5FF-B192EEF4E0CC}"/>
            </a:ext>
          </a:extLst>
        </xdr:cNvPr>
        <xdr:cNvSpPr txBox="1"/>
      </xdr:nvSpPr>
      <xdr:spPr>
        <a:xfrm>
          <a:off x="19310427" y="1406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129920</xdr:rowOff>
    </xdr:from>
    <xdr:ext cx="469744" cy="259045"/>
    <xdr:sp macro="" textlink="">
      <xdr:nvSpPr>
        <xdr:cNvPr id="836" name="n_4aveValue【児童館】&#10;一人当たり面積">
          <a:extLst>
            <a:ext uri="{FF2B5EF4-FFF2-40B4-BE49-F238E27FC236}">
              <a16:creationId xmlns:a16="http://schemas.microsoft.com/office/drawing/2014/main" id="{4241F302-7AC4-4FD7-936E-CA8F819A566A}"/>
            </a:ext>
          </a:extLst>
        </xdr:cNvPr>
        <xdr:cNvSpPr txBox="1"/>
      </xdr:nvSpPr>
      <xdr:spPr>
        <a:xfrm>
          <a:off x="184214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99077</xdr:rowOff>
    </xdr:from>
    <xdr:ext cx="469744" cy="259045"/>
    <xdr:sp macro="" textlink="">
      <xdr:nvSpPr>
        <xdr:cNvPr id="837" name="n_1mainValue【児童館】&#10;一人当たり面積">
          <a:extLst>
            <a:ext uri="{FF2B5EF4-FFF2-40B4-BE49-F238E27FC236}">
              <a16:creationId xmlns:a16="http://schemas.microsoft.com/office/drawing/2014/main" id="{F7D8FF7E-1C59-4C2D-AC27-8AFE33EE91D1}"/>
            </a:ext>
          </a:extLst>
        </xdr:cNvPr>
        <xdr:cNvSpPr txBox="1"/>
      </xdr:nvSpPr>
      <xdr:spPr>
        <a:xfrm>
          <a:off x="210757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109963</xdr:rowOff>
    </xdr:from>
    <xdr:ext cx="469744" cy="259045"/>
    <xdr:sp macro="" textlink="">
      <xdr:nvSpPr>
        <xdr:cNvPr id="838" name="n_2mainValue【児童館】&#10;一人当たり面積">
          <a:extLst>
            <a:ext uri="{FF2B5EF4-FFF2-40B4-BE49-F238E27FC236}">
              <a16:creationId xmlns:a16="http://schemas.microsoft.com/office/drawing/2014/main" id="{128D2D41-FF13-4C44-A45A-0B7E382F273D}"/>
            </a:ext>
          </a:extLst>
        </xdr:cNvPr>
        <xdr:cNvSpPr txBox="1"/>
      </xdr:nvSpPr>
      <xdr:spPr>
        <a:xfrm>
          <a:off x="20199427" y="1468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80027</xdr:rowOff>
    </xdr:from>
    <xdr:ext cx="469744" cy="259045"/>
    <xdr:sp macro="" textlink="">
      <xdr:nvSpPr>
        <xdr:cNvPr id="839" name="n_3mainValue【児童館】&#10;一人当たり面積">
          <a:extLst>
            <a:ext uri="{FF2B5EF4-FFF2-40B4-BE49-F238E27FC236}">
              <a16:creationId xmlns:a16="http://schemas.microsoft.com/office/drawing/2014/main" id="{FA6EF42F-0EBC-40CF-BB15-546DD34E076B}"/>
            </a:ext>
          </a:extLst>
        </xdr:cNvPr>
        <xdr:cNvSpPr txBox="1"/>
      </xdr:nvSpPr>
      <xdr:spPr>
        <a:xfrm>
          <a:off x="19310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80027</xdr:rowOff>
    </xdr:from>
    <xdr:ext cx="469744" cy="259045"/>
    <xdr:sp macro="" textlink="">
      <xdr:nvSpPr>
        <xdr:cNvPr id="840" name="n_4mainValue【児童館】&#10;一人当たり面積">
          <a:extLst>
            <a:ext uri="{FF2B5EF4-FFF2-40B4-BE49-F238E27FC236}">
              <a16:creationId xmlns:a16="http://schemas.microsoft.com/office/drawing/2014/main" id="{59A4BA66-39ED-4162-B31B-1BAE4EE0D136}"/>
            </a:ext>
          </a:extLst>
        </xdr:cNvPr>
        <xdr:cNvSpPr txBox="1"/>
      </xdr:nvSpPr>
      <xdr:spPr>
        <a:xfrm>
          <a:off x="18421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a:extLst>
            <a:ext uri="{FF2B5EF4-FFF2-40B4-BE49-F238E27FC236}">
              <a16:creationId xmlns:a16="http://schemas.microsoft.com/office/drawing/2014/main" id="{47D5B9F1-DBA6-48BD-AB7A-AC78CA1E81D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a:extLst>
            <a:ext uri="{FF2B5EF4-FFF2-40B4-BE49-F238E27FC236}">
              <a16:creationId xmlns:a16="http://schemas.microsoft.com/office/drawing/2014/main" id="{25D028B9-12B8-44C2-B180-AFEC3760F5E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a:extLst>
            <a:ext uri="{FF2B5EF4-FFF2-40B4-BE49-F238E27FC236}">
              <a16:creationId xmlns:a16="http://schemas.microsoft.com/office/drawing/2014/main" id="{6F11E188-F2BF-43D2-A8A0-9550F61B9A3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a:extLst>
            <a:ext uri="{FF2B5EF4-FFF2-40B4-BE49-F238E27FC236}">
              <a16:creationId xmlns:a16="http://schemas.microsoft.com/office/drawing/2014/main" id="{D5EF8D9D-EBB3-4A47-9763-88B80782DDA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a:extLst>
            <a:ext uri="{FF2B5EF4-FFF2-40B4-BE49-F238E27FC236}">
              <a16:creationId xmlns:a16="http://schemas.microsoft.com/office/drawing/2014/main" id="{9A7318B1-C344-4A8C-BB39-B03ECEBA4B2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a:extLst>
            <a:ext uri="{FF2B5EF4-FFF2-40B4-BE49-F238E27FC236}">
              <a16:creationId xmlns:a16="http://schemas.microsoft.com/office/drawing/2014/main" id="{C22F8691-5AE9-4158-857B-1A02337F077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a:extLst>
            <a:ext uri="{FF2B5EF4-FFF2-40B4-BE49-F238E27FC236}">
              <a16:creationId xmlns:a16="http://schemas.microsoft.com/office/drawing/2014/main" id="{A135198E-94E7-4C8A-A69E-6E43B8CC8EF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a:extLst>
            <a:ext uri="{FF2B5EF4-FFF2-40B4-BE49-F238E27FC236}">
              <a16:creationId xmlns:a16="http://schemas.microsoft.com/office/drawing/2014/main" id="{6EE48A6B-AEEE-48EA-A489-30C61A05570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a:extLst>
            <a:ext uri="{FF2B5EF4-FFF2-40B4-BE49-F238E27FC236}">
              <a16:creationId xmlns:a16="http://schemas.microsoft.com/office/drawing/2014/main" id="{18B21496-6FA5-4B40-ACCC-61973D8EE8D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a:extLst>
            <a:ext uri="{FF2B5EF4-FFF2-40B4-BE49-F238E27FC236}">
              <a16:creationId xmlns:a16="http://schemas.microsoft.com/office/drawing/2014/main" id="{D54EFFBC-D53C-4864-95ED-402E586823E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a:extLst>
            <a:ext uri="{FF2B5EF4-FFF2-40B4-BE49-F238E27FC236}">
              <a16:creationId xmlns:a16="http://schemas.microsoft.com/office/drawing/2014/main" id="{F388F5BA-B9C4-4030-8D6A-7D5A28E18FB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2" name="直線コネクタ 851">
          <a:extLst>
            <a:ext uri="{FF2B5EF4-FFF2-40B4-BE49-F238E27FC236}">
              <a16:creationId xmlns:a16="http://schemas.microsoft.com/office/drawing/2014/main" id="{2552E1DC-EBF9-47E5-9262-E5AFF77ADF5D}"/>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3" name="テキスト ボックス 852">
          <a:extLst>
            <a:ext uri="{FF2B5EF4-FFF2-40B4-BE49-F238E27FC236}">
              <a16:creationId xmlns:a16="http://schemas.microsoft.com/office/drawing/2014/main" id="{C56622F7-449D-43C8-ABD2-1227B8CB423F}"/>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4" name="直線コネクタ 853">
          <a:extLst>
            <a:ext uri="{FF2B5EF4-FFF2-40B4-BE49-F238E27FC236}">
              <a16:creationId xmlns:a16="http://schemas.microsoft.com/office/drawing/2014/main" id="{56BF4223-B444-42F7-819F-9CB9FE046F28}"/>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5" name="テキスト ボックス 854">
          <a:extLst>
            <a:ext uri="{FF2B5EF4-FFF2-40B4-BE49-F238E27FC236}">
              <a16:creationId xmlns:a16="http://schemas.microsoft.com/office/drawing/2014/main" id="{C35A8CA6-6640-4675-BFA0-B4745833EB8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6" name="直線コネクタ 855">
          <a:extLst>
            <a:ext uri="{FF2B5EF4-FFF2-40B4-BE49-F238E27FC236}">
              <a16:creationId xmlns:a16="http://schemas.microsoft.com/office/drawing/2014/main" id="{AAAFF4C2-D4E4-455B-8F88-88D268C8AAA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7" name="テキスト ボックス 856">
          <a:extLst>
            <a:ext uri="{FF2B5EF4-FFF2-40B4-BE49-F238E27FC236}">
              <a16:creationId xmlns:a16="http://schemas.microsoft.com/office/drawing/2014/main" id="{5C0992B8-6B0A-408E-B7E7-B0971298C21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8" name="直線コネクタ 857">
          <a:extLst>
            <a:ext uri="{FF2B5EF4-FFF2-40B4-BE49-F238E27FC236}">
              <a16:creationId xmlns:a16="http://schemas.microsoft.com/office/drawing/2014/main" id="{1E4DB36E-8485-45E1-979C-5C81CDBAEFA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9" name="テキスト ボックス 858">
          <a:extLst>
            <a:ext uri="{FF2B5EF4-FFF2-40B4-BE49-F238E27FC236}">
              <a16:creationId xmlns:a16="http://schemas.microsoft.com/office/drawing/2014/main" id="{836EEBB9-FEFE-4DD7-B4C0-3F7CA78B0C0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0" name="直線コネクタ 859">
          <a:extLst>
            <a:ext uri="{FF2B5EF4-FFF2-40B4-BE49-F238E27FC236}">
              <a16:creationId xmlns:a16="http://schemas.microsoft.com/office/drawing/2014/main" id="{7A14A803-C0EB-4BF8-9249-429A25A3916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1" name="テキスト ボックス 860">
          <a:extLst>
            <a:ext uri="{FF2B5EF4-FFF2-40B4-BE49-F238E27FC236}">
              <a16:creationId xmlns:a16="http://schemas.microsoft.com/office/drawing/2014/main" id="{A3DBA1A9-88AD-4918-AD46-BAE0B82A359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2" name="直線コネクタ 861">
          <a:extLst>
            <a:ext uri="{FF2B5EF4-FFF2-40B4-BE49-F238E27FC236}">
              <a16:creationId xmlns:a16="http://schemas.microsoft.com/office/drawing/2014/main" id="{D775AD36-27EB-455C-831C-F3C4FA70EE8E}"/>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3" name="テキスト ボックス 862">
          <a:extLst>
            <a:ext uri="{FF2B5EF4-FFF2-40B4-BE49-F238E27FC236}">
              <a16:creationId xmlns:a16="http://schemas.microsoft.com/office/drawing/2014/main" id="{A1028E37-37BF-420B-ADB6-8A7EE419DEAE}"/>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4" name="直線コネクタ 863">
          <a:extLst>
            <a:ext uri="{FF2B5EF4-FFF2-40B4-BE49-F238E27FC236}">
              <a16:creationId xmlns:a16="http://schemas.microsoft.com/office/drawing/2014/main" id="{AD9F0F75-B4E5-4DBB-8CF6-C3EB89D9EB3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5" name="【公民館】&#10;有形固定資産減価償却率グラフ枠">
          <a:extLst>
            <a:ext uri="{FF2B5EF4-FFF2-40B4-BE49-F238E27FC236}">
              <a16:creationId xmlns:a16="http://schemas.microsoft.com/office/drawing/2014/main" id="{C6583ED8-A805-42FB-B595-F75B3432E11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159476</xdr:rowOff>
    </xdr:from>
    <xdr:to>
      <xdr:col>85</xdr:col>
      <xdr:colOff>126364</xdr:colOff>
      <xdr:row>109</xdr:row>
      <xdr:rowOff>35379</xdr:rowOff>
    </xdr:to>
    <xdr:cxnSp macro="">
      <xdr:nvCxnSpPr>
        <xdr:cNvPr id="866" name="直線コネクタ 865">
          <a:extLst>
            <a:ext uri="{FF2B5EF4-FFF2-40B4-BE49-F238E27FC236}">
              <a16:creationId xmlns:a16="http://schemas.microsoft.com/office/drawing/2014/main" id="{D06F8407-2E94-414D-B13E-B4F4231680A0}"/>
            </a:ext>
          </a:extLst>
        </xdr:cNvPr>
        <xdr:cNvCxnSpPr/>
      </xdr:nvCxnSpPr>
      <xdr:spPr>
        <a:xfrm flipV="1">
          <a:off x="16318864" y="17133026"/>
          <a:ext cx="0" cy="159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7" name="【公民館】&#10;有形固定資産減価償却率最小値テキスト">
          <a:extLst>
            <a:ext uri="{FF2B5EF4-FFF2-40B4-BE49-F238E27FC236}">
              <a16:creationId xmlns:a16="http://schemas.microsoft.com/office/drawing/2014/main" id="{86B74197-6D5C-492F-8701-847CDB10458E}"/>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8" name="直線コネクタ 867">
          <a:extLst>
            <a:ext uri="{FF2B5EF4-FFF2-40B4-BE49-F238E27FC236}">
              <a16:creationId xmlns:a16="http://schemas.microsoft.com/office/drawing/2014/main" id="{7739B78B-075E-42BA-BE04-BAEF5C6D58E6}"/>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106153</xdr:rowOff>
    </xdr:from>
    <xdr:ext cx="340478" cy="259045"/>
    <xdr:sp macro="" textlink="">
      <xdr:nvSpPr>
        <xdr:cNvPr id="869" name="【公民館】&#10;有形固定資産減価償却率最大値テキスト">
          <a:extLst>
            <a:ext uri="{FF2B5EF4-FFF2-40B4-BE49-F238E27FC236}">
              <a16:creationId xmlns:a16="http://schemas.microsoft.com/office/drawing/2014/main" id="{5C8771F6-A0D9-480D-A827-DCF78F363CA9}"/>
            </a:ext>
          </a:extLst>
        </xdr:cNvPr>
        <xdr:cNvSpPr txBox="1"/>
      </xdr:nvSpPr>
      <xdr:spPr>
        <a:xfrm>
          <a:off x="16357600" y="169082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159476</xdr:rowOff>
    </xdr:from>
    <xdr:to>
      <xdr:col>86</xdr:col>
      <xdr:colOff>25400</xdr:colOff>
      <xdr:row>99</xdr:row>
      <xdr:rowOff>159476</xdr:rowOff>
    </xdr:to>
    <xdr:cxnSp macro="">
      <xdr:nvCxnSpPr>
        <xdr:cNvPr id="870" name="直線コネクタ 869">
          <a:extLst>
            <a:ext uri="{FF2B5EF4-FFF2-40B4-BE49-F238E27FC236}">
              <a16:creationId xmlns:a16="http://schemas.microsoft.com/office/drawing/2014/main" id="{3372E7C6-9347-4C13-A9EB-4ACD951595FC}"/>
            </a:ext>
          </a:extLst>
        </xdr:cNvPr>
        <xdr:cNvCxnSpPr/>
      </xdr:nvCxnSpPr>
      <xdr:spPr>
        <a:xfrm>
          <a:off x="16230600" y="1713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62972</xdr:rowOff>
    </xdr:from>
    <xdr:ext cx="405111" cy="259045"/>
    <xdr:sp macro="" textlink="">
      <xdr:nvSpPr>
        <xdr:cNvPr id="871" name="【公民館】&#10;有形固定資産減価償却率平均値テキスト">
          <a:extLst>
            <a:ext uri="{FF2B5EF4-FFF2-40B4-BE49-F238E27FC236}">
              <a16:creationId xmlns:a16="http://schemas.microsoft.com/office/drawing/2014/main" id="{C6FEFB2A-701E-4039-BD17-90DEE865EB16}"/>
            </a:ext>
          </a:extLst>
        </xdr:cNvPr>
        <xdr:cNvSpPr txBox="1"/>
      </xdr:nvSpPr>
      <xdr:spPr>
        <a:xfrm>
          <a:off x="16357600" y="17893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40095</xdr:rowOff>
    </xdr:from>
    <xdr:to>
      <xdr:col>85</xdr:col>
      <xdr:colOff>177800</xdr:colOff>
      <xdr:row>105</xdr:row>
      <xdr:rowOff>141695</xdr:rowOff>
    </xdr:to>
    <xdr:sp macro="" textlink="">
      <xdr:nvSpPr>
        <xdr:cNvPr id="872" name="フローチャート: 判断 871">
          <a:extLst>
            <a:ext uri="{FF2B5EF4-FFF2-40B4-BE49-F238E27FC236}">
              <a16:creationId xmlns:a16="http://schemas.microsoft.com/office/drawing/2014/main" id="{BE8A898C-BA1E-443E-B637-4CF48C66C357}"/>
            </a:ext>
          </a:extLst>
        </xdr:cNvPr>
        <xdr:cNvSpPr/>
      </xdr:nvSpPr>
      <xdr:spPr>
        <a:xfrm>
          <a:off x="162687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10705</xdr:rowOff>
    </xdr:from>
    <xdr:to>
      <xdr:col>81</xdr:col>
      <xdr:colOff>101600</xdr:colOff>
      <xdr:row>105</xdr:row>
      <xdr:rowOff>112305</xdr:rowOff>
    </xdr:to>
    <xdr:sp macro="" textlink="">
      <xdr:nvSpPr>
        <xdr:cNvPr id="873" name="フローチャート: 判断 872">
          <a:extLst>
            <a:ext uri="{FF2B5EF4-FFF2-40B4-BE49-F238E27FC236}">
              <a16:creationId xmlns:a16="http://schemas.microsoft.com/office/drawing/2014/main" id="{448F7F60-DFB1-48F8-81F3-853D25C80329}"/>
            </a:ext>
          </a:extLst>
        </xdr:cNvPr>
        <xdr:cNvSpPr/>
      </xdr:nvSpPr>
      <xdr:spPr>
        <a:xfrm>
          <a:off x="15430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30299</xdr:rowOff>
    </xdr:from>
    <xdr:to>
      <xdr:col>76</xdr:col>
      <xdr:colOff>165100</xdr:colOff>
      <xdr:row>105</xdr:row>
      <xdr:rowOff>131899</xdr:rowOff>
    </xdr:to>
    <xdr:sp macro="" textlink="">
      <xdr:nvSpPr>
        <xdr:cNvPr id="874" name="フローチャート: 判断 873">
          <a:extLst>
            <a:ext uri="{FF2B5EF4-FFF2-40B4-BE49-F238E27FC236}">
              <a16:creationId xmlns:a16="http://schemas.microsoft.com/office/drawing/2014/main" id="{A3703269-8645-4AA2-A6A7-EA5DBD023A5B}"/>
            </a:ext>
          </a:extLst>
        </xdr:cNvPr>
        <xdr:cNvSpPr/>
      </xdr:nvSpPr>
      <xdr:spPr>
        <a:xfrm>
          <a:off x="14541500" y="1803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46627</xdr:rowOff>
    </xdr:from>
    <xdr:to>
      <xdr:col>72</xdr:col>
      <xdr:colOff>38100</xdr:colOff>
      <xdr:row>106</xdr:row>
      <xdr:rowOff>148227</xdr:rowOff>
    </xdr:to>
    <xdr:sp macro="" textlink="">
      <xdr:nvSpPr>
        <xdr:cNvPr id="875" name="フローチャート: 判断 874">
          <a:extLst>
            <a:ext uri="{FF2B5EF4-FFF2-40B4-BE49-F238E27FC236}">
              <a16:creationId xmlns:a16="http://schemas.microsoft.com/office/drawing/2014/main" id="{B393675B-5F90-4E69-9E91-D20F857316DA}"/>
            </a:ext>
          </a:extLst>
        </xdr:cNvPr>
        <xdr:cNvSpPr/>
      </xdr:nvSpPr>
      <xdr:spPr>
        <a:xfrm>
          <a:off x="13652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20501</xdr:rowOff>
    </xdr:from>
    <xdr:to>
      <xdr:col>67</xdr:col>
      <xdr:colOff>101600</xdr:colOff>
      <xdr:row>106</xdr:row>
      <xdr:rowOff>122101</xdr:rowOff>
    </xdr:to>
    <xdr:sp macro="" textlink="">
      <xdr:nvSpPr>
        <xdr:cNvPr id="876" name="フローチャート: 判断 875">
          <a:extLst>
            <a:ext uri="{FF2B5EF4-FFF2-40B4-BE49-F238E27FC236}">
              <a16:creationId xmlns:a16="http://schemas.microsoft.com/office/drawing/2014/main" id="{BE7DF403-2F15-45CF-B1B0-EDFA80FE83C2}"/>
            </a:ext>
          </a:extLst>
        </xdr:cNvPr>
        <xdr:cNvSpPr/>
      </xdr:nvSpPr>
      <xdr:spPr>
        <a:xfrm>
          <a:off x="12763500" y="1819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E13C4F0A-860A-41A2-A1A9-FEB20978802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33B471F8-0249-43C8-99CC-3EFCB56E2FC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F086AEE-AE4D-4702-A6FD-3AB822CF15A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97260ABA-C053-401E-AE3B-F1C27336079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5A48B905-1281-4154-A80E-3C6688D2FDA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66221</xdr:rowOff>
    </xdr:from>
    <xdr:to>
      <xdr:col>85</xdr:col>
      <xdr:colOff>177800</xdr:colOff>
      <xdr:row>108</xdr:row>
      <xdr:rowOff>167821</xdr:rowOff>
    </xdr:to>
    <xdr:sp macro="" textlink="">
      <xdr:nvSpPr>
        <xdr:cNvPr id="882" name="楕円 881">
          <a:extLst>
            <a:ext uri="{FF2B5EF4-FFF2-40B4-BE49-F238E27FC236}">
              <a16:creationId xmlns:a16="http://schemas.microsoft.com/office/drawing/2014/main" id="{4709A0CE-151C-4E29-93E5-9DDD1449A392}"/>
            </a:ext>
          </a:extLst>
        </xdr:cNvPr>
        <xdr:cNvSpPr/>
      </xdr:nvSpPr>
      <xdr:spPr>
        <a:xfrm>
          <a:off x="16268700" y="1858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152598</xdr:rowOff>
    </xdr:from>
    <xdr:ext cx="405111" cy="259045"/>
    <xdr:sp macro="" textlink="">
      <xdr:nvSpPr>
        <xdr:cNvPr id="883" name="【公民館】&#10;有形固定資産減価償却率該当値テキスト">
          <a:extLst>
            <a:ext uri="{FF2B5EF4-FFF2-40B4-BE49-F238E27FC236}">
              <a16:creationId xmlns:a16="http://schemas.microsoft.com/office/drawing/2014/main" id="{49035DF2-1BD4-4DE2-B21C-A21CED10A029}"/>
            </a:ext>
          </a:extLst>
        </xdr:cNvPr>
        <xdr:cNvSpPr txBox="1"/>
      </xdr:nvSpPr>
      <xdr:spPr>
        <a:xfrm>
          <a:off x="16357600" y="18497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54792</xdr:rowOff>
    </xdr:from>
    <xdr:to>
      <xdr:col>81</xdr:col>
      <xdr:colOff>101600</xdr:colOff>
      <xdr:row>108</xdr:row>
      <xdr:rowOff>156392</xdr:rowOff>
    </xdr:to>
    <xdr:sp macro="" textlink="">
      <xdr:nvSpPr>
        <xdr:cNvPr id="884" name="楕円 883">
          <a:extLst>
            <a:ext uri="{FF2B5EF4-FFF2-40B4-BE49-F238E27FC236}">
              <a16:creationId xmlns:a16="http://schemas.microsoft.com/office/drawing/2014/main" id="{4CE786A4-D52E-461F-A515-5B2465FEB53D}"/>
            </a:ext>
          </a:extLst>
        </xdr:cNvPr>
        <xdr:cNvSpPr/>
      </xdr:nvSpPr>
      <xdr:spPr>
        <a:xfrm>
          <a:off x="15430500" y="1857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105592</xdr:rowOff>
    </xdr:from>
    <xdr:to>
      <xdr:col>85</xdr:col>
      <xdr:colOff>127000</xdr:colOff>
      <xdr:row>108</xdr:row>
      <xdr:rowOff>117021</xdr:rowOff>
    </xdr:to>
    <xdr:cxnSp macro="">
      <xdr:nvCxnSpPr>
        <xdr:cNvPr id="885" name="直線コネクタ 884">
          <a:extLst>
            <a:ext uri="{FF2B5EF4-FFF2-40B4-BE49-F238E27FC236}">
              <a16:creationId xmlns:a16="http://schemas.microsoft.com/office/drawing/2014/main" id="{D9D4807D-2EEA-423E-ACA1-2A79372EAEFD}"/>
            </a:ext>
          </a:extLst>
        </xdr:cNvPr>
        <xdr:cNvCxnSpPr/>
      </xdr:nvCxnSpPr>
      <xdr:spPr>
        <a:xfrm>
          <a:off x="15481300" y="18622192"/>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44994</xdr:rowOff>
    </xdr:from>
    <xdr:to>
      <xdr:col>76</xdr:col>
      <xdr:colOff>165100</xdr:colOff>
      <xdr:row>108</xdr:row>
      <xdr:rowOff>146594</xdr:rowOff>
    </xdr:to>
    <xdr:sp macro="" textlink="">
      <xdr:nvSpPr>
        <xdr:cNvPr id="886" name="楕円 885">
          <a:extLst>
            <a:ext uri="{FF2B5EF4-FFF2-40B4-BE49-F238E27FC236}">
              <a16:creationId xmlns:a16="http://schemas.microsoft.com/office/drawing/2014/main" id="{F21E28C7-1176-4CFA-BCBA-BDF57E68DA39}"/>
            </a:ext>
          </a:extLst>
        </xdr:cNvPr>
        <xdr:cNvSpPr/>
      </xdr:nvSpPr>
      <xdr:spPr>
        <a:xfrm>
          <a:off x="14541500" y="185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95794</xdr:rowOff>
    </xdr:from>
    <xdr:to>
      <xdr:col>81</xdr:col>
      <xdr:colOff>50800</xdr:colOff>
      <xdr:row>108</xdr:row>
      <xdr:rowOff>105592</xdr:rowOff>
    </xdr:to>
    <xdr:cxnSp macro="">
      <xdr:nvCxnSpPr>
        <xdr:cNvPr id="887" name="直線コネクタ 886">
          <a:extLst>
            <a:ext uri="{FF2B5EF4-FFF2-40B4-BE49-F238E27FC236}">
              <a16:creationId xmlns:a16="http://schemas.microsoft.com/office/drawing/2014/main" id="{2DFFD20D-F8FA-48A6-9887-59C070830594}"/>
            </a:ext>
          </a:extLst>
        </xdr:cNvPr>
        <xdr:cNvCxnSpPr/>
      </xdr:nvCxnSpPr>
      <xdr:spPr>
        <a:xfrm>
          <a:off x="14592300" y="18612394"/>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33564</xdr:rowOff>
    </xdr:from>
    <xdr:to>
      <xdr:col>72</xdr:col>
      <xdr:colOff>38100</xdr:colOff>
      <xdr:row>108</xdr:row>
      <xdr:rowOff>135164</xdr:rowOff>
    </xdr:to>
    <xdr:sp macro="" textlink="">
      <xdr:nvSpPr>
        <xdr:cNvPr id="888" name="楕円 887">
          <a:extLst>
            <a:ext uri="{FF2B5EF4-FFF2-40B4-BE49-F238E27FC236}">
              <a16:creationId xmlns:a16="http://schemas.microsoft.com/office/drawing/2014/main" id="{A451EA96-5CB6-4A92-9BDD-9247EFCE9334}"/>
            </a:ext>
          </a:extLst>
        </xdr:cNvPr>
        <xdr:cNvSpPr/>
      </xdr:nvSpPr>
      <xdr:spPr>
        <a:xfrm>
          <a:off x="13652500" y="1855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84364</xdr:rowOff>
    </xdr:from>
    <xdr:to>
      <xdr:col>76</xdr:col>
      <xdr:colOff>114300</xdr:colOff>
      <xdr:row>108</xdr:row>
      <xdr:rowOff>95794</xdr:rowOff>
    </xdr:to>
    <xdr:cxnSp macro="">
      <xdr:nvCxnSpPr>
        <xdr:cNvPr id="889" name="直線コネクタ 888">
          <a:extLst>
            <a:ext uri="{FF2B5EF4-FFF2-40B4-BE49-F238E27FC236}">
              <a16:creationId xmlns:a16="http://schemas.microsoft.com/office/drawing/2014/main" id="{144CFC2C-04FE-4A58-B6C2-499AC369FC6E}"/>
            </a:ext>
          </a:extLst>
        </xdr:cNvPr>
        <xdr:cNvCxnSpPr/>
      </xdr:nvCxnSpPr>
      <xdr:spPr>
        <a:xfrm>
          <a:off x="13703300" y="1860096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15602</xdr:rowOff>
    </xdr:from>
    <xdr:to>
      <xdr:col>67</xdr:col>
      <xdr:colOff>101600</xdr:colOff>
      <xdr:row>108</xdr:row>
      <xdr:rowOff>117202</xdr:rowOff>
    </xdr:to>
    <xdr:sp macro="" textlink="">
      <xdr:nvSpPr>
        <xdr:cNvPr id="890" name="楕円 889">
          <a:extLst>
            <a:ext uri="{FF2B5EF4-FFF2-40B4-BE49-F238E27FC236}">
              <a16:creationId xmlns:a16="http://schemas.microsoft.com/office/drawing/2014/main" id="{0CF6C9DA-D908-4F9A-B8CE-9F98CDF0658E}"/>
            </a:ext>
          </a:extLst>
        </xdr:cNvPr>
        <xdr:cNvSpPr/>
      </xdr:nvSpPr>
      <xdr:spPr>
        <a:xfrm>
          <a:off x="12763500" y="185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66402</xdr:rowOff>
    </xdr:from>
    <xdr:to>
      <xdr:col>71</xdr:col>
      <xdr:colOff>177800</xdr:colOff>
      <xdr:row>108</xdr:row>
      <xdr:rowOff>84364</xdr:rowOff>
    </xdr:to>
    <xdr:cxnSp macro="">
      <xdr:nvCxnSpPr>
        <xdr:cNvPr id="891" name="直線コネクタ 890">
          <a:extLst>
            <a:ext uri="{FF2B5EF4-FFF2-40B4-BE49-F238E27FC236}">
              <a16:creationId xmlns:a16="http://schemas.microsoft.com/office/drawing/2014/main" id="{6EB8E398-2E58-4217-B631-1E15FFB6620D}"/>
            </a:ext>
          </a:extLst>
        </xdr:cNvPr>
        <xdr:cNvCxnSpPr/>
      </xdr:nvCxnSpPr>
      <xdr:spPr>
        <a:xfrm>
          <a:off x="12814300" y="18583002"/>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128832</xdr:rowOff>
    </xdr:from>
    <xdr:ext cx="405111" cy="259045"/>
    <xdr:sp macro="" textlink="">
      <xdr:nvSpPr>
        <xdr:cNvPr id="892" name="n_1aveValue【公民館】&#10;有形固定資産減価償却率">
          <a:extLst>
            <a:ext uri="{FF2B5EF4-FFF2-40B4-BE49-F238E27FC236}">
              <a16:creationId xmlns:a16="http://schemas.microsoft.com/office/drawing/2014/main" id="{6A01B4F0-7DD7-43FA-B721-1A4EBB783F8F}"/>
            </a:ext>
          </a:extLst>
        </xdr:cNvPr>
        <xdr:cNvSpPr txBox="1"/>
      </xdr:nvSpPr>
      <xdr:spPr>
        <a:xfrm>
          <a:off x="152660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148426</xdr:rowOff>
    </xdr:from>
    <xdr:ext cx="405111" cy="259045"/>
    <xdr:sp macro="" textlink="">
      <xdr:nvSpPr>
        <xdr:cNvPr id="893" name="n_2aveValue【公民館】&#10;有形固定資産減価償却率">
          <a:extLst>
            <a:ext uri="{FF2B5EF4-FFF2-40B4-BE49-F238E27FC236}">
              <a16:creationId xmlns:a16="http://schemas.microsoft.com/office/drawing/2014/main" id="{1630E117-DC5F-4055-AB12-2D4ADBB22D2C}"/>
            </a:ext>
          </a:extLst>
        </xdr:cNvPr>
        <xdr:cNvSpPr txBox="1"/>
      </xdr:nvSpPr>
      <xdr:spPr>
        <a:xfrm>
          <a:off x="14389744" y="1780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164754</xdr:rowOff>
    </xdr:from>
    <xdr:ext cx="405111" cy="259045"/>
    <xdr:sp macro="" textlink="">
      <xdr:nvSpPr>
        <xdr:cNvPr id="894" name="n_3aveValue【公民館】&#10;有形固定資産減価償却率">
          <a:extLst>
            <a:ext uri="{FF2B5EF4-FFF2-40B4-BE49-F238E27FC236}">
              <a16:creationId xmlns:a16="http://schemas.microsoft.com/office/drawing/2014/main" id="{30F32DAA-CCED-4C6C-9DA7-3165395DC3C2}"/>
            </a:ext>
          </a:extLst>
        </xdr:cNvPr>
        <xdr:cNvSpPr txBox="1"/>
      </xdr:nvSpPr>
      <xdr:spPr>
        <a:xfrm>
          <a:off x="13500744" y="17995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138628</xdr:rowOff>
    </xdr:from>
    <xdr:ext cx="405111" cy="259045"/>
    <xdr:sp macro="" textlink="">
      <xdr:nvSpPr>
        <xdr:cNvPr id="895" name="n_4aveValue【公民館】&#10;有形固定資産減価償却率">
          <a:extLst>
            <a:ext uri="{FF2B5EF4-FFF2-40B4-BE49-F238E27FC236}">
              <a16:creationId xmlns:a16="http://schemas.microsoft.com/office/drawing/2014/main" id="{4293561E-9BF1-45A0-9B9F-D2B7EE22FB4E}"/>
            </a:ext>
          </a:extLst>
        </xdr:cNvPr>
        <xdr:cNvSpPr txBox="1"/>
      </xdr:nvSpPr>
      <xdr:spPr>
        <a:xfrm>
          <a:off x="12611744" y="17969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147519</xdr:rowOff>
    </xdr:from>
    <xdr:ext cx="405111" cy="259045"/>
    <xdr:sp macro="" textlink="">
      <xdr:nvSpPr>
        <xdr:cNvPr id="896" name="n_1mainValue【公民館】&#10;有形固定資産減価償却率">
          <a:extLst>
            <a:ext uri="{FF2B5EF4-FFF2-40B4-BE49-F238E27FC236}">
              <a16:creationId xmlns:a16="http://schemas.microsoft.com/office/drawing/2014/main" id="{69EC7A20-103D-4C91-82E3-857371F5C926}"/>
            </a:ext>
          </a:extLst>
        </xdr:cNvPr>
        <xdr:cNvSpPr txBox="1"/>
      </xdr:nvSpPr>
      <xdr:spPr>
        <a:xfrm>
          <a:off x="15266044" y="18664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137721</xdr:rowOff>
    </xdr:from>
    <xdr:ext cx="405111" cy="259045"/>
    <xdr:sp macro="" textlink="">
      <xdr:nvSpPr>
        <xdr:cNvPr id="897" name="n_2mainValue【公民館】&#10;有形固定資産減価償却率">
          <a:extLst>
            <a:ext uri="{FF2B5EF4-FFF2-40B4-BE49-F238E27FC236}">
              <a16:creationId xmlns:a16="http://schemas.microsoft.com/office/drawing/2014/main" id="{85ECBDD9-4010-488C-B8BF-C2E57B34C3C9}"/>
            </a:ext>
          </a:extLst>
        </xdr:cNvPr>
        <xdr:cNvSpPr txBox="1"/>
      </xdr:nvSpPr>
      <xdr:spPr>
        <a:xfrm>
          <a:off x="14389744" y="1865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126291</xdr:rowOff>
    </xdr:from>
    <xdr:ext cx="405111" cy="259045"/>
    <xdr:sp macro="" textlink="">
      <xdr:nvSpPr>
        <xdr:cNvPr id="898" name="n_3mainValue【公民館】&#10;有形固定資産減価償却率">
          <a:extLst>
            <a:ext uri="{FF2B5EF4-FFF2-40B4-BE49-F238E27FC236}">
              <a16:creationId xmlns:a16="http://schemas.microsoft.com/office/drawing/2014/main" id="{B2DC68E3-76A3-43F2-B1D6-D5292E66A43B}"/>
            </a:ext>
          </a:extLst>
        </xdr:cNvPr>
        <xdr:cNvSpPr txBox="1"/>
      </xdr:nvSpPr>
      <xdr:spPr>
        <a:xfrm>
          <a:off x="13500744" y="1864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108329</xdr:rowOff>
    </xdr:from>
    <xdr:ext cx="405111" cy="259045"/>
    <xdr:sp macro="" textlink="">
      <xdr:nvSpPr>
        <xdr:cNvPr id="899" name="n_4mainValue【公民館】&#10;有形固定資産減価償却率">
          <a:extLst>
            <a:ext uri="{FF2B5EF4-FFF2-40B4-BE49-F238E27FC236}">
              <a16:creationId xmlns:a16="http://schemas.microsoft.com/office/drawing/2014/main" id="{77137F60-2DD6-4917-8AA4-9089E7F38739}"/>
            </a:ext>
          </a:extLst>
        </xdr:cNvPr>
        <xdr:cNvSpPr txBox="1"/>
      </xdr:nvSpPr>
      <xdr:spPr>
        <a:xfrm>
          <a:off x="12611744" y="1862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a:extLst>
            <a:ext uri="{FF2B5EF4-FFF2-40B4-BE49-F238E27FC236}">
              <a16:creationId xmlns:a16="http://schemas.microsoft.com/office/drawing/2014/main" id="{3BEC6662-D234-4C48-9C94-9A364FE3F73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a:extLst>
            <a:ext uri="{FF2B5EF4-FFF2-40B4-BE49-F238E27FC236}">
              <a16:creationId xmlns:a16="http://schemas.microsoft.com/office/drawing/2014/main" id="{B9CC1388-E2E6-4B81-94F6-E82225497A4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a:extLst>
            <a:ext uri="{FF2B5EF4-FFF2-40B4-BE49-F238E27FC236}">
              <a16:creationId xmlns:a16="http://schemas.microsoft.com/office/drawing/2014/main" id="{8FA04093-42F9-4468-A054-5FC0066882D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a:extLst>
            <a:ext uri="{FF2B5EF4-FFF2-40B4-BE49-F238E27FC236}">
              <a16:creationId xmlns:a16="http://schemas.microsoft.com/office/drawing/2014/main" id="{8253460A-0D53-4C15-A1B6-789602D0FEC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a:extLst>
            <a:ext uri="{FF2B5EF4-FFF2-40B4-BE49-F238E27FC236}">
              <a16:creationId xmlns:a16="http://schemas.microsoft.com/office/drawing/2014/main" id="{2A90FEE3-6DD1-49A6-A3AC-99F68C54F7C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a:extLst>
            <a:ext uri="{FF2B5EF4-FFF2-40B4-BE49-F238E27FC236}">
              <a16:creationId xmlns:a16="http://schemas.microsoft.com/office/drawing/2014/main" id="{C4D681C9-3D3E-439F-9B1A-5D965636CBC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a:extLst>
            <a:ext uri="{FF2B5EF4-FFF2-40B4-BE49-F238E27FC236}">
              <a16:creationId xmlns:a16="http://schemas.microsoft.com/office/drawing/2014/main" id="{F1C9BE80-6362-4B46-AAF2-7DB4F2F0532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a:extLst>
            <a:ext uri="{FF2B5EF4-FFF2-40B4-BE49-F238E27FC236}">
              <a16:creationId xmlns:a16="http://schemas.microsoft.com/office/drawing/2014/main" id="{DE8DA251-6707-42C4-ADBD-DE3FBD3D247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a:extLst>
            <a:ext uri="{FF2B5EF4-FFF2-40B4-BE49-F238E27FC236}">
              <a16:creationId xmlns:a16="http://schemas.microsoft.com/office/drawing/2014/main" id="{50428BE8-5BEC-4E9D-BDED-4EF9F783130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a:extLst>
            <a:ext uri="{FF2B5EF4-FFF2-40B4-BE49-F238E27FC236}">
              <a16:creationId xmlns:a16="http://schemas.microsoft.com/office/drawing/2014/main" id="{F8CB7DDE-758A-46DA-9FAF-1815DCAEDBA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0" name="直線コネクタ 909">
          <a:extLst>
            <a:ext uri="{FF2B5EF4-FFF2-40B4-BE49-F238E27FC236}">
              <a16:creationId xmlns:a16="http://schemas.microsoft.com/office/drawing/2014/main" id="{53FD711C-4D87-493F-A778-6BDED9BB0A1D}"/>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1" name="テキスト ボックス 910">
          <a:extLst>
            <a:ext uri="{FF2B5EF4-FFF2-40B4-BE49-F238E27FC236}">
              <a16:creationId xmlns:a16="http://schemas.microsoft.com/office/drawing/2014/main" id="{59B3728E-0E98-474A-8B16-09D47CADBE7B}"/>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2" name="直線コネクタ 911">
          <a:extLst>
            <a:ext uri="{FF2B5EF4-FFF2-40B4-BE49-F238E27FC236}">
              <a16:creationId xmlns:a16="http://schemas.microsoft.com/office/drawing/2014/main" id="{F5AA041A-5F0E-41C6-85C6-602811B7F0DC}"/>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3" name="テキスト ボックス 912">
          <a:extLst>
            <a:ext uri="{FF2B5EF4-FFF2-40B4-BE49-F238E27FC236}">
              <a16:creationId xmlns:a16="http://schemas.microsoft.com/office/drawing/2014/main" id="{7287CB62-8BDD-4328-A5C8-31E4E3C8CD5F}"/>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a:extLst>
            <a:ext uri="{FF2B5EF4-FFF2-40B4-BE49-F238E27FC236}">
              <a16:creationId xmlns:a16="http://schemas.microsoft.com/office/drawing/2014/main" id="{738C26C2-B611-4218-86E0-D98C412B9B0F}"/>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a:extLst>
            <a:ext uri="{FF2B5EF4-FFF2-40B4-BE49-F238E27FC236}">
              <a16:creationId xmlns:a16="http://schemas.microsoft.com/office/drawing/2014/main" id="{1438D51C-0C40-4110-A013-3F887B9B2CCB}"/>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6" name="直線コネクタ 915">
          <a:extLst>
            <a:ext uri="{FF2B5EF4-FFF2-40B4-BE49-F238E27FC236}">
              <a16:creationId xmlns:a16="http://schemas.microsoft.com/office/drawing/2014/main" id="{366C17D0-43F1-40D5-8DCC-0282D41E6E51}"/>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7" name="テキスト ボックス 916">
          <a:extLst>
            <a:ext uri="{FF2B5EF4-FFF2-40B4-BE49-F238E27FC236}">
              <a16:creationId xmlns:a16="http://schemas.microsoft.com/office/drawing/2014/main" id="{4EC6817D-DEF3-4C48-9E36-1DB710E853C5}"/>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8" name="直線コネクタ 917">
          <a:extLst>
            <a:ext uri="{FF2B5EF4-FFF2-40B4-BE49-F238E27FC236}">
              <a16:creationId xmlns:a16="http://schemas.microsoft.com/office/drawing/2014/main" id="{069BE21D-E023-4E30-8372-898661F0A48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9" name="テキスト ボックス 918">
          <a:extLst>
            <a:ext uri="{FF2B5EF4-FFF2-40B4-BE49-F238E27FC236}">
              <a16:creationId xmlns:a16="http://schemas.microsoft.com/office/drawing/2014/main" id="{837A36CD-F451-4F09-B273-CE157FD5E4FF}"/>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BAE7F91C-4E01-4BD0-A53F-9459862FF0F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1CD014BF-B207-4E22-AE4B-0A52A51C85D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公民館】&#10;一人当たり面積グラフ枠">
          <a:extLst>
            <a:ext uri="{FF2B5EF4-FFF2-40B4-BE49-F238E27FC236}">
              <a16:creationId xmlns:a16="http://schemas.microsoft.com/office/drawing/2014/main" id="{A8569714-ED95-4768-A00F-7CB5C709025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923" name="直線コネクタ 922">
          <a:extLst>
            <a:ext uri="{FF2B5EF4-FFF2-40B4-BE49-F238E27FC236}">
              <a16:creationId xmlns:a16="http://schemas.microsoft.com/office/drawing/2014/main" id="{4DECC169-42A0-4CB0-94CF-DCD0CD445877}"/>
            </a:ext>
          </a:extLst>
        </xdr:cNvPr>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924" name="【公民館】&#10;一人当たり面積最小値テキスト">
          <a:extLst>
            <a:ext uri="{FF2B5EF4-FFF2-40B4-BE49-F238E27FC236}">
              <a16:creationId xmlns:a16="http://schemas.microsoft.com/office/drawing/2014/main" id="{ECA717C9-FD80-4433-ABF1-9FDC4D8160A7}"/>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925" name="直線コネクタ 924">
          <a:extLst>
            <a:ext uri="{FF2B5EF4-FFF2-40B4-BE49-F238E27FC236}">
              <a16:creationId xmlns:a16="http://schemas.microsoft.com/office/drawing/2014/main" id="{13B74EE7-0F56-4F01-8A72-DEC6F0211CC3}"/>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926" name="【公民館】&#10;一人当たり面積最大値テキスト">
          <a:extLst>
            <a:ext uri="{FF2B5EF4-FFF2-40B4-BE49-F238E27FC236}">
              <a16:creationId xmlns:a16="http://schemas.microsoft.com/office/drawing/2014/main" id="{25D41FB2-6565-434F-B72E-F4E5E9FB6C86}"/>
            </a:ext>
          </a:extLst>
        </xdr:cNvPr>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927" name="直線コネクタ 926">
          <a:extLst>
            <a:ext uri="{FF2B5EF4-FFF2-40B4-BE49-F238E27FC236}">
              <a16:creationId xmlns:a16="http://schemas.microsoft.com/office/drawing/2014/main" id="{A5262A05-3C3D-41A8-A3B2-076C61705C1A}"/>
            </a:ext>
          </a:extLst>
        </xdr:cNvPr>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135907</xdr:rowOff>
    </xdr:from>
    <xdr:ext cx="469744" cy="259045"/>
    <xdr:sp macro="" textlink="">
      <xdr:nvSpPr>
        <xdr:cNvPr id="928" name="【公民館】&#10;一人当たり面積平均値テキスト">
          <a:extLst>
            <a:ext uri="{FF2B5EF4-FFF2-40B4-BE49-F238E27FC236}">
              <a16:creationId xmlns:a16="http://schemas.microsoft.com/office/drawing/2014/main" id="{55C91EFA-6209-4FAB-B85E-A635258C644E}"/>
            </a:ext>
          </a:extLst>
        </xdr:cNvPr>
        <xdr:cNvSpPr txBox="1"/>
      </xdr:nvSpPr>
      <xdr:spPr>
        <a:xfrm>
          <a:off x="22199600" y="18138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113030</xdr:rowOff>
    </xdr:from>
    <xdr:to>
      <xdr:col>116</xdr:col>
      <xdr:colOff>114300</xdr:colOff>
      <xdr:row>107</xdr:row>
      <xdr:rowOff>43180</xdr:rowOff>
    </xdr:to>
    <xdr:sp macro="" textlink="">
      <xdr:nvSpPr>
        <xdr:cNvPr id="929" name="フローチャート: 判断 928">
          <a:extLst>
            <a:ext uri="{FF2B5EF4-FFF2-40B4-BE49-F238E27FC236}">
              <a16:creationId xmlns:a16="http://schemas.microsoft.com/office/drawing/2014/main" id="{27D233D5-E54E-41CA-918E-2E6B3D3B76CF}"/>
            </a:ext>
          </a:extLst>
        </xdr:cNvPr>
        <xdr:cNvSpPr/>
      </xdr:nvSpPr>
      <xdr:spPr>
        <a:xfrm>
          <a:off x="221107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123189</xdr:rowOff>
    </xdr:from>
    <xdr:to>
      <xdr:col>112</xdr:col>
      <xdr:colOff>38100</xdr:colOff>
      <xdr:row>107</xdr:row>
      <xdr:rowOff>53339</xdr:rowOff>
    </xdr:to>
    <xdr:sp macro="" textlink="">
      <xdr:nvSpPr>
        <xdr:cNvPr id="930" name="フローチャート: 判断 929">
          <a:extLst>
            <a:ext uri="{FF2B5EF4-FFF2-40B4-BE49-F238E27FC236}">
              <a16:creationId xmlns:a16="http://schemas.microsoft.com/office/drawing/2014/main" id="{0C1CCDC3-1226-40CF-AE97-F266D3C9508C}"/>
            </a:ext>
          </a:extLst>
        </xdr:cNvPr>
        <xdr:cNvSpPr/>
      </xdr:nvSpPr>
      <xdr:spPr>
        <a:xfrm>
          <a:off x="212725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124461</xdr:rowOff>
    </xdr:from>
    <xdr:to>
      <xdr:col>107</xdr:col>
      <xdr:colOff>101600</xdr:colOff>
      <xdr:row>107</xdr:row>
      <xdr:rowOff>54611</xdr:rowOff>
    </xdr:to>
    <xdr:sp macro="" textlink="">
      <xdr:nvSpPr>
        <xdr:cNvPr id="931" name="フローチャート: 判断 930">
          <a:extLst>
            <a:ext uri="{FF2B5EF4-FFF2-40B4-BE49-F238E27FC236}">
              <a16:creationId xmlns:a16="http://schemas.microsoft.com/office/drawing/2014/main" id="{3FE0384B-3636-459F-AE08-A26B653CCF0F}"/>
            </a:ext>
          </a:extLst>
        </xdr:cNvPr>
        <xdr:cNvSpPr/>
      </xdr:nvSpPr>
      <xdr:spPr>
        <a:xfrm>
          <a:off x="20383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12700</xdr:rowOff>
    </xdr:from>
    <xdr:to>
      <xdr:col>102</xdr:col>
      <xdr:colOff>165100</xdr:colOff>
      <xdr:row>107</xdr:row>
      <xdr:rowOff>114300</xdr:rowOff>
    </xdr:to>
    <xdr:sp macro="" textlink="">
      <xdr:nvSpPr>
        <xdr:cNvPr id="932" name="フローチャート: 判断 931">
          <a:extLst>
            <a:ext uri="{FF2B5EF4-FFF2-40B4-BE49-F238E27FC236}">
              <a16:creationId xmlns:a16="http://schemas.microsoft.com/office/drawing/2014/main" id="{E727C79A-05E7-4BD7-9F0F-E4BB69745F78}"/>
            </a:ext>
          </a:extLst>
        </xdr:cNvPr>
        <xdr:cNvSpPr/>
      </xdr:nvSpPr>
      <xdr:spPr>
        <a:xfrm>
          <a:off x="19494500" y="1835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7620</xdr:rowOff>
    </xdr:from>
    <xdr:to>
      <xdr:col>98</xdr:col>
      <xdr:colOff>38100</xdr:colOff>
      <xdr:row>107</xdr:row>
      <xdr:rowOff>109220</xdr:rowOff>
    </xdr:to>
    <xdr:sp macro="" textlink="">
      <xdr:nvSpPr>
        <xdr:cNvPr id="933" name="フローチャート: 判断 932">
          <a:extLst>
            <a:ext uri="{FF2B5EF4-FFF2-40B4-BE49-F238E27FC236}">
              <a16:creationId xmlns:a16="http://schemas.microsoft.com/office/drawing/2014/main" id="{19C843D9-5563-49DB-8BD2-2994F6906A61}"/>
            </a:ext>
          </a:extLst>
        </xdr:cNvPr>
        <xdr:cNvSpPr/>
      </xdr:nvSpPr>
      <xdr:spPr>
        <a:xfrm>
          <a:off x="18605500" y="1835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ECFB1CFF-E300-4157-8F48-DE2AC6EBD40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E66490EE-41A9-4336-9E82-74044E74BBC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D24096B7-BA88-49F7-B403-8EC25AA958B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B1D5888A-F6D0-45E3-A415-F5A7CE5E4B5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0F5D0BEF-8387-41F3-BD6C-51B924BD721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160020</xdr:rowOff>
    </xdr:from>
    <xdr:to>
      <xdr:col>116</xdr:col>
      <xdr:colOff>114300</xdr:colOff>
      <xdr:row>107</xdr:row>
      <xdr:rowOff>90170</xdr:rowOff>
    </xdr:to>
    <xdr:sp macro="" textlink="">
      <xdr:nvSpPr>
        <xdr:cNvPr id="939" name="楕円 938">
          <a:extLst>
            <a:ext uri="{FF2B5EF4-FFF2-40B4-BE49-F238E27FC236}">
              <a16:creationId xmlns:a16="http://schemas.microsoft.com/office/drawing/2014/main" id="{F12C8127-9D11-448B-A1D9-9CA486896178}"/>
            </a:ext>
          </a:extLst>
        </xdr:cNvPr>
        <xdr:cNvSpPr/>
      </xdr:nvSpPr>
      <xdr:spPr>
        <a:xfrm>
          <a:off x="22110700" y="1833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138447</xdr:rowOff>
    </xdr:from>
    <xdr:ext cx="469744" cy="259045"/>
    <xdr:sp macro="" textlink="">
      <xdr:nvSpPr>
        <xdr:cNvPr id="940" name="【公民館】&#10;一人当たり面積該当値テキスト">
          <a:extLst>
            <a:ext uri="{FF2B5EF4-FFF2-40B4-BE49-F238E27FC236}">
              <a16:creationId xmlns:a16="http://schemas.microsoft.com/office/drawing/2014/main" id="{9FEE019A-B246-4A2E-A9BB-F97CE30A16EA}"/>
            </a:ext>
          </a:extLst>
        </xdr:cNvPr>
        <xdr:cNvSpPr txBox="1"/>
      </xdr:nvSpPr>
      <xdr:spPr>
        <a:xfrm>
          <a:off x="22199600" y="183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168911</xdr:rowOff>
    </xdr:from>
    <xdr:to>
      <xdr:col>112</xdr:col>
      <xdr:colOff>38100</xdr:colOff>
      <xdr:row>107</xdr:row>
      <xdr:rowOff>99061</xdr:rowOff>
    </xdr:to>
    <xdr:sp macro="" textlink="">
      <xdr:nvSpPr>
        <xdr:cNvPr id="941" name="楕円 940">
          <a:extLst>
            <a:ext uri="{FF2B5EF4-FFF2-40B4-BE49-F238E27FC236}">
              <a16:creationId xmlns:a16="http://schemas.microsoft.com/office/drawing/2014/main" id="{1399DD21-EC1C-436A-A61D-1E525CDF81C8}"/>
            </a:ext>
          </a:extLst>
        </xdr:cNvPr>
        <xdr:cNvSpPr/>
      </xdr:nvSpPr>
      <xdr:spPr>
        <a:xfrm>
          <a:off x="21272500" y="1834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39370</xdr:rowOff>
    </xdr:from>
    <xdr:to>
      <xdr:col>116</xdr:col>
      <xdr:colOff>63500</xdr:colOff>
      <xdr:row>107</xdr:row>
      <xdr:rowOff>48261</xdr:rowOff>
    </xdr:to>
    <xdr:cxnSp macro="">
      <xdr:nvCxnSpPr>
        <xdr:cNvPr id="942" name="直線コネクタ 941">
          <a:extLst>
            <a:ext uri="{FF2B5EF4-FFF2-40B4-BE49-F238E27FC236}">
              <a16:creationId xmlns:a16="http://schemas.microsoft.com/office/drawing/2014/main" id="{75C069EF-D0ED-494B-AD65-4F63538244B2}"/>
            </a:ext>
          </a:extLst>
        </xdr:cNvPr>
        <xdr:cNvCxnSpPr/>
      </xdr:nvCxnSpPr>
      <xdr:spPr>
        <a:xfrm flipV="1">
          <a:off x="21323300" y="18384520"/>
          <a:ext cx="8382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2539</xdr:rowOff>
    </xdr:from>
    <xdr:to>
      <xdr:col>107</xdr:col>
      <xdr:colOff>101600</xdr:colOff>
      <xdr:row>107</xdr:row>
      <xdr:rowOff>104139</xdr:rowOff>
    </xdr:to>
    <xdr:sp macro="" textlink="">
      <xdr:nvSpPr>
        <xdr:cNvPr id="943" name="楕円 942">
          <a:extLst>
            <a:ext uri="{FF2B5EF4-FFF2-40B4-BE49-F238E27FC236}">
              <a16:creationId xmlns:a16="http://schemas.microsoft.com/office/drawing/2014/main" id="{99471BF8-6AFC-4808-AAE3-8F2E600E4AD7}"/>
            </a:ext>
          </a:extLst>
        </xdr:cNvPr>
        <xdr:cNvSpPr/>
      </xdr:nvSpPr>
      <xdr:spPr>
        <a:xfrm>
          <a:off x="20383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48261</xdr:rowOff>
    </xdr:from>
    <xdr:to>
      <xdr:col>111</xdr:col>
      <xdr:colOff>177800</xdr:colOff>
      <xdr:row>107</xdr:row>
      <xdr:rowOff>53339</xdr:rowOff>
    </xdr:to>
    <xdr:cxnSp macro="">
      <xdr:nvCxnSpPr>
        <xdr:cNvPr id="944" name="直線コネクタ 943">
          <a:extLst>
            <a:ext uri="{FF2B5EF4-FFF2-40B4-BE49-F238E27FC236}">
              <a16:creationId xmlns:a16="http://schemas.microsoft.com/office/drawing/2014/main" id="{0D57455F-A2E3-477F-9E24-1DA15C8C6D29}"/>
            </a:ext>
          </a:extLst>
        </xdr:cNvPr>
        <xdr:cNvCxnSpPr/>
      </xdr:nvCxnSpPr>
      <xdr:spPr>
        <a:xfrm flipV="1">
          <a:off x="20434300" y="18393411"/>
          <a:ext cx="889000" cy="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8889</xdr:rowOff>
    </xdr:from>
    <xdr:to>
      <xdr:col>102</xdr:col>
      <xdr:colOff>165100</xdr:colOff>
      <xdr:row>107</xdr:row>
      <xdr:rowOff>110489</xdr:rowOff>
    </xdr:to>
    <xdr:sp macro="" textlink="">
      <xdr:nvSpPr>
        <xdr:cNvPr id="945" name="楕円 944">
          <a:extLst>
            <a:ext uri="{FF2B5EF4-FFF2-40B4-BE49-F238E27FC236}">
              <a16:creationId xmlns:a16="http://schemas.microsoft.com/office/drawing/2014/main" id="{3CA78048-A07E-46BF-88AF-5E36B46E33B1}"/>
            </a:ext>
          </a:extLst>
        </xdr:cNvPr>
        <xdr:cNvSpPr/>
      </xdr:nvSpPr>
      <xdr:spPr>
        <a:xfrm>
          <a:off x="19494500" y="1835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53339</xdr:rowOff>
    </xdr:from>
    <xdr:to>
      <xdr:col>107</xdr:col>
      <xdr:colOff>50800</xdr:colOff>
      <xdr:row>107</xdr:row>
      <xdr:rowOff>59689</xdr:rowOff>
    </xdr:to>
    <xdr:cxnSp macro="">
      <xdr:nvCxnSpPr>
        <xdr:cNvPr id="946" name="直線コネクタ 945">
          <a:extLst>
            <a:ext uri="{FF2B5EF4-FFF2-40B4-BE49-F238E27FC236}">
              <a16:creationId xmlns:a16="http://schemas.microsoft.com/office/drawing/2014/main" id="{A4D15A16-FAAA-4E0D-94E9-7FAB75E533E4}"/>
            </a:ext>
          </a:extLst>
        </xdr:cNvPr>
        <xdr:cNvCxnSpPr/>
      </xdr:nvCxnSpPr>
      <xdr:spPr>
        <a:xfrm flipV="1">
          <a:off x="19545300" y="18398489"/>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15239</xdr:rowOff>
    </xdr:from>
    <xdr:to>
      <xdr:col>98</xdr:col>
      <xdr:colOff>38100</xdr:colOff>
      <xdr:row>107</xdr:row>
      <xdr:rowOff>116839</xdr:rowOff>
    </xdr:to>
    <xdr:sp macro="" textlink="">
      <xdr:nvSpPr>
        <xdr:cNvPr id="947" name="楕円 946">
          <a:extLst>
            <a:ext uri="{FF2B5EF4-FFF2-40B4-BE49-F238E27FC236}">
              <a16:creationId xmlns:a16="http://schemas.microsoft.com/office/drawing/2014/main" id="{90FFB2A7-B5AF-419E-A7D0-F4EFD7C121AE}"/>
            </a:ext>
          </a:extLst>
        </xdr:cNvPr>
        <xdr:cNvSpPr/>
      </xdr:nvSpPr>
      <xdr:spPr>
        <a:xfrm>
          <a:off x="18605500" y="1836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59689</xdr:rowOff>
    </xdr:from>
    <xdr:to>
      <xdr:col>102</xdr:col>
      <xdr:colOff>114300</xdr:colOff>
      <xdr:row>107</xdr:row>
      <xdr:rowOff>66039</xdr:rowOff>
    </xdr:to>
    <xdr:cxnSp macro="">
      <xdr:nvCxnSpPr>
        <xdr:cNvPr id="948" name="直線コネクタ 947">
          <a:extLst>
            <a:ext uri="{FF2B5EF4-FFF2-40B4-BE49-F238E27FC236}">
              <a16:creationId xmlns:a16="http://schemas.microsoft.com/office/drawing/2014/main" id="{4D4B4B72-E5AA-47BD-A21B-3633AAB3EDC7}"/>
            </a:ext>
          </a:extLst>
        </xdr:cNvPr>
        <xdr:cNvCxnSpPr/>
      </xdr:nvCxnSpPr>
      <xdr:spPr>
        <a:xfrm flipV="1">
          <a:off x="18656300" y="18404839"/>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69866</xdr:rowOff>
    </xdr:from>
    <xdr:ext cx="469744" cy="259045"/>
    <xdr:sp macro="" textlink="">
      <xdr:nvSpPr>
        <xdr:cNvPr id="949" name="n_1aveValue【公民館】&#10;一人当たり面積">
          <a:extLst>
            <a:ext uri="{FF2B5EF4-FFF2-40B4-BE49-F238E27FC236}">
              <a16:creationId xmlns:a16="http://schemas.microsoft.com/office/drawing/2014/main" id="{1E399511-4FA0-4AD4-8F0E-1B0DFFC69F32}"/>
            </a:ext>
          </a:extLst>
        </xdr:cNvPr>
        <xdr:cNvSpPr txBox="1"/>
      </xdr:nvSpPr>
      <xdr:spPr>
        <a:xfrm>
          <a:off x="21075727" y="1807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71138</xdr:rowOff>
    </xdr:from>
    <xdr:ext cx="469744" cy="259045"/>
    <xdr:sp macro="" textlink="">
      <xdr:nvSpPr>
        <xdr:cNvPr id="950" name="n_2aveValue【公民館】&#10;一人当たり面積">
          <a:extLst>
            <a:ext uri="{FF2B5EF4-FFF2-40B4-BE49-F238E27FC236}">
              <a16:creationId xmlns:a16="http://schemas.microsoft.com/office/drawing/2014/main" id="{1F194150-DAC7-46E5-8A86-CCB85E6D80AF}"/>
            </a:ext>
          </a:extLst>
        </xdr:cNvPr>
        <xdr:cNvSpPr txBox="1"/>
      </xdr:nvSpPr>
      <xdr:spPr>
        <a:xfrm>
          <a:off x="20199427" y="180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105427</xdr:rowOff>
    </xdr:from>
    <xdr:ext cx="469744" cy="259045"/>
    <xdr:sp macro="" textlink="">
      <xdr:nvSpPr>
        <xdr:cNvPr id="951" name="n_3aveValue【公民館】&#10;一人当たり面積">
          <a:extLst>
            <a:ext uri="{FF2B5EF4-FFF2-40B4-BE49-F238E27FC236}">
              <a16:creationId xmlns:a16="http://schemas.microsoft.com/office/drawing/2014/main" id="{0D159F78-A072-4128-AEB7-B15691A2CEF8}"/>
            </a:ext>
          </a:extLst>
        </xdr:cNvPr>
        <xdr:cNvSpPr txBox="1"/>
      </xdr:nvSpPr>
      <xdr:spPr>
        <a:xfrm>
          <a:off x="19310427" y="1845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125747</xdr:rowOff>
    </xdr:from>
    <xdr:ext cx="469744" cy="259045"/>
    <xdr:sp macro="" textlink="">
      <xdr:nvSpPr>
        <xdr:cNvPr id="952" name="n_4aveValue【公民館】&#10;一人当たり面積">
          <a:extLst>
            <a:ext uri="{FF2B5EF4-FFF2-40B4-BE49-F238E27FC236}">
              <a16:creationId xmlns:a16="http://schemas.microsoft.com/office/drawing/2014/main" id="{793F652F-F895-4C9F-958C-75B25CB9125F}"/>
            </a:ext>
          </a:extLst>
        </xdr:cNvPr>
        <xdr:cNvSpPr txBox="1"/>
      </xdr:nvSpPr>
      <xdr:spPr>
        <a:xfrm>
          <a:off x="18421427" y="1812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90188</xdr:rowOff>
    </xdr:from>
    <xdr:ext cx="469744" cy="259045"/>
    <xdr:sp macro="" textlink="">
      <xdr:nvSpPr>
        <xdr:cNvPr id="953" name="n_1mainValue【公民館】&#10;一人当たり面積">
          <a:extLst>
            <a:ext uri="{FF2B5EF4-FFF2-40B4-BE49-F238E27FC236}">
              <a16:creationId xmlns:a16="http://schemas.microsoft.com/office/drawing/2014/main" id="{4EAFE27B-228D-49D4-B188-4F2F51410BD9}"/>
            </a:ext>
          </a:extLst>
        </xdr:cNvPr>
        <xdr:cNvSpPr txBox="1"/>
      </xdr:nvSpPr>
      <xdr:spPr>
        <a:xfrm>
          <a:off x="21075727" y="1843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95266</xdr:rowOff>
    </xdr:from>
    <xdr:ext cx="469744" cy="259045"/>
    <xdr:sp macro="" textlink="">
      <xdr:nvSpPr>
        <xdr:cNvPr id="954" name="n_2mainValue【公民館】&#10;一人当たり面積">
          <a:extLst>
            <a:ext uri="{FF2B5EF4-FFF2-40B4-BE49-F238E27FC236}">
              <a16:creationId xmlns:a16="http://schemas.microsoft.com/office/drawing/2014/main" id="{EFB20B33-7751-45DD-923A-C179FFA44F7C}"/>
            </a:ext>
          </a:extLst>
        </xdr:cNvPr>
        <xdr:cNvSpPr txBox="1"/>
      </xdr:nvSpPr>
      <xdr:spPr>
        <a:xfrm>
          <a:off x="201994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127016</xdr:rowOff>
    </xdr:from>
    <xdr:ext cx="469744" cy="259045"/>
    <xdr:sp macro="" textlink="">
      <xdr:nvSpPr>
        <xdr:cNvPr id="955" name="n_3mainValue【公民館】&#10;一人当たり面積">
          <a:extLst>
            <a:ext uri="{FF2B5EF4-FFF2-40B4-BE49-F238E27FC236}">
              <a16:creationId xmlns:a16="http://schemas.microsoft.com/office/drawing/2014/main" id="{D65B1AD9-6E7B-42C3-94B9-5EA701A4D15E}"/>
            </a:ext>
          </a:extLst>
        </xdr:cNvPr>
        <xdr:cNvSpPr txBox="1"/>
      </xdr:nvSpPr>
      <xdr:spPr>
        <a:xfrm>
          <a:off x="19310427" y="1812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107966</xdr:rowOff>
    </xdr:from>
    <xdr:ext cx="469744" cy="259045"/>
    <xdr:sp macro="" textlink="">
      <xdr:nvSpPr>
        <xdr:cNvPr id="956" name="n_4mainValue【公民館】&#10;一人当たり面積">
          <a:extLst>
            <a:ext uri="{FF2B5EF4-FFF2-40B4-BE49-F238E27FC236}">
              <a16:creationId xmlns:a16="http://schemas.microsoft.com/office/drawing/2014/main" id="{D06786AC-A818-4282-B310-DC67BA63B4C3}"/>
            </a:ext>
          </a:extLst>
        </xdr:cNvPr>
        <xdr:cNvSpPr txBox="1"/>
      </xdr:nvSpPr>
      <xdr:spPr>
        <a:xfrm>
          <a:off x="18421427" y="1845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21BBF872-D758-42F2-A177-89CBF49A4DA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4AAC8A2F-B98B-46D6-BC37-661F88ED37A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49711A70-EC07-46E7-A038-70680A87197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年度にこども園が新設されたことに伴い、旧園舎</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箇所が閉鎖され、町立こども園は</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箇所となった。このことにより、こども園に対する一人当たり面積は減少したものの、有形固定資産減価償却率は大きく減少した。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その他有形固定資産減価償却率では、学校施設、児童館、公民館において他団体と比して高い水準となっている。このうち、学校については、高水準にある</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校を統合して高台移転する予定であり、令和</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年度には大きく減少する見込みである。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一方、児童館、公民館については、老朽化が進んでいる建物が多く、今後も高い水準で推移する見込みである。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B6D922D-BF49-4684-B025-6EF28830C77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DF93B23-B59C-4C11-A123-DAD9C6AC560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9AC159F-6B2B-4C0C-82C6-073ABB81CBA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1CBFACB-5F5E-4B76-8ABA-39948AB1198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和歌山県串本町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7C859E7-8940-43DB-ADB0-59060409B36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DC192F3-610B-4159-8EAD-B20560FE812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3A2BB43-CA4C-4CBC-A1E9-4DCBCB4AE14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B431DF2-05B6-4ABC-8B7F-EAE8F903A55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44A6CB2-4A45-4370-9B08-2C04C5739E1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6EEEB74-6763-4D66-B29F-A1C381BF9CD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14,715
14,641
135.67
12,220,704
11,895,206
231,357
6,267,135
15,174,394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2C6DDF0-5E29-481B-9845-6DC65EBEEEF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4E96666-9FC9-4585-952D-01744E8BF88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47C552D-5FD8-4F53-92C1-AA2C6E8A9EB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70.7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B668FCD-C7E7-4F2B-B690-43D82D24DF6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E72BB5F-7A72-472C-9E9C-1CB8E01FB76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ED0602F-09D8-4696-A5A8-36AD4C2AF115}"/>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6C33C30-2732-41C9-BEB2-AE5B9A2D294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88A5039-9BDA-47A6-AF23-CFA942D8C2A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E4820B7-086E-43F0-9E31-CEF941DAFFC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D6225F9-9416-4A0F-A6BE-E806C51EB9F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1C97943-67DB-45A1-9746-D5712F89A75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B02142C-0EB7-4AA4-A017-77BB47F5B75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591840C-DA51-4FE0-8245-81465D62FA6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B7FF9F8-4572-47AB-82A3-144EB3A3092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B27AA0F-A1C4-4067-947C-F2042EC2840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4F64F4B-0A54-4775-83C9-4AC0C4B542B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5B59744-4E78-4A66-BB61-A2AE1C3F17C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27693B7-04C4-421C-8929-CBC9F4A2D41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464F270-459F-4267-AD4F-A9BFABAA433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2DF1A86-9630-4DEC-A492-29B5D753B03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02B6BEB-2C34-4543-8741-CCEFFC1FA72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44EAB19-40C6-4DAA-8CC4-715361DC548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6CA2045-6E60-4EF7-9EBD-A978B91621D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18C941D-1C28-47FB-B494-96741F27ABC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8507D6B-2246-45B8-AEA0-45DB0163445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0EDB3B1-1A0C-487E-8734-E4A85E634AB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CDCCFF9-2C0D-4900-ACFF-5B4E3F8D2CD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961EAC5-39A9-4676-B008-DC3F5BB2816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E162289-C618-435E-91B6-CC754A80B31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44B7B2A-DBD3-45DC-8E2A-9E6A9486E6A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D51EB9E-4900-4835-9BBF-39DBECB423B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75E6DC3-C17B-4571-864F-0E00406078D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EC92F133-4499-4C13-9694-7541A9B16B48}"/>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A077C9E9-122D-411F-A017-163374A50DC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E33B935F-2BF1-42E2-9129-4AC1850C0B66}"/>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882CFCAE-63EA-4B76-934E-1FD6A19F8D36}"/>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30AA75FB-DFB4-4EEF-BE55-D13BA0143187}"/>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A02831CA-8BA4-462D-BD9A-5586A887D8B6}"/>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596EDB3E-ED2E-488B-A3AB-700C92D5D4A3}"/>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8EC4729A-11A9-4881-813E-222C6FD2FB56}"/>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EF7289B0-486D-4802-B37D-5289F20376A2}"/>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927B70B4-E932-4B5B-BAC2-CB0B92E744D6}"/>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1C923533-886B-4CF7-A030-32477F5B5F73}"/>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7E0F738A-8B28-40EE-BDD7-0615C58683FF}"/>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90F8FAC4-C795-49C3-B23E-6C1264B7793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4509C876-5B6C-40C5-BC76-5C04FC00E9B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10886</xdr:rowOff>
    </xdr:from>
    <xdr:to>
      <xdr:col>24</xdr:col>
      <xdr:colOff>62865</xdr:colOff>
      <xdr:row>42</xdr:row>
      <xdr:rowOff>53340</xdr:rowOff>
    </xdr:to>
    <xdr:cxnSp macro="">
      <xdr:nvCxnSpPr>
        <xdr:cNvPr id="58" name="直線コネクタ 57">
          <a:extLst>
            <a:ext uri="{FF2B5EF4-FFF2-40B4-BE49-F238E27FC236}">
              <a16:creationId xmlns:a16="http://schemas.microsoft.com/office/drawing/2014/main" id="{47D71C0E-E3BA-434D-8DCB-B0BED668F301}"/>
            </a:ext>
          </a:extLst>
        </xdr:cNvPr>
        <xdr:cNvCxnSpPr/>
      </xdr:nvCxnSpPr>
      <xdr:spPr>
        <a:xfrm flipV="1">
          <a:off x="4634865" y="5840186"/>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57167</xdr:rowOff>
    </xdr:from>
    <xdr:ext cx="405111" cy="259045"/>
    <xdr:sp macro="" textlink="">
      <xdr:nvSpPr>
        <xdr:cNvPr id="59" name="【図書館】&#10;有形固定資産減価償却率最小値テキスト">
          <a:extLst>
            <a:ext uri="{FF2B5EF4-FFF2-40B4-BE49-F238E27FC236}">
              <a16:creationId xmlns:a16="http://schemas.microsoft.com/office/drawing/2014/main" id="{802AA450-0035-4057-8498-EAAD8CA1F0FA}"/>
            </a:ext>
          </a:extLst>
        </xdr:cNvPr>
        <xdr:cNvSpPr txBox="1"/>
      </xdr:nvSpPr>
      <xdr:spPr>
        <a:xfrm>
          <a:off x="46736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53340</xdr:rowOff>
    </xdr:from>
    <xdr:to>
      <xdr:col>24</xdr:col>
      <xdr:colOff>152400</xdr:colOff>
      <xdr:row>42</xdr:row>
      <xdr:rowOff>53340</xdr:rowOff>
    </xdr:to>
    <xdr:cxnSp macro="">
      <xdr:nvCxnSpPr>
        <xdr:cNvPr id="60" name="直線コネクタ 59">
          <a:extLst>
            <a:ext uri="{FF2B5EF4-FFF2-40B4-BE49-F238E27FC236}">
              <a16:creationId xmlns:a16="http://schemas.microsoft.com/office/drawing/2014/main" id="{739036ED-D097-42EE-8553-6CD9E1F99271}"/>
            </a:ext>
          </a:extLst>
        </xdr:cNvPr>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129013</xdr:rowOff>
    </xdr:from>
    <xdr:ext cx="405111" cy="259045"/>
    <xdr:sp macro="" textlink="">
      <xdr:nvSpPr>
        <xdr:cNvPr id="61" name="【図書館】&#10;有形固定資産減価償却率最大値テキスト">
          <a:extLst>
            <a:ext uri="{FF2B5EF4-FFF2-40B4-BE49-F238E27FC236}">
              <a16:creationId xmlns:a16="http://schemas.microsoft.com/office/drawing/2014/main" id="{261A4B3D-AD4C-46CA-81C4-9806FB412657}"/>
            </a:ext>
          </a:extLst>
        </xdr:cNvPr>
        <xdr:cNvSpPr txBox="1"/>
      </xdr:nvSpPr>
      <xdr:spPr>
        <a:xfrm>
          <a:off x="4673600" y="561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10886</xdr:rowOff>
    </xdr:from>
    <xdr:to>
      <xdr:col>24</xdr:col>
      <xdr:colOff>152400</xdr:colOff>
      <xdr:row>34</xdr:row>
      <xdr:rowOff>10886</xdr:rowOff>
    </xdr:to>
    <xdr:cxnSp macro="">
      <xdr:nvCxnSpPr>
        <xdr:cNvPr id="62" name="直線コネクタ 61">
          <a:extLst>
            <a:ext uri="{FF2B5EF4-FFF2-40B4-BE49-F238E27FC236}">
              <a16:creationId xmlns:a16="http://schemas.microsoft.com/office/drawing/2014/main" id="{76081238-94EE-4EDB-9AED-89008D66A99A}"/>
            </a:ext>
          </a:extLst>
        </xdr:cNvPr>
        <xdr:cNvCxnSpPr/>
      </xdr:nvCxnSpPr>
      <xdr:spPr>
        <a:xfrm>
          <a:off x="4546600" y="584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40113</xdr:rowOff>
    </xdr:from>
    <xdr:ext cx="405111" cy="259045"/>
    <xdr:sp macro="" textlink="">
      <xdr:nvSpPr>
        <xdr:cNvPr id="63" name="【図書館】&#10;有形固定資産減価償却率平均値テキスト">
          <a:extLst>
            <a:ext uri="{FF2B5EF4-FFF2-40B4-BE49-F238E27FC236}">
              <a16:creationId xmlns:a16="http://schemas.microsoft.com/office/drawing/2014/main" id="{EE3555F2-C949-499D-BC31-49851A15373A}"/>
            </a:ext>
          </a:extLst>
        </xdr:cNvPr>
        <xdr:cNvSpPr txBox="1"/>
      </xdr:nvSpPr>
      <xdr:spPr>
        <a:xfrm>
          <a:off x="4673600" y="6212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64" name="フローチャート: 判断 63">
          <a:extLst>
            <a:ext uri="{FF2B5EF4-FFF2-40B4-BE49-F238E27FC236}">
              <a16:creationId xmlns:a16="http://schemas.microsoft.com/office/drawing/2014/main" id="{078D6894-8301-4936-AA76-7E6A5AB87819}"/>
            </a:ext>
          </a:extLst>
        </xdr:cNvPr>
        <xdr:cNvSpPr/>
      </xdr:nvSpPr>
      <xdr:spPr>
        <a:xfrm>
          <a:off x="45847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9072</xdr:rowOff>
    </xdr:from>
    <xdr:to>
      <xdr:col>20</xdr:col>
      <xdr:colOff>38100</xdr:colOff>
      <xdr:row>37</xdr:row>
      <xdr:rowOff>110672</xdr:rowOff>
    </xdr:to>
    <xdr:sp macro="" textlink="">
      <xdr:nvSpPr>
        <xdr:cNvPr id="65" name="フローチャート: 判断 64">
          <a:extLst>
            <a:ext uri="{FF2B5EF4-FFF2-40B4-BE49-F238E27FC236}">
              <a16:creationId xmlns:a16="http://schemas.microsoft.com/office/drawing/2014/main" id="{B80622CD-F762-4950-9ABB-36AEE16BEC16}"/>
            </a:ext>
          </a:extLst>
        </xdr:cNvPr>
        <xdr:cNvSpPr/>
      </xdr:nvSpPr>
      <xdr:spPr>
        <a:xfrm>
          <a:off x="3746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7439</xdr:rowOff>
    </xdr:from>
    <xdr:to>
      <xdr:col>15</xdr:col>
      <xdr:colOff>101600</xdr:colOff>
      <xdr:row>37</xdr:row>
      <xdr:rowOff>109039</xdr:rowOff>
    </xdr:to>
    <xdr:sp macro="" textlink="">
      <xdr:nvSpPr>
        <xdr:cNvPr id="66" name="フローチャート: 判断 65">
          <a:extLst>
            <a:ext uri="{FF2B5EF4-FFF2-40B4-BE49-F238E27FC236}">
              <a16:creationId xmlns:a16="http://schemas.microsoft.com/office/drawing/2014/main" id="{61149F48-361D-450C-9C69-2AFFB8632A7A}"/>
            </a:ext>
          </a:extLst>
        </xdr:cNvPr>
        <xdr:cNvSpPr/>
      </xdr:nvSpPr>
      <xdr:spPr>
        <a:xfrm>
          <a:off x="2857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5806</xdr:rowOff>
    </xdr:from>
    <xdr:to>
      <xdr:col>10</xdr:col>
      <xdr:colOff>165100</xdr:colOff>
      <xdr:row>37</xdr:row>
      <xdr:rowOff>107406</xdr:rowOff>
    </xdr:to>
    <xdr:sp macro="" textlink="">
      <xdr:nvSpPr>
        <xdr:cNvPr id="67" name="フローチャート: 判断 66">
          <a:extLst>
            <a:ext uri="{FF2B5EF4-FFF2-40B4-BE49-F238E27FC236}">
              <a16:creationId xmlns:a16="http://schemas.microsoft.com/office/drawing/2014/main" id="{B52AC453-B422-43E4-92A3-90D3C9D9B3EE}"/>
            </a:ext>
          </a:extLst>
        </xdr:cNvPr>
        <xdr:cNvSpPr/>
      </xdr:nvSpPr>
      <xdr:spPr>
        <a:xfrm>
          <a:off x="19685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12337</xdr:rowOff>
    </xdr:from>
    <xdr:to>
      <xdr:col>6</xdr:col>
      <xdr:colOff>38100</xdr:colOff>
      <xdr:row>37</xdr:row>
      <xdr:rowOff>113937</xdr:rowOff>
    </xdr:to>
    <xdr:sp macro="" textlink="">
      <xdr:nvSpPr>
        <xdr:cNvPr id="68" name="フローチャート: 判断 67">
          <a:extLst>
            <a:ext uri="{FF2B5EF4-FFF2-40B4-BE49-F238E27FC236}">
              <a16:creationId xmlns:a16="http://schemas.microsoft.com/office/drawing/2014/main" id="{EEA575EC-9277-49D1-825C-EA0229260D40}"/>
            </a:ext>
          </a:extLst>
        </xdr:cNvPr>
        <xdr:cNvSpPr/>
      </xdr:nvSpPr>
      <xdr:spPr>
        <a:xfrm>
          <a:off x="10795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75BCC93-799D-4FF8-947F-242F54CBC99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486100B-85FC-4A06-AF29-E8D74E86F0D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9F3A766-4D0F-4C05-A7CB-DDBE8666B74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69428FF-4B68-464E-8E5E-8563F28BA42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518A03B7-F50B-4CF9-90C8-11849DDF5A9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67854</xdr:rowOff>
    </xdr:from>
    <xdr:to>
      <xdr:col>24</xdr:col>
      <xdr:colOff>114300</xdr:colOff>
      <xdr:row>37</xdr:row>
      <xdr:rowOff>169455</xdr:rowOff>
    </xdr:to>
    <xdr:sp macro="" textlink="">
      <xdr:nvSpPr>
        <xdr:cNvPr id="74" name="楕円 73">
          <a:extLst>
            <a:ext uri="{FF2B5EF4-FFF2-40B4-BE49-F238E27FC236}">
              <a16:creationId xmlns:a16="http://schemas.microsoft.com/office/drawing/2014/main" id="{79634020-6CC1-463C-AE2C-A612B1B9F24B}"/>
            </a:ext>
          </a:extLst>
        </xdr:cNvPr>
        <xdr:cNvSpPr/>
      </xdr:nvSpPr>
      <xdr:spPr>
        <a:xfrm>
          <a:off x="4584700" y="64115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46281</xdr:rowOff>
    </xdr:from>
    <xdr:ext cx="405111" cy="259045"/>
    <xdr:sp macro="" textlink="">
      <xdr:nvSpPr>
        <xdr:cNvPr id="75" name="【図書館】&#10;有形固定資産減価償却率該当値テキスト">
          <a:extLst>
            <a:ext uri="{FF2B5EF4-FFF2-40B4-BE49-F238E27FC236}">
              <a16:creationId xmlns:a16="http://schemas.microsoft.com/office/drawing/2014/main" id="{8F96CC09-5E2A-4522-AD4E-229C3F9774C6}"/>
            </a:ext>
          </a:extLst>
        </xdr:cNvPr>
        <xdr:cNvSpPr txBox="1"/>
      </xdr:nvSpPr>
      <xdr:spPr>
        <a:xfrm>
          <a:off x="4673600" y="6389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30299</xdr:rowOff>
    </xdr:from>
    <xdr:to>
      <xdr:col>20</xdr:col>
      <xdr:colOff>38100</xdr:colOff>
      <xdr:row>36</xdr:row>
      <xdr:rowOff>131899</xdr:rowOff>
    </xdr:to>
    <xdr:sp macro="" textlink="">
      <xdr:nvSpPr>
        <xdr:cNvPr id="76" name="楕円 75">
          <a:extLst>
            <a:ext uri="{FF2B5EF4-FFF2-40B4-BE49-F238E27FC236}">
              <a16:creationId xmlns:a16="http://schemas.microsoft.com/office/drawing/2014/main" id="{4E7C57D4-6AD9-475B-BBE2-A652C8B780F2}"/>
            </a:ext>
          </a:extLst>
        </xdr:cNvPr>
        <xdr:cNvSpPr/>
      </xdr:nvSpPr>
      <xdr:spPr>
        <a:xfrm>
          <a:off x="3746500" y="620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81099</xdr:rowOff>
    </xdr:from>
    <xdr:to>
      <xdr:col>24</xdr:col>
      <xdr:colOff>63500</xdr:colOff>
      <xdr:row>37</xdr:row>
      <xdr:rowOff>118654</xdr:rowOff>
    </xdr:to>
    <xdr:cxnSp macro="">
      <xdr:nvCxnSpPr>
        <xdr:cNvPr id="77" name="直線コネクタ 76">
          <a:extLst>
            <a:ext uri="{FF2B5EF4-FFF2-40B4-BE49-F238E27FC236}">
              <a16:creationId xmlns:a16="http://schemas.microsoft.com/office/drawing/2014/main" id="{8FCA73EA-BC2B-4FBF-A0AD-B56807768B1E}"/>
            </a:ext>
          </a:extLst>
        </xdr:cNvPr>
        <xdr:cNvCxnSpPr/>
      </xdr:nvCxnSpPr>
      <xdr:spPr>
        <a:xfrm>
          <a:off x="3797300" y="6253299"/>
          <a:ext cx="838200" cy="209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43362</xdr:rowOff>
    </xdr:from>
    <xdr:to>
      <xdr:col>15</xdr:col>
      <xdr:colOff>101600</xdr:colOff>
      <xdr:row>41</xdr:row>
      <xdr:rowOff>144962</xdr:rowOff>
    </xdr:to>
    <xdr:sp macro="" textlink="">
      <xdr:nvSpPr>
        <xdr:cNvPr id="78" name="楕円 77">
          <a:extLst>
            <a:ext uri="{FF2B5EF4-FFF2-40B4-BE49-F238E27FC236}">
              <a16:creationId xmlns:a16="http://schemas.microsoft.com/office/drawing/2014/main" id="{FED91006-DCEB-4DAB-9F46-9299344E367F}"/>
            </a:ext>
          </a:extLst>
        </xdr:cNvPr>
        <xdr:cNvSpPr/>
      </xdr:nvSpPr>
      <xdr:spPr>
        <a:xfrm>
          <a:off x="2857500" y="707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81099</xdr:rowOff>
    </xdr:from>
    <xdr:to>
      <xdr:col>19</xdr:col>
      <xdr:colOff>177800</xdr:colOff>
      <xdr:row>41</xdr:row>
      <xdr:rowOff>94162</xdr:rowOff>
    </xdr:to>
    <xdr:cxnSp macro="">
      <xdr:nvCxnSpPr>
        <xdr:cNvPr id="79" name="直線コネクタ 78">
          <a:extLst>
            <a:ext uri="{FF2B5EF4-FFF2-40B4-BE49-F238E27FC236}">
              <a16:creationId xmlns:a16="http://schemas.microsoft.com/office/drawing/2014/main" id="{6E7DB955-2705-4954-823E-00889D18FF8C}"/>
            </a:ext>
          </a:extLst>
        </xdr:cNvPr>
        <xdr:cNvCxnSpPr/>
      </xdr:nvCxnSpPr>
      <xdr:spPr>
        <a:xfrm flipV="1">
          <a:off x="2908300" y="6253299"/>
          <a:ext cx="889000" cy="87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42</xdr:row>
      <xdr:rowOff>41728</xdr:rowOff>
    </xdr:from>
    <xdr:to>
      <xdr:col>10</xdr:col>
      <xdr:colOff>165100</xdr:colOff>
      <xdr:row>42</xdr:row>
      <xdr:rowOff>143328</xdr:rowOff>
    </xdr:to>
    <xdr:sp macro="" textlink="">
      <xdr:nvSpPr>
        <xdr:cNvPr id="80" name="楕円 79">
          <a:extLst>
            <a:ext uri="{FF2B5EF4-FFF2-40B4-BE49-F238E27FC236}">
              <a16:creationId xmlns:a16="http://schemas.microsoft.com/office/drawing/2014/main" id="{0EC3E46E-2BF9-40D2-B11D-FF94B4C6330E}"/>
            </a:ext>
          </a:extLst>
        </xdr:cNvPr>
        <xdr:cNvSpPr/>
      </xdr:nvSpPr>
      <xdr:spPr>
        <a:xfrm>
          <a:off x="1968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94162</xdr:rowOff>
    </xdr:from>
    <xdr:to>
      <xdr:col>15</xdr:col>
      <xdr:colOff>50800</xdr:colOff>
      <xdr:row>42</xdr:row>
      <xdr:rowOff>92528</xdr:rowOff>
    </xdr:to>
    <xdr:cxnSp macro="">
      <xdr:nvCxnSpPr>
        <xdr:cNvPr id="81" name="直線コネクタ 80">
          <a:extLst>
            <a:ext uri="{FF2B5EF4-FFF2-40B4-BE49-F238E27FC236}">
              <a16:creationId xmlns:a16="http://schemas.microsoft.com/office/drawing/2014/main" id="{43AA729D-B53D-4146-8E81-3B1A3E34FF3B}"/>
            </a:ext>
          </a:extLst>
        </xdr:cNvPr>
        <xdr:cNvCxnSpPr/>
      </xdr:nvCxnSpPr>
      <xdr:spPr>
        <a:xfrm flipV="1">
          <a:off x="2019300" y="7123612"/>
          <a:ext cx="889000" cy="16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42</xdr:row>
      <xdr:rowOff>41728</xdr:rowOff>
    </xdr:from>
    <xdr:to>
      <xdr:col>6</xdr:col>
      <xdr:colOff>38100</xdr:colOff>
      <xdr:row>42</xdr:row>
      <xdr:rowOff>143328</xdr:rowOff>
    </xdr:to>
    <xdr:sp macro="" textlink="">
      <xdr:nvSpPr>
        <xdr:cNvPr id="82" name="楕円 81">
          <a:extLst>
            <a:ext uri="{FF2B5EF4-FFF2-40B4-BE49-F238E27FC236}">
              <a16:creationId xmlns:a16="http://schemas.microsoft.com/office/drawing/2014/main" id="{8D208547-ED06-470F-8D82-13B9E7161AAE}"/>
            </a:ext>
          </a:extLst>
        </xdr:cNvPr>
        <xdr:cNvSpPr/>
      </xdr:nvSpPr>
      <xdr:spPr>
        <a:xfrm>
          <a:off x="1079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92528</xdr:rowOff>
    </xdr:from>
    <xdr:to>
      <xdr:col>10</xdr:col>
      <xdr:colOff>114300</xdr:colOff>
      <xdr:row>42</xdr:row>
      <xdr:rowOff>92528</xdr:rowOff>
    </xdr:to>
    <xdr:cxnSp macro="">
      <xdr:nvCxnSpPr>
        <xdr:cNvPr id="83" name="直線コネクタ 82">
          <a:extLst>
            <a:ext uri="{FF2B5EF4-FFF2-40B4-BE49-F238E27FC236}">
              <a16:creationId xmlns:a16="http://schemas.microsoft.com/office/drawing/2014/main" id="{0708B664-4317-4A2B-A546-3974CFFA810E}"/>
            </a:ext>
          </a:extLst>
        </xdr:cNvPr>
        <xdr:cNvCxnSpPr/>
      </xdr:nvCxnSpPr>
      <xdr:spPr>
        <a:xfrm>
          <a:off x="1130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101799</xdr:rowOff>
    </xdr:from>
    <xdr:ext cx="405111" cy="259045"/>
    <xdr:sp macro="" textlink="">
      <xdr:nvSpPr>
        <xdr:cNvPr id="84" name="n_1aveValue【図書館】&#10;有形固定資産減価償却率">
          <a:extLst>
            <a:ext uri="{FF2B5EF4-FFF2-40B4-BE49-F238E27FC236}">
              <a16:creationId xmlns:a16="http://schemas.microsoft.com/office/drawing/2014/main" id="{C4B444E7-D3D8-45AE-A5ED-37025623C6E2}"/>
            </a:ext>
          </a:extLst>
        </xdr:cNvPr>
        <xdr:cNvSpPr txBox="1"/>
      </xdr:nvSpPr>
      <xdr:spPr>
        <a:xfrm>
          <a:off x="3582044" y="64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125566</xdr:rowOff>
    </xdr:from>
    <xdr:ext cx="405111" cy="259045"/>
    <xdr:sp macro="" textlink="">
      <xdr:nvSpPr>
        <xdr:cNvPr id="85" name="n_2aveValue【図書館】&#10;有形固定資産減価償却率">
          <a:extLst>
            <a:ext uri="{FF2B5EF4-FFF2-40B4-BE49-F238E27FC236}">
              <a16:creationId xmlns:a16="http://schemas.microsoft.com/office/drawing/2014/main" id="{D10D9D2D-B04B-4960-A272-9517787FBFA1}"/>
            </a:ext>
          </a:extLst>
        </xdr:cNvPr>
        <xdr:cNvSpPr txBox="1"/>
      </xdr:nvSpPr>
      <xdr:spPr>
        <a:xfrm>
          <a:off x="27057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123933</xdr:rowOff>
    </xdr:from>
    <xdr:ext cx="405111" cy="259045"/>
    <xdr:sp macro="" textlink="">
      <xdr:nvSpPr>
        <xdr:cNvPr id="86" name="n_3aveValue【図書館】&#10;有形固定資産減価償却率">
          <a:extLst>
            <a:ext uri="{FF2B5EF4-FFF2-40B4-BE49-F238E27FC236}">
              <a16:creationId xmlns:a16="http://schemas.microsoft.com/office/drawing/2014/main" id="{3BEDA237-8304-417B-8A1D-9249E4C19537}"/>
            </a:ext>
          </a:extLst>
        </xdr:cNvPr>
        <xdr:cNvSpPr txBox="1"/>
      </xdr:nvSpPr>
      <xdr:spPr>
        <a:xfrm>
          <a:off x="1816744" y="612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130464</xdr:rowOff>
    </xdr:from>
    <xdr:ext cx="405111" cy="259045"/>
    <xdr:sp macro="" textlink="">
      <xdr:nvSpPr>
        <xdr:cNvPr id="87" name="n_4aveValue【図書館】&#10;有形固定資産減価償却率">
          <a:extLst>
            <a:ext uri="{FF2B5EF4-FFF2-40B4-BE49-F238E27FC236}">
              <a16:creationId xmlns:a16="http://schemas.microsoft.com/office/drawing/2014/main" id="{07BBAA8D-F3E2-4817-A1E4-A96EF252D59E}"/>
            </a:ext>
          </a:extLst>
        </xdr:cNvPr>
        <xdr:cNvSpPr txBox="1"/>
      </xdr:nvSpPr>
      <xdr:spPr>
        <a:xfrm>
          <a:off x="927744" y="613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148426</xdr:rowOff>
    </xdr:from>
    <xdr:ext cx="405111" cy="259045"/>
    <xdr:sp macro="" textlink="">
      <xdr:nvSpPr>
        <xdr:cNvPr id="88" name="n_1mainValue【図書館】&#10;有形固定資産減価償却率">
          <a:extLst>
            <a:ext uri="{FF2B5EF4-FFF2-40B4-BE49-F238E27FC236}">
              <a16:creationId xmlns:a16="http://schemas.microsoft.com/office/drawing/2014/main" id="{AC1C9400-67D0-40EC-ADB1-38A52CD7E8E7}"/>
            </a:ext>
          </a:extLst>
        </xdr:cNvPr>
        <xdr:cNvSpPr txBox="1"/>
      </xdr:nvSpPr>
      <xdr:spPr>
        <a:xfrm>
          <a:off x="3582044" y="597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136089</xdr:rowOff>
    </xdr:from>
    <xdr:ext cx="405111" cy="259045"/>
    <xdr:sp macro="" textlink="">
      <xdr:nvSpPr>
        <xdr:cNvPr id="89" name="n_2mainValue【図書館】&#10;有形固定資産減価償却率">
          <a:extLst>
            <a:ext uri="{FF2B5EF4-FFF2-40B4-BE49-F238E27FC236}">
              <a16:creationId xmlns:a16="http://schemas.microsoft.com/office/drawing/2014/main" id="{35D1AAF0-7A4B-4750-8118-2C56921FBE79}"/>
            </a:ext>
          </a:extLst>
        </xdr:cNvPr>
        <xdr:cNvSpPr txBox="1"/>
      </xdr:nvSpPr>
      <xdr:spPr>
        <a:xfrm>
          <a:off x="2705744" y="716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42</xdr:row>
      <xdr:rowOff>134455</xdr:rowOff>
    </xdr:from>
    <xdr:ext cx="469744" cy="259045"/>
    <xdr:sp macro="" textlink="">
      <xdr:nvSpPr>
        <xdr:cNvPr id="90" name="n_3mainValue【図書館】&#10;有形固定資産減価償却率">
          <a:extLst>
            <a:ext uri="{FF2B5EF4-FFF2-40B4-BE49-F238E27FC236}">
              <a16:creationId xmlns:a16="http://schemas.microsoft.com/office/drawing/2014/main" id="{91F170C6-72D1-49E1-965E-4908D1BD9F12}"/>
            </a:ext>
          </a:extLst>
        </xdr:cNvPr>
        <xdr:cNvSpPr txBox="1"/>
      </xdr:nvSpPr>
      <xdr:spPr>
        <a:xfrm>
          <a:off x="1784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42</xdr:row>
      <xdr:rowOff>134455</xdr:rowOff>
    </xdr:from>
    <xdr:ext cx="469744" cy="259045"/>
    <xdr:sp macro="" textlink="">
      <xdr:nvSpPr>
        <xdr:cNvPr id="91" name="n_4mainValue【図書館】&#10;有形固定資産減価償却率">
          <a:extLst>
            <a:ext uri="{FF2B5EF4-FFF2-40B4-BE49-F238E27FC236}">
              <a16:creationId xmlns:a16="http://schemas.microsoft.com/office/drawing/2014/main" id="{69AAFDD0-AE85-4FE8-8822-B061B6B4C94F}"/>
            </a:ext>
          </a:extLst>
        </xdr:cNvPr>
        <xdr:cNvSpPr txBox="1"/>
      </xdr:nvSpPr>
      <xdr:spPr>
        <a:xfrm>
          <a:off x="895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CF0A6415-7413-44F7-9CA4-94893F4A1DA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84394928-0654-412A-B1B0-8AF5A86C9EA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FE05C191-3766-4842-9F3C-2D12F0D14B5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9A8BC2BF-0B72-4EB1-BC37-82CCFAC86C2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CAA3ED15-A27F-4788-879B-5F94CF0C6C1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6609E67B-1A29-47A3-BF6C-97A0BDC70E4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810BB22E-4694-4F17-B415-775D5B31027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A73AE84E-BF90-423F-99B2-F6BD6A85A0F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2F32B7E5-CE16-497E-B9CB-97AA44B86805}"/>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DF440030-EFA6-4EA6-AFB9-733E74DC3AF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EDD92E67-9083-4BA4-8E0C-AD31B00E5204}"/>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19238966-E2E7-4AF5-8652-71FF4A84196C}"/>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DF546F81-2B53-4F03-90EE-E8F172181E53}"/>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FDB8C55C-4A85-49A4-B53D-5E2B0EF4B3D8}"/>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6BC197F6-34E5-4149-B612-CE751FF7D2F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71220844-74FC-4F7F-83C8-865AAA097C2E}"/>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6C045350-4BBE-4971-A5D7-A02D2425095D}"/>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3A8171FA-5946-4D55-A1F1-89F82AAEBDB8}"/>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F1F500B1-4090-4460-83C7-4B421CF1DA55}"/>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DC5714FF-9388-4EC5-AD1B-1A59BEC20315}"/>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48369C29-1A0B-40F9-8D52-D4DE8706818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C70413AE-1118-4C45-B0BA-954580735837}"/>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6A07C9C0-78C1-4E79-AD7B-FC354C5FD00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118110</xdr:rowOff>
    </xdr:from>
    <xdr:to>
      <xdr:col>54</xdr:col>
      <xdr:colOff>189865</xdr:colOff>
      <xdr:row>41</xdr:row>
      <xdr:rowOff>167640</xdr:rowOff>
    </xdr:to>
    <xdr:cxnSp macro="">
      <xdr:nvCxnSpPr>
        <xdr:cNvPr id="115" name="直線コネクタ 114">
          <a:extLst>
            <a:ext uri="{FF2B5EF4-FFF2-40B4-BE49-F238E27FC236}">
              <a16:creationId xmlns:a16="http://schemas.microsoft.com/office/drawing/2014/main" id="{86BFA3E4-D620-449F-B0AD-DF3AE92972AC}"/>
            </a:ext>
          </a:extLst>
        </xdr:cNvPr>
        <xdr:cNvCxnSpPr/>
      </xdr:nvCxnSpPr>
      <xdr:spPr>
        <a:xfrm flipV="1">
          <a:off x="10476865" y="560451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xdr:rowOff>
    </xdr:from>
    <xdr:ext cx="469744" cy="259045"/>
    <xdr:sp macro="" textlink="">
      <xdr:nvSpPr>
        <xdr:cNvPr id="116" name="【図書館】&#10;一人当たり面積最小値テキスト">
          <a:extLst>
            <a:ext uri="{FF2B5EF4-FFF2-40B4-BE49-F238E27FC236}">
              <a16:creationId xmlns:a16="http://schemas.microsoft.com/office/drawing/2014/main" id="{777CA5A9-216B-4373-8CEF-1A5D3DBBB203}"/>
            </a:ext>
          </a:extLst>
        </xdr:cNvPr>
        <xdr:cNvSpPr txBox="1"/>
      </xdr:nvSpPr>
      <xdr:spPr>
        <a:xfrm>
          <a:off x="10515600"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167640</xdr:rowOff>
    </xdr:from>
    <xdr:to>
      <xdr:col>55</xdr:col>
      <xdr:colOff>88900</xdr:colOff>
      <xdr:row>41</xdr:row>
      <xdr:rowOff>167640</xdr:rowOff>
    </xdr:to>
    <xdr:cxnSp macro="">
      <xdr:nvCxnSpPr>
        <xdr:cNvPr id="117" name="直線コネクタ 116">
          <a:extLst>
            <a:ext uri="{FF2B5EF4-FFF2-40B4-BE49-F238E27FC236}">
              <a16:creationId xmlns:a16="http://schemas.microsoft.com/office/drawing/2014/main" id="{7E2BD43F-5DA3-4691-A8D9-917C51AB539B}"/>
            </a:ext>
          </a:extLst>
        </xdr:cNvPr>
        <xdr:cNvCxnSpPr/>
      </xdr:nvCxnSpPr>
      <xdr:spPr>
        <a:xfrm>
          <a:off x="10388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64787</xdr:rowOff>
    </xdr:from>
    <xdr:ext cx="469744" cy="259045"/>
    <xdr:sp macro="" textlink="">
      <xdr:nvSpPr>
        <xdr:cNvPr id="118" name="【図書館】&#10;一人当たり面積最大値テキスト">
          <a:extLst>
            <a:ext uri="{FF2B5EF4-FFF2-40B4-BE49-F238E27FC236}">
              <a16:creationId xmlns:a16="http://schemas.microsoft.com/office/drawing/2014/main" id="{F09E7BFD-130D-4455-A68D-BB1B85E73F73}"/>
            </a:ext>
          </a:extLst>
        </xdr:cNvPr>
        <xdr:cNvSpPr txBox="1"/>
      </xdr:nvSpPr>
      <xdr:spPr>
        <a:xfrm>
          <a:off x="10515600" y="537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118110</xdr:rowOff>
    </xdr:from>
    <xdr:to>
      <xdr:col>55</xdr:col>
      <xdr:colOff>88900</xdr:colOff>
      <xdr:row>32</xdr:row>
      <xdr:rowOff>118110</xdr:rowOff>
    </xdr:to>
    <xdr:cxnSp macro="">
      <xdr:nvCxnSpPr>
        <xdr:cNvPr id="119" name="直線コネクタ 118">
          <a:extLst>
            <a:ext uri="{FF2B5EF4-FFF2-40B4-BE49-F238E27FC236}">
              <a16:creationId xmlns:a16="http://schemas.microsoft.com/office/drawing/2014/main" id="{7BDC91A8-07A1-461F-946B-0D47E36A5389}"/>
            </a:ext>
          </a:extLst>
        </xdr:cNvPr>
        <xdr:cNvCxnSpPr/>
      </xdr:nvCxnSpPr>
      <xdr:spPr>
        <a:xfrm>
          <a:off x="10388600" y="560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135907</xdr:rowOff>
    </xdr:from>
    <xdr:ext cx="469744" cy="259045"/>
    <xdr:sp macro="" textlink="">
      <xdr:nvSpPr>
        <xdr:cNvPr id="120" name="【図書館】&#10;一人当たり面積平均値テキスト">
          <a:extLst>
            <a:ext uri="{FF2B5EF4-FFF2-40B4-BE49-F238E27FC236}">
              <a16:creationId xmlns:a16="http://schemas.microsoft.com/office/drawing/2014/main" id="{D04EBAF4-3B23-4169-897C-73C7BE341522}"/>
            </a:ext>
          </a:extLst>
        </xdr:cNvPr>
        <xdr:cNvSpPr txBox="1"/>
      </xdr:nvSpPr>
      <xdr:spPr>
        <a:xfrm>
          <a:off x="10515600" y="665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113030</xdr:rowOff>
    </xdr:from>
    <xdr:to>
      <xdr:col>55</xdr:col>
      <xdr:colOff>50800</xdr:colOff>
      <xdr:row>40</xdr:row>
      <xdr:rowOff>43180</xdr:rowOff>
    </xdr:to>
    <xdr:sp macro="" textlink="">
      <xdr:nvSpPr>
        <xdr:cNvPr id="121" name="フローチャート: 判断 120">
          <a:extLst>
            <a:ext uri="{FF2B5EF4-FFF2-40B4-BE49-F238E27FC236}">
              <a16:creationId xmlns:a16="http://schemas.microsoft.com/office/drawing/2014/main" id="{1D03E54F-4235-4BBF-8252-CF94DEA0D161}"/>
            </a:ext>
          </a:extLst>
        </xdr:cNvPr>
        <xdr:cNvSpPr/>
      </xdr:nvSpPr>
      <xdr:spPr>
        <a:xfrm>
          <a:off x="104267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124460</xdr:rowOff>
    </xdr:from>
    <xdr:to>
      <xdr:col>50</xdr:col>
      <xdr:colOff>165100</xdr:colOff>
      <xdr:row>40</xdr:row>
      <xdr:rowOff>54610</xdr:rowOff>
    </xdr:to>
    <xdr:sp macro="" textlink="">
      <xdr:nvSpPr>
        <xdr:cNvPr id="122" name="フローチャート: 判断 121">
          <a:extLst>
            <a:ext uri="{FF2B5EF4-FFF2-40B4-BE49-F238E27FC236}">
              <a16:creationId xmlns:a16="http://schemas.microsoft.com/office/drawing/2014/main" id="{BC0DC3AE-B551-45E7-8215-5DF0C9496344}"/>
            </a:ext>
          </a:extLst>
        </xdr:cNvPr>
        <xdr:cNvSpPr/>
      </xdr:nvSpPr>
      <xdr:spPr>
        <a:xfrm>
          <a:off x="9588500" y="681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154940</xdr:rowOff>
    </xdr:from>
    <xdr:to>
      <xdr:col>46</xdr:col>
      <xdr:colOff>38100</xdr:colOff>
      <xdr:row>40</xdr:row>
      <xdr:rowOff>85090</xdr:rowOff>
    </xdr:to>
    <xdr:sp macro="" textlink="">
      <xdr:nvSpPr>
        <xdr:cNvPr id="123" name="フローチャート: 判断 122">
          <a:extLst>
            <a:ext uri="{FF2B5EF4-FFF2-40B4-BE49-F238E27FC236}">
              <a16:creationId xmlns:a16="http://schemas.microsoft.com/office/drawing/2014/main" id="{0116A18F-6774-4BE7-8C0E-5A5D54B0CD41}"/>
            </a:ext>
          </a:extLst>
        </xdr:cNvPr>
        <xdr:cNvSpPr/>
      </xdr:nvSpPr>
      <xdr:spPr>
        <a:xfrm>
          <a:off x="8699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170180</xdr:rowOff>
    </xdr:from>
    <xdr:to>
      <xdr:col>41</xdr:col>
      <xdr:colOff>101600</xdr:colOff>
      <xdr:row>40</xdr:row>
      <xdr:rowOff>100330</xdr:rowOff>
    </xdr:to>
    <xdr:sp macro="" textlink="">
      <xdr:nvSpPr>
        <xdr:cNvPr id="124" name="フローチャート: 判断 123">
          <a:extLst>
            <a:ext uri="{FF2B5EF4-FFF2-40B4-BE49-F238E27FC236}">
              <a16:creationId xmlns:a16="http://schemas.microsoft.com/office/drawing/2014/main" id="{29365091-5E74-4881-92DC-923B308A077B}"/>
            </a:ext>
          </a:extLst>
        </xdr:cNvPr>
        <xdr:cNvSpPr/>
      </xdr:nvSpPr>
      <xdr:spPr>
        <a:xfrm>
          <a:off x="7810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10160</xdr:rowOff>
    </xdr:from>
    <xdr:to>
      <xdr:col>36</xdr:col>
      <xdr:colOff>165100</xdr:colOff>
      <xdr:row>40</xdr:row>
      <xdr:rowOff>111760</xdr:rowOff>
    </xdr:to>
    <xdr:sp macro="" textlink="">
      <xdr:nvSpPr>
        <xdr:cNvPr id="125" name="フローチャート: 判断 124">
          <a:extLst>
            <a:ext uri="{FF2B5EF4-FFF2-40B4-BE49-F238E27FC236}">
              <a16:creationId xmlns:a16="http://schemas.microsoft.com/office/drawing/2014/main" id="{6B54ADF6-B19D-4685-923A-74C3E8DE7F9D}"/>
            </a:ext>
          </a:extLst>
        </xdr:cNvPr>
        <xdr:cNvSpPr/>
      </xdr:nvSpPr>
      <xdr:spPr>
        <a:xfrm>
          <a:off x="6921500" y="686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20895CA-9DCB-4085-9829-83286334AE2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BA589FD-B511-4549-8651-10975A00DC9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77B716A-D5BA-4983-BB45-0882E72F08F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301D4C19-8552-4FE7-8491-DDC803E6DB4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480F0C98-4691-46AC-8D16-56A76924801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105410</xdr:rowOff>
    </xdr:from>
    <xdr:to>
      <xdr:col>55</xdr:col>
      <xdr:colOff>50800</xdr:colOff>
      <xdr:row>41</xdr:row>
      <xdr:rowOff>35560</xdr:rowOff>
    </xdr:to>
    <xdr:sp macro="" textlink="">
      <xdr:nvSpPr>
        <xdr:cNvPr id="131" name="楕円 130">
          <a:extLst>
            <a:ext uri="{FF2B5EF4-FFF2-40B4-BE49-F238E27FC236}">
              <a16:creationId xmlns:a16="http://schemas.microsoft.com/office/drawing/2014/main" id="{16F3CC6D-9DE1-41B4-AA33-2591F0234BE2}"/>
            </a:ext>
          </a:extLst>
        </xdr:cNvPr>
        <xdr:cNvSpPr/>
      </xdr:nvSpPr>
      <xdr:spPr>
        <a:xfrm>
          <a:off x="104267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83837</xdr:rowOff>
    </xdr:from>
    <xdr:ext cx="469744" cy="259045"/>
    <xdr:sp macro="" textlink="">
      <xdr:nvSpPr>
        <xdr:cNvPr id="132" name="【図書館】&#10;一人当たり面積該当値テキスト">
          <a:extLst>
            <a:ext uri="{FF2B5EF4-FFF2-40B4-BE49-F238E27FC236}">
              <a16:creationId xmlns:a16="http://schemas.microsoft.com/office/drawing/2014/main" id="{C58B6015-453D-4168-9342-43D7767EC015}"/>
            </a:ext>
          </a:extLst>
        </xdr:cNvPr>
        <xdr:cNvSpPr txBox="1"/>
      </xdr:nvSpPr>
      <xdr:spPr>
        <a:xfrm>
          <a:off x="10515600"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109220</xdr:rowOff>
    </xdr:from>
    <xdr:to>
      <xdr:col>50</xdr:col>
      <xdr:colOff>165100</xdr:colOff>
      <xdr:row>42</xdr:row>
      <xdr:rowOff>39370</xdr:rowOff>
    </xdr:to>
    <xdr:sp macro="" textlink="">
      <xdr:nvSpPr>
        <xdr:cNvPr id="133" name="楕円 132">
          <a:extLst>
            <a:ext uri="{FF2B5EF4-FFF2-40B4-BE49-F238E27FC236}">
              <a16:creationId xmlns:a16="http://schemas.microsoft.com/office/drawing/2014/main" id="{6FFC4A67-5558-4816-BF97-1D87DEE8D8E7}"/>
            </a:ext>
          </a:extLst>
        </xdr:cNvPr>
        <xdr:cNvSpPr/>
      </xdr:nvSpPr>
      <xdr:spPr>
        <a:xfrm>
          <a:off x="9588500" y="713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156210</xdr:rowOff>
    </xdr:from>
    <xdr:to>
      <xdr:col>55</xdr:col>
      <xdr:colOff>0</xdr:colOff>
      <xdr:row>41</xdr:row>
      <xdr:rowOff>160020</xdr:rowOff>
    </xdr:to>
    <xdr:cxnSp macro="">
      <xdr:nvCxnSpPr>
        <xdr:cNvPr id="134" name="直線コネクタ 133">
          <a:extLst>
            <a:ext uri="{FF2B5EF4-FFF2-40B4-BE49-F238E27FC236}">
              <a16:creationId xmlns:a16="http://schemas.microsoft.com/office/drawing/2014/main" id="{0785E0C1-B43A-4E50-87F0-719124B97F04}"/>
            </a:ext>
          </a:extLst>
        </xdr:cNvPr>
        <xdr:cNvCxnSpPr/>
      </xdr:nvCxnSpPr>
      <xdr:spPr>
        <a:xfrm flipV="1">
          <a:off x="9639300" y="701421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29210</xdr:rowOff>
    </xdr:from>
    <xdr:to>
      <xdr:col>46</xdr:col>
      <xdr:colOff>38100</xdr:colOff>
      <xdr:row>41</xdr:row>
      <xdr:rowOff>130810</xdr:rowOff>
    </xdr:to>
    <xdr:sp macro="" textlink="">
      <xdr:nvSpPr>
        <xdr:cNvPr id="135" name="楕円 134">
          <a:extLst>
            <a:ext uri="{FF2B5EF4-FFF2-40B4-BE49-F238E27FC236}">
              <a16:creationId xmlns:a16="http://schemas.microsoft.com/office/drawing/2014/main" id="{99033243-9603-4680-B25F-3B87764C7DE4}"/>
            </a:ext>
          </a:extLst>
        </xdr:cNvPr>
        <xdr:cNvSpPr/>
      </xdr:nvSpPr>
      <xdr:spPr>
        <a:xfrm>
          <a:off x="8699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80010</xdr:rowOff>
    </xdr:from>
    <xdr:to>
      <xdr:col>50</xdr:col>
      <xdr:colOff>114300</xdr:colOff>
      <xdr:row>41</xdr:row>
      <xdr:rowOff>160020</xdr:rowOff>
    </xdr:to>
    <xdr:cxnSp macro="">
      <xdr:nvCxnSpPr>
        <xdr:cNvPr id="136" name="直線コネクタ 135">
          <a:extLst>
            <a:ext uri="{FF2B5EF4-FFF2-40B4-BE49-F238E27FC236}">
              <a16:creationId xmlns:a16="http://schemas.microsoft.com/office/drawing/2014/main" id="{D4387AE9-B1FC-45A6-BFF5-E51AEC3B163D}"/>
            </a:ext>
          </a:extLst>
        </xdr:cNvPr>
        <xdr:cNvCxnSpPr/>
      </xdr:nvCxnSpPr>
      <xdr:spPr>
        <a:xfrm>
          <a:off x="8750300" y="710946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33020</xdr:rowOff>
    </xdr:from>
    <xdr:to>
      <xdr:col>41</xdr:col>
      <xdr:colOff>101600</xdr:colOff>
      <xdr:row>41</xdr:row>
      <xdr:rowOff>134620</xdr:rowOff>
    </xdr:to>
    <xdr:sp macro="" textlink="">
      <xdr:nvSpPr>
        <xdr:cNvPr id="137" name="楕円 136">
          <a:extLst>
            <a:ext uri="{FF2B5EF4-FFF2-40B4-BE49-F238E27FC236}">
              <a16:creationId xmlns:a16="http://schemas.microsoft.com/office/drawing/2014/main" id="{FA4699C8-9113-46E2-BD0F-191DFB9E2027}"/>
            </a:ext>
          </a:extLst>
        </xdr:cNvPr>
        <xdr:cNvSpPr/>
      </xdr:nvSpPr>
      <xdr:spPr>
        <a:xfrm>
          <a:off x="7810500" y="70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80010</xdr:rowOff>
    </xdr:from>
    <xdr:to>
      <xdr:col>45</xdr:col>
      <xdr:colOff>177800</xdr:colOff>
      <xdr:row>41</xdr:row>
      <xdr:rowOff>83820</xdr:rowOff>
    </xdr:to>
    <xdr:cxnSp macro="">
      <xdr:nvCxnSpPr>
        <xdr:cNvPr id="138" name="直線コネクタ 137">
          <a:extLst>
            <a:ext uri="{FF2B5EF4-FFF2-40B4-BE49-F238E27FC236}">
              <a16:creationId xmlns:a16="http://schemas.microsoft.com/office/drawing/2014/main" id="{AB3E055C-881C-4D7E-A31C-C98CF4839922}"/>
            </a:ext>
          </a:extLst>
        </xdr:cNvPr>
        <xdr:cNvCxnSpPr/>
      </xdr:nvCxnSpPr>
      <xdr:spPr>
        <a:xfrm flipV="1">
          <a:off x="7861300" y="71094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33020</xdr:rowOff>
    </xdr:from>
    <xdr:to>
      <xdr:col>36</xdr:col>
      <xdr:colOff>165100</xdr:colOff>
      <xdr:row>41</xdr:row>
      <xdr:rowOff>134620</xdr:rowOff>
    </xdr:to>
    <xdr:sp macro="" textlink="">
      <xdr:nvSpPr>
        <xdr:cNvPr id="139" name="楕円 138">
          <a:extLst>
            <a:ext uri="{FF2B5EF4-FFF2-40B4-BE49-F238E27FC236}">
              <a16:creationId xmlns:a16="http://schemas.microsoft.com/office/drawing/2014/main" id="{5E26BCF0-CF62-40C2-9C61-E2D2E07CD54A}"/>
            </a:ext>
          </a:extLst>
        </xdr:cNvPr>
        <xdr:cNvSpPr/>
      </xdr:nvSpPr>
      <xdr:spPr>
        <a:xfrm>
          <a:off x="6921500" y="70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83820</xdr:rowOff>
    </xdr:from>
    <xdr:to>
      <xdr:col>41</xdr:col>
      <xdr:colOff>50800</xdr:colOff>
      <xdr:row>41</xdr:row>
      <xdr:rowOff>83820</xdr:rowOff>
    </xdr:to>
    <xdr:cxnSp macro="">
      <xdr:nvCxnSpPr>
        <xdr:cNvPr id="140" name="直線コネクタ 139">
          <a:extLst>
            <a:ext uri="{FF2B5EF4-FFF2-40B4-BE49-F238E27FC236}">
              <a16:creationId xmlns:a16="http://schemas.microsoft.com/office/drawing/2014/main" id="{25685A61-BA1C-432C-9972-350F94EC9903}"/>
            </a:ext>
          </a:extLst>
        </xdr:cNvPr>
        <xdr:cNvCxnSpPr/>
      </xdr:nvCxnSpPr>
      <xdr:spPr>
        <a:xfrm>
          <a:off x="6972300" y="71132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71137</xdr:rowOff>
    </xdr:from>
    <xdr:ext cx="469744" cy="259045"/>
    <xdr:sp macro="" textlink="">
      <xdr:nvSpPr>
        <xdr:cNvPr id="141" name="n_1aveValue【図書館】&#10;一人当たり面積">
          <a:extLst>
            <a:ext uri="{FF2B5EF4-FFF2-40B4-BE49-F238E27FC236}">
              <a16:creationId xmlns:a16="http://schemas.microsoft.com/office/drawing/2014/main" id="{9ACBA796-DF75-401C-A0A4-688F0D0CBBD6}"/>
            </a:ext>
          </a:extLst>
        </xdr:cNvPr>
        <xdr:cNvSpPr txBox="1"/>
      </xdr:nvSpPr>
      <xdr:spPr>
        <a:xfrm>
          <a:off x="9391727" y="658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101617</xdr:rowOff>
    </xdr:from>
    <xdr:ext cx="469744" cy="259045"/>
    <xdr:sp macro="" textlink="">
      <xdr:nvSpPr>
        <xdr:cNvPr id="142" name="n_2aveValue【図書館】&#10;一人当たり面積">
          <a:extLst>
            <a:ext uri="{FF2B5EF4-FFF2-40B4-BE49-F238E27FC236}">
              <a16:creationId xmlns:a16="http://schemas.microsoft.com/office/drawing/2014/main" id="{70E4A1B8-998E-485C-8F29-47C0DE0CB920}"/>
            </a:ext>
          </a:extLst>
        </xdr:cNvPr>
        <xdr:cNvSpPr txBox="1"/>
      </xdr:nvSpPr>
      <xdr:spPr>
        <a:xfrm>
          <a:off x="8515427"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116857</xdr:rowOff>
    </xdr:from>
    <xdr:ext cx="469744" cy="259045"/>
    <xdr:sp macro="" textlink="">
      <xdr:nvSpPr>
        <xdr:cNvPr id="143" name="n_3aveValue【図書館】&#10;一人当たり面積">
          <a:extLst>
            <a:ext uri="{FF2B5EF4-FFF2-40B4-BE49-F238E27FC236}">
              <a16:creationId xmlns:a16="http://schemas.microsoft.com/office/drawing/2014/main" id="{DAD72EBA-1286-48C4-8369-AC443089E74B}"/>
            </a:ext>
          </a:extLst>
        </xdr:cNvPr>
        <xdr:cNvSpPr txBox="1"/>
      </xdr:nvSpPr>
      <xdr:spPr>
        <a:xfrm>
          <a:off x="7626427" y="663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128287</xdr:rowOff>
    </xdr:from>
    <xdr:ext cx="469744" cy="259045"/>
    <xdr:sp macro="" textlink="">
      <xdr:nvSpPr>
        <xdr:cNvPr id="144" name="n_4aveValue【図書館】&#10;一人当たり面積">
          <a:extLst>
            <a:ext uri="{FF2B5EF4-FFF2-40B4-BE49-F238E27FC236}">
              <a16:creationId xmlns:a16="http://schemas.microsoft.com/office/drawing/2014/main" id="{203E5341-3B9D-4163-A3B7-D404E0DE4E60}"/>
            </a:ext>
          </a:extLst>
        </xdr:cNvPr>
        <xdr:cNvSpPr txBox="1"/>
      </xdr:nvSpPr>
      <xdr:spPr>
        <a:xfrm>
          <a:off x="6737427" y="664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30497</xdr:rowOff>
    </xdr:from>
    <xdr:ext cx="469744" cy="259045"/>
    <xdr:sp macro="" textlink="">
      <xdr:nvSpPr>
        <xdr:cNvPr id="145" name="n_1mainValue【図書館】&#10;一人当たり面積">
          <a:extLst>
            <a:ext uri="{FF2B5EF4-FFF2-40B4-BE49-F238E27FC236}">
              <a16:creationId xmlns:a16="http://schemas.microsoft.com/office/drawing/2014/main" id="{62FFD81E-2305-4B56-B477-8C63321C89FF}"/>
            </a:ext>
          </a:extLst>
        </xdr:cNvPr>
        <xdr:cNvSpPr txBox="1"/>
      </xdr:nvSpPr>
      <xdr:spPr>
        <a:xfrm>
          <a:off x="9391727" y="723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121937</xdr:rowOff>
    </xdr:from>
    <xdr:ext cx="469744" cy="259045"/>
    <xdr:sp macro="" textlink="">
      <xdr:nvSpPr>
        <xdr:cNvPr id="146" name="n_2mainValue【図書館】&#10;一人当たり面積">
          <a:extLst>
            <a:ext uri="{FF2B5EF4-FFF2-40B4-BE49-F238E27FC236}">
              <a16:creationId xmlns:a16="http://schemas.microsoft.com/office/drawing/2014/main" id="{077F38F6-3DCC-4D4C-A10A-37B418D661CD}"/>
            </a:ext>
          </a:extLst>
        </xdr:cNvPr>
        <xdr:cNvSpPr txBox="1"/>
      </xdr:nvSpPr>
      <xdr:spPr>
        <a:xfrm>
          <a:off x="8515427"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125747</xdr:rowOff>
    </xdr:from>
    <xdr:ext cx="469744" cy="259045"/>
    <xdr:sp macro="" textlink="">
      <xdr:nvSpPr>
        <xdr:cNvPr id="147" name="n_3mainValue【図書館】&#10;一人当たり面積">
          <a:extLst>
            <a:ext uri="{FF2B5EF4-FFF2-40B4-BE49-F238E27FC236}">
              <a16:creationId xmlns:a16="http://schemas.microsoft.com/office/drawing/2014/main" id="{9B778627-3986-456B-AAFB-6FF0D5BE3A52}"/>
            </a:ext>
          </a:extLst>
        </xdr:cNvPr>
        <xdr:cNvSpPr txBox="1"/>
      </xdr:nvSpPr>
      <xdr:spPr>
        <a:xfrm>
          <a:off x="7626427" y="715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125747</xdr:rowOff>
    </xdr:from>
    <xdr:ext cx="469744" cy="259045"/>
    <xdr:sp macro="" textlink="">
      <xdr:nvSpPr>
        <xdr:cNvPr id="148" name="n_4mainValue【図書館】&#10;一人当たり面積">
          <a:extLst>
            <a:ext uri="{FF2B5EF4-FFF2-40B4-BE49-F238E27FC236}">
              <a16:creationId xmlns:a16="http://schemas.microsoft.com/office/drawing/2014/main" id="{6B56FE0B-8661-427A-874A-3B9620F56E95}"/>
            </a:ext>
          </a:extLst>
        </xdr:cNvPr>
        <xdr:cNvSpPr txBox="1"/>
      </xdr:nvSpPr>
      <xdr:spPr>
        <a:xfrm>
          <a:off x="6737427" y="715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8E32A8FE-73B1-491B-A73F-CD1D8EBBB09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E3AC7498-7528-4B65-B318-FC1610A8B56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761A2A6F-0FBD-4221-B381-FA4A31CCC73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E050C68E-22E1-4CC8-9901-5903231B972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6FFF2FA3-A909-46B2-ACB1-3E3475DBDEA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7E77EBD6-79BA-40C6-AB5F-68512B7633F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D879B992-6525-45EC-BC39-2CC4D25FFAE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31DBFE6A-EB8A-441A-BC01-E091313130D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E3D22ED4-2641-4881-A1B5-8B9E5B7E7F2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98D4AE56-48C7-4F54-8566-CFEACB49324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39101DAF-6AD8-4BC2-977C-2F55EC2CB9C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9B33959-629A-415D-A3EC-C63B600DB55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1A069459-3F81-48F6-A441-BCA4DE17E3F9}"/>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961C452E-9B90-49BA-8BF8-4C249EB3E912}"/>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6D002994-CACD-4934-93DD-2E06F576B5B7}"/>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B3A47EC1-C5DB-407C-B801-C79713C50007}"/>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F7D1427-5FC1-45F5-85DF-7E33FAC83F07}"/>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6C06A6F7-E4DF-45F1-B6EF-CC053F7E4F71}"/>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4AEBF3E5-BDFC-42CA-979A-C4B4E230ED3E}"/>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B87C51D2-6EBB-4629-875D-B027256E951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7441BC4C-EC01-471C-AED2-5AB8233F1339}"/>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6F04097E-B1EA-4EAA-9989-B84E0F6B88D4}"/>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334D272F-5BF5-4905-A292-BBEC706BCEA7}"/>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6BFD40E7-C8CD-4ED1-B814-6C46605C324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79390EAF-7BF0-468F-AF60-5BA1FA4AC35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17962</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D654C426-7F52-47E4-A759-6F7BE3217BA2}"/>
            </a:ext>
          </a:extLst>
        </xdr:cNvPr>
        <xdr:cNvCxnSpPr/>
      </xdr:nvCxnSpPr>
      <xdr:spPr>
        <a:xfrm flipV="1">
          <a:off x="4634865" y="9619162"/>
          <a:ext cx="0" cy="148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8D685AE5-DBB6-4CA9-9B3B-2FC27D007EDF}"/>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0B93F455-F049-479D-AC60-B1AF198B3D2F}"/>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136089</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65607B14-8E26-4C93-8B88-2EC139F4B48F}"/>
            </a:ext>
          </a:extLst>
        </xdr:cNvPr>
        <xdr:cNvSpPr txBox="1"/>
      </xdr:nvSpPr>
      <xdr:spPr>
        <a:xfrm>
          <a:off x="4673600" y="93943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17962</xdr:rowOff>
    </xdr:from>
    <xdr:to>
      <xdr:col>24</xdr:col>
      <xdr:colOff>152400</xdr:colOff>
      <xdr:row>56</xdr:row>
      <xdr:rowOff>17962</xdr:rowOff>
    </xdr:to>
    <xdr:cxnSp macro="">
      <xdr:nvCxnSpPr>
        <xdr:cNvPr id="178" name="直線コネクタ 177">
          <a:extLst>
            <a:ext uri="{FF2B5EF4-FFF2-40B4-BE49-F238E27FC236}">
              <a16:creationId xmlns:a16="http://schemas.microsoft.com/office/drawing/2014/main" id="{C735123E-52E1-47E1-B6FF-22957F12D4DE}"/>
            </a:ext>
          </a:extLst>
        </xdr:cNvPr>
        <xdr:cNvCxnSpPr/>
      </xdr:nvCxnSpPr>
      <xdr:spPr>
        <a:xfrm>
          <a:off x="4546600" y="961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65150</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7ED644A4-426B-4C60-AFD3-3ECC9D348F2C}"/>
            </a:ext>
          </a:extLst>
        </xdr:cNvPr>
        <xdr:cNvSpPr txBox="1"/>
      </xdr:nvSpPr>
      <xdr:spPr>
        <a:xfrm>
          <a:off x="4673600" y="103521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42273</xdr:rowOff>
    </xdr:from>
    <xdr:to>
      <xdr:col>24</xdr:col>
      <xdr:colOff>114300</xdr:colOff>
      <xdr:row>61</xdr:row>
      <xdr:rowOff>143873</xdr:rowOff>
    </xdr:to>
    <xdr:sp macro="" textlink="">
      <xdr:nvSpPr>
        <xdr:cNvPr id="180" name="フローチャート: 判断 179">
          <a:extLst>
            <a:ext uri="{FF2B5EF4-FFF2-40B4-BE49-F238E27FC236}">
              <a16:creationId xmlns:a16="http://schemas.microsoft.com/office/drawing/2014/main" id="{76D33648-0EDA-4631-8A70-8CFF6F157D32}"/>
            </a:ext>
          </a:extLst>
        </xdr:cNvPr>
        <xdr:cNvSpPr/>
      </xdr:nvSpPr>
      <xdr:spPr>
        <a:xfrm>
          <a:off x="4584700" y="1050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56969</xdr:rowOff>
    </xdr:from>
    <xdr:to>
      <xdr:col>20</xdr:col>
      <xdr:colOff>38100</xdr:colOff>
      <xdr:row>61</xdr:row>
      <xdr:rowOff>158569</xdr:rowOff>
    </xdr:to>
    <xdr:sp macro="" textlink="">
      <xdr:nvSpPr>
        <xdr:cNvPr id="181" name="フローチャート: 判断 180">
          <a:extLst>
            <a:ext uri="{FF2B5EF4-FFF2-40B4-BE49-F238E27FC236}">
              <a16:creationId xmlns:a16="http://schemas.microsoft.com/office/drawing/2014/main" id="{9D082710-A525-4458-B2E0-4DBEC009C687}"/>
            </a:ext>
          </a:extLst>
        </xdr:cNvPr>
        <xdr:cNvSpPr/>
      </xdr:nvSpPr>
      <xdr:spPr>
        <a:xfrm>
          <a:off x="3746500" y="1051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34109</xdr:rowOff>
    </xdr:from>
    <xdr:to>
      <xdr:col>15</xdr:col>
      <xdr:colOff>101600</xdr:colOff>
      <xdr:row>61</xdr:row>
      <xdr:rowOff>135709</xdr:rowOff>
    </xdr:to>
    <xdr:sp macro="" textlink="">
      <xdr:nvSpPr>
        <xdr:cNvPr id="182" name="フローチャート: 判断 181">
          <a:extLst>
            <a:ext uri="{FF2B5EF4-FFF2-40B4-BE49-F238E27FC236}">
              <a16:creationId xmlns:a16="http://schemas.microsoft.com/office/drawing/2014/main" id="{812C8BBA-D6CC-4F89-8317-44E36259C6CC}"/>
            </a:ext>
          </a:extLst>
        </xdr:cNvPr>
        <xdr:cNvSpPr/>
      </xdr:nvSpPr>
      <xdr:spPr>
        <a:xfrm>
          <a:off x="2857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168003</xdr:rowOff>
    </xdr:from>
    <xdr:to>
      <xdr:col>10</xdr:col>
      <xdr:colOff>165100</xdr:colOff>
      <xdr:row>61</xdr:row>
      <xdr:rowOff>98153</xdr:rowOff>
    </xdr:to>
    <xdr:sp macro="" textlink="">
      <xdr:nvSpPr>
        <xdr:cNvPr id="183" name="フローチャート: 判断 182">
          <a:extLst>
            <a:ext uri="{FF2B5EF4-FFF2-40B4-BE49-F238E27FC236}">
              <a16:creationId xmlns:a16="http://schemas.microsoft.com/office/drawing/2014/main" id="{CCF72053-F1B8-4F03-9AF8-51C63A035B8E}"/>
            </a:ext>
          </a:extLst>
        </xdr:cNvPr>
        <xdr:cNvSpPr/>
      </xdr:nvSpPr>
      <xdr:spPr>
        <a:xfrm>
          <a:off x="1968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22678</xdr:rowOff>
    </xdr:from>
    <xdr:to>
      <xdr:col>6</xdr:col>
      <xdr:colOff>38100</xdr:colOff>
      <xdr:row>61</xdr:row>
      <xdr:rowOff>124278</xdr:rowOff>
    </xdr:to>
    <xdr:sp macro="" textlink="">
      <xdr:nvSpPr>
        <xdr:cNvPr id="184" name="フローチャート: 判断 183">
          <a:extLst>
            <a:ext uri="{FF2B5EF4-FFF2-40B4-BE49-F238E27FC236}">
              <a16:creationId xmlns:a16="http://schemas.microsoft.com/office/drawing/2014/main" id="{3DFC192C-4C52-4470-A854-9448892DA188}"/>
            </a:ext>
          </a:extLst>
        </xdr:cNvPr>
        <xdr:cNvSpPr/>
      </xdr:nvSpPr>
      <xdr:spPr>
        <a:xfrm>
          <a:off x="10795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56BAD97-B038-4AFB-8C3E-40032982FC1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80A66DA-04E2-4967-B12D-3A9D30E69FF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33BD433-C3A0-401F-B4C0-9F8856E3C03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77B21010-B373-49C2-9D8C-948D89856E5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D2C3F950-0910-4B19-9ECD-7B6A6112A58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114119</xdr:rowOff>
    </xdr:from>
    <xdr:to>
      <xdr:col>24</xdr:col>
      <xdr:colOff>114300</xdr:colOff>
      <xdr:row>63</xdr:row>
      <xdr:rowOff>44269</xdr:rowOff>
    </xdr:to>
    <xdr:sp macro="" textlink="">
      <xdr:nvSpPr>
        <xdr:cNvPr id="190" name="楕円 189">
          <a:extLst>
            <a:ext uri="{FF2B5EF4-FFF2-40B4-BE49-F238E27FC236}">
              <a16:creationId xmlns:a16="http://schemas.microsoft.com/office/drawing/2014/main" id="{D5B2B3CE-A7F9-4574-8860-F43064275008}"/>
            </a:ext>
          </a:extLst>
        </xdr:cNvPr>
        <xdr:cNvSpPr/>
      </xdr:nvSpPr>
      <xdr:spPr>
        <a:xfrm>
          <a:off x="4584700" y="1074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92546</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0C64354B-1137-4832-A3AF-914972105730}"/>
            </a:ext>
          </a:extLst>
        </xdr:cNvPr>
        <xdr:cNvSpPr txBox="1"/>
      </xdr:nvSpPr>
      <xdr:spPr>
        <a:xfrm>
          <a:off x="4673600" y="1072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81462</xdr:rowOff>
    </xdr:from>
    <xdr:to>
      <xdr:col>20</xdr:col>
      <xdr:colOff>38100</xdr:colOff>
      <xdr:row>63</xdr:row>
      <xdr:rowOff>11612</xdr:rowOff>
    </xdr:to>
    <xdr:sp macro="" textlink="">
      <xdr:nvSpPr>
        <xdr:cNvPr id="192" name="楕円 191">
          <a:extLst>
            <a:ext uri="{FF2B5EF4-FFF2-40B4-BE49-F238E27FC236}">
              <a16:creationId xmlns:a16="http://schemas.microsoft.com/office/drawing/2014/main" id="{FD8EA4A1-AC53-42A0-BAB7-9046FD16EAFF}"/>
            </a:ext>
          </a:extLst>
        </xdr:cNvPr>
        <xdr:cNvSpPr/>
      </xdr:nvSpPr>
      <xdr:spPr>
        <a:xfrm>
          <a:off x="3746500" y="1071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132262</xdr:rowOff>
    </xdr:from>
    <xdr:to>
      <xdr:col>24</xdr:col>
      <xdr:colOff>63500</xdr:colOff>
      <xdr:row>62</xdr:row>
      <xdr:rowOff>164919</xdr:rowOff>
    </xdr:to>
    <xdr:cxnSp macro="">
      <xdr:nvCxnSpPr>
        <xdr:cNvPr id="193" name="直線コネクタ 192">
          <a:extLst>
            <a:ext uri="{FF2B5EF4-FFF2-40B4-BE49-F238E27FC236}">
              <a16:creationId xmlns:a16="http://schemas.microsoft.com/office/drawing/2014/main" id="{587AE4E5-58AE-4C3D-879F-5D5724C06FCB}"/>
            </a:ext>
          </a:extLst>
        </xdr:cNvPr>
        <xdr:cNvCxnSpPr/>
      </xdr:nvCxnSpPr>
      <xdr:spPr>
        <a:xfrm>
          <a:off x="3797300" y="1076216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50437</xdr:rowOff>
    </xdr:from>
    <xdr:to>
      <xdr:col>15</xdr:col>
      <xdr:colOff>101600</xdr:colOff>
      <xdr:row>62</xdr:row>
      <xdr:rowOff>152037</xdr:rowOff>
    </xdr:to>
    <xdr:sp macro="" textlink="">
      <xdr:nvSpPr>
        <xdr:cNvPr id="194" name="楕円 193">
          <a:extLst>
            <a:ext uri="{FF2B5EF4-FFF2-40B4-BE49-F238E27FC236}">
              <a16:creationId xmlns:a16="http://schemas.microsoft.com/office/drawing/2014/main" id="{CC7F428B-38D3-40A8-A566-77DFFD539A15}"/>
            </a:ext>
          </a:extLst>
        </xdr:cNvPr>
        <xdr:cNvSpPr/>
      </xdr:nvSpPr>
      <xdr:spPr>
        <a:xfrm>
          <a:off x="2857500" y="1068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101237</xdr:rowOff>
    </xdr:from>
    <xdr:to>
      <xdr:col>19</xdr:col>
      <xdr:colOff>177800</xdr:colOff>
      <xdr:row>62</xdr:row>
      <xdr:rowOff>132262</xdr:rowOff>
    </xdr:to>
    <xdr:cxnSp macro="">
      <xdr:nvCxnSpPr>
        <xdr:cNvPr id="195" name="直線コネクタ 194">
          <a:extLst>
            <a:ext uri="{FF2B5EF4-FFF2-40B4-BE49-F238E27FC236}">
              <a16:creationId xmlns:a16="http://schemas.microsoft.com/office/drawing/2014/main" id="{A270FFFF-787C-4F65-985D-B295FF5FF9C0}"/>
            </a:ext>
          </a:extLst>
        </xdr:cNvPr>
        <xdr:cNvCxnSpPr/>
      </xdr:nvCxnSpPr>
      <xdr:spPr>
        <a:xfrm>
          <a:off x="2908300" y="1073113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92891</xdr:rowOff>
    </xdr:from>
    <xdr:to>
      <xdr:col>10</xdr:col>
      <xdr:colOff>165100</xdr:colOff>
      <xdr:row>63</xdr:row>
      <xdr:rowOff>23041</xdr:rowOff>
    </xdr:to>
    <xdr:sp macro="" textlink="">
      <xdr:nvSpPr>
        <xdr:cNvPr id="196" name="楕円 195">
          <a:extLst>
            <a:ext uri="{FF2B5EF4-FFF2-40B4-BE49-F238E27FC236}">
              <a16:creationId xmlns:a16="http://schemas.microsoft.com/office/drawing/2014/main" id="{7B9FAA50-E7EB-40D5-8A41-0F305E6C82AE}"/>
            </a:ext>
          </a:extLst>
        </xdr:cNvPr>
        <xdr:cNvSpPr/>
      </xdr:nvSpPr>
      <xdr:spPr>
        <a:xfrm>
          <a:off x="1968500" y="1072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101237</xdr:rowOff>
    </xdr:from>
    <xdr:to>
      <xdr:col>15</xdr:col>
      <xdr:colOff>50800</xdr:colOff>
      <xdr:row>62</xdr:row>
      <xdr:rowOff>143691</xdr:rowOff>
    </xdr:to>
    <xdr:cxnSp macro="">
      <xdr:nvCxnSpPr>
        <xdr:cNvPr id="197" name="直線コネクタ 196">
          <a:extLst>
            <a:ext uri="{FF2B5EF4-FFF2-40B4-BE49-F238E27FC236}">
              <a16:creationId xmlns:a16="http://schemas.microsoft.com/office/drawing/2014/main" id="{FAE238A0-57F1-4FB5-8B33-8091EDA85531}"/>
            </a:ext>
          </a:extLst>
        </xdr:cNvPr>
        <xdr:cNvCxnSpPr/>
      </xdr:nvCxnSpPr>
      <xdr:spPr>
        <a:xfrm flipV="1">
          <a:off x="2019300" y="10731137"/>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30843</xdr:rowOff>
    </xdr:from>
    <xdr:to>
      <xdr:col>6</xdr:col>
      <xdr:colOff>38100</xdr:colOff>
      <xdr:row>62</xdr:row>
      <xdr:rowOff>132443</xdr:rowOff>
    </xdr:to>
    <xdr:sp macro="" textlink="">
      <xdr:nvSpPr>
        <xdr:cNvPr id="198" name="楕円 197">
          <a:extLst>
            <a:ext uri="{FF2B5EF4-FFF2-40B4-BE49-F238E27FC236}">
              <a16:creationId xmlns:a16="http://schemas.microsoft.com/office/drawing/2014/main" id="{7314AFB6-193C-46D6-B149-4364B95A8EDA}"/>
            </a:ext>
          </a:extLst>
        </xdr:cNvPr>
        <xdr:cNvSpPr/>
      </xdr:nvSpPr>
      <xdr:spPr>
        <a:xfrm>
          <a:off x="1079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81643</xdr:rowOff>
    </xdr:from>
    <xdr:to>
      <xdr:col>10</xdr:col>
      <xdr:colOff>114300</xdr:colOff>
      <xdr:row>62</xdr:row>
      <xdr:rowOff>143691</xdr:rowOff>
    </xdr:to>
    <xdr:cxnSp macro="">
      <xdr:nvCxnSpPr>
        <xdr:cNvPr id="199" name="直線コネクタ 198">
          <a:extLst>
            <a:ext uri="{FF2B5EF4-FFF2-40B4-BE49-F238E27FC236}">
              <a16:creationId xmlns:a16="http://schemas.microsoft.com/office/drawing/2014/main" id="{A448B543-71D3-46CC-8378-E0580A359023}"/>
            </a:ext>
          </a:extLst>
        </xdr:cNvPr>
        <xdr:cNvCxnSpPr/>
      </xdr:nvCxnSpPr>
      <xdr:spPr>
        <a:xfrm>
          <a:off x="1130300" y="10711543"/>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3646</xdr:rowOff>
    </xdr:from>
    <xdr:ext cx="405111" cy="259045"/>
    <xdr:sp macro="" textlink="">
      <xdr:nvSpPr>
        <xdr:cNvPr id="200" name="n_1aveValue【体育館・プール】&#10;有形固定資産減価償却率">
          <a:extLst>
            <a:ext uri="{FF2B5EF4-FFF2-40B4-BE49-F238E27FC236}">
              <a16:creationId xmlns:a16="http://schemas.microsoft.com/office/drawing/2014/main" id="{5AECE229-0756-4D00-906E-26801F705240}"/>
            </a:ext>
          </a:extLst>
        </xdr:cNvPr>
        <xdr:cNvSpPr txBox="1"/>
      </xdr:nvSpPr>
      <xdr:spPr>
        <a:xfrm>
          <a:off x="3582044" y="10290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152236</xdr:rowOff>
    </xdr:from>
    <xdr:ext cx="405111" cy="259045"/>
    <xdr:sp macro="" textlink="">
      <xdr:nvSpPr>
        <xdr:cNvPr id="201" name="n_2aveValue【体育館・プール】&#10;有形固定資産減価償却率">
          <a:extLst>
            <a:ext uri="{FF2B5EF4-FFF2-40B4-BE49-F238E27FC236}">
              <a16:creationId xmlns:a16="http://schemas.microsoft.com/office/drawing/2014/main" id="{DED3A0A1-2885-4A74-BB14-740A8F210BC1}"/>
            </a:ext>
          </a:extLst>
        </xdr:cNvPr>
        <xdr:cNvSpPr txBox="1"/>
      </xdr:nvSpPr>
      <xdr:spPr>
        <a:xfrm>
          <a:off x="27057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114680</xdr:rowOff>
    </xdr:from>
    <xdr:ext cx="405111" cy="259045"/>
    <xdr:sp macro="" textlink="">
      <xdr:nvSpPr>
        <xdr:cNvPr id="202" name="n_3aveValue【体育館・プール】&#10;有形固定資産減価償却率">
          <a:extLst>
            <a:ext uri="{FF2B5EF4-FFF2-40B4-BE49-F238E27FC236}">
              <a16:creationId xmlns:a16="http://schemas.microsoft.com/office/drawing/2014/main" id="{4AE74FB6-D36B-4A17-88C8-D134F54C26B2}"/>
            </a:ext>
          </a:extLst>
        </xdr:cNvPr>
        <xdr:cNvSpPr txBox="1"/>
      </xdr:nvSpPr>
      <xdr:spPr>
        <a:xfrm>
          <a:off x="1816744" y="10230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140805</xdr:rowOff>
    </xdr:from>
    <xdr:ext cx="405111" cy="259045"/>
    <xdr:sp macro="" textlink="">
      <xdr:nvSpPr>
        <xdr:cNvPr id="203" name="n_4aveValue【体育館・プール】&#10;有形固定資産減価償却率">
          <a:extLst>
            <a:ext uri="{FF2B5EF4-FFF2-40B4-BE49-F238E27FC236}">
              <a16:creationId xmlns:a16="http://schemas.microsoft.com/office/drawing/2014/main" id="{80F8EAFF-AF24-4263-A09A-D890FCAA04AA}"/>
            </a:ext>
          </a:extLst>
        </xdr:cNvPr>
        <xdr:cNvSpPr txBox="1"/>
      </xdr:nvSpPr>
      <xdr:spPr>
        <a:xfrm>
          <a:off x="927744" y="1025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2739</xdr:rowOff>
    </xdr:from>
    <xdr:ext cx="405111" cy="259045"/>
    <xdr:sp macro="" textlink="">
      <xdr:nvSpPr>
        <xdr:cNvPr id="204" name="n_1mainValue【体育館・プール】&#10;有形固定資産減価償却率">
          <a:extLst>
            <a:ext uri="{FF2B5EF4-FFF2-40B4-BE49-F238E27FC236}">
              <a16:creationId xmlns:a16="http://schemas.microsoft.com/office/drawing/2014/main" id="{B33F2481-0E67-4B04-AB3E-7ECD70C83BBF}"/>
            </a:ext>
          </a:extLst>
        </xdr:cNvPr>
        <xdr:cNvSpPr txBox="1"/>
      </xdr:nvSpPr>
      <xdr:spPr>
        <a:xfrm>
          <a:off x="3582044" y="1080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143164</xdr:rowOff>
    </xdr:from>
    <xdr:ext cx="405111" cy="259045"/>
    <xdr:sp macro="" textlink="">
      <xdr:nvSpPr>
        <xdr:cNvPr id="205" name="n_2mainValue【体育館・プール】&#10;有形固定資産減価償却率">
          <a:extLst>
            <a:ext uri="{FF2B5EF4-FFF2-40B4-BE49-F238E27FC236}">
              <a16:creationId xmlns:a16="http://schemas.microsoft.com/office/drawing/2014/main" id="{37E36989-A3D3-48F8-8B62-30ABC5F128E2}"/>
            </a:ext>
          </a:extLst>
        </xdr:cNvPr>
        <xdr:cNvSpPr txBox="1"/>
      </xdr:nvSpPr>
      <xdr:spPr>
        <a:xfrm>
          <a:off x="2705744" y="1077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14168</xdr:rowOff>
    </xdr:from>
    <xdr:ext cx="405111" cy="259045"/>
    <xdr:sp macro="" textlink="">
      <xdr:nvSpPr>
        <xdr:cNvPr id="206" name="n_3mainValue【体育館・プール】&#10;有形固定資産減価償却率">
          <a:extLst>
            <a:ext uri="{FF2B5EF4-FFF2-40B4-BE49-F238E27FC236}">
              <a16:creationId xmlns:a16="http://schemas.microsoft.com/office/drawing/2014/main" id="{609772E1-29B7-4A3E-8AAF-EC27CFF9C85D}"/>
            </a:ext>
          </a:extLst>
        </xdr:cNvPr>
        <xdr:cNvSpPr txBox="1"/>
      </xdr:nvSpPr>
      <xdr:spPr>
        <a:xfrm>
          <a:off x="1816744" y="10815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123570</xdr:rowOff>
    </xdr:from>
    <xdr:ext cx="405111" cy="259045"/>
    <xdr:sp macro="" textlink="">
      <xdr:nvSpPr>
        <xdr:cNvPr id="207" name="n_4mainValue【体育館・プール】&#10;有形固定資産減価償却率">
          <a:extLst>
            <a:ext uri="{FF2B5EF4-FFF2-40B4-BE49-F238E27FC236}">
              <a16:creationId xmlns:a16="http://schemas.microsoft.com/office/drawing/2014/main" id="{9E8516CF-B1F7-4CA6-ABA0-E776C5F6D727}"/>
            </a:ext>
          </a:extLst>
        </xdr:cNvPr>
        <xdr:cNvSpPr txBox="1"/>
      </xdr:nvSpPr>
      <xdr:spPr>
        <a:xfrm>
          <a:off x="927744" y="1075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A3B35C1B-7052-45F4-B458-207338D07AC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7CA1161B-DD25-40B6-B8D6-32EB7462A09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2203F5EF-2E09-4B90-9B70-EB176EEC60F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2800B227-7714-4A0D-AE4D-E600857A2BC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5783B900-BF30-4570-A1A1-616CB3EFE61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3006BAAF-3A1D-43ED-85A1-1E9B942B4A7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700D999E-9E02-4E94-A6B9-44F2C4F003C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46BA0FA-D692-4ED1-865F-FC82B49443A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F1C9BA72-5E03-4580-B178-54AE8478E84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15803D17-95D4-43A8-AD91-44CA027A3AD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E878CA26-E927-4E2B-8FFE-07DF452B44D4}"/>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FD616332-A44E-40D4-A49E-4E8595C8E6BC}"/>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79266D33-E010-4494-84DA-D17C8D3230FA}"/>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F040320A-FC1F-4D3E-A810-ECBDF2D237D7}"/>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FF5138E6-422B-4B2C-A491-39DAAD70CA4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68D7BDAD-48FA-4D54-928F-4313E35D2046}"/>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B00C696C-0F1F-4949-A282-6182DE710CD2}"/>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5FD21338-03AF-42C7-86E8-9C17BC59C457}"/>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71CD7F84-8CA5-4848-83A3-CB71D9735547}"/>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FA93BD26-20D2-4613-A6F6-E691A7BC054E}"/>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AD3F8983-8303-4D40-9214-B4285C22016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AF86F3DE-ACEC-4835-96B1-3EEA66F777F7}"/>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5A19193E-69C5-41BC-BB90-7173E7E9D96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105410</xdr:rowOff>
    </xdr:from>
    <xdr:to>
      <xdr:col>54</xdr:col>
      <xdr:colOff>189865</xdr:colOff>
      <xdr:row>63</xdr:row>
      <xdr:rowOff>146050</xdr:rowOff>
    </xdr:to>
    <xdr:cxnSp macro="">
      <xdr:nvCxnSpPr>
        <xdr:cNvPr id="231" name="直線コネクタ 230">
          <a:extLst>
            <a:ext uri="{FF2B5EF4-FFF2-40B4-BE49-F238E27FC236}">
              <a16:creationId xmlns:a16="http://schemas.microsoft.com/office/drawing/2014/main" id="{20A1CB3D-FE49-4868-A192-80957D7D449B}"/>
            </a:ext>
          </a:extLst>
        </xdr:cNvPr>
        <xdr:cNvCxnSpPr/>
      </xdr:nvCxnSpPr>
      <xdr:spPr>
        <a:xfrm flipV="1">
          <a:off x="10476865" y="9535160"/>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149877</xdr:rowOff>
    </xdr:from>
    <xdr:ext cx="469744" cy="259045"/>
    <xdr:sp macro="" textlink="">
      <xdr:nvSpPr>
        <xdr:cNvPr id="232" name="【体育館・プール】&#10;一人当たり面積最小値テキスト">
          <a:extLst>
            <a:ext uri="{FF2B5EF4-FFF2-40B4-BE49-F238E27FC236}">
              <a16:creationId xmlns:a16="http://schemas.microsoft.com/office/drawing/2014/main" id="{01C94FBA-FF0A-4208-8ED5-21A61A874FB8}"/>
            </a:ext>
          </a:extLst>
        </xdr:cNvPr>
        <xdr:cNvSpPr txBox="1"/>
      </xdr:nvSpPr>
      <xdr:spPr>
        <a:xfrm>
          <a:off x="10515600" y="1095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146050</xdr:rowOff>
    </xdr:from>
    <xdr:to>
      <xdr:col>55</xdr:col>
      <xdr:colOff>88900</xdr:colOff>
      <xdr:row>63</xdr:row>
      <xdr:rowOff>146050</xdr:rowOff>
    </xdr:to>
    <xdr:cxnSp macro="">
      <xdr:nvCxnSpPr>
        <xdr:cNvPr id="233" name="直線コネクタ 232">
          <a:extLst>
            <a:ext uri="{FF2B5EF4-FFF2-40B4-BE49-F238E27FC236}">
              <a16:creationId xmlns:a16="http://schemas.microsoft.com/office/drawing/2014/main" id="{7C57CA83-03FE-4AFB-9CE4-D406A6936BF3}"/>
            </a:ext>
          </a:extLst>
        </xdr:cNvPr>
        <xdr:cNvCxnSpPr/>
      </xdr:nvCxnSpPr>
      <xdr:spPr>
        <a:xfrm>
          <a:off x="10388600" y="1094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52087</xdr:rowOff>
    </xdr:from>
    <xdr:ext cx="469744" cy="259045"/>
    <xdr:sp macro="" textlink="">
      <xdr:nvSpPr>
        <xdr:cNvPr id="234" name="【体育館・プール】&#10;一人当たり面積最大値テキスト">
          <a:extLst>
            <a:ext uri="{FF2B5EF4-FFF2-40B4-BE49-F238E27FC236}">
              <a16:creationId xmlns:a16="http://schemas.microsoft.com/office/drawing/2014/main" id="{106223DD-7AA3-4037-9455-52067C5E954B}"/>
            </a:ext>
          </a:extLst>
        </xdr:cNvPr>
        <xdr:cNvSpPr txBox="1"/>
      </xdr:nvSpPr>
      <xdr:spPr>
        <a:xfrm>
          <a:off x="10515600" y="931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105410</xdr:rowOff>
    </xdr:from>
    <xdr:to>
      <xdr:col>55</xdr:col>
      <xdr:colOff>88900</xdr:colOff>
      <xdr:row>55</xdr:row>
      <xdr:rowOff>105410</xdr:rowOff>
    </xdr:to>
    <xdr:cxnSp macro="">
      <xdr:nvCxnSpPr>
        <xdr:cNvPr id="235" name="直線コネクタ 234">
          <a:extLst>
            <a:ext uri="{FF2B5EF4-FFF2-40B4-BE49-F238E27FC236}">
              <a16:creationId xmlns:a16="http://schemas.microsoft.com/office/drawing/2014/main" id="{A9105F2F-DCC3-46F4-AFF9-D4D4196D4DB6}"/>
            </a:ext>
          </a:extLst>
        </xdr:cNvPr>
        <xdr:cNvCxnSpPr/>
      </xdr:nvCxnSpPr>
      <xdr:spPr>
        <a:xfrm>
          <a:off x="10388600" y="953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135907</xdr:rowOff>
    </xdr:from>
    <xdr:ext cx="469744" cy="259045"/>
    <xdr:sp macro="" textlink="">
      <xdr:nvSpPr>
        <xdr:cNvPr id="236" name="【体育館・プール】&#10;一人当たり面積平均値テキスト">
          <a:extLst>
            <a:ext uri="{FF2B5EF4-FFF2-40B4-BE49-F238E27FC236}">
              <a16:creationId xmlns:a16="http://schemas.microsoft.com/office/drawing/2014/main" id="{7839E8F9-6773-45C9-9E34-8337BD68A6FB}"/>
            </a:ext>
          </a:extLst>
        </xdr:cNvPr>
        <xdr:cNvSpPr txBox="1"/>
      </xdr:nvSpPr>
      <xdr:spPr>
        <a:xfrm>
          <a:off x="10515600" y="10422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157480</xdr:rowOff>
    </xdr:from>
    <xdr:to>
      <xdr:col>55</xdr:col>
      <xdr:colOff>50800</xdr:colOff>
      <xdr:row>61</xdr:row>
      <xdr:rowOff>87630</xdr:rowOff>
    </xdr:to>
    <xdr:sp macro="" textlink="">
      <xdr:nvSpPr>
        <xdr:cNvPr id="237" name="フローチャート: 判断 236">
          <a:extLst>
            <a:ext uri="{FF2B5EF4-FFF2-40B4-BE49-F238E27FC236}">
              <a16:creationId xmlns:a16="http://schemas.microsoft.com/office/drawing/2014/main" id="{D90E15CF-1BCB-4F08-A824-A726ABBB8DD4}"/>
            </a:ext>
          </a:extLst>
        </xdr:cNvPr>
        <xdr:cNvSpPr/>
      </xdr:nvSpPr>
      <xdr:spPr>
        <a:xfrm>
          <a:off x="10426700" y="1044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21590</xdr:rowOff>
    </xdr:from>
    <xdr:to>
      <xdr:col>50</xdr:col>
      <xdr:colOff>165100</xdr:colOff>
      <xdr:row>61</xdr:row>
      <xdr:rowOff>123190</xdr:rowOff>
    </xdr:to>
    <xdr:sp macro="" textlink="">
      <xdr:nvSpPr>
        <xdr:cNvPr id="238" name="フローチャート: 判断 237">
          <a:extLst>
            <a:ext uri="{FF2B5EF4-FFF2-40B4-BE49-F238E27FC236}">
              <a16:creationId xmlns:a16="http://schemas.microsoft.com/office/drawing/2014/main" id="{803E5D67-5DBD-433E-A192-31D6334A821D}"/>
            </a:ext>
          </a:extLst>
        </xdr:cNvPr>
        <xdr:cNvSpPr/>
      </xdr:nvSpPr>
      <xdr:spPr>
        <a:xfrm>
          <a:off x="9588500" y="1048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34290</xdr:rowOff>
    </xdr:from>
    <xdr:to>
      <xdr:col>46</xdr:col>
      <xdr:colOff>38100</xdr:colOff>
      <xdr:row>61</xdr:row>
      <xdr:rowOff>135890</xdr:rowOff>
    </xdr:to>
    <xdr:sp macro="" textlink="">
      <xdr:nvSpPr>
        <xdr:cNvPr id="239" name="フローチャート: 判断 238">
          <a:extLst>
            <a:ext uri="{FF2B5EF4-FFF2-40B4-BE49-F238E27FC236}">
              <a16:creationId xmlns:a16="http://schemas.microsoft.com/office/drawing/2014/main" id="{38B2D86E-F5FC-4148-B2F5-3BC850F92186}"/>
            </a:ext>
          </a:extLst>
        </xdr:cNvPr>
        <xdr:cNvSpPr/>
      </xdr:nvSpPr>
      <xdr:spPr>
        <a:xfrm>
          <a:off x="8699500" y="1049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45720</xdr:rowOff>
    </xdr:from>
    <xdr:to>
      <xdr:col>41</xdr:col>
      <xdr:colOff>101600</xdr:colOff>
      <xdr:row>61</xdr:row>
      <xdr:rowOff>147320</xdr:rowOff>
    </xdr:to>
    <xdr:sp macro="" textlink="">
      <xdr:nvSpPr>
        <xdr:cNvPr id="240" name="フローチャート: 判断 239">
          <a:extLst>
            <a:ext uri="{FF2B5EF4-FFF2-40B4-BE49-F238E27FC236}">
              <a16:creationId xmlns:a16="http://schemas.microsoft.com/office/drawing/2014/main" id="{DCF3BEF7-F3ED-4EBD-8B45-AF8B74925C97}"/>
            </a:ext>
          </a:extLst>
        </xdr:cNvPr>
        <xdr:cNvSpPr/>
      </xdr:nvSpPr>
      <xdr:spPr>
        <a:xfrm>
          <a:off x="7810500" y="1050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73660</xdr:rowOff>
    </xdr:from>
    <xdr:to>
      <xdr:col>36</xdr:col>
      <xdr:colOff>165100</xdr:colOff>
      <xdr:row>62</xdr:row>
      <xdr:rowOff>3810</xdr:rowOff>
    </xdr:to>
    <xdr:sp macro="" textlink="">
      <xdr:nvSpPr>
        <xdr:cNvPr id="241" name="フローチャート: 判断 240">
          <a:extLst>
            <a:ext uri="{FF2B5EF4-FFF2-40B4-BE49-F238E27FC236}">
              <a16:creationId xmlns:a16="http://schemas.microsoft.com/office/drawing/2014/main" id="{44CFB8BB-C3E2-4E1F-80DF-B167F2072BE3}"/>
            </a:ext>
          </a:extLst>
        </xdr:cNvPr>
        <xdr:cNvSpPr/>
      </xdr:nvSpPr>
      <xdr:spPr>
        <a:xfrm>
          <a:off x="6921500" y="1053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D93B4913-D399-46B4-9248-A05E811F2EA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E2494EB-9F06-4405-89F1-45556CD33AF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2CBB7B13-4E40-450A-8A09-42344A57DF5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D15608A8-9878-49AE-8B59-5006723CAFC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4D9ABC9E-F619-44D9-90D2-1F8A04A17AF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125730</xdr:rowOff>
    </xdr:from>
    <xdr:to>
      <xdr:col>55</xdr:col>
      <xdr:colOff>50800</xdr:colOff>
      <xdr:row>61</xdr:row>
      <xdr:rowOff>55880</xdr:rowOff>
    </xdr:to>
    <xdr:sp macro="" textlink="">
      <xdr:nvSpPr>
        <xdr:cNvPr id="247" name="楕円 246">
          <a:extLst>
            <a:ext uri="{FF2B5EF4-FFF2-40B4-BE49-F238E27FC236}">
              <a16:creationId xmlns:a16="http://schemas.microsoft.com/office/drawing/2014/main" id="{EBEE6599-B79C-4649-8331-834825245FC9}"/>
            </a:ext>
          </a:extLst>
        </xdr:cNvPr>
        <xdr:cNvSpPr/>
      </xdr:nvSpPr>
      <xdr:spPr>
        <a:xfrm>
          <a:off x="10426700" y="1041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148607</xdr:rowOff>
    </xdr:from>
    <xdr:ext cx="469744" cy="259045"/>
    <xdr:sp macro="" textlink="">
      <xdr:nvSpPr>
        <xdr:cNvPr id="248" name="【体育館・プール】&#10;一人当たり面積該当値テキスト">
          <a:extLst>
            <a:ext uri="{FF2B5EF4-FFF2-40B4-BE49-F238E27FC236}">
              <a16:creationId xmlns:a16="http://schemas.microsoft.com/office/drawing/2014/main" id="{773EB3C0-DEFD-444D-9E5D-54496357A948}"/>
            </a:ext>
          </a:extLst>
        </xdr:cNvPr>
        <xdr:cNvSpPr txBox="1"/>
      </xdr:nvSpPr>
      <xdr:spPr>
        <a:xfrm>
          <a:off x="10515600" y="1026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142240</xdr:rowOff>
    </xdr:from>
    <xdr:to>
      <xdr:col>50</xdr:col>
      <xdr:colOff>165100</xdr:colOff>
      <xdr:row>61</xdr:row>
      <xdr:rowOff>72390</xdr:rowOff>
    </xdr:to>
    <xdr:sp macro="" textlink="">
      <xdr:nvSpPr>
        <xdr:cNvPr id="249" name="楕円 248">
          <a:extLst>
            <a:ext uri="{FF2B5EF4-FFF2-40B4-BE49-F238E27FC236}">
              <a16:creationId xmlns:a16="http://schemas.microsoft.com/office/drawing/2014/main" id="{913D156B-8334-4226-9B81-748C95038238}"/>
            </a:ext>
          </a:extLst>
        </xdr:cNvPr>
        <xdr:cNvSpPr/>
      </xdr:nvSpPr>
      <xdr:spPr>
        <a:xfrm>
          <a:off x="9588500" y="1042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5080</xdr:rowOff>
    </xdr:from>
    <xdr:to>
      <xdr:col>55</xdr:col>
      <xdr:colOff>0</xdr:colOff>
      <xdr:row>61</xdr:row>
      <xdr:rowOff>21590</xdr:rowOff>
    </xdr:to>
    <xdr:cxnSp macro="">
      <xdr:nvCxnSpPr>
        <xdr:cNvPr id="250" name="直線コネクタ 249">
          <a:extLst>
            <a:ext uri="{FF2B5EF4-FFF2-40B4-BE49-F238E27FC236}">
              <a16:creationId xmlns:a16="http://schemas.microsoft.com/office/drawing/2014/main" id="{218ED775-70D2-4F14-BCA0-4264CA1BF09E}"/>
            </a:ext>
          </a:extLst>
        </xdr:cNvPr>
        <xdr:cNvCxnSpPr/>
      </xdr:nvCxnSpPr>
      <xdr:spPr>
        <a:xfrm flipV="1">
          <a:off x="9639300" y="10463530"/>
          <a:ext cx="8382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153670</xdr:rowOff>
    </xdr:from>
    <xdr:to>
      <xdr:col>46</xdr:col>
      <xdr:colOff>38100</xdr:colOff>
      <xdr:row>61</xdr:row>
      <xdr:rowOff>83820</xdr:rowOff>
    </xdr:to>
    <xdr:sp macro="" textlink="">
      <xdr:nvSpPr>
        <xdr:cNvPr id="251" name="楕円 250">
          <a:extLst>
            <a:ext uri="{FF2B5EF4-FFF2-40B4-BE49-F238E27FC236}">
              <a16:creationId xmlns:a16="http://schemas.microsoft.com/office/drawing/2014/main" id="{D3E0F79F-7D13-4F13-92C7-4DBD06C44269}"/>
            </a:ext>
          </a:extLst>
        </xdr:cNvPr>
        <xdr:cNvSpPr/>
      </xdr:nvSpPr>
      <xdr:spPr>
        <a:xfrm>
          <a:off x="8699500" y="1044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21590</xdr:rowOff>
    </xdr:from>
    <xdr:to>
      <xdr:col>50</xdr:col>
      <xdr:colOff>114300</xdr:colOff>
      <xdr:row>61</xdr:row>
      <xdr:rowOff>33020</xdr:rowOff>
    </xdr:to>
    <xdr:cxnSp macro="">
      <xdr:nvCxnSpPr>
        <xdr:cNvPr id="252" name="直線コネクタ 251">
          <a:extLst>
            <a:ext uri="{FF2B5EF4-FFF2-40B4-BE49-F238E27FC236}">
              <a16:creationId xmlns:a16="http://schemas.microsoft.com/office/drawing/2014/main" id="{0E277FC2-88D9-4766-A562-349B12ACCF6A}"/>
            </a:ext>
          </a:extLst>
        </xdr:cNvPr>
        <xdr:cNvCxnSpPr/>
      </xdr:nvCxnSpPr>
      <xdr:spPr>
        <a:xfrm flipV="1">
          <a:off x="8750300" y="104800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166370</xdr:rowOff>
    </xdr:from>
    <xdr:to>
      <xdr:col>41</xdr:col>
      <xdr:colOff>101600</xdr:colOff>
      <xdr:row>61</xdr:row>
      <xdr:rowOff>96520</xdr:rowOff>
    </xdr:to>
    <xdr:sp macro="" textlink="">
      <xdr:nvSpPr>
        <xdr:cNvPr id="253" name="楕円 252">
          <a:extLst>
            <a:ext uri="{FF2B5EF4-FFF2-40B4-BE49-F238E27FC236}">
              <a16:creationId xmlns:a16="http://schemas.microsoft.com/office/drawing/2014/main" id="{7E49503E-082A-4890-9FC1-C266104AB126}"/>
            </a:ext>
          </a:extLst>
        </xdr:cNvPr>
        <xdr:cNvSpPr/>
      </xdr:nvSpPr>
      <xdr:spPr>
        <a:xfrm>
          <a:off x="7810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33020</xdr:rowOff>
    </xdr:from>
    <xdr:to>
      <xdr:col>45</xdr:col>
      <xdr:colOff>177800</xdr:colOff>
      <xdr:row>61</xdr:row>
      <xdr:rowOff>45720</xdr:rowOff>
    </xdr:to>
    <xdr:cxnSp macro="">
      <xdr:nvCxnSpPr>
        <xdr:cNvPr id="254" name="直線コネクタ 253">
          <a:extLst>
            <a:ext uri="{FF2B5EF4-FFF2-40B4-BE49-F238E27FC236}">
              <a16:creationId xmlns:a16="http://schemas.microsoft.com/office/drawing/2014/main" id="{4065E7AE-22CA-4906-90B6-E0387E1BCCD4}"/>
            </a:ext>
          </a:extLst>
        </xdr:cNvPr>
        <xdr:cNvCxnSpPr/>
      </xdr:nvCxnSpPr>
      <xdr:spPr>
        <a:xfrm flipV="1">
          <a:off x="7861300" y="1049147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54610</xdr:rowOff>
    </xdr:from>
    <xdr:to>
      <xdr:col>36</xdr:col>
      <xdr:colOff>165100</xdr:colOff>
      <xdr:row>61</xdr:row>
      <xdr:rowOff>156210</xdr:rowOff>
    </xdr:to>
    <xdr:sp macro="" textlink="">
      <xdr:nvSpPr>
        <xdr:cNvPr id="255" name="楕円 254">
          <a:extLst>
            <a:ext uri="{FF2B5EF4-FFF2-40B4-BE49-F238E27FC236}">
              <a16:creationId xmlns:a16="http://schemas.microsoft.com/office/drawing/2014/main" id="{46B0C2CC-1BC9-40BA-BF95-ACBD4D0DD6C3}"/>
            </a:ext>
          </a:extLst>
        </xdr:cNvPr>
        <xdr:cNvSpPr/>
      </xdr:nvSpPr>
      <xdr:spPr>
        <a:xfrm>
          <a:off x="6921500" y="1051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45720</xdr:rowOff>
    </xdr:from>
    <xdr:to>
      <xdr:col>41</xdr:col>
      <xdr:colOff>50800</xdr:colOff>
      <xdr:row>61</xdr:row>
      <xdr:rowOff>105410</xdr:rowOff>
    </xdr:to>
    <xdr:cxnSp macro="">
      <xdr:nvCxnSpPr>
        <xdr:cNvPr id="256" name="直線コネクタ 255">
          <a:extLst>
            <a:ext uri="{FF2B5EF4-FFF2-40B4-BE49-F238E27FC236}">
              <a16:creationId xmlns:a16="http://schemas.microsoft.com/office/drawing/2014/main" id="{17D84466-DC19-47D9-B050-E5AC6747C00E}"/>
            </a:ext>
          </a:extLst>
        </xdr:cNvPr>
        <xdr:cNvCxnSpPr/>
      </xdr:nvCxnSpPr>
      <xdr:spPr>
        <a:xfrm flipV="1">
          <a:off x="6972300" y="10504170"/>
          <a:ext cx="889000" cy="5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114317</xdr:rowOff>
    </xdr:from>
    <xdr:ext cx="469744" cy="259045"/>
    <xdr:sp macro="" textlink="">
      <xdr:nvSpPr>
        <xdr:cNvPr id="257" name="n_1aveValue【体育館・プール】&#10;一人当たり面積">
          <a:extLst>
            <a:ext uri="{FF2B5EF4-FFF2-40B4-BE49-F238E27FC236}">
              <a16:creationId xmlns:a16="http://schemas.microsoft.com/office/drawing/2014/main" id="{000ED9B5-4319-40BA-A3E9-223B4FB322B7}"/>
            </a:ext>
          </a:extLst>
        </xdr:cNvPr>
        <xdr:cNvSpPr txBox="1"/>
      </xdr:nvSpPr>
      <xdr:spPr>
        <a:xfrm>
          <a:off x="9391727" y="1057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127017</xdr:rowOff>
    </xdr:from>
    <xdr:ext cx="469744" cy="259045"/>
    <xdr:sp macro="" textlink="">
      <xdr:nvSpPr>
        <xdr:cNvPr id="258" name="n_2aveValue【体育館・プール】&#10;一人当たり面積">
          <a:extLst>
            <a:ext uri="{FF2B5EF4-FFF2-40B4-BE49-F238E27FC236}">
              <a16:creationId xmlns:a16="http://schemas.microsoft.com/office/drawing/2014/main" id="{BA6F04CA-1D50-424C-BB60-F832E6848A11}"/>
            </a:ext>
          </a:extLst>
        </xdr:cNvPr>
        <xdr:cNvSpPr txBox="1"/>
      </xdr:nvSpPr>
      <xdr:spPr>
        <a:xfrm>
          <a:off x="8515427" y="1058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138447</xdr:rowOff>
    </xdr:from>
    <xdr:ext cx="469744" cy="259045"/>
    <xdr:sp macro="" textlink="">
      <xdr:nvSpPr>
        <xdr:cNvPr id="259" name="n_3aveValue【体育館・プール】&#10;一人当たり面積">
          <a:extLst>
            <a:ext uri="{FF2B5EF4-FFF2-40B4-BE49-F238E27FC236}">
              <a16:creationId xmlns:a16="http://schemas.microsoft.com/office/drawing/2014/main" id="{02BCF023-82B8-4932-BDE3-423A5AA9FF4E}"/>
            </a:ext>
          </a:extLst>
        </xdr:cNvPr>
        <xdr:cNvSpPr txBox="1"/>
      </xdr:nvSpPr>
      <xdr:spPr>
        <a:xfrm>
          <a:off x="7626427" y="1059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166387</xdr:rowOff>
    </xdr:from>
    <xdr:ext cx="469744" cy="259045"/>
    <xdr:sp macro="" textlink="">
      <xdr:nvSpPr>
        <xdr:cNvPr id="260" name="n_4aveValue【体育館・プール】&#10;一人当たり面積">
          <a:extLst>
            <a:ext uri="{FF2B5EF4-FFF2-40B4-BE49-F238E27FC236}">
              <a16:creationId xmlns:a16="http://schemas.microsoft.com/office/drawing/2014/main" id="{B793D957-CB3F-4269-BC67-9C2387FE833C}"/>
            </a:ext>
          </a:extLst>
        </xdr:cNvPr>
        <xdr:cNvSpPr txBox="1"/>
      </xdr:nvSpPr>
      <xdr:spPr>
        <a:xfrm>
          <a:off x="6737427" y="1062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88917</xdr:rowOff>
    </xdr:from>
    <xdr:ext cx="469744" cy="259045"/>
    <xdr:sp macro="" textlink="">
      <xdr:nvSpPr>
        <xdr:cNvPr id="261" name="n_1mainValue【体育館・プール】&#10;一人当たり面積">
          <a:extLst>
            <a:ext uri="{FF2B5EF4-FFF2-40B4-BE49-F238E27FC236}">
              <a16:creationId xmlns:a16="http://schemas.microsoft.com/office/drawing/2014/main" id="{1D3B4969-554D-45AD-BA14-5BE7F29FAEB4}"/>
            </a:ext>
          </a:extLst>
        </xdr:cNvPr>
        <xdr:cNvSpPr txBox="1"/>
      </xdr:nvSpPr>
      <xdr:spPr>
        <a:xfrm>
          <a:off x="9391727" y="1020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100347</xdr:rowOff>
    </xdr:from>
    <xdr:ext cx="469744" cy="259045"/>
    <xdr:sp macro="" textlink="">
      <xdr:nvSpPr>
        <xdr:cNvPr id="262" name="n_2mainValue【体育館・プール】&#10;一人当たり面積">
          <a:extLst>
            <a:ext uri="{FF2B5EF4-FFF2-40B4-BE49-F238E27FC236}">
              <a16:creationId xmlns:a16="http://schemas.microsoft.com/office/drawing/2014/main" id="{F339AA3F-284D-4514-8C78-21033160E842}"/>
            </a:ext>
          </a:extLst>
        </xdr:cNvPr>
        <xdr:cNvSpPr txBox="1"/>
      </xdr:nvSpPr>
      <xdr:spPr>
        <a:xfrm>
          <a:off x="8515427" y="10215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113047</xdr:rowOff>
    </xdr:from>
    <xdr:ext cx="469744" cy="259045"/>
    <xdr:sp macro="" textlink="">
      <xdr:nvSpPr>
        <xdr:cNvPr id="263" name="n_3mainValue【体育館・プール】&#10;一人当たり面積">
          <a:extLst>
            <a:ext uri="{FF2B5EF4-FFF2-40B4-BE49-F238E27FC236}">
              <a16:creationId xmlns:a16="http://schemas.microsoft.com/office/drawing/2014/main" id="{A09DDFD7-A391-4CD4-8C09-01E39F126D07}"/>
            </a:ext>
          </a:extLst>
        </xdr:cNvPr>
        <xdr:cNvSpPr txBox="1"/>
      </xdr:nvSpPr>
      <xdr:spPr>
        <a:xfrm>
          <a:off x="76264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1287</xdr:rowOff>
    </xdr:from>
    <xdr:ext cx="469744" cy="259045"/>
    <xdr:sp macro="" textlink="">
      <xdr:nvSpPr>
        <xdr:cNvPr id="264" name="n_4mainValue【体育館・プール】&#10;一人当たり面積">
          <a:extLst>
            <a:ext uri="{FF2B5EF4-FFF2-40B4-BE49-F238E27FC236}">
              <a16:creationId xmlns:a16="http://schemas.microsoft.com/office/drawing/2014/main" id="{A350C557-5F0C-47D0-AD3E-BD080DD916B8}"/>
            </a:ext>
          </a:extLst>
        </xdr:cNvPr>
        <xdr:cNvSpPr txBox="1"/>
      </xdr:nvSpPr>
      <xdr:spPr>
        <a:xfrm>
          <a:off x="6737427" y="1028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3923BB1E-27DA-455B-93DD-1C127FA7A6A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495B7CA2-C675-4DC8-90E0-EE77310F01D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31263363-828C-46B6-8AD8-7268DD60BBD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BB2CA55A-C6D9-4BC8-8907-14A4276C27A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2DCB6A27-B69F-4675-9F08-A034A6C1491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7810B1AF-242B-415D-A3FA-D7D01824D9D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C9BFC1FB-E2BD-4DC7-84F6-59CD4B8D73C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AD633F65-127C-499B-86A0-0212B3E0886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D64F083A-697E-4BD1-BB54-7EDF058E652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CB85AF-CDC8-489F-B299-D614F4DB7D2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56C96A2B-BA57-450B-8BC2-A332E28F30C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6" name="直線コネクタ 275">
          <a:extLst>
            <a:ext uri="{FF2B5EF4-FFF2-40B4-BE49-F238E27FC236}">
              <a16:creationId xmlns:a16="http://schemas.microsoft.com/office/drawing/2014/main" id="{4795EBB2-14BB-4B63-A807-F7E96928669B}"/>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7" name="テキスト ボックス 276">
          <a:extLst>
            <a:ext uri="{FF2B5EF4-FFF2-40B4-BE49-F238E27FC236}">
              <a16:creationId xmlns:a16="http://schemas.microsoft.com/office/drawing/2014/main" id="{B141DDA0-3EEE-4738-B5E0-EFC2A76779D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8" name="直線コネクタ 277">
          <a:extLst>
            <a:ext uri="{FF2B5EF4-FFF2-40B4-BE49-F238E27FC236}">
              <a16:creationId xmlns:a16="http://schemas.microsoft.com/office/drawing/2014/main" id="{F5AB49D5-840C-4AC3-AB33-97E50BFF5A5E}"/>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9" name="テキスト ボックス 278">
          <a:extLst>
            <a:ext uri="{FF2B5EF4-FFF2-40B4-BE49-F238E27FC236}">
              <a16:creationId xmlns:a16="http://schemas.microsoft.com/office/drawing/2014/main" id="{F672E43A-AD81-41FA-BA6E-D768D8B50C59}"/>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0" name="直線コネクタ 279">
          <a:extLst>
            <a:ext uri="{FF2B5EF4-FFF2-40B4-BE49-F238E27FC236}">
              <a16:creationId xmlns:a16="http://schemas.microsoft.com/office/drawing/2014/main" id="{42A251AA-F028-49A9-BF48-C4C8640B8A1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1" name="テキスト ボックス 280">
          <a:extLst>
            <a:ext uri="{FF2B5EF4-FFF2-40B4-BE49-F238E27FC236}">
              <a16:creationId xmlns:a16="http://schemas.microsoft.com/office/drawing/2014/main" id="{B174F752-4D64-4FC9-A0F3-C8DA47E1FEF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2" name="直線コネクタ 281">
          <a:extLst>
            <a:ext uri="{FF2B5EF4-FFF2-40B4-BE49-F238E27FC236}">
              <a16:creationId xmlns:a16="http://schemas.microsoft.com/office/drawing/2014/main" id="{933B5B83-B8F6-40B3-AC5A-03B8DC92AD0C}"/>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3" name="テキスト ボックス 282">
          <a:extLst>
            <a:ext uri="{FF2B5EF4-FFF2-40B4-BE49-F238E27FC236}">
              <a16:creationId xmlns:a16="http://schemas.microsoft.com/office/drawing/2014/main" id="{907D72E8-A746-40B9-9D57-368F2FDC0D65}"/>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AC9AF9B8-0449-40B0-BFF1-86E092DCA66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5" name="テキスト ボックス 284">
          <a:extLst>
            <a:ext uri="{FF2B5EF4-FFF2-40B4-BE49-F238E27FC236}">
              <a16:creationId xmlns:a16="http://schemas.microsoft.com/office/drawing/2014/main" id="{9D39E3CB-B1A0-4027-825C-66A1F3B3FE37}"/>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670A2A69-0E74-4E07-9B6F-09AAABC2165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113537</xdr:rowOff>
    </xdr:from>
    <xdr:to>
      <xdr:col>24</xdr:col>
      <xdr:colOff>62865</xdr:colOff>
      <xdr:row>86</xdr:row>
      <xdr:rowOff>38100</xdr:rowOff>
    </xdr:to>
    <xdr:cxnSp macro="">
      <xdr:nvCxnSpPr>
        <xdr:cNvPr id="287" name="直線コネクタ 286">
          <a:extLst>
            <a:ext uri="{FF2B5EF4-FFF2-40B4-BE49-F238E27FC236}">
              <a16:creationId xmlns:a16="http://schemas.microsoft.com/office/drawing/2014/main" id="{B5A1E7AA-0CDE-497B-AA45-A582C5D4F35F}"/>
            </a:ext>
          </a:extLst>
        </xdr:cNvPr>
        <xdr:cNvCxnSpPr/>
      </xdr:nvCxnSpPr>
      <xdr:spPr>
        <a:xfrm flipV="1">
          <a:off x="4634865" y="13315187"/>
          <a:ext cx="0" cy="146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003CC0B4-9E27-4ABC-9455-8D8EE5324FD1}"/>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9" name="直線コネクタ 288">
          <a:extLst>
            <a:ext uri="{FF2B5EF4-FFF2-40B4-BE49-F238E27FC236}">
              <a16:creationId xmlns:a16="http://schemas.microsoft.com/office/drawing/2014/main" id="{D80FF43A-7A63-4363-908C-822DBC6FB313}"/>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60214</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9AFC94CE-9137-438A-BF6C-B7DD02FF53BE}"/>
            </a:ext>
          </a:extLst>
        </xdr:cNvPr>
        <xdr:cNvSpPr txBox="1"/>
      </xdr:nvSpPr>
      <xdr:spPr>
        <a:xfrm>
          <a:off x="4673600" y="13090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113537</xdr:rowOff>
    </xdr:from>
    <xdr:to>
      <xdr:col>24</xdr:col>
      <xdr:colOff>152400</xdr:colOff>
      <xdr:row>77</xdr:row>
      <xdr:rowOff>113537</xdr:rowOff>
    </xdr:to>
    <xdr:cxnSp macro="">
      <xdr:nvCxnSpPr>
        <xdr:cNvPr id="291" name="直線コネクタ 290">
          <a:extLst>
            <a:ext uri="{FF2B5EF4-FFF2-40B4-BE49-F238E27FC236}">
              <a16:creationId xmlns:a16="http://schemas.microsoft.com/office/drawing/2014/main" id="{A41D0F8C-41C8-439A-A872-31901D4588A1}"/>
            </a:ext>
          </a:extLst>
        </xdr:cNvPr>
        <xdr:cNvCxnSpPr/>
      </xdr:nvCxnSpPr>
      <xdr:spPr>
        <a:xfrm>
          <a:off x="4546600" y="1331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13733</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C957143F-7697-490E-B5E5-1CCCD7435D17}"/>
            </a:ext>
          </a:extLst>
        </xdr:cNvPr>
        <xdr:cNvSpPr txBox="1"/>
      </xdr:nvSpPr>
      <xdr:spPr>
        <a:xfrm>
          <a:off x="4673600" y="13901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35306</xdr:rowOff>
    </xdr:from>
    <xdr:to>
      <xdr:col>24</xdr:col>
      <xdr:colOff>114300</xdr:colOff>
      <xdr:row>81</xdr:row>
      <xdr:rowOff>136906</xdr:rowOff>
    </xdr:to>
    <xdr:sp macro="" textlink="">
      <xdr:nvSpPr>
        <xdr:cNvPr id="293" name="フローチャート: 判断 292">
          <a:extLst>
            <a:ext uri="{FF2B5EF4-FFF2-40B4-BE49-F238E27FC236}">
              <a16:creationId xmlns:a16="http://schemas.microsoft.com/office/drawing/2014/main" id="{FD2E85FB-0320-481C-B570-76F59C2E5BAF}"/>
            </a:ext>
          </a:extLst>
        </xdr:cNvPr>
        <xdr:cNvSpPr/>
      </xdr:nvSpPr>
      <xdr:spPr>
        <a:xfrm>
          <a:off x="4584700" y="1392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71882</xdr:rowOff>
    </xdr:from>
    <xdr:to>
      <xdr:col>20</xdr:col>
      <xdr:colOff>38100</xdr:colOff>
      <xdr:row>82</xdr:row>
      <xdr:rowOff>2032</xdr:rowOff>
    </xdr:to>
    <xdr:sp macro="" textlink="">
      <xdr:nvSpPr>
        <xdr:cNvPr id="294" name="フローチャート: 判断 293">
          <a:extLst>
            <a:ext uri="{FF2B5EF4-FFF2-40B4-BE49-F238E27FC236}">
              <a16:creationId xmlns:a16="http://schemas.microsoft.com/office/drawing/2014/main" id="{CF998E25-9C4C-4189-949F-E36E8E54FD7D}"/>
            </a:ext>
          </a:extLst>
        </xdr:cNvPr>
        <xdr:cNvSpPr/>
      </xdr:nvSpPr>
      <xdr:spPr>
        <a:xfrm>
          <a:off x="3746500" y="1395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12446</xdr:rowOff>
    </xdr:from>
    <xdr:to>
      <xdr:col>15</xdr:col>
      <xdr:colOff>101600</xdr:colOff>
      <xdr:row>81</xdr:row>
      <xdr:rowOff>114046</xdr:rowOff>
    </xdr:to>
    <xdr:sp macro="" textlink="">
      <xdr:nvSpPr>
        <xdr:cNvPr id="295" name="フローチャート: 判断 294">
          <a:extLst>
            <a:ext uri="{FF2B5EF4-FFF2-40B4-BE49-F238E27FC236}">
              <a16:creationId xmlns:a16="http://schemas.microsoft.com/office/drawing/2014/main" id="{20BE0E7B-CAB3-4C10-9A79-F9389F9DE1D1}"/>
            </a:ext>
          </a:extLst>
        </xdr:cNvPr>
        <xdr:cNvSpPr/>
      </xdr:nvSpPr>
      <xdr:spPr>
        <a:xfrm>
          <a:off x="2857500" y="1389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42163</xdr:rowOff>
    </xdr:from>
    <xdr:to>
      <xdr:col>10</xdr:col>
      <xdr:colOff>165100</xdr:colOff>
      <xdr:row>80</xdr:row>
      <xdr:rowOff>143763</xdr:rowOff>
    </xdr:to>
    <xdr:sp macro="" textlink="">
      <xdr:nvSpPr>
        <xdr:cNvPr id="296" name="フローチャート: 判断 295">
          <a:extLst>
            <a:ext uri="{FF2B5EF4-FFF2-40B4-BE49-F238E27FC236}">
              <a16:creationId xmlns:a16="http://schemas.microsoft.com/office/drawing/2014/main" id="{A12948CC-C231-4E1C-97F9-F89ED87AEF9D}"/>
            </a:ext>
          </a:extLst>
        </xdr:cNvPr>
        <xdr:cNvSpPr/>
      </xdr:nvSpPr>
      <xdr:spPr>
        <a:xfrm>
          <a:off x="1968500" y="1375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138176</xdr:rowOff>
    </xdr:from>
    <xdr:to>
      <xdr:col>6</xdr:col>
      <xdr:colOff>38100</xdr:colOff>
      <xdr:row>80</xdr:row>
      <xdr:rowOff>68326</xdr:rowOff>
    </xdr:to>
    <xdr:sp macro="" textlink="">
      <xdr:nvSpPr>
        <xdr:cNvPr id="297" name="フローチャート: 判断 296">
          <a:extLst>
            <a:ext uri="{FF2B5EF4-FFF2-40B4-BE49-F238E27FC236}">
              <a16:creationId xmlns:a16="http://schemas.microsoft.com/office/drawing/2014/main" id="{ABCCFC64-B0C5-4D3D-BF6B-9D41F0A358A2}"/>
            </a:ext>
          </a:extLst>
        </xdr:cNvPr>
        <xdr:cNvSpPr/>
      </xdr:nvSpPr>
      <xdr:spPr>
        <a:xfrm>
          <a:off x="1079500" y="1368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1BA7502A-C8C0-475A-8766-6ADB41C8D7E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55BBC5FA-8298-49B9-A8F4-FEBA2EC53CC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42FF947A-1D26-481B-82EA-E5A77A141B4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778F3386-D0CE-4C04-8B92-D093FE8E753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E96FA73-B1C7-49EE-8401-83486FF4B96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49022</xdr:rowOff>
    </xdr:from>
    <xdr:to>
      <xdr:col>24</xdr:col>
      <xdr:colOff>114300</xdr:colOff>
      <xdr:row>80</xdr:row>
      <xdr:rowOff>150622</xdr:rowOff>
    </xdr:to>
    <xdr:sp macro="" textlink="">
      <xdr:nvSpPr>
        <xdr:cNvPr id="303" name="楕円 302">
          <a:extLst>
            <a:ext uri="{FF2B5EF4-FFF2-40B4-BE49-F238E27FC236}">
              <a16:creationId xmlns:a16="http://schemas.microsoft.com/office/drawing/2014/main" id="{13CE0865-35DC-40F0-B9B6-79C3440A0921}"/>
            </a:ext>
          </a:extLst>
        </xdr:cNvPr>
        <xdr:cNvSpPr/>
      </xdr:nvSpPr>
      <xdr:spPr>
        <a:xfrm>
          <a:off x="4584700" y="1376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71899</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CDBBA1D0-2016-4ADB-8F03-AF6B1C9EFDBC}"/>
            </a:ext>
          </a:extLst>
        </xdr:cNvPr>
        <xdr:cNvSpPr txBox="1"/>
      </xdr:nvSpPr>
      <xdr:spPr>
        <a:xfrm>
          <a:off x="4673600" y="13616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170180</xdr:rowOff>
    </xdr:from>
    <xdr:to>
      <xdr:col>20</xdr:col>
      <xdr:colOff>38100</xdr:colOff>
      <xdr:row>80</xdr:row>
      <xdr:rowOff>100330</xdr:rowOff>
    </xdr:to>
    <xdr:sp macro="" textlink="">
      <xdr:nvSpPr>
        <xdr:cNvPr id="305" name="楕円 304">
          <a:extLst>
            <a:ext uri="{FF2B5EF4-FFF2-40B4-BE49-F238E27FC236}">
              <a16:creationId xmlns:a16="http://schemas.microsoft.com/office/drawing/2014/main" id="{CA872878-7745-48C5-902C-BB19ABDB9046}"/>
            </a:ext>
          </a:extLst>
        </xdr:cNvPr>
        <xdr:cNvSpPr/>
      </xdr:nvSpPr>
      <xdr:spPr>
        <a:xfrm>
          <a:off x="3746500" y="137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49530</xdr:rowOff>
    </xdr:from>
    <xdr:to>
      <xdr:col>24</xdr:col>
      <xdr:colOff>63500</xdr:colOff>
      <xdr:row>80</xdr:row>
      <xdr:rowOff>99822</xdr:rowOff>
    </xdr:to>
    <xdr:cxnSp macro="">
      <xdr:nvCxnSpPr>
        <xdr:cNvPr id="306" name="直線コネクタ 305">
          <a:extLst>
            <a:ext uri="{FF2B5EF4-FFF2-40B4-BE49-F238E27FC236}">
              <a16:creationId xmlns:a16="http://schemas.microsoft.com/office/drawing/2014/main" id="{091D357A-CCD2-4DCA-9103-2730FF2CC414}"/>
            </a:ext>
          </a:extLst>
        </xdr:cNvPr>
        <xdr:cNvCxnSpPr/>
      </xdr:nvCxnSpPr>
      <xdr:spPr>
        <a:xfrm>
          <a:off x="3797300" y="1376553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119887</xdr:rowOff>
    </xdr:from>
    <xdr:to>
      <xdr:col>15</xdr:col>
      <xdr:colOff>101600</xdr:colOff>
      <xdr:row>80</xdr:row>
      <xdr:rowOff>50037</xdr:rowOff>
    </xdr:to>
    <xdr:sp macro="" textlink="">
      <xdr:nvSpPr>
        <xdr:cNvPr id="307" name="楕円 306">
          <a:extLst>
            <a:ext uri="{FF2B5EF4-FFF2-40B4-BE49-F238E27FC236}">
              <a16:creationId xmlns:a16="http://schemas.microsoft.com/office/drawing/2014/main" id="{8A4EBFD4-9E4A-40D7-BB29-06D2D882F323}"/>
            </a:ext>
          </a:extLst>
        </xdr:cNvPr>
        <xdr:cNvSpPr/>
      </xdr:nvSpPr>
      <xdr:spPr>
        <a:xfrm>
          <a:off x="2857500" y="1366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170687</xdr:rowOff>
    </xdr:from>
    <xdr:to>
      <xdr:col>19</xdr:col>
      <xdr:colOff>177800</xdr:colOff>
      <xdr:row>80</xdr:row>
      <xdr:rowOff>49530</xdr:rowOff>
    </xdr:to>
    <xdr:cxnSp macro="">
      <xdr:nvCxnSpPr>
        <xdr:cNvPr id="308" name="直線コネクタ 307">
          <a:extLst>
            <a:ext uri="{FF2B5EF4-FFF2-40B4-BE49-F238E27FC236}">
              <a16:creationId xmlns:a16="http://schemas.microsoft.com/office/drawing/2014/main" id="{89810219-432F-489A-9749-A5DCA5F8DE47}"/>
            </a:ext>
          </a:extLst>
        </xdr:cNvPr>
        <xdr:cNvCxnSpPr/>
      </xdr:nvCxnSpPr>
      <xdr:spPr>
        <a:xfrm>
          <a:off x="2908300" y="13715237"/>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30735</xdr:rowOff>
    </xdr:from>
    <xdr:to>
      <xdr:col>10</xdr:col>
      <xdr:colOff>165100</xdr:colOff>
      <xdr:row>79</xdr:row>
      <xdr:rowOff>132335</xdr:rowOff>
    </xdr:to>
    <xdr:sp macro="" textlink="">
      <xdr:nvSpPr>
        <xdr:cNvPr id="309" name="楕円 308">
          <a:extLst>
            <a:ext uri="{FF2B5EF4-FFF2-40B4-BE49-F238E27FC236}">
              <a16:creationId xmlns:a16="http://schemas.microsoft.com/office/drawing/2014/main" id="{0B7080F3-3DFE-44C4-901C-6F0B4C84A85C}"/>
            </a:ext>
          </a:extLst>
        </xdr:cNvPr>
        <xdr:cNvSpPr/>
      </xdr:nvSpPr>
      <xdr:spPr>
        <a:xfrm>
          <a:off x="1968500" y="1357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81535</xdr:rowOff>
    </xdr:from>
    <xdr:to>
      <xdr:col>15</xdr:col>
      <xdr:colOff>50800</xdr:colOff>
      <xdr:row>79</xdr:row>
      <xdr:rowOff>170687</xdr:rowOff>
    </xdr:to>
    <xdr:cxnSp macro="">
      <xdr:nvCxnSpPr>
        <xdr:cNvPr id="310" name="直線コネクタ 309">
          <a:extLst>
            <a:ext uri="{FF2B5EF4-FFF2-40B4-BE49-F238E27FC236}">
              <a16:creationId xmlns:a16="http://schemas.microsoft.com/office/drawing/2014/main" id="{B270227E-8876-47A0-8F81-FFC94CC2A1FB}"/>
            </a:ext>
          </a:extLst>
        </xdr:cNvPr>
        <xdr:cNvCxnSpPr/>
      </xdr:nvCxnSpPr>
      <xdr:spPr>
        <a:xfrm>
          <a:off x="2019300" y="13626085"/>
          <a:ext cx="889000" cy="89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51308</xdr:rowOff>
    </xdr:from>
    <xdr:to>
      <xdr:col>6</xdr:col>
      <xdr:colOff>38100</xdr:colOff>
      <xdr:row>79</xdr:row>
      <xdr:rowOff>152908</xdr:rowOff>
    </xdr:to>
    <xdr:sp macro="" textlink="">
      <xdr:nvSpPr>
        <xdr:cNvPr id="311" name="楕円 310">
          <a:extLst>
            <a:ext uri="{FF2B5EF4-FFF2-40B4-BE49-F238E27FC236}">
              <a16:creationId xmlns:a16="http://schemas.microsoft.com/office/drawing/2014/main" id="{C8AD2F56-D262-4255-8736-6CBA5AEB7C51}"/>
            </a:ext>
          </a:extLst>
        </xdr:cNvPr>
        <xdr:cNvSpPr/>
      </xdr:nvSpPr>
      <xdr:spPr>
        <a:xfrm>
          <a:off x="1079500" y="1359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81535</xdr:rowOff>
    </xdr:from>
    <xdr:to>
      <xdr:col>10</xdr:col>
      <xdr:colOff>114300</xdr:colOff>
      <xdr:row>79</xdr:row>
      <xdr:rowOff>102108</xdr:rowOff>
    </xdr:to>
    <xdr:cxnSp macro="">
      <xdr:nvCxnSpPr>
        <xdr:cNvPr id="312" name="直線コネクタ 311">
          <a:extLst>
            <a:ext uri="{FF2B5EF4-FFF2-40B4-BE49-F238E27FC236}">
              <a16:creationId xmlns:a16="http://schemas.microsoft.com/office/drawing/2014/main" id="{9922E327-570C-4DF4-8A44-F7810F9D14E3}"/>
            </a:ext>
          </a:extLst>
        </xdr:cNvPr>
        <xdr:cNvCxnSpPr/>
      </xdr:nvCxnSpPr>
      <xdr:spPr>
        <a:xfrm flipV="1">
          <a:off x="1130300" y="13626085"/>
          <a:ext cx="889000" cy="2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164609</xdr:rowOff>
    </xdr:from>
    <xdr:ext cx="405111" cy="259045"/>
    <xdr:sp macro="" textlink="">
      <xdr:nvSpPr>
        <xdr:cNvPr id="313" name="n_1aveValue【福祉施設】&#10;有形固定資産減価償却率">
          <a:extLst>
            <a:ext uri="{FF2B5EF4-FFF2-40B4-BE49-F238E27FC236}">
              <a16:creationId xmlns:a16="http://schemas.microsoft.com/office/drawing/2014/main" id="{020247D8-0188-47F7-9BCD-A188E927DEEC}"/>
            </a:ext>
          </a:extLst>
        </xdr:cNvPr>
        <xdr:cNvSpPr txBox="1"/>
      </xdr:nvSpPr>
      <xdr:spPr>
        <a:xfrm>
          <a:off x="3582044" y="1405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105173</xdr:rowOff>
    </xdr:from>
    <xdr:ext cx="405111" cy="259045"/>
    <xdr:sp macro="" textlink="">
      <xdr:nvSpPr>
        <xdr:cNvPr id="314" name="n_2aveValue【福祉施設】&#10;有形固定資産減価償却率">
          <a:extLst>
            <a:ext uri="{FF2B5EF4-FFF2-40B4-BE49-F238E27FC236}">
              <a16:creationId xmlns:a16="http://schemas.microsoft.com/office/drawing/2014/main" id="{F20043D4-D3F2-433E-987A-588626D5834C}"/>
            </a:ext>
          </a:extLst>
        </xdr:cNvPr>
        <xdr:cNvSpPr txBox="1"/>
      </xdr:nvSpPr>
      <xdr:spPr>
        <a:xfrm>
          <a:off x="2705744" y="1399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134890</xdr:rowOff>
    </xdr:from>
    <xdr:ext cx="405111" cy="259045"/>
    <xdr:sp macro="" textlink="">
      <xdr:nvSpPr>
        <xdr:cNvPr id="315" name="n_3aveValue【福祉施設】&#10;有形固定資産減価償却率">
          <a:extLst>
            <a:ext uri="{FF2B5EF4-FFF2-40B4-BE49-F238E27FC236}">
              <a16:creationId xmlns:a16="http://schemas.microsoft.com/office/drawing/2014/main" id="{BA4F5AEF-2CAD-4327-BB19-0AAE2BEA44C6}"/>
            </a:ext>
          </a:extLst>
        </xdr:cNvPr>
        <xdr:cNvSpPr txBox="1"/>
      </xdr:nvSpPr>
      <xdr:spPr>
        <a:xfrm>
          <a:off x="1816744" y="13850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59453</xdr:rowOff>
    </xdr:from>
    <xdr:ext cx="405111" cy="259045"/>
    <xdr:sp macro="" textlink="">
      <xdr:nvSpPr>
        <xdr:cNvPr id="316" name="n_4aveValue【福祉施設】&#10;有形固定資産減価償却率">
          <a:extLst>
            <a:ext uri="{FF2B5EF4-FFF2-40B4-BE49-F238E27FC236}">
              <a16:creationId xmlns:a16="http://schemas.microsoft.com/office/drawing/2014/main" id="{3F24150D-D01F-4AA0-992F-E1305A7086B8}"/>
            </a:ext>
          </a:extLst>
        </xdr:cNvPr>
        <xdr:cNvSpPr txBox="1"/>
      </xdr:nvSpPr>
      <xdr:spPr>
        <a:xfrm>
          <a:off x="927744" y="13775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116857</xdr:rowOff>
    </xdr:from>
    <xdr:ext cx="405111" cy="259045"/>
    <xdr:sp macro="" textlink="">
      <xdr:nvSpPr>
        <xdr:cNvPr id="317" name="n_1mainValue【福祉施設】&#10;有形固定資産減価償却率">
          <a:extLst>
            <a:ext uri="{FF2B5EF4-FFF2-40B4-BE49-F238E27FC236}">
              <a16:creationId xmlns:a16="http://schemas.microsoft.com/office/drawing/2014/main" id="{09EB8D82-D3BB-47CF-B1E8-F592FEF6DF6E}"/>
            </a:ext>
          </a:extLst>
        </xdr:cNvPr>
        <xdr:cNvSpPr txBox="1"/>
      </xdr:nvSpPr>
      <xdr:spPr>
        <a:xfrm>
          <a:off x="35820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66564</xdr:rowOff>
    </xdr:from>
    <xdr:ext cx="405111" cy="259045"/>
    <xdr:sp macro="" textlink="">
      <xdr:nvSpPr>
        <xdr:cNvPr id="318" name="n_2mainValue【福祉施設】&#10;有形固定資産減価償却率">
          <a:extLst>
            <a:ext uri="{FF2B5EF4-FFF2-40B4-BE49-F238E27FC236}">
              <a16:creationId xmlns:a16="http://schemas.microsoft.com/office/drawing/2014/main" id="{0C8474C7-1E29-4EAC-9288-D64F76D6569C}"/>
            </a:ext>
          </a:extLst>
        </xdr:cNvPr>
        <xdr:cNvSpPr txBox="1"/>
      </xdr:nvSpPr>
      <xdr:spPr>
        <a:xfrm>
          <a:off x="2705744" y="13439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148862</xdr:rowOff>
    </xdr:from>
    <xdr:ext cx="405111" cy="259045"/>
    <xdr:sp macro="" textlink="">
      <xdr:nvSpPr>
        <xdr:cNvPr id="319" name="n_3mainValue【福祉施設】&#10;有形固定資産減価償却率">
          <a:extLst>
            <a:ext uri="{FF2B5EF4-FFF2-40B4-BE49-F238E27FC236}">
              <a16:creationId xmlns:a16="http://schemas.microsoft.com/office/drawing/2014/main" id="{9C9E8051-5298-471F-A65E-2DB3A073A6DE}"/>
            </a:ext>
          </a:extLst>
        </xdr:cNvPr>
        <xdr:cNvSpPr txBox="1"/>
      </xdr:nvSpPr>
      <xdr:spPr>
        <a:xfrm>
          <a:off x="1816744" y="13350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169435</xdr:rowOff>
    </xdr:from>
    <xdr:ext cx="405111" cy="259045"/>
    <xdr:sp macro="" textlink="">
      <xdr:nvSpPr>
        <xdr:cNvPr id="320" name="n_4mainValue【福祉施設】&#10;有形固定資産減価償却率">
          <a:extLst>
            <a:ext uri="{FF2B5EF4-FFF2-40B4-BE49-F238E27FC236}">
              <a16:creationId xmlns:a16="http://schemas.microsoft.com/office/drawing/2014/main" id="{5B2FF4AD-CAF1-478D-9AE2-24F2DF561280}"/>
            </a:ext>
          </a:extLst>
        </xdr:cNvPr>
        <xdr:cNvSpPr txBox="1"/>
      </xdr:nvSpPr>
      <xdr:spPr>
        <a:xfrm>
          <a:off x="927744" y="1337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3ABCCC08-CCF8-4F0C-8A8C-93969BB7849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6433119C-785D-425D-8423-61497036CA4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23EE5CE4-FEE4-47EE-AD50-4A69C71EDA4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AA183DA3-ED81-4943-B345-68D096C1FB4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D2F3DD11-A347-45F7-94D3-E23F0E780B5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5898C32A-6586-4582-987C-CDC2FC96E01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FB6A40F9-C25F-49C1-9FA3-9E65965EE73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6BF70413-FD9B-42D3-94C2-3BE551CAFC8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D2351D60-EC0E-412F-86CF-E7FCDE32B9E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4319037C-E43B-4B0E-843A-44FA456D595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A3B5A9FC-40CE-461E-B528-9C06E74676B2}"/>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7C5A71F4-2BE8-44FE-8BF7-BD580101CE2C}"/>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CF914C2F-46B7-40F7-B277-7511F5653C8E}"/>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CD3FC7CE-0865-4F93-ADA4-662C7FD911B2}"/>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5F33C538-8224-4E28-A444-B2A38BC4E8E8}"/>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EAEE14F9-0F41-427B-99AF-854813D24002}"/>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821BE9C4-132E-467C-86FA-4538FC47BA4E}"/>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C7F28232-FEF6-44DC-AE79-34714659532C}"/>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85B834E7-EC8D-4BE3-887F-EF9A7167079A}"/>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a:extLst>
            <a:ext uri="{FF2B5EF4-FFF2-40B4-BE49-F238E27FC236}">
              <a16:creationId xmlns:a16="http://schemas.microsoft.com/office/drawing/2014/main" id="{289969D3-78DC-4A51-8307-37F2E43FF1B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D52B7E4E-7A78-4B6C-8152-48055D74853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FA9014A-A4B6-4718-9ECE-27759786306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33A862A3-8A1D-4C99-822B-317DA9C4D43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78739</xdr:rowOff>
    </xdr:from>
    <xdr:to>
      <xdr:col>54</xdr:col>
      <xdr:colOff>189865</xdr:colOff>
      <xdr:row>86</xdr:row>
      <xdr:rowOff>99061</xdr:rowOff>
    </xdr:to>
    <xdr:cxnSp macro="">
      <xdr:nvCxnSpPr>
        <xdr:cNvPr id="344" name="直線コネクタ 343">
          <a:extLst>
            <a:ext uri="{FF2B5EF4-FFF2-40B4-BE49-F238E27FC236}">
              <a16:creationId xmlns:a16="http://schemas.microsoft.com/office/drawing/2014/main" id="{D9E34FD8-D59E-4AD3-BF7E-E4843DB27D5E}"/>
            </a:ext>
          </a:extLst>
        </xdr:cNvPr>
        <xdr:cNvCxnSpPr/>
      </xdr:nvCxnSpPr>
      <xdr:spPr>
        <a:xfrm flipV="1">
          <a:off x="10476865" y="13280389"/>
          <a:ext cx="0" cy="15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5" name="【福祉施設】&#10;一人当たり面積最小値テキスト">
          <a:extLst>
            <a:ext uri="{FF2B5EF4-FFF2-40B4-BE49-F238E27FC236}">
              <a16:creationId xmlns:a16="http://schemas.microsoft.com/office/drawing/2014/main" id="{595874EC-1D73-4BCE-8B83-361F2473FF65}"/>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6" name="直線コネクタ 345">
          <a:extLst>
            <a:ext uri="{FF2B5EF4-FFF2-40B4-BE49-F238E27FC236}">
              <a16:creationId xmlns:a16="http://schemas.microsoft.com/office/drawing/2014/main" id="{F0C66FD3-4147-48DD-81FA-BF4F3E2491D5}"/>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25416</xdr:rowOff>
    </xdr:from>
    <xdr:ext cx="469744" cy="259045"/>
    <xdr:sp macro="" textlink="">
      <xdr:nvSpPr>
        <xdr:cNvPr id="347" name="【福祉施設】&#10;一人当たり面積最大値テキスト">
          <a:extLst>
            <a:ext uri="{FF2B5EF4-FFF2-40B4-BE49-F238E27FC236}">
              <a16:creationId xmlns:a16="http://schemas.microsoft.com/office/drawing/2014/main" id="{74C8BB5B-0CF0-4A06-9331-C897CD8B9C44}"/>
            </a:ext>
          </a:extLst>
        </xdr:cNvPr>
        <xdr:cNvSpPr txBox="1"/>
      </xdr:nvSpPr>
      <xdr:spPr>
        <a:xfrm>
          <a:off x="10515600" y="1305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78739</xdr:rowOff>
    </xdr:from>
    <xdr:to>
      <xdr:col>55</xdr:col>
      <xdr:colOff>88900</xdr:colOff>
      <xdr:row>77</xdr:row>
      <xdr:rowOff>78739</xdr:rowOff>
    </xdr:to>
    <xdr:cxnSp macro="">
      <xdr:nvCxnSpPr>
        <xdr:cNvPr id="348" name="直線コネクタ 347">
          <a:extLst>
            <a:ext uri="{FF2B5EF4-FFF2-40B4-BE49-F238E27FC236}">
              <a16:creationId xmlns:a16="http://schemas.microsoft.com/office/drawing/2014/main" id="{CB89CB27-B9D2-4075-B8A1-09AD3C766467}"/>
            </a:ext>
          </a:extLst>
        </xdr:cNvPr>
        <xdr:cNvCxnSpPr/>
      </xdr:nvCxnSpPr>
      <xdr:spPr>
        <a:xfrm>
          <a:off x="10388600" y="1328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166388</xdr:rowOff>
    </xdr:from>
    <xdr:ext cx="469744" cy="259045"/>
    <xdr:sp macro="" textlink="">
      <xdr:nvSpPr>
        <xdr:cNvPr id="349" name="【福祉施設】&#10;一人当たり面積平均値テキスト">
          <a:extLst>
            <a:ext uri="{FF2B5EF4-FFF2-40B4-BE49-F238E27FC236}">
              <a16:creationId xmlns:a16="http://schemas.microsoft.com/office/drawing/2014/main" id="{752E69A0-96DD-4579-A86B-98A5FA7F0976}"/>
            </a:ext>
          </a:extLst>
        </xdr:cNvPr>
        <xdr:cNvSpPr txBox="1"/>
      </xdr:nvSpPr>
      <xdr:spPr>
        <a:xfrm>
          <a:off x="10515600" y="14396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143511</xdr:rowOff>
    </xdr:from>
    <xdr:to>
      <xdr:col>55</xdr:col>
      <xdr:colOff>50800</xdr:colOff>
      <xdr:row>85</xdr:row>
      <xdr:rowOff>73661</xdr:rowOff>
    </xdr:to>
    <xdr:sp macro="" textlink="">
      <xdr:nvSpPr>
        <xdr:cNvPr id="350" name="フローチャート: 判断 349">
          <a:extLst>
            <a:ext uri="{FF2B5EF4-FFF2-40B4-BE49-F238E27FC236}">
              <a16:creationId xmlns:a16="http://schemas.microsoft.com/office/drawing/2014/main" id="{FF5091C4-A7F8-4B2E-A0EB-92036E32F185}"/>
            </a:ext>
          </a:extLst>
        </xdr:cNvPr>
        <xdr:cNvSpPr/>
      </xdr:nvSpPr>
      <xdr:spPr>
        <a:xfrm>
          <a:off x="104267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160020</xdr:rowOff>
    </xdr:from>
    <xdr:to>
      <xdr:col>50</xdr:col>
      <xdr:colOff>165100</xdr:colOff>
      <xdr:row>85</xdr:row>
      <xdr:rowOff>90170</xdr:rowOff>
    </xdr:to>
    <xdr:sp macro="" textlink="">
      <xdr:nvSpPr>
        <xdr:cNvPr id="351" name="フローチャート: 判断 350">
          <a:extLst>
            <a:ext uri="{FF2B5EF4-FFF2-40B4-BE49-F238E27FC236}">
              <a16:creationId xmlns:a16="http://schemas.microsoft.com/office/drawing/2014/main" id="{FEDA750B-AA2D-42E1-87E7-5D334E900875}"/>
            </a:ext>
          </a:extLst>
        </xdr:cNvPr>
        <xdr:cNvSpPr/>
      </xdr:nvSpPr>
      <xdr:spPr>
        <a:xfrm>
          <a:off x="9588500" y="145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140970</xdr:rowOff>
    </xdr:from>
    <xdr:to>
      <xdr:col>46</xdr:col>
      <xdr:colOff>38100</xdr:colOff>
      <xdr:row>85</xdr:row>
      <xdr:rowOff>71120</xdr:rowOff>
    </xdr:to>
    <xdr:sp macro="" textlink="">
      <xdr:nvSpPr>
        <xdr:cNvPr id="352" name="フローチャート: 判断 351">
          <a:extLst>
            <a:ext uri="{FF2B5EF4-FFF2-40B4-BE49-F238E27FC236}">
              <a16:creationId xmlns:a16="http://schemas.microsoft.com/office/drawing/2014/main" id="{D622CAB7-9B4E-400C-8EA8-DC4B06D70396}"/>
            </a:ext>
          </a:extLst>
        </xdr:cNvPr>
        <xdr:cNvSpPr/>
      </xdr:nvSpPr>
      <xdr:spPr>
        <a:xfrm>
          <a:off x="8699500" y="1454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20320</xdr:rowOff>
    </xdr:from>
    <xdr:to>
      <xdr:col>41</xdr:col>
      <xdr:colOff>101600</xdr:colOff>
      <xdr:row>85</xdr:row>
      <xdr:rowOff>121920</xdr:rowOff>
    </xdr:to>
    <xdr:sp macro="" textlink="">
      <xdr:nvSpPr>
        <xdr:cNvPr id="353" name="フローチャート: 判断 352">
          <a:extLst>
            <a:ext uri="{FF2B5EF4-FFF2-40B4-BE49-F238E27FC236}">
              <a16:creationId xmlns:a16="http://schemas.microsoft.com/office/drawing/2014/main" id="{A429E2DF-6E44-4E19-9550-64C1707C7060}"/>
            </a:ext>
          </a:extLst>
        </xdr:cNvPr>
        <xdr:cNvSpPr/>
      </xdr:nvSpPr>
      <xdr:spPr>
        <a:xfrm>
          <a:off x="7810500" y="1459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33020</xdr:rowOff>
    </xdr:from>
    <xdr:to>
      <xdr:col>36</xdr:col>
      <xdr:colOff>165100</xdr:colOff>
      <xdr:row>85</xdr:row>
      <xdr:rowOff>134620</xdr:rowOff>
    </xdr:to>
    <xdr:sp macro="" textlink="">
      <xdr:nvSpPr>
        <xdr:cNvPr id="354" name="フローチャート: 判断 353">
          <a:extLst>
            <a:ext uri="{FF2B5EF4-FFF2-40B4-BE49-F238E27FC236}">
              <a16:creationId xmlns:a16="http://schemas.microsoft.com/office/drawing/2014/main" id="{9F05CE0F-1B4C-4F05-9EF9-43C9E5867C28}"/>
            </a:ext>
          </a:extLst>
        </xdr:cNvPr>
        <xdr:cNvSpPr/>
      </xdr:nvSpPr>
      <xdr:spPr>
        <a:xfrm>
          <a:off x="69215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8EEBB843-33DC-46D7-98BE-BB2D21E571A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9964E71E-5615-487B-90D2-588B0A05448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BFC540AF-AC72-4B19-9872-BC4A68AD96C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A4C5E73D-92D0-44B5-A0F1-05639245817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966FFCC0-2A2B-4F0A-BFE0-244258033FC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71120</xdr:rowOff>
    </xdr:from>
    <xdr:to>
      <xdr:col>55</xdr:col>
      <xdr:colOff>50800</xdr:colOff>
      <xdr:row>86</xdr:row>
      <xdr:rowOff>1270</xdr:rowOff>
    </xdr:to>
    <xdr:sp macro="" textlink="">
      <xdr:nvSpPr>
        <xdr:cNvPr id="360" name="楕円 359">
          <a:extLst>
            <a:ext uri="{FF2B5EF4-FFF2-40B4-BE49-F238E27FC236}">
              <a16:creationId xmlns:a16="http://schemas.microsoft.com/office/drawing/2014/main" id="{2364ACD1-BC9D-489C-BFF8-A5CCFB83DDC5}"/>
            </a:ext>
          </a:extLst>
        </xdr:cNvPr>
        <xdr:cNvSpPr/>
      </xdr:nvSpPr>
      <xdr:spPr>
        <a:xfrm>
          <a:off x="10426700" y="146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49547</xdr:rowOff>
    </xdr:from>
    <xdr:ext cx="469744" cy="259045"/>
    <xdr:sp macro="" textlink="">
      <xdr:nvSpPr>
        <xdr:cNvPr id="361" name="【福祉施設】&#10;一人当たり面積該当値テキスト">
          <a:extLst>
            <a:ext uri="{FF2B5EF4-FFF2-40B4-BE49-F238E27FC236}">
              <a16:creationId xmlns:a16="http://schemas.microsoft.com/office/drawing/2014/main" id="{32DD39E5-A2DF-452C-8343-4C13A1A66F1C}"/>
            </a:ext>
          </a:extLst>
        </xdr:cNvPr>
        <xdr:cNvSpPr txBox="1"/>
      </xdr:nvSpPr>
      <xdr:spPr>
        <a:xfrm>
          <a:off x="10515600" y="1462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76200</xdr:rowOff>
    </xdr:from>
    <xdr:to>
      <xdr:col>50</xdr:col>
      <xdr:colOff>165100</xdr:colOff>
      <xdr:row>86</xdr:row>
      <xdr:rowOff>6350</xdr:rowOff>
    </xdr:to>
    <xdr:sp macro="" textlink="">
      <xdr:nvSpPr>
        <xdr:cNvPr id="362" name="楕円 361">
          <a:extLst>
            <a:ext uri="{FF2B5EF4-FFF2-40B4-BE49-F238E27FC236}">
              <a16:creationId xmlns:a16="http://schemas.microsoft.com/office/drawing/2014/main" id="{DFE83F17-7166-4F61-96DF-11BDF85766B9}"/>
            </a:ext>
          </a:extLst>
        </xdr:cNvPr>
        <xdr:cNvSpPr/>
      </xdr:nvSpPr>
      <xdr:spPr>
        <a:xfrm>
          <a:off x="9588500" y="1464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121920</xdr:rowOff>
    </xdr:from>
    <xdr:to>
      <xdr:col>55</xdr:col>
      <xdr:colOff>0</xdr:colOff>
      <xdr:row>85</xdr:row>
      <xdr:rowOff>127000</xdr:rowOff>
    </xdr:to>
    <xdr:cxnSp macro="">
      <xdr:nvCxnSpPr>
        <xdr:cNvPr id="363" name="直線コネクタ 362">
          <a:extLst>
            <a:ext uri="{FF2B5EF4-FFF2-40B4-BE49-F238E27FC236}">
              <a16:creationId xmlns:a16="http://schemas.microsoft.com/office/drawing/2014/main" id="{BECB3F04-C9CF-4C28-8962-C4379E56CE89}"/>
            </a:ext>
          </a:extLst>
        </xdr:cNvPr>
        <xdr:cNvCxnSpPr/>
      </xdr:nvCxnSpPr>
      <xdr:spPr>
        <a:xfrm flipV="1">
          <a:off x="9639300" y="1469517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63500</xdr:rowOff>
    </xdr:from>
    <xdr:to>
      <xdr:col>46</xdr:col>
      <xdr:colOff>38100</xdr:colOff>
      <xdr:row>85</xdr:row>
      <xdr:rowOff>165100</xdr:rowOff>
    </xdr:to>
    <xdr:sp macro="" textlink="">
      <xdr:nvSpPr>
        <xdr:cNvPr id="364" name="楕円 363">
          <a:extLst>
            <a:ext uri="{FF2B5EF4-FFF2-40B4-BE49-F238E27FC236}">
              <a16:creationId xmlns:a16="http://schemas.microsoft.com/office/drawing/2014/main" id="{DE80A4E1-7D1E-4B05-8A1A-B9FC41CD4579}"/>
            </a:ext>
          </a:extLst>
        </xdr:cNvPr>
        <xdr:cNvSpPr/>
      </xdr:nvSpPr>
      <xdr:spPr>
        <a:xfrm>
          <a:off x="8699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114300</xdr:rowOff>
    </xdr:from>
    <xdr:to>
      <xdr:col>50</xdr:col>
      <xdr:colOff>114300</xdr:colOff>
      <xdr:row>85</xdr:row>
      <xdr:rowOff>127000</xdr:rowOff>
    </xdr:to>
    <xdr:cxnSp macro="">
      <xdr:nvCxnSpPr>
        <xdr:cNvPr id="365" name="直線コネクタ 364">
          <a:extLst>
            <a:ext uri="{FF2B5EF4-FFF2-40B4-BE49-F238E27FC236}">
              <a16:creationId xmlns:a16="http://schemas.microsoft.com/office/drawing/2014/main" id="{1FD37F40-1D79-4C7B-BA2B-0A06FE43DA65}"/>
            </a:ext>
          </a:extLst>
        </xdr:cNvPr>
        <xdr:cNvCxnSpPr/>
      </xdr:nvCxnSpPr>
      <xdr:spPr>
        <a:xfrm>
          <a:off x="8750300" y="1468755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82550</xdr:rowOff>
    </xdr:from>
    <xdr:to>
      <xdr:col>41</xdr:col>
      <xdr:colOff>101600</xdr:colOff>
      <xdr:row>86</xdr:row>
      <xdr:rowOff>12700</xdr:rowOff>
    </xdr:to>
    <xdr:sp macro="" textlink="">
      <xdr:nvSpPr>
        <xdr:cNvPr id="366" name="楕円 365">
          <a:extLst>
            <a:ext uri="{FF2B5EF4-FFF2-40B4-BE49-F238E27FC236}">
              <a16:creationId xmlns:a16="http://schemas.microsoft.com/office/drawing/2014/main" id="{159A8112-62BC-45A9-A9AF-E5164A907BCF}"/>
            </a:ext>
          </a:extLst>
        </xdr:cNvPr>
        <xdr:cNvSpPr/>
      </xdr:nvSpPr>
      <xdr:spPr>
        <a:xfrm>
          <a:off x="7810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114300</xdr:rowOff>
    </xdr:from>
    <xdr:to>
      <xdr:col>45</xdr:col>
      <xdr:colOff>177800</xdr:colOff>
      <xdr:row>85</xdr:row>
      <xdr:rowOff>133350</xdr:rowOff>
    </xdr:to>
    <xdr:cxnSp macro="">
      <xdr:nvCxnSpPr>
        <xdr:cNvPr id="367" name="直線コネクタ 366">
          <a:extLst>
            <a:ext uri="{FF2B5EF4-FFF2-40B4-BE49-F238E27FC236}">
              <a16:creationId xmlns:a16="http://schemas.microsoft.com/office/drawing/2014/main" id="{D16BC8D2-6334-402C-BEF5-4D66D2FD3F11}"/>
            </a:ext>
          </a:extLst>
        </xdr:cNvPr>
        <xdr:cNvCxnSpPr/>
      </xdr:nvCxnSpPr>
      <xdr:spPr>
        <a:xfrm flipV="1">
          <a:off x="7861300" y="14687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86361</xdr:rowOff>
    </xdr:from>
    <xdr:to>
      <xdr:col>36</xdr:col>
      <xdr:colOff>165100</xdr:colOff>
      <xdr:row>86</xdr:row>
      <xdr:rowOff>16511</xdr:rowOff>
    </xdr:to>
    <xdr:sp macro="" textlink="">
      <xdr:nvSpPr>
        <xdr:cNvPr id="368" name="楕円 367">
          <a:extLst>
            <a:ext uri="{FF2B5EF4-FFF2-40B4-BE49-F238E27FC236}">
              <a16:creationId xmlns:a16="http://schemas.microsoft.com/office/drawing/2014/main" id="{34DE481F-E23E-49EA-A85D-D56637152BE5}"/>
            </a:ext>
          </a:extLst>
        </xdr:cNvPr>
        <xdr:cNvSpPr/>
      </xdr:nvSpPr>
      <xdr:spPr>
        <a:xfrm>
          <a:off x="6921500" y="1465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133350</xdr:rowOff>
    </xdr:from>
    <xdr:to>
      <xdr:col>41</xdr:col>
      <xdr:colOff>50800</xdr:colOff>
      <xdr:row>85</xdr:row>
      <xdr:rowOff>137161</xdr:rowOff>
    </xdr:to>
    <xdr:cxnSp macro="">
      <xdr:nvCxnSpPr>
        <xdr:cNvPr id="369" name="直線コネクタ 368">
          <a:extLst>
            <a:ext uri="{FF2B5EF4-FFF2-40B4-BE49-F238E27FC236}">
              <a16:creationId xmlns:a16="http://schemas.microsoft.com/office/drawing/2014/main" id="{53F2F24C-52F0-46E1-AA69-F258DD771699}"/>
            </a:ext>
          </a:extLst>
        </xdr:cNvPr>
        <xdr:cNvCxnSpPr/>
      </xdr:nvCxnSpPr>
      <xdr:spPr>
        <a:xfrm flipV="1">
          <a:off x="6972300" y="147066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106697</xdr:rowOff>
    </xdr:from>
    <xdr:ext cx="469744" cy="259045"/>
    <xdr:sp macro="" textlink="">
      <xdr:nvSpPr>
        <xdr:cNvPr id="370" name="n_1aveValue【福祉施設】&#10;一人当たり面積">
          <a:extLst>
            <a:ext uri="{FF2B5EF4-FFF2-40B4-BE49-F238E27FC236}">
              <a16:creationId xmlns:a16="http://schemas.microsoft.com/office/drawing/2014/main" id="{5BA88D30-43D7-477E-979F-8407A8E0580F}"/>
            </a:ext>
          </a:extLst>
        </xdr:cNvPr>
        <xdr:cNvSpPr txBox="1"/>
      </xdr:nvSpPr>
      <xdr:spPr>
        <a:xfrm>
          <a:off x="9391727"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87647</xdr:rowOff>
    </xdr:from>
    <xdr:ext cx="469744" cy="259045"/>
    <xdr:sp macro="" textlink="">
      <xdr:nvSpPr>
        <xdr:cNvPr id="371" name="n_2aveValue【福祉施設】&#10;一人当たり面積">
          <a:extLst>
            <a:ext uri="{FF2B5EF4-FFF2-40B4-BE49-F238E27FC236}">
              <a16:creationId xmlns:a16="http://schemas.microsoft.com/office/drawing/2014/main" id="{AB047E7B-8A69-4C36-8529-33F0C357F787}"/>
            </a:ext>
          </a:extLst>
        </xdr:cNvPr>
        <xdr:cNvSpPr txBox="1"/>
      </xdr:nvSpPr>
      <xdr:spPr>
        <a:xfrm>
          <a:off x="8515427" y="1431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138447</xdr:rowOff>
    </xdr:from>
    <xdr:ext cx="469744" cy="259045"/>
    <xdr:sp macro="" textlink="">
      <xdr:nvSpPr>
        <xdr:cNvPr id="372" name="n_3aveValue【福祉施設】&#10;一人当たり面積">
          <a:extLst>
            <a:ext uri="{FF2B5EF4-FFF2-40B4-BE49-F238E27FC236}">
              <a16:creationId xmlns:a16="http://schemas.microsoft.com/office/drawing/2014/main" id="{8A4AB317-6968-4CF5-A82F-AA74E5804485}"/>
            </a:ext>
          </a:extLst>
        </xdr:cNvPr>
        <xdr:cNvSpPr txBox="1"/>
      </xdr:nvSpPr>
      <xdr:spPr>
        <a:xfrm>
          <a:off x="7626427" y="1436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151147</xdr:rowOff>
    </xdr:from>
    <xdr:ext cx="469744" cy="259045"/>
    <xdr:sp macro="" textlink="">
      <xdr:nvSpPr>
        <xdr:cNvPr id="373" name="n_4aveValue【福祉施設】&#10;一人当たり面積">
          <a:extLst>
            <a:ext uri="{FF2B5EF4-FFF2-40B4-BE49-F238E27FC236}">
              <a16:creationId xmlns:a16="http://schemas.microsoft.com/office/drawing/2014/main" id="{866AD90E-8F9C-4E52-8A09-CEF5643BCE26}"/>
            </a:ext>
          </a:extLst>
        </xdr:cNvPr>
        <xdr:cNvSpPr txBox="1"/>
      </xdr:nvSpPr>
      <xdr:spPr>
        <a:xfrm>
          <a:off x="6737427" y="1438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168927</xdr:rowOff>
    </xdr:from>
    <xdr:ext cx="469744" cy="259045"/>
    <xdr:sp macro="" textlink="">
      <xdr:nvSpPr>
        <xdr:cNvPr id="374" name="n_1mainValue【福祉施設】&#10;一人当たり面積">
          <a:extLst>
            <a:ext uri="{FF2B5EF4-FFF2-40B4-BE49-F238E27FC236}">
              <a16:creationId xmlns:a16="http://schemas.microsoft.com/office/drawing/2014/main" id="{B2DC1484-F31D-4AF5-BB77-0AB656BE3EB9}"/>
            </a:ext>
          </a:extLst>
        </xdr:cNvPr>
        <xdr:cNvSpPr txBox="1"/>
      </xdr:nvSpPr>
      <xdr:spPr>
        <a:xfrm>
          <a:off x="9391727" y="14742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156227</xdr:rowOff>
    </xdr:from>
    <xdr:ext cx="469744" cy="259045"/>
    <xdr:sp macro="" textlink="">
      <xdr:nvSpPr>
        <xdr:cNvPr id="375" name="n_2mainValue【福祉施設】&#10;一人当たり面積">
          <a:extLst>
            <a:ext uri="{FF2B5EF4-FFF2-40B4-BE49-F238E27FC236}">
              <a16:creationId xmlns:a16="http://schemas.microsoft.com/office/drawing/2014/main" id="{A1271E14-86D8-4DAD-B32F-0343CD63D111}"/>
            </a:ext>
          </a:extLst>
        </xdr:cNvPr>
        <xdr:cNvSpPr txBox="1"/>
      </xdr:nvSpPr>
      <xdr:spPr>
        <a:xfrm>
          <a:off x="8515427"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3827</xdr:rowOff>
    </xdr:from>
    <xdr:ext cx="469744" cy="259045"/>
    <xdr:sp macro="" textlink="">
      <xdr:nvSpPr>
        <xdr:cNvPr id="376" name="n_3mainValue【福祉施設】&#10;一人当たり面積">
          <a:extLst>
            <a:ext uri="{FF2B5EF4-FFF2-40B4-BE49-F238E27FC236}">
              <a16:creationId xmlns:a16="http://schemas.microsoft.com/office/drawing/2014/main" id="{77CBFED7-1756-474A-9CBC-2E01C4B018E7}"/>
            </a:ext>
          </a:extLst>
        </xdr:cNvPr>
        <xdr:cNvSpPr txBox="1"/>
      </xdr:nvSpPr>
      <xdr:spPr>
        <a:xfrm>
          <a:off x="7626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7638</xdr:rowOff>
    </xdr:from>
    <xdr:ext cx="469744" cy="259045"/>
    <xdr:sp macro="" textlink="">
      <xdr:nvSpPr>
        <xdr:cNvPr id="377" name="n_4mainValue【福祉施設】&#10;一人当たり面積">
          <a:extLst>
            <a:ext uri="{FF2B5EF4-FFF2-40B4-BE49-F238E27FC236}">
              <a16:creationId xmlns:a16="http://schemas.microsoft.com/office/drawing/2014/main" id="{AB7BB491-98A3-4529-8062-4D55252CF849}"/>
            </a:ext>
          </a:extLst>
        </xdr:cNvPr>
        <xdr:cNvSpPr txBox="1"/>
      </xdr:nvSpPr>
      <xdr:spPr>
        <a:xfrm>
          <a:off x="6737427"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14D6C0BB-EEF2-4DC4-B79B-027EF4C700A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7686CE7A-BECF-4101-9BEE-8B6FA4DCE7D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36981FB5-3816-4990-89EA-6AA03CC9B3D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3FA7C257-5B99-43EB-AC53-870DFF51731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231872C-85B4-4D69-8FB0-F20FB2F366C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F72E40AD-798B-4D46-9805-16BC78AA8F6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4ECA5EE-AE4A-4FF8-9969-6AB502201C9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F65B8ADF-2F8C-474C-A3D6-98E0677F1669}"/>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3AF2E5F6-5F5A-4603-B4AD-7DF9AF985EA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E8C1B062-63B1-47FB-BAC7-A9B889270E54}"/>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9BBFAF87-B07A-48CC-8139-589C59BB5AA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a:extLst>
            <a:ext uri="{FF2B5EF4-FFF2-40B4-BE49-F238E27FC236}">
              <a16:creationId xmlns:a16="http://schemas.microsoft.com/office/drawing/2014/main" id="{18FB254B-293E-4B5F-96F8-1BDF405AF887}"/>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a:extLst>
            <a:ext uri="{FF2B5EF4-FFF2-40B4-BE49-F238E27FC236}">
              <a16:creationId xmlns:a16="http://schemas.microsoft.com/office/drawing/2014/main" id="{8FE81C70-4A00-4D35-BDF0-D3E5350FB3BB}"/>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a:extLst>
            <a:ext uri="{FF2B5EF4-FFF2-40B4-BE49-F238E27FC236}">
              <a16:creationId xmlns:a16="http://schemas.microsoft.com/office/drawing/2014/main" id="{DA6C1F11-B3DD-437E-8EE5-3B2134DD2393}"/>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a:extLst>
            <a:ext uri="{FF2B5EF4-FFF2-40B4-BE49-F238E27FC236}">
              <a16:creationId xmlns:a16="http://schemas.microsoft.com/office/drawing/2014/main" id="{DBA9D5A1-6D62-42B9-A0F4-56A3EDB72278}"/>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a:extLst>
            <a:ext uri="{FF2B5EF4-FFF2-40B4-BE49-F238E27FC236}">
              <a16:creationId xmlns:a16="http://schemas.microsoft.com/office/drawing/2014/main" id="{AA124509-EC5E-46B6-8A09-A064A7BEA23D}"/>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a:extLst>
            <a:ext uri="{FF2B5EF4-FFF2-40B4-BE49-F238E27FC236}">
              <a16:creationId xmlns:a16="http://schemas.microsoft.com/office/drawing/2014/main" id="{1BD39BDB-D113-4F57-B842-85FC0170E697}"/>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a:extLst>
            <a:ext uri="{FF2B5EF4-FFF2-40B4-BE49-F238E27FC236}">
              <a16:creationId xmlns:a16="http://schemas.microsoft.com/office/drawing/2014/main" id="{25643860-DE49-4921-B290-F65C3306DBEE}"/>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a:extLst>
            <a:ext uri="{FF2B5EF4-FFF2-40B4-BE49-F238E27FC236}">
              <a16:creationId xmlns:a16="http://schemas.microsoft.com/office/drawing/2014/main" id="{4D79BCD2-5B50-4CA8-B638-CEDFE19871B5}"/>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a:extLst>
            <a:ext uri="{FF2B5EF4-FFF2-40B4-BE49-F238E27FC236}">
              <a16:creationId xmlns:a16="http://schemas.microsoft.com/office/drawing/2014/main" id="{83C72048-5296-4E2F-869B-1B4D5F78E7B3}"/>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a:extLst>
            <a:ext uri="{FF2B5EF4-FFF2-40B4-BE49-F238E27FC236}">
              <a16:creationId xmlns:a16="http://schemas.microsoft.com/office/drawing/2014/main" id="{BB72ACC5-10D4-4CA0-9AA0-78DF56659B1E}"/>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4C7D4D68-50F3-4BD6-858A-A4886F595885}"/>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a:extLst>
            <a:ext uri="{FF2B5EF4-FFF2-40B4-BE49-F238E27FC236}">
              <a16:creationId xmlns:a16="http://schemas.microsoft.com/office/drawing/2014/main" id="{CBFBCFB8-7E23-4449-9304-A7F350F4D907}"/>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a16="http://schemas.microsoft.com/office/drawing/2014/main" id="{C2B4C895-C800-4623-802F-29492029EBE5}"/>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70486</xdr:rowOff>
    </xdr:from>
    <xdr:to>
      <xdr:col>24</xdr:col>
      <xdr:colOff>62865</xdr:colOff>
      <xdr:row>108</xdr:row>
      <xdr:rowOff>144780</xdr:rowOff>
    </xdr:to>
    <xdr:cxnSp macro="">
      <xdr:nvCxnSpPr>
        <xdr:cNvPr id="402" name="直線コネクタ 401">
          <a:extLst>
            <a:ext uri="{FF2B5EF4-FFF2-40B4-BE49-F238E27FC236}">
              <a16:creationId xmlns:a16="http://schemas.microsoft.com/office/drawing/2014/main" id="{9566366B-B561-4114-A7B9-3BFF3B6B8BD8}"/>
            </a:ext>
          </a:extLst>
        </xdr:cNvPr>
        <xdr:cNvCxnSpPr/>
      </xdr:nvCxnSpPr>
      <xdr:spPr>
        <a:xfrm flipV="1">
          <a:off x="4634865" y="17215486"/>
          <a:ext cx="0" cy="1445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148607</xdr:rowOff>
    </xdr:from>
    <xdr:ext cx="405111" cy="259045"/>
    <xdr:sp macro="" textlink="">
      <xdr:nvSpPr>
        <xdr:cNvPr id="403" name="【市民会館】&#10;有形固定資産減価償却率最小値テキスト">
          <a:extLst>
            <a:ext uri="{FF2B5EF4-FFF2-40B4-BE49-F238E27FC236}">
              <a16:creationId xmlns:a16="http://schemas.microsoft.com/office/drawing/2014/main" id="{20A8558D-28DA-4509-848B-34BDB7941A79}"/>
            </a:ext>
          </a:extLst>
        </xdr:cNvPr>
        <xdr:cNvSpPr txBox="1"/>
      </xdr:nvSpPr>
      <xdr:spPr>
        <a:xfrm>
          <a:off x="4673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144780</xdr:rowOff>
    </xdr:from>
    <xdr:to>
      <xdr:col>24</xdr:col>
      <xdr:colOff>152400</xdr:colOff>
      <xdr:row>108</xdr:row>
      <xdr:rowOff>144780</xdr:rowOff>
    </xdr:to>
    <xdr:cxnSp macro="">
      <xdr:nvCxnSpPr>
        <xdr:cNvPr id="404" name="直線コネクタ 403">
          <a:extLst>
            <a:ext uri="{FF2B5EF4-FFF2-40B4-BE49-F238E27FC236}">
              <a16:creationId xmlns:a16="http://schemas.microsoft.com/office/drawing/2014/main" id="{42569BE4-8247-4334-8317-78D1C7E60A40}"/>
            </a:ext>
          </a:extLst>
        </xdr:cNvPr>
        <xdr:cNvCxnSpPr/>
      </xdr:nvCxnSpPr>
      <xdr:spPr>
        <a:xfrm>
          <a:off x="4546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17163</xdr:rowOff>
    </xdr:from>
    <xdr:ext cx="405111" cy="259045"/>
    <xdr:sp macro="" textlink="">
      <xdr:nvSpPr>
        <xdr:cNvPr id="405" name="【市民会館】&#10;有形固定資産減価償却率最大値テキスト">
          <a:extLst>
            <a:ext uri="{FF2B5EF4-FFF2-40B4-BE49-F238E27FC236}">
              <a16:creationId xmlns:a16="http://schemas.microsoft.com/office/drawing/2014/main" id="{6FBE603D-2151-484A-9987-32AA6EEAEDD0}"/>
            </a:ext>
          </a:extLst>
        </xdr:cNvPr>
        <xdr:cNvSpPr txBox="1"/>
      </xdr:nvSpPr>
      <xdr:spPr>
        <a:xfrm>
          <a:off x="4673600" y="16990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70486</xdr:rowOff>
    </xdr:from>
    <xdr:to>
      <xdr:col>24</xdr:col>
      <xdr:colOff>152400</xdr:colOff>
      <xdr:row>100</xdr:row>
      <xdr:rowOff>70486</xdr:rowOff>
    </xdr:to>
    <xdr:cxnSp macro="">
      <xdr:nvCxnSpPr>
        <xdr:cNvPr id="406" name="直線コネクタ 405">
          <a:extLst>
            <a:ext uri="{FF2B5EF4-FFF2-40B4-BE49-F238E27FC236}">
              <a16:creationId xmlns:a16="http://schemas.microsoft.com/office/drawing/2014/main" id="{E848716F-7FD7-49A6-BB99-79E6C061D453}"/>
            </a:ext>
          </a:extLst>
        </xdr:cNvPr>
        <xdr:cNvCxnSpPr/>
      </xdr:nvCxnSpPr>
      <xdr:spPr>
        <a:xfrm>
          <a:off x="4546600" y="1721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59072</xdr:rowOff>
    </xdr:from>
    <xdr:ext cx="405111" cy="259045"/>
    <xdr:sp macro="" textlink="">
      <xdr:nvSpPr>
        <xdr:cNvPr id="407" name="【市民会館】&#10;有形固定資産減価償却率平均値テキスト">
          <a:extLst>
            <a:ext uri="{FF2B5EF4-FFF2-40B4-BE49-F238E27FC236}">
              <a16:creationId xmlns:a16="http://schemas.microsoft.com/office/drawing/2014/main" id="{7CBC81E9-FF03-45B5-AD10-28496E18E06B}"/>
            </a:ext>
          </a:extLst>
        </xdr:cNvPr>
        <xdr:cNvSpPr txBox="1"/>
      </xdr:nvSpPr>
      <xdr:spPr>
        <a:xfrm>
          <a:off x="4673600" y="1788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80645</xdr:rowOff>
    </xdr:from>
    <xdr:to>
      <xdr:col>24</xdr:col>
      <xdr:colOff>114300</xdr:colOff>
      <xdr:row>105</xdr:row>
      <xdr:rowOff>10795</xdr:rowOff>
    </xdr:to>
    <xdr:sp macro="" textlink="">
      <xdr:nvSpPr>
        <xdr:cNvPr id="408" name="フローチャート: 判断 407">
          <a:extLst>
            <a:ext uri="{FF2B5EF4-FFF2-40B4-BE49-F238E27FC236}">
              <a16:creationId xmlns:a16="http://schemas.microsoft.com/office/drawing/2014/main" id="{BFC4136B-92CA-4C3E-8DCA-4594286AF9E1}"/>
            </a:ext>
          </a:extLst>
        </xdr:cNvPr>
        <xdr:cNvSpPr/>
      </xdr:nvSpPr>
      <xdr:spPr>
        <a:xfrm>
          <a:off x="4584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44450</xdr:rowOff>
    </xdr:from>
    <xdr:to>
      <xdr:col>20</xdr:col>
      <xdr:colOff>38100</xdr:colOff>
      <xdr:row>104</xdr:row>
      <xdr:rowOff>146050</xdr:rowOff>
    </xdr:to>
    <xdr:sp macro="" textlink="">
      <xdr:nvSpPr>
        <xdr:cNvPr id="409" name="フローチャート: 判断 408">
          <a:extLst>
            <a:ext uri="{FF2B5EF4-FFF2-40B4-BE49-F238E27FC236}">
              <a16:creationId xmlns:a16="http://schemas.microsoft.com/office/drawing/2014/main" id="{CBAFC32C-358A-4DFF-9B66-019B7763E47E}"/>
            </a:ext>
          </a:extLst>
        </xdr:cNvPr>
        <xdr:cNvSpPr/>
      </xdr:nvSpPr>
      <xdr:spPr>
        <a:xfrm>
          <a:off x="3746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17780</xdr:rowOff>
    </xdr:from>
    <xdr:to>
      <xdr:col>15</xdr:col>
      <xdr:colOff>101600</xdr:colOff>
      <xdr:row>104</xdr:row>
      <xdr:rowOff>119380</xdr:rowOff>
    </xdr:to>
    <xdr:sp macro="" textlink="">
      <xdr:nvSpPr>
        <xdr:cNvPr id="410" name="フローチャート: 判断 409">
          <a:extLst>
            <a:ext uri="{FF2B5EF4-FFF2-40B4-BE49-F238E27FC236}">
              <a16:creationId xmlns:a16="http://schemas.microsoft.com/office/drawing/2014/main" id="{A654751A-8330-4D5F-A12A-194917ABE7CE}"/>
            </a:ext>
          </a:extLst>
        </xdr:cNvPr>
        <xdr:cNvSpPr/>
      </xdr:nvSpPr>
      <xdr:spPr>
        <a:xfrm>
          <a:off x="2857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113030</xdr:rowOff>
    </xdr:from>
    <xdr:to>
      <xdr:col>10</xdr:col>
      <xdr:colOff>165100</xdr:colOff>
      <xdr:row>104</xdr:row>
      <xdr:rowOff>43180</xdr:rowOff>
    </xdr:to>
    <xdr:sp macro="" textlink="">
      <xdr:nvSpPr>
        <xdr:cNvPr id="411" name="フローチャート: 判断 410">
          <a:extLst>
            <a:ext uri="{FF2B5EF4-FFF2-40B4-BE49-F238E27FC236}">
              <a16:creationId xmlns:a16="http://schemas.microsoft.com/office/drawing/2014/main" id="{C7505CE9-6184-4190-B5A5-844BAD11AFFB}"/>
            </a:ext>
          </a:extLst>
        </xdr:cNvPr>
        <xdr:cNvSpPr/>
      </xdr:nvSpPr>
      <xdr:spPr>
        <a:xfrm>
          <a:off x="1968500" y="1777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109220</xdr:rowOff>
    </xdr:from>
    <xdr:to>
      <xdr:col>6</xdr:col>
      <xdr:colOff>38100</xdr:colOff>
      <xdr:row>104</xdr:row>
      <xdr:rowOff>39370</xdr:rowOff>
    </xdr:to>
    <xdr:sp macro="" textlink="">
      <xdr:nvSpPr>
        <xdr:cNvPr id="412" name="フローチャート: 判断 411">
          <a:extLst>
            <a:ext uri="{FF2B5EF4-FFF2-40B4-BE49-F238E27FC236}">
              <a16:creationId xmlns:a16="http://schemas.microsoft.com/office/drawing/2014/main" id="{51322B52-DCFF-41D2-B064-76675F366C18}"/>
            </a:ext>
          </a:extLst>
        </xdr:cNvPr>
        <xdr:cNvSpPr/>
      </xdr:nvSpPr>
      <xdr:spPr>
        <a:xfrm>
          <a:off x="1079500" y="1776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475D60C8-1698-48F4-A3F2-7237FDF9190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1A33D56C-6EFD-4AF5-BC1A-5C2740A164D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90ACE4E-C8CC-4E79-869A-7C2DD761BE24}"/>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A8A45EC8-6C2D-4CEC-8017-43B4EABC4D79}"/>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C660440-7951-46D9-A469-85052F90240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53975</xdr:rowOff>
    </xdr:from>
    <xdr:to>
      <xdr:col>24</xdr:col>
      <xdr:colOff>114300</xdr:colOff>
      <xdr:row>103</xdr:row>
      <xdr:rowOff>155575</xdr:rowOff>
    </xdr:to>
    <xdr:sp macro="" textlink="">
      <xdr:nvSpPr>
        <xdr:cNvPr id="418" name="楕円 417">
          <a:extLst>
            <a:ext uri="{FF2B5EF4-FFF2-40B4-BE49-F238E27FC236}">
              <a16:creationId xmlns:a16="http://schemas.microsoft.com/office/drawing/2014/main" id="{30381CDC-F09F-442B-B62B-9E9B867F52FF}"/>
            </a:ext>
          </a:extLst>
        </xdr:cNvPr>
        <xdr:cNvSpPr/>
      </xdr:nvSpPr>
      <xdr:spPr>
        <a:xfrm>
          <a:off x="4584700" y="1771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76852</xdr:rowOff>
    </xdr:from>
    <xdr:ext cx="405111" cy="259045"/>
    <xdr:sp macro="" textlink="">
      <xdr:nvSpPr>
        <xdr:cNvPr id="419" name="【市民会館】&#10;有形固定資産減価償却率該当値テキスト">
          <a:extLst>
            <a:ext uri="{FF2B5EF4-FFF2-40B4-BE49-F238E27FC236}">
              <a16:creationId xmlns:a16="http://schemas.microsoft.com/office/drawing/2014/main" id="{86672BFC-56CC-4ABA-BB21-4E4A646BE90A}"/>
            </a:ext>
          </a:extLst>
        </xdr:cNvPr>
        <xdr:cNvSpPr txBox="1"/>
      </xdr:nvSpPr>
      <xdr:spPr>
        <a:xfrm>
          <a:off x="4673600" y="1756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19686</xdr:rowOff>
    </xdr:from>
    <xdr:to>
      <xdr:col>20</xdr:col>
      <xdr:colOff>38100</xdr:colOff>
      <xdr:row>103</xdr:row>
      <xdr:rowOff>121286</xdr:rowOff>
    </xdr:to>
    <xdr:sp macro="" textlink="">
      <xdr:nvSpPr>
        <xdr:cNvPr id="420" name="楕円 419">
          <a:extLst>
            <a:ext uri="{FF2B5EF4-FFF2-40B4-BE49-F238E27FC236}">
              <a16:creationId xmlns:a16="http://schemas.microsoft.com/office/drawing/2014/main" id="{2FBE53AD-5199-4394-9A7C-32D9E7C05DA3}"/>
            </a:ext>
          </a:extLst>
        </xdr:cNvPr>
        <xdr:cNvSpPr/>
      </xdr:nvSpPr>
      <xdr:spPr>
        <a:xfrm>
          <a:off x="3746500" y="1767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70486</xdr:rowOff>
    </xdr:from>
    <xdr:to>
      <xdr:col>24</xdr:col>
      <xdr:colOff>63500</xdr:colOff>
      <xdr:row>103</xdr:row>
      <xdr:rowOff>104775</xdr:rowOff>
    </xdr:to>
    <xdr:cxnSp macro="">
      <xdr:nvCxnSpPr>
        <xdr:cNvPr id="421" name="直線コネクタ 420">
          <a:extLst>
            <a:ext uri="{FF2B5EF4-FFF2-40B4-BE49-F238E27FC236}">
              <a16:creationId xmlns:a16="http://schemas.microsoft.com/office/drawing/2014/main" id="{7586A1D8-EFE4-42EA-8F42-3AD72570D6F5}"/>
            </a:ext>
          </a:extLst>
        </xdr:cNvPr>
        <xdr:cNvCxnSpPr/>
      </xdr:nvCxnSpPr>
      <xdr:spPr>
        <a:xfrm>
          <a:off x="3797300" y="17729836"/>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154939</xdr:rowOff>
    </xdr:from>
    <xdr:to>
      <xdr:col>15</xdr:col>
      <xdr:colOff>101600</xdr:colOff>
      <xdr:row>103</xdr:row>
      <xdr:rowOff>85089</xdr:rowOff>
    </xdr:to>
    <xdr:sp macro="" textlink="">
      <xdr:nvSpPr>
        <xdr:cNvPr id="422" name="楕円 421">
          <a:extLst>
            <a:ext uri="{FF2B5EF4-FFF2-40B4-BE49-F238E27FC236}">
              <a16:creationId xmlns:a16="http://schemas.microsoft.com/office/drawing/2014/main" id="{E1302CC3-F6F3-417F-8467-82115ABF51E5}"/>
            </a:ext>
          </a:extLst>
        </xdr:cNvPr>
        <xdr:cNvSpPr/>
      </xdr:nvSpPr>
      <xdr:spPr>
        <a:xfrm>
          <a:off x="2857500" y="1764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34289</xdr:rowOff>
    </xdr:from>
    <xdr:to>
      <xdr:col>19</xdr:col>
      <xdr:colOff>177800</xdr:colOff>
      <xdr:row>103</xdr:row>
      <xdr:rowOff>70486</xdr:rowOff>
    </xdr:to>
    <xdr:cxnSp macro="">
      <xdr:nvCxnSpPr>
        <xdr:cNvPr id="423" name="直線コネクタ 422">
          <a:extLst>
            <a:ext uri="{FF2B5EF4-FFF2-40B4-BE49-F238E27FC236}">
              <a16:creationId xmlns:a16="http://schemas.microsoft.com/office/drawing/2014/main" id="{C20DACD7-8608-40F8-8DEE-340411D81325}"/>
            </a:ext>
          </a:extLst>
        </xdr:cNvPr>
        <xdr:cNvCxnSpPr/>
      </xdr:nvCxnSpPr>
      <xdr:spPr>
        <a:xfrm>
          <a:off x="2908300" y="1769363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116839</xdr:rowOff>
    </xdr:from>
    <xdr:to>
      <xdr:col>10</xdr:col>
      <xdr:colOff>165100</xdr:colOff>
      <xdr:row>103</xdr:row>
      <xdr:rowOff>46989</xdr:rowOff>
    </xdr:to>
    <xdr:sp macro="" textlink="">
      <xdr:nvSpPr>
        <xdr:cNvPr id="424" name="楕円 423">
          <a:extLst>
            <a:ext uri="{FF2B5EF4-FFF2-40B4-BE49-F238E27FC236}">
              <a16:creationId xmlns:a16="http://schemas.microsoft.com/office/drawing/2014/main" id="{57FC2BEF-194C-48A2-95FF-934E845890FF}"/>
            </a:ext>
          </a:extLst>
        </xdr:cNvPr>
        <xdr:cNvSpPr/>
      </xdr:nvSpPr>
      <xdr:spPr>
        <a:xfrm>
          <a:off x="1968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167639</xdr:rowOff>
    </xdr:from>
    <xdr:to>
      <xdr:col>15</xdr:col>
      <xdr:colOff>50800</xdr:colOff>
      <xdr:row>103</xdr:row>
      <xdr:rowOff>34289</xdr:rowOff>
    </xdr:to>
    <xdr:cxnSp macro="">
      <xdr:nvCxnSpPr>
        <xdr:cNvPr id="425" name="直線コネクタ 424">
          <a:extLst>
            <a:ext uri="{FF2B5EF4-FFF2-40B4-BE49-F238E27FC236}">
              <a16:creationId xmlns:a16="http://schemas.microsoft.com/office/drawing/2014/main" id="{3580381B-73E7-4D84-91EB-11F9E2412350}"/>
            </a:ext>
          </a:extLst>
        </xdr:cNvPr>
        <xdr:cNvCxnSpPr/>
      </xdr:nvCxnSpPr>
      <xdr:spPr>
        <a:xfrm>
          <a:off x="2019300" y="176555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78739</xdr:rowOff>
    </xdr:from>
    <xdr:to>
      <xdr:col>6</xdr:col>
      <xdr:colOff>38100</xdr:colOff>
      <xdr:row>103</xdr:row>
      <xdr:rowOff>8889</xdr:rowOff>
    </xdr:to>
    <xdr:sp macro="" textlink="">
      <xdr:nvSpPr>
        <xdr:cNvPr id="426" name="楕円 425">
          <a:extLst>
            <a:ext uri="{FF2B5EF4-FFF2-40B4-BE49-F238E27FC236}">
              <a16:creationId xmlns:a16="http://schemas.microsoft.com/office/drawing/2014/main" id="{8C0810AD-A791-4A6D-88E0-BF7350F2BF07}"/>
            </a:ext>
          </a:extLst>
        </xdr:cNvPr>
        <xdr:cNvSpPr/>
      </xdr:nvSpPr>
      <xdr:spPr>
        <a:xfrm>
          <a:off x="1079500" y="1756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129539</xdr:rowOff>
    </xdr:from>
    <xdr:to>
      <xdr:col>10</xdr:col>
      <xdr:colOff>114300</xdr:colOff>
      <xdr:row>102</xdr:row>
      <xdr:rowOff>167639</xdr:rowOff>
    </xdr:to>
    <xdr:cxnSp macro="">
      <xdr:nvCxnSpPr>
        <xdr:cNvPr id="427" name="直線コネクタ 426">
          <a:extLst>
            <a:ext uri="{FF2B5EF4-FFF2-40B4-BE49-F238E27FC236}">
              <a16:creationId xmlns:a16="http://schemas.microsoft.com/office/drawing/2014/main" id="{26811B62-CD25-424D-B9E7-2510B0E3B644}"/>
            </a:ext>
          </a:extLst>
        </xdr:cNvPr>
        <xdr:cNvCxnSpPr/>
      </xdr:nvCxnSpPr>
      <xdr:spPr>
        <a:xfrm>
          <a:off x="1130300" y="176174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137177</xdr:rowOff>
    </xdr:from>
    <xdr:ext cx="405111" cy="259045"/>
    <xdr:sp macro="" textlink="">
      <xdr:nvSpPr>
        <xdr:cNvPr id="428" name="n_1aveValue【市民会館】&#10;有形固定資産減価償却率">
          <a:extLst>
            <a:ext uri="{FF2B5EF4-FFF2-40B4-BE49-F238E27FC236}">
              <a16:creationId xmlns:a16="http://schemas.microsoft.com/office/drawing/2014/main" id="{B5DE916A-2BAE-4F5F-96E0-C4B25B71D94B}"/>
            </a:ext>
          </a:extLst>
        </xdr:cNvPr>
        <xdr:cNvSpPr txBox="1"/>
      </xdr:nvSpPr>
      <xdr:spPr>
        <a:xfrm>
          <a:off x="3582044"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110507</xdr:rowOff>
    </xdr:from>
    <xdr:ext cx="405111" cy="259045"/>
    <xdr:sp macro="" textlink="">
      <xdr:nvSpPr>
        <xdr:cNvPr id="429" name="n_2aveValue【市民会館】&#10;有形固定資産減価償却率">
          <a:extLst>
            <a:ext uri="{FF2B5EF4-FFF2-40B4-BE49-F238E27FC236}">
              <a16:creationId xmlns:a16="http://schemas.microsoft.com/office/drawing/2014/main" id="{20EC4B45-B4AC-43AF-AA1F-6CC7C3537EA2}"/>
            </a:ext>
          </a:extLst>
        </xdr:cNvPr>
        <xdr:cNvSpPr txBox="1"/>
      </xdr:nvSpPr>
      <xdr:spPr>
        <a:xfrm>
          <a:off x="2705744"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34307</xdr:rowOff>
    </xdr:from>
    <xdr:ext cx="405111" cy="259045"/>
    <xdr:sp macro="" textlink="">
      <xdr:nvSpPr>
        <xdr:cNvPr id="430" name="n_3aveValue【市民会館】&#10;有形固定資産減価償却率">
          <a:extLst>
            <a:ext uri="{FF2B5EF4-FFF2-40B4-BE49-F238E27FC236}">
              <a16:creationId xmlns:a16="http://schemas.microsoft.com/office/drawing/2014/main" id="{7F0CDDE3-C73E-4714-8817-D11941617B0D}"/>
            </a:ext>
          </a:extLst>
        </xdr:cNvPr>
        <xdr:cNvSpPr txBox="1"/>
      </xdr:nvSpPr>
      <xdr:spPr>
        <a:xfrm>
          <a:off x="1816744" y="1786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30497</xdr:rowOff>
    </xdr:from>
    <xdr:ext cx="405111" cy="259045"/>
    <xdr:sp macro="" textlink="">
      <xdr:nvSpPr>
        <xdr:cNvPr id="431" name="n_4aveValue【市民会館】&#10;有形固定資産減価償却率">
          <a:extLst>
            <a:ext uri="{FF2B5EF4-FFF2-40B4-BE49-F238E27FC236}">
              <a16:creationId xmlns:a16="http://schemas.microsoft.com/office/drawing/2014/main" id="{0A532831-0729-4A2E-B183-28E0D3D0F1AE}"/>
            </a:ext>
          </a:extLst>
        </xdr:cNvPr>
        <xdr:cNvSpPr txBox="1"/>
      </xdr:nvSpPr>
      <xdr:spPr>
        <a:xfrm>
          <a:off x="927744" y="1786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137813</xdr:rowOff>
    </xdr:from>
    <xdr:ext cx="405111" cy="259045"/>
    <xdr:sp macro="" textlink="">
      <xdr:nvSpPr>
        <xdr:cNvPr id="432" name="n_1mainValue【市民会館】&#10;有形固定資産減価償却率">
          <a:extLst>
            <a:ext uri="{FF2B5EF4-FFF2-40B4-BE49-F238E27FC236}">
              <a16:creationId xmlns:a16="http://schemas.microsoft.com/office/drawing/2014/main" id="{463C1998-844A-45EE-84F5-6A0555FD38E9}"/>
            </a:ext>
          </a:extLst>
        </xdr:cNvPr>
        <xdr:cNvSpPr txBox="1"/>
      </xdr:nvSpPr>
      <xdr:spPr>
        <a:xfrm>
          <a:off x="3582044" y="1745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101616</xdr:rowOff>
    </xdr:from>
    <xdr:ext cx="405111" cy="259045"/>
    <xdr:sp macro="" textlink="">
      <xdr:nvSpPr>
        <xdr:cNvPr id="433" name="n_2mainValue【市民会館】&#10;有形固定資産減価償却率">
          <a:extLst>
            <a:ext uri="{FF2B5EF4-FFF2-40B4-BE49-F238E27FC236}">
              <a16:creationId xmlns:a16="http://schemas.microsoft.com/office/drawing/2014/main" id="{59425024-5965-4568-8C09-0C8E2660A637}"/>
            </a:ext>
          </a:extLst>
        </xdr:cNvPr>
        <xdr:cNvSpPr txBox="1"/>
      </xdr:nvSpPr>
      <xdr:spPr>
        <a:xfrm>
          <a:off x="2705744" y="1741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63516</xdr:rowOff>
    </xdr:from>
    <xdr:ext cx="405111" cy="259045"/>
    <xdr:sp macro="" textlink="">
      <xdr:nvSpPr>
        <xdr:cNvPr id="434" name="n_3mainValue【市民会館】&#10;有形固定資産減価償却率">
          <a:extLst>
            <a:ext uri="{FF2B5EF4-FFF2-40B4-BE49-F238E27FC236}">
              <a16:creationId xmlns:a16="http://schemas.microsoft.com/office/drawing/2014/main" id="{756437BF-E3FE-4355-ADF6-A702A867036D}"/>
            </a:ext>
          </a:extLst>
        </xdr:cNvPr>
        <xdr:cNvSpPr txBox="1"/>
      </xdr:nvSpPr>
      <xdr:spPr>
        <a:xfrm>
          <a:off x="18167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25416</xdr:rowOff>
    </xdr:from>
    <xdr:ext cx="405111" cy="259045"/>
    <xdr:sp macro="" textlink="">
      <xdr:nvSpPr>
        <xdr:cNvPr id="435" name="n_4mainValue【市民会館】&#10;有形固定資産減価償却率">
          <a:extLst>
            <a:ext uri="{FF2B5EF4-FFF2-40B4-BE49-F238E27FC236}">
              <a16:creationId xmlns:a16="http://schemas.microsoft.com/office/drawing/2014/main" id="{E1C2285D-41D0-491D-B8B9-9EC0681CF955}"/>
            </a:ext>
          </a:extLst>
        </xdr:cNvPr>
        <xdr:cNvSpPr txBox="1"/>
      </xdr:nvSpPr>
      <xdr:spPr>
        <a:xfrm>
          <a:off x="927744" y="1734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3A92E709-BC5C-4C7F-8A3C-708EBFFE047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0A382C6B-50D5-49C1-90C6-D0E7F851751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AE1CA70C-16B3-436B-85F0-B9CFB9495DC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98849CD2-98C3-4985-9D27-3D6A0920A44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D3A121B0-7C3E-4294-B7A0-806CF25E8DB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3D1D488E-4C12-4A19-99FE-94FC471C02B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674815CB-C8D5-4CDD-B140-ABD536AC193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681D0FB6-168F-4C33-8E6E-ACFEAB8C126E}"/>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AA94B8E9-F903-42EC-A938-9141F848C2F9}"/>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4207F88A-13A9-497A-A46A-993B58F8C6C1}"/>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a:extLst>
            <a:ext uri="{FF2B5EF4-FFF2-40B4-BE49-F238E27FC236}">
              <a16:creationId xmlns:a16="http://schemas.microsoft.com/office/drawing/2014/main" id="{EE1DF0C6-DE0D-4B58-9B76-A536A8BB57A8}"/>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7" name="テキスト ボックス 446">
          <a:extLst>
            <a:ext uri="{FF2B5EF4-FFF2-40B4-BE49-F238E27FC236}">
              <a16:creationId xmlns:a16="http://schemas.microsoft.com/office/drawing/2014/main" id="{85B79414-E951-465E-9BAB-35EB944B9414}"/>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a:extLst>
            <a:ext uri="{FF2B5EF4-FFF2-40B4-BE49-F238E27FC236}">
              <a16:creationId xmlns:a16="http://schemas.microsoft.com/office/drawing/2014/main" id="{F095EDD8-F5ED-4EE7-941F-00CFCDC78E1D}"/>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9" name="テキスト ボックス 448">
          <a:extLst>
            <a:ext uri="{FF2B5EF4-FFF2-40B4-BE49-F238E27FC236}">
              <a16:creationId xmlns:a16="http://schemas.microsoft.com/office/drawing/2014/main" id="{972D342D-35EF-482F-B6F3-8A05AD585758}"/>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a:extLst>
            <a:ext uri="{FF2B5EF4-FFF2-40B4-BE49-F238E27FC236}">
              <a16:creationId xmlns:a16="http://schemas.microsoft.com/office/drawing/2014/main" id="{9566DBB8-6888-4C98-8DC8-77ED642BEDEC}"/>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1" name="テキスト ボックス 450">
          <a:extLst>
            <a:ext uri="{FF2B5EF4-FFF2-40B4-BE49-F238E27FC236}">
              <a16:creationId xmlns:a16="http://schemas.microsoft.com/office/drawing/2014/main" id="{0457BEE0-B8B3-43B8-8704-A189962D5EA7}"/>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a:extLst>
            <a:ext uri="{FF2B5EF4-FFF2-40B4-BE49-F238E27FC236}">
              <a16:creationId xmlns:a16="http://schemas.microsoft.com/office/drawing/2014/main" id="{FABEB625-4A9A-489B-A95B-2FABEF7C47BB}"/>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3" name="テキスト ボックス 452">
          <a:extLst>
            <a:ext uri="{FF2B5EF4-FFF2-40B4-BE49-F238E27FC236}">
              <a16:creationId xmlns:a16="http://schemas.microsoft.com/office/drawing/2014/main" id="{65CAE295-1478-4234-A205-E5B67A2B4ABF}"/>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a:extLst>
            <a:ext uri="{FF2B5EF4-FFF2-40B4-BE49-F238E27FC236}">
              <a16:creationId xmlns:a16="http://schemas.microsoft.com/office/drawing/2014/main" id="{F7520F46-8CA9-492C-9A38-499835F73D98}"/>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5" name="テキスト ボックス 454">
          <a:extLst>
            <a:ext uri="{FF2B5EF4-FFF2-40B4-BE49-F238E27FC236}">
              <a16:creationId xmlns:a16="http://schemas.microsoft.com/office/drawing/2014/main" id="{FF88A617-ACA7-4458-9A9F-9B1291E6BA8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a:extLst>
            <a:ext uri="{FF2B5EF4-FFF2-40B4-BE49-F238E27FC236}">
              <a16:creationId xmlns:a16="http://schemas.microsoft.com/office/drawing/2014/main" id="{75C60B32-BF2F-404F-94EC-6B4936574F18}"/>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7" name="テキスト ボックス 456">
          <a:extLst>
            <a:ext uri="{FF2B5EF4-FFF2-40B4-BE49-F238E27FC236}">
              <a16:creationId xmlns:a16="http://schemas.microsoft.com/office/drawing/2014/main" id="{DA6D1550-8283-4D9B-8590-D8BD6B58CBE6}"/>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C5B627C0-D7ED-4FC6-9A65-3E5368ADF981}"/>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BF43D9AD-CF70-4CE3-9106-8B64578991AC}"/>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24DBBF4A-31E3-4903-9FD8-588D2C7CC16F}"/>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151312</xdr:rowOff>
    </xdr:from>
    <xdr:to>
      <xdr:col>54</xdr:col>
      <xdr:colOff>189865</xdr:colOff>
      <xdr:row>109</xdr:row>
      <xdr:rowOff>1088</xdr:rowOff>
    </xdr:to>
    <xdr:cxnSp macro="">
      <xdr:nvCxnSpPr>
        <xdr:cNvPr id="461" name="直線コネクタ 460">
          <a:extLst>
            <a:ext uri="{FF2B5EF4-FFF2-40B4-BE49-F238E27FC236}">
              <a16:creationId xmlns:a16="http://schemas.microsoft.com/office/drawing/2014/main" id="{3D5CAE27-76E2-4AD2-BD7D-D38DBB112187}"/>
            </a:ext>
          </a:extLst>
        </xdr:cNvPr>
        <xdr:cNvCxnSpPr/>
      </xdr:nvCxnSpPr>
      <xdr:spPr>
        <a:xfrm flipV="1">
          <a:off x="10476865" y="17296312"/>
          <a:ext cx="0" cy="1392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4915</xdr:rowOff>
    </xdr:from>
    <xdr:ext cx="469744" cy="259045"/>
    <xdr:sp macro="" textlink="">
      <xdr:nvSpPr>
        <xdr:cNvPr id="462" name="【市民会館】&#10;一人当たり面積最小値テキスト">
          <a:extLst>
            <a:ext uri="{FF2B5EF4-FFF2-40B4-BE49-F238E27FC236}">
              <a16:creationId xmlns:a16="http://schemas.microsoft.com/office/drawing/2014/main" id="{7AC15194-2733-4ABB-81E2-A8DE3D3CE3B1}"/>
            </a:ext>
          </a:extLst>
        </xdr:cNvPr>
        <xdr:cNvSpPr txBox="1"/>
      </xdr:nvSpPr>
      <xdr:spPr>
        <a:xfrm>
          <a:off x="10515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1088</xdr:rowOff>
    </xdr:from>
    <xdr:to>
      <xdr:col>55</xdr:col>
      <xdr:colOff>88900</xdr:colOff>
      <xdr:row>109</xdr:row>
      <xdr:rowOff>1088</xdr:rowOff>
    </xdr:to>
    <xdr:cxnSp macro="">
      <xdr:nvCxnSpPr>
        <xdr:cNvPr id="463" name="直線コネクタ 462">
          <a:extLst>
            <a:ext uri="{FF2B5EF4-FFF2-40B4-BE49-F238E27FC236}">
              <a16:creationId xmlns:a16="http://schemas.microsoft.com/office/drawing/2014/main" id="{C45EF2A1-178B-47E6-A0F5-9B0BCD422A4F}"/>
            </a:ext>
          </a:extLst>
        </xdr:cNvPr>
        <xdr:cNvCxnSpPr/>
      </xdr:nvCxnSpPr>
      <xdr:spPr>
        <a:xfrm>
          <a:off x="10388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97989</xdr:rowOff>
    </xdr:from>
    <xdr:ext cx="469744" cy="259045"/>
    <xdr:sp macro="" textlink="">
      <xdr:nvSpPr>
        <xdr:cNvPr id="464" name="【市民会館】&#10;一人当たり面積最大値テキスト">
          <a:extLst>
            <a:ext uri="{FF2B5EF4-FFF2-40B4-BE49-F238E27FC236}">
              <a16:creationId xmlns:a16="http://schemas.microsoft.com/office/drawing/2014/main" id="{C4C00AAC-97F7-47CF-B77D-287FF7C7200E}"/>
            </a:ext>
          </a:extLst>
        </xdr:cNvPr>
        <xdr:cNvSpPr txBox="1"/>
      </xdr:nvSpPr>
      <xdr:spPr>
        <a:xfrm>
          <a:off x="10515600" y="1707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151312</xdr:rowOff>
    </xdr:from>
    <xdr:to>
      <xdr:col>55</xdr:col>
      <xdr:colOff>88900</xdr:colOff>
      <xdr:row>100</xdr:row>
      <xdr:rowOff>151312</xdr:rowOff>
    </xdr:to>
    <xdr:cxnSp macro="">
      <xdr:nvCxnSpPr>
        <xdr:cNvPr id="465" name="直線コネクタ 464">
          <a:extLst>
            <a:ext uri="{FF2B5EF4-FFF2-40B4-BE49-F238E27FC236}">
              <a16:creationId xmlns:a16="http://schemas.microsoft.com/office/drawing/2014/main" id="{6CFE2C87-86AE-425F-B98C-3328E0FDC6D2}"/>
            </a:ext>
          </a:extLst>
        </xdr:cNvPr>
        <xdr:cNvCxnSpPr/>
      </xdr:nvCxnSpPr>
      <xdr:spPr>
        <a:xfrm>
          <a:off x="10388600" y="1729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110326</xdr:rowOff>
    </xdr:from>
    <xdr:ext cx="469744" cy="259045"/>
    <xdr:sp macro="" textlink="">
      <xdr:nvSpPr>
        <xdr:cNvPr id="466" name="【市民会館】&#10;一人当たり面積平均値テキスト">
          <a:extLst>
            <a:ext uri="{FF2B5EF4-FFF2-40B4-BE49-F238E27FC236}">
              <a16:creationId xmlns:a16="http://schemas.microsoft.com/office/drawing/2014/main" id="{A70DC347-602D-41F0-870F-FCD2E4EA77B3}"/>
            </a:ext>
          </a:extLst>
        </xdr:cNvPr>
        <xdr:cNvSpPr txBox="1"/>
      </xdr:nvSpPr>
      <xdr:spPr>
        <a:xfrm>
          <a:off x="10515600" y="18112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87449</xdr:rowOff>
    </xdr:from>
    <xdr:to>
      <xdr:col>55</xdr:col>
      <xdr:colOff>50800</xdr:colOff>
      <xdr:row>107</xdr:row>
      <xdr:rowOff>17599</xdr:rowOff>
    </xdr:to>
    <xdr:sp macro="" textlink="">
      <xdr:nvSpPr>
        <xdr:cNvPr id="467" name="フローチャート: 判断 466">
          <a:extLst>
            <a:ext uri="{FF2B5EF4-FFF2-40B4-BE49-F238E27FC236}">
              <a16:creationId xmlns:a16="http://schemas.microsoft.com/office/drawing/2014/main" id="{C1429ED2-1447-4516-9935-5565618A248D}"/>
            </a:ext>
          </a:extLst>
        </xdr:cNvPr>
        <xdr:cNvSpPr/>
      </xdr:nvSpPr>
      <xdr:spPr>
        <a:xfrm>
          <a:off x="104267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85816</xdr:rowOff>
    </xdr:from>
    <xdr:to>
      <xdr:col>50</xdr:col>
      <xdr:colOff>165100</xdr:colOff>
      <xdr:row>107</xdr:row>
      <xdr:rowOff>15966</xdr:rowOff>
    </xdr:to>
    <xdr:sp macro="" textlink="">
      <xdr:nvSpPr>
        <xdr:cNvPr id="468" name="フローチャート: 判断 467">
          <a:extLst>
            <a:ext uri="{FF2B5EF4-FFF2-40B4-BE49-F238E27FC236}">
              <a16:creationId xmlns:a16="http://schemas.microsoft.com/office/drawing/2014/main" id="{A0B4CE20-9700-438B-9422-861000A9C3CE}"/>
            </a:ext>
          </a:extLst>
        </xdr:cNvPr>
        <xdr:cNvSpPr/>
      </xdr:nvSpPr>
      <xdr:spPr>
        <a:xfrm>
          <a:off x="9588500" y="18259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89081</xdr:rowOff>
    </xdr:from>
    <xdr:to>
      <xdr:col>46</xdr:col>
      <xdr:colOff>38100</xdr:colOff>
      <xdr:row>107</xdr:row>
      <xdr:rowOff>19231</xdr:rowOff>
    </xdr:to>
    <xdr:sp macro="" textlink="">
      <xdr:nvSpPr>
        <xdr:cNvPr id="469" name="フローチャート: 判断 468">
          <a:extLst>
            <a:ext uri="{FF2B5EF4-FFF2-40B4-BE49-F238E27FC236}">
              <a16:creationId xmlns:a16="http://schemas.microsoft.com/office/drawing/2014/main" id="{0186C8E7-33FA-4174-A8E2-67533D8C6BB8}"/>
            </a:ext>
          </a:extLst>
        </xdr:cNvPr>
        <xdr:cNvSpPr/>
      </xdr:nvSpPr>
      <xdr:spPr>
        <a:xfrm>
          <a:off x="8699500" y="1826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156029</xdr:rowOff>
    </xdr:from>
    <xdr:to>
      <xdr:col>41</xdr:col>
      <xdr:colOff>101600</xdr:colOff>
      <xdr:row>107</xdr:row>
      <xdr:rowOff>86179</xdr:rowOff>
    </xdr:to>
    <xdr:sp macro="" textlink="">
      <xdr:nvSpPr>
        <xdr:cNvPr id="470" name="フローチャート: 判断 469">
          <a:extLst>
            <a:ext uri="{FF2B5EF4-FFF2-40B4-BE49-F238E27FC236}">
              <a16:creationId xmlns:a16="http://schemas.microsoft.com/office/drawing/2014/main" id="{77DA81E2-42D1-4FAE-ABCD-E4490AF3EA3F}"/>
            </a:ext>
          </a:extLst>
        </xdr:cNvPr>
        <xdr:cNvSpPr/>
      </xdr:nvSpPr>
      <xdr:spPr>
        <a:xfrm>
          <a:off x="7810500" y="183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5806</xdr:rowOff>
    </xdr:from>
    <xdr:to>
      <xdr:col>36</xdr:col>
      <xdr:colOff>165100</xdr:colOff>
      <xdr:row>107</xdr:row>
      <xdr:rowOff>107406</xdr:rowOff>
    </xdr:to>
    <xdr:sp macro="" textlink="">
      <xdr:nvSpPr>
        <xdr:cNvPr id="471" name="フローチャート: 判断 470">
          <a:extLst>
            <a:ext uri="{FF2B5EF4-FFF2-40B4-BE49-F238E27FC236}">
              <a16:creationId xmlns:a16="http://schemas.microsoft.com/office/drawing/2014/main" id="{B98AE21A-B0CC-4C99-8F3F-0713D6532329}"/>
            </a:ext>
          </a:extLst>
        </xdr:cNvPr>
        <xdr:cNvSpPr/>
      </xdr:nvSpPr>
      <xdr:spPr>
        <a:xfrm>
          <a:off x="6921500" y="18350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1ADF591C-01CE-422D-8782-81AFC48EE7C8}"/>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4FE44DA9-311F-4C5E-9B0B-3F513ECCDB99}"/>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B2F39B89-D5A8-4023-9D97-2B5076E25032}"/>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BC256710-8913-4F2E-B2F4-871553D7791C}"/>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F42CC9AF-84F9-475C-B768-BE7A5E0E0EF7}"/>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110308</xdr:rowOff>
    </xdr:from>
    <xdr:to>
      <xdr:col>55</xdr:col>
      <xdr:colOff>50800</xdr:colOff>
      <xdr:row>107</xdr:row>
      <xdr:rowOff>40458</xdr:rowOff>
    </xdr:to>
    <xdr:sp macro="" textlink="">
      <xdr:nvSpPr>
        <xdr:cNvPr id="477" name="楕円 476">
          <a:extLst>
            <a:ext uri="{FF2B5EF4-FFF2-40B4-BE49-F238E27FC236}">
              <a16:creationId xmlns:a16="http://schemas.microsoft.com/office/drawing/2014/main" id="{8BBF99A6-C99F-44A9-9389-6FC210F8EFE6}"/>
            </a:ext>
          </a:extLst>
        </xdr:cNvPr>
        <xdr:cNvSpPr/>
      </xdr:nvSpPr>
      <xdr:spPr>
        <a:xfrm>
          <a:off x="10426700" y="1828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88735</xdr:rowOff>
    </xdr:from>
    <xdr:ext cx="469744" cy="259045"/>
    <xdr:sp macro="" textlink="">
      <xdr:nvSpPr>
        <xdr:cNvPr id="478" name="【市民会館】&#10;一人当たり面積該当値テキスト">
          <a:extLst>
            <a:ext uri="{FF2B5EF4-FFF2-40B4-BE49-F238E27FC236}">
              <a16:creationId xmlns:a16="http://schemas.microsoft.com/office/drawing/2014/main" id="{A079B712-C0AE-40D8-B131-64B0E1E39AA8}"/>
            </a:ext>
          </a:extLst>
        </xdr:cNvPr>
        <xdr:cNvSpPr txBox="1"/>
      </xdr:nvSpPr>
      <xdr:spPr>
        <a:xfrm>
          <a:off x="10515600" y="1826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121738</xdr:rowOff>
    </xdr:from>
    <xdr:to>
      <xdr:col>50</xdr:col>
      <xdr:colOff>165100</xdr:colOff>
      <xdr:row>107</xdr:row>
      <xdr:rowOff>51888</xdr:rowOff>
    </xdr:to>
    <xdr:sp macro="" textlink="">
      <xdr:nvSpPr>
        <xdr:cNvPr id="479" name="楕円 478">
          <a:extLst>
            <a:ext uri="{FF2B5EF4-FFF2-40B4-BE49-F238E27FC236}">
              <a16:creationId xmlns:a16="http://schemas.microsoft.com/office/drawing/2014/main" id="{9F82BDDE-544E-4B7A-851D-C5AA0945F902}"/>
            </a:ext>
          </a:extLst>
        </xdr:cNvPr>
        <xdr:cNvSpPr/>
      </xdr:nvSpPr>
      <xdr:spPr>
        <a:xfrm>
          <a:off x="9588500" y="1829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161108</xdr:rowOff>
    </xdr:from>
    <xdr:to>
      <xdr:col>55</xdr:col>
      <xdr:colOff>0</xdr:colOff>
      <xdr:row>107</xdr:row>
      <xdr:rowOff>1088</xdr:rowOff>
    </xdr:to>
    <xdr:cxnSp macro="">
      <xdr:nvCxnSpPr>
        <xdr:cNvPr id="480" name="直線コネクタ 479">
          <a:extLst>
            <a:ext uri="{FF2B5EF4-FFF2-40B4-BE49-F238E27FC236}">
              <a16:creationId xmlns:a16="http://schemas.microsoft.com/office/drawing/2014/main" id="{431315D7-1FAE-4261-B135-2DBCC87C3089}"/>
            </a:ext>
          </a:extLst>
        </xdr:cNvPr>
        <xdr:cNvCxnSpPr/>
      </xdr:nvCxnSpPr>
      <xdr:spPr>
        <a:xfrm flipV="1">
          <a:off x="9639300" y="18334808"/>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129902</xdr:rowOff>
    </xdr:from>
    <xdr:to>
      <xdr:col>46</xdr:col>
      <xdr:colOff>38100</xdr:colOff>
      <xdr:row>107</xdr:row>
      <xdr:rowOff>60052</xdr:rowOff>
    </xdr:to>
    <xdr:sp macro="" textlink="">
      <xdr:nvSpPr>
        <xdr:cNvPr id="481" name="楕円 480">
          <a:extLst>
            <a:ext uri="{FF2B5EF4-FFF2-40B4-BE49-F238E27FC236}">
              <a16:creationId xmlns:a16="http://schemas.microsoft.com/office/drawing/2014/main" id="{6CDD597F-77C0-4A53-AD79-0A651A49B653}"/>
            </a:ext>
          </a:extLst>
        </xdr:cNvPr>
        <xdr:cNvSpPr/>
      </xdr:nvSpPr>
      <xdr:spPr>
        <a:xfrm>
          <a:off x="86995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1088</xdr:rowOff>
    </xdr:from>
    <xdr:to>
      <xdr:col>50</xdr:col>
      <xdr:colOff>114300</xdr:colOff>
      <xdr:row>107</xdr:row>
      <xdr:rowOff>9252</xdr:rowOff>
    </xdr:to>
    <xdr:cxnSp macro="">
      <xdr:nvCxnSpPr>
        <xdr:cNvPr id="482" name="直線コネクタ 481">
          <a:extLst>
            <a:ext uri="{FF2B5EF4-FFF2-40B4-BE49-F238E27FC236}">
              <a16:creationId xmlns:a16="http://schemas.microsoft.com/office/drawing/2014/main" id="{3A251E15-399C-4E7F-859A-A5D37119B48A}"/>
            </a:ext>
          </a:extLst>
        </xdr:cNvPr>
        <xdr:cNvCxnSpPr/>
      </xdr:nvCxnSpPr>
      <xdr:spPr>
        <a:xfrm flipV="1">
          <a:off x="8750300" y="18346238"/>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138068</xdr:rowOff>
    </xdr:from>
    <xdr:to>
      <xdr:col>41</xdr:col>
      <xdr:colOff>101600</xdr:colOff>
      <xdr:row>107</xdr:row>
      <xdr:rowOff>68218</xdr:rowOff>
    </xdr:to>
    <xdr:sp macro="" textlink="">
      <xdr:nvSpPr>
        <xdr:cNvPr id="483" name="楕円 482">
          <a:extLst>
            <a:ext uri="{FF2B5EF4-FFF2-40B4-BE49-F238E27FC236}">
              <a16:creationId xmlns:a16="http://schemas.microsoft.com/office/drawing/2014/main" id="{B1C9ED55-7D47-446A-BA2F-170830890DB5}"/>
            </a:ext>
          </a:extLst>
        </xdr:cNvPr>
        <xdr:cNvSpPr/>
      </xdr:nvSpPr>
      <xdr:spPr>
        <a:xfrm>
          <a:off x="7810500" y="1831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9252</xdr:rowOff>
    </xdr:from>
    <xdr:to>
      <xdr:col>45</xdr:col>
      <xdr:colOff>177800</xdr:colOff>
      <xdr:row>107</xdr:row>
      <xdr:rowOff>17418</xdr:rowOff>
    </xdr:to>
    <xdr:cxnSp macro="">
      <xdr:nvCxnSpPr>
        <xdr:cNvPr id="484" name="直線コネクタ 483">
          <a:extLst>
            <a:ext uri="{FF2B5EF4-FFF2-40B4-BE49-F238E27FC236}">
              <a16:creationId xmlns:a16="http://schemas.microsoft.com/office/drawing/2014/main" id="{B0E64235-64AA-4790-A3CE-D86E7E8E050A}"/>
            </a:ext>
          </a:extLst>
        </xdr:cNvPr>
        <xdr:cNvCxnSpPr/>
      </xdr:nvCxnSpPr>
      <xdr:spPr>
        <a:xfrm flipV="1">
          <a:off x="7861300" y="18354402"/>
          <a:ext cx="8890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146231</xdr:rowOff>
    </xdr:from>
    <xdr:to>
      <xdr:col>36</xdr:col>
      <xdr:colOff>165100</xdr:colOff>
      <xdr:row>107</xdr:row>
      <xdr:rowOff>76381</xdr:rowOff>
    </xdr:to>
    <xdr:sp macro="" textlink="">
      <xdr:nvSpPr>
        <xdr:cNvPr id="485" name="楕円 484">
          <a:extLst>
            <a:ext uri="{FF2B5EF4-FFF2-40B4-BE49-F238E27FC236}">
              <a16:creationId xmlns:a16="http://schemas.microsoft.com/office/drawing/2014/main" id="{0F82A964-04E4-4668-9BEB-D6A133E448D4}"/>
            </a:ext>
          </a:extLst>
        </xdr:cNvPr>
        <xdr:cNvSpPr/>
      </xdr:nvSpPr>
      <xdr:spPr>
        <a:xfrm>
          <a:off x="69215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17418</xdr:rowOff>
    </xdr:from>
    <xdr:to>
      <xdr:col>41</xdr:col>
      <xdr:colOff>50800</xdr:colOff>
      <xdr:row>107</xdr:row>
      <xdr:rowOff>25581</xdr:rowOff>
    </xdr:to>
    <xdr:cxnSp macro="">
      <xdr:nvCxnSpPr>
        <xdr:cNvPr id="486" name="直線コネクタ 485">
          <a:extLst>
            <a:ext uri="{FF2B5EF4-FFF2-40B4-BE49-F238E27FC236}">
              <a16:creationId xmlns:a16="http://schemas.microsoft.com/office/drawing/2014/main" id="{C07BA07E-232D-4100-B476-DEF1567AE068}"/>
            </a:ext>
          </a:extLst>
        </xdr:cNvPr>
        <xdr:cNvCxnSpPr/>
      </xdr:nvCxnSpPr>
      <xdr:spPr>
        <a:xfrm flipV="1">
          <a:off x="6972300" y="18362568"/>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32493</xdr:rowOff>
    </xdr:from>
    <xdr:ext cx="469744" cy="259045"/>
    <xdr:sp macro="" textlink="">
      <xdr:nvSpPr>
        <xdr:cNvPr id="487" name="n_1aveValue【市民会館】&#10;一人当たり面積">
          <a:extLst>
            <a:ext uri="{FF2B5EF4-FFF2-40B4-BE49-F238E27FC236}">
              <a16:creationId xmlns:a16="http://schemas.microsoft.com/office/drawing/2014/main" id="{CACA23AF-043A-43DF-82A1-4BE6D8E5EF45}"/>
            </a:ext>
          </a:extLst>
        </xdr:cNvPr>
        <xdr:cNvSpPr txBox="1"/>
      </xdr:nvSpPr>
      <xdr:spPr>
        <a:xfrm>
          <a:off x="9391727" y="18034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35758</xdr:rowOff>
    </xdr:from>
    <xdr:ext cx="469744" cy="259045"/>
    <xdr:sp macro="" textlink="">
      <xdr:nvSpPr>
        <xdr:cNvPr id="488" name="n_2aveValue【市民会館】&#10;一人当たり面積">
          <a:extLst>
            <a:ext uri="{FF2B5EF4-FFF2-40B4-BE49-F238E27FC236}">
              <a16:creationId xmlns:a16="http://schemas.microsoft.com/office/drawing/2014/main" id="{BBD5344D-9285-4D5A-A927-BE4E2CF3FA0C}"/>
            </a:ext>
          </a:extLst>
        </xdr:cNvPr>
        <xdr:cNvSpPr txBox="1"/>
      </xdr:nvSpPr>
      <xdr:spPr>
        <a:xfrm>
          <a:off x="8515427" y="1803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77306</xdr:rowOff>
    </xdr:from>
    <xdr:ext cx="469744" cy="259045"/>
    <xdr:sp macro="" textlink="">
      <xdr:nvSpPr>
        <xdr:cNvPr id="489" name="n_3aveValue【市民会館】&#10;一人当たり面積">
          <a:extLst>
            <a:ext uri="{FF2B5EF4-FFF2-40B4-BE49-F238E27FC236}">
              <a16:creationId xmlns:a16="http://schemas.microsoft.com/office/drawing/2014/main" id="{0D284E49-9A5A-473B-981A-70AF90A979DB}"/>
            </a:ext>
          </a:extLst>
        </xdr:cNvPr>
        <xdr:cNvSpPr txBox="1"/>
      </xdr:nvSpPr>
      <xdr:spPr>
        <a:xfrm>
          <a:off x="7626427" y="1842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98533</xdr:rowOff>
    </xdr:from>
    <xdr:ext cx="469744" cy="259045"/>
    <xdr:sp macro="" textlink="">
      <xdr:nvSpPr>
        <xdr:cNvPr id="490" name="n_4aveValue【市民会館】&#10;一人当たり面積">
          <a:extLst>
            <a:ext uri="{FF2B5EF4-FFF2-40B4-BE49-F238E27FC236}">
              <a16:creationId xmlns:a16="http://schemas.microsoft.com/office/drawing/2014/main" id="{F5368C6C-2CDC-4972-BE54-1F4EEB7D8DA4}"/>
            </a:ext>
          </a:extLst>
        </xdr:cNvPr>
        <xdr:cNvSpPr txBox="1"/>
      </xdr:nvSpPr>
      <xdr:spPr>
        <a:xfrm>
          <a:off x="6737427" y="1844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43015</xdr:rowOff>
    </xdr:from>
    <xdr:ext cx="469744" cy="259045"/>
    <xdr:sp macro="" textlink="">
      <xdr:nvSpPr>
        <xdr:cNvPr id="491" name="n_1mainValue【市民会館】&#10;一人当たり面積">
          <a:extLst>
            <a:ext uri="{FF2B5EF4-FFF2-40B4-BE49-F238E27FC236}">
              <a16:creationId xmlns:a16="http://schemas.microsoft.com/office/drawing/2014/main" id="{E680C0F5-E584-44F5-874A-8F03A57F3C3D}"/>
            </a:ext>
          </a:extLst>
        </xdr:cNvPr>
        <xdr:cNvSpPr txBox="1"/>
      </xdr:nvSpPr>
      <xdr:spPr>
        <a:xfrm>
          <a:off x="9391727" y="1838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51179</xdr:rowOff>
    </xdr:from>
    <xdr:ext cx="469744" cy="259045"/>
    <xdr:sp macro="" textlink="">
      <xdr:nvSpPr>
        <xdr:cNvPr id="492" name="n_2mainValue【市民会館】&#10;一人当たり面積">
          <a:extLst>
            <a:ext uri="{FF2B5EF4-FFF2-40B4-BE49-F238E27FC236}">
              <a16:creationId xmlns:a16="http://schemas.microsoft.com/office/drawing/2014/main" id="{71619313-C23F-42E7-A4C3-D36CFABD6CA3}"/>
            </a:ext>
          </a:extLst>
        </xdr:cNvPr>
        <xdr:cNvSpPr txBox="1"/>
      </xdr:nvSpPr>
      <xdr:spPr>
        <a:xfrm>
          <a:off x="8515427" y="1839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84745</xdr:rowOff>
    </xdr:from>
    <xdr:ext cx="469744" cy="259045"/>
    <xdr:sp macro="" textlink="">
      <xdr:nvSpPr>
        <xdr:cNvPr id="493" name="n_3mainValue【市民会館】&#10;一人当たり面積">
          <a:extLst>
            <a:ext uri="{FF2B5EF4-FFF2-40B4-BE49-F238E27FC236}">
              <a16:creationId xmlns:a16="http://schemas.microsoft.com/office/drawing/2014/main" id="{4EE044C2-F781-4D16-BE0B-F15EDFD94E04}"/>
            </a:ext>
          </a:extLst>
        </xdr:cNvPr>
        <xdr:cNvSpPr txBox="1"/>
      </xdr:nvSpPr>
      <xdr:spPr>
        <a:xfrm>
          <a:off x="7626427" y="18086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92908</xdr:rowOff>
    </xdr:from>
    <xdr:ext cx="469744" cy="259045"/>
    <xdr:sp macro="" textlink="">
      <xdr:nvSpPr>
        <xdr:cNvPr id="494" name="n_4mainValue【市民会館】&#10;一人当たり面積">
          <a:extLst>
            <a:ext uri="{FF2B5EF4-FFF2-40B4-BE49-F238E27FC236}">
              <a16:creationId xmlns:a16="http://schemas.microsoft.com/office/drawing/2014/main" id="{C8ACC425-1DE3-4D12-9F40-9A86B4ABE410}"/>
            </a:ext>
          </a:extLst>
        </xdr:cNvPr>
        <xdr:cNvSpPr txBox="1"/>
      </xdr:nvSpPr>
      <xdr:spPr>
        <a:xfrm>
          <a:off x="6737427" y="1809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8565B64C-110B-41ED-9557-EFC8F060267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AF824B4D-1E36-4A2C-803C-FA4A35E5BDF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5C5D74B1-FBEB-45DF-A259-CF29FC47EF6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F61D3002-5F34-446C-9A06-9F9775449C0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3FBC3C9C-EF27-461A-AFF3-2B08A2A3FEF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87DBEBA6-3110-4F10-84F7-906596E77C3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9663FB3B-534D-4FEE-B224-E3E70DC5086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5B23D9F4-F90E-47F3-A099-9966DBBA65E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F8FD68CA-829B-43E2-94AA-CE78B204594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12359F8C-F67A-42CB-9EAF-D930E9B21F0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F91D1AA8-FE1A-4665-82BF-326C4F4DE46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a:extLst>
            <a:ext uri="{FF2B5EF4-FFF2-40B4-BE49-F238E27FC236}">
              <a16:creationId xmlns:a16="http://schemas.microsoft.com/office/drawing/2014/main" id="{4F9D70E6-5699-4788-976A-645879ECA7B7}"/>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a:extLst>
            <a:ext uri="{FF2B5EF4-FFF2-40B4-BE49-F238E27FC236}">
              <a16:creationId xmlns:a16="http://schemas.microsoft.com/office/drawing/2014/main" id="{063FBB2D-DFDB-4945-9C85-A310E6045D11}"/>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a:extLst>
            <a:ext uri="{FF2B5EF4-FFF2-40B4-BE49-F238E27FC236}">
              <a16:creationId xmlns:a16="http://schemas.microsoft.com/office/drawing/2014/main" id="{1787BEE2-948A-425B-8592-1F860C8A4BAE}"/>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a:extLst>
            <a:ext uri="{FF2B5EF4-FFF2-40B4-BE49-F238E27FC236}">
              <a16:creationId xmlns:a16="http://schemas.microsoft.com/office/drawing/2014/main" id="{6D016F3A-6D36-4342-BAB3-A6F1F770F28F}"/>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a:extLst>
            <a:ext uri="{FF2B5EF4-FFF2-40B4-BE49-F238E27FC236}">
              <a16:creationId xmlns:a16="http://schemas.microsoft.com/office/drawing/2014/main" id="{B844F4BF-C19A-4672-851E-42E93178C4F3}"/>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a:extLst>
            <a:ext uri="{FF2B5EF4-FFF2-40B4-BE49-F238E27FC236}">
              <a16:creationId xmlns:a16="http://schemas.microsoft.com/office/drawing/2014/main" id="{8DBD817F-D981-47B4-ABC6-A7E58F3C3F3D}"/>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a:extLst>
            <a:ext uri="{FF2B5EF4-FFF2-40B4-BE49-F238E27FC236}">
              <a16:creationId xmlns:a16="http://schemas.microsoft.com/office/drawing/2014/main" id="{E748FD44-E042-44EA-88FF-EF3914925F05}"/>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a:extLst>
            <a:ext uri="{FF2B5EF4-FFF2-40B4-BE49-F238E27FC236}">
              <a16:creationId xmlns:a16="http://schemas.microsoft.com/office/drawing/2014/main" id="{6A67523A-8FAC-4F71-8255-DD64ACF101D6}"/>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a:extLst>
            <a:ext uri="{FF2B5EF4-FFF2-40B4-BE49-F238E27FC236}">
              <a16:creationId xmlns:a16="http://schemas.microsoft.com/office/drawing/2014/main" id="{10CE961D-8008-4EFC-9372-56CEB9376888}"/>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a:extLst>
            <a:ext uri="{FF2B5EF4-FFF2-40B4-BE49-F238E27FC236}">
              <a16:creationId xmlns:a16="http://schemas.microsoft.com/office/drawing/2014/main" id="{AB5CD350-B891-4AA3-AC61-30B865287481}"/>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a:extLst>
            <a:ext uri="{FF2B5EF4-FFF2-40B4-BE49-F238E27FC236}">
              <a16:creationId xmlns:a16="http://schemas.microsoft.com/office/drawing/2014/main" id="{ED8AF41C-D6A9-4106-9E1D-A68E4409E1A5}"/>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a:extLst>
            <a:ext uri="{FF2B5EF4-FFF2-40B4-BE49-F238E27FC236}">
              <a16:creationId xmlns:a16="http://schemas.microsoft.com/office/drawing/2014/main" id="{1ACEF32E-E563-4C4A-B55E-398D78F144C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441650F6-CDA4-4461-841C-6C87DC3E7C3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一般廃棄物処理施設】&#10;有形固定資産減価償却率グラフ枠">
          <a:extLst>
            <a:ext uri="{FF2B5EF4-FFF2-40B4-BE49-F238E27FC236}">
              <a16:creationId xmlns:a16="http://schemas.microsoft.com/office/drawing/2014/main" id="{AA8B1E92-0777-4D98-98ED-EEEA10E68E3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92528</xdr:rowOff>
    </xdr:to>
    <xdr:cxnSp macro="">
      <xdr:nvCxnSpPr>
        <xdr:cNvPr id="520" name="直線コネクタ 519">
          <a:extLst>
            <a:ext uri="{FF2B5EF4-FFF2-40B4-BE49-F238E27FC236}">
              <a16:creationId xmlns:a16="http://schemas.microsoft.com/office/drawing/2014/main" id="{1D4FB421-93FD-4C2C-A725-172D13330942}"/>
            </a:ext>
          </a:extLst>
        </xdr:cNvPr>
        <xdr:cNvCxnSpPr/>
      </xdr:nvCxnSpPr>
      <xdr:spPr>
        <a:xfrm flipV="1">
          <a:off x="16318864" y="5863046"/>
          <a:ext cx="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1" name="【一般廃棄物処理施設】&#10;有形固定資産減価償却率最小値テキスト">
          <a:extLst>
            <a:ext uri="{FF2B5EF4-FFF2-40B4-BE49-F238E27FC236}">
              <a16:creationId xmlns:a16="http://schemas.microsoft.com/office/drawing/2014/main" id="{6A4EDC39-8E29-46AA-AD5A-0802609FD902}"/>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2" name="直線コネクタ 521">
          <a:extLst>
            <a:ext uri="{FF2B5EF4-FFF2-40B4-BE49-F238E27FC236}">
              <a16:creationId xmlns:a16="http://schemas.microsoft.com/office/drawing/2014/main" id="{87610305-D3AA-4781-A343-E38AD837839B}"/>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523" name="【一般廃棄物処理施設】&#10;有形固定資産減価償却率最大値テキスト">
          <a:extLst>
            <a:ext uri="{FF2B5EF4-FFF2-40B4-BE49-F238E27FC236}">
              <a16:creationId xmlns:a16="http://schemas.microsoft.com/office/drawing/2014/main" id="{C41B97B2-A928-44FF-BDD7-996D4BA0C9C9}"/>
            </a:ext>
          </a:extLst>
        </xdr:cNvPr>
        <xdr:cNvSpPr txBox="1"/>
      </xdr:nvSpPr>
      <xdr:spPr>
        <a:xfrm>
          <a:off x="16357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524" name="直線コネクタ 523">
          <a:extLst>
            <a:ext uri="{FF2B5EF4-FFF2-40B4-BE49-F238E27FC236}">
              <a16:creationId xmlns:a16="http://schemas.microsoft.com/office/drawing/2014/main" id="{B3A1CF03-FA31-47FD-86E2-14F1B00C1A9C}"/>
            </a:ext>
          </a:extLst>
        </xdr:cNvPr>
        <xdr:cNvCxnSpPr/>
      </xdr:nvCxnSpPr>
      <xdr:spPr>
        <a:xfrm>
          <a:off x="16230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92001</xdr:rowOff>
    </xdr:from>
    <xdr:ext cx="405111" cy="259045"/>
    <xdr:sp macro="" textlink="">
      <xdr:nvSpPr>
        <xdr:cNvPr id="525" name="【一般廃棄物処理施設】&#10;有形固定資産減価償却率平均値テキスト">
          <a:extLst>
            <a:ext uri="{FF2B5EF4-FFF2-40B4-BE49-F238E27FC236}">
              <a16:creationId xmlns:a16="http://schemas.microsoft.com/office/drawing/2014/main" id="{9E959F57-3F7E-4F92-BDC6-BCF824B0C882}"/>
            </a:ext>
          </a:extLst>
        </xdr:cNvPr>
        <xdr:cNvSpPr txBox="1"/>
      </xdr:nvSpPr>
      <xdr:spPr>
        <a:xfrm>
          <a:off x="16357600" y="6607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113574</xdr:rowOff>
    </xdr:from>
    <xdr:to>
      <xdr:col>85</xdr:col>
      <xdr:colOff>177800</xdr:colOff>
      <xdr:row>39</xdr:row>
      <xdr:rowOff>43724</xdr:rowOff>
    </xdr:to>
    <xdr:sp macro="" textlink="">
      <xdr:nvSpPr>
        <xdr:cNvPr id="526" name="フローチャート: 判断 525">
          <a:extLst>
            <a:ext uri="{FF2B5EF4-FFF2-40B4-BE49-F238E27FC236}">
              <a16:creationId xmlns:a16="http://schemas.microsoft.com/office/drawing/2014/main" id="{D3143501-6858-4B92-84F9-89AF5138226F}"/>
            </a:ext>
          </a:extLst>
        </xdr:cNvPr>
        <xdr:cNvSpPr/>
      </xdr:nvSpPr>
      <xdr:spPr>
        <a:xfrm>
          <a:off x="162687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152763</xdr:rowOff>
    </xdr:from>
    <xdr:to>
      <xdr:col>81</xdr:col>
      <xdr:colOff>101600</xdr:colOff>
      <xdr:row>39</xdr:row>
      <xdr:rowOff>82913</xdr:rowOff>
    </xdr:to>
    <xdr:sp macro="" textlink="">
      <xdr:nvSpPr>
        <xdr:cNvPr id="527" name="フローチャート: 判断 526">
          <a:extLst>
            <a:ext uri="{FF2B5EF4-FFF2-40B4-BE49-F238E27FC236}">
              <a16:creationId xmlns:a16="http://schemas.microsoft.com/office/drawing/2014/main" id="{007C5F59-08C7-4317-835C-94E53082E4EC}"/>
            </a:ext>
          </a:extLst>
        </xdr:cNvPr>
        <xdr:cNvSpPr/>
      </xdr:nvSpPr>
      <xdr:spPr>
        <a:xfrm>
          <a:off x="154305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162560</xdr:rowOff>
    </xdr:from>
    <xdr:to>
      <xdr:col>76</xdr:col>
      <xdr:colOff>165100</xdr:colOff>
      <xdr:row>39</xdr:row>
      <xdr:rowOff>92710</xdr:rowOff>
    </xdr:to>
    <xdr:sp macro="" textlink="">
      <xdr:nvSpPr>
        <xdr:cNvPr id="528" name="フローチャート: 判断 527">
          <a:extLst>
            <a:ext uri="{FF2B5EF4-FFF2-40B4-BE49-F238E27FC236}">
              <a16:creationId xmlns:a16="http://schemas.microsoft.com/office/drawing/2014/main" id="{19D5E360-27D2-4B3C-9BAE-E8B51D634F81}"/>
            </a:ext>
          </a:extLst>
        </xdr:cNvPr>
        <xdr:cNvSpPr/>
      </xdr:nvSpPr>
      <xdr:spPr>
        <a:xfrm>
          <a:off x="14541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7438</xdr:rowOff>
    </xdr:from>
    <xdr:to>
      <xdr:col>72</xdr:col>
      <xdr:colOff>38100</xdr:colOff>
      <xdr:row>39</xdr:row>
      <xdr:rowOff>109038</xdr:rowOff>
    </xdr:to>
    <xdr:sp macro="" textlink="">
      <xdr:nvSpPr>
        <xdr:cNvPr id="529" name="フローチャート: 判断 528">
          <a:extLst>
            <a:ext uri="{FF2B5EF4-FFF2-40B4-BE49-F238E27FC236}">
              <a16:creationId xmlns:a16="http://schemas.microsoft.com/office/drawing/2014/main" id="{89A86C82-58B6-4B1E-B38F-24E535B0DC19}"/>
            </a:ext>
          </a:extLst>
        </xdr:cNvPr>
        <xdr:cNvSpPr/>
      </xdr:nvSpPr>
      <xdr:spPr>
        <a:xfrm>
          <a:off x="136525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131535</xdr:rowOff>
    </xdr:from>
    <xdr:to>
      <xdr:col>67</xdr:col>
      <xdr:colOff>101600</xdr:colOff>
      <xdr:row>39</xdr:row>
      <xdr:rowOff>61685</xdr:rowOff>
    </xdr:to>
    <xdr:sp macro="" textlink="">
      <xdr:nvSpPr>
        <xdr:cNvPr id="530" name="フローチャート: 判断 529">
          <a:extLst>
            <a:ext uri="{FF2B5EF4-FFF2-40B4-BE49-F238E27FC236}">
              <a16:creationId xmlns:a16="http://schemas.microsoft.com/office/drawing/2014/main" id="{41C16873-FF03-4AC8-A7A0-1B12161AE815}"/>
            </a:ext>
          </a:extLst>
        </xdr:cNvPr>
        <xdr:cNvSpPr/>
      </xdr:nvSpPr>
      <xdr:spPr>
        <a:xfrm>
          <a:off x="12763500" y="664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27331FBB-8B0A-4B46-9B1F-09C89C26F4F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7EA95D6E-D56E-4372-A5C3-0E9EE983E23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53CE02AD-CE0F-4ADE-9E3D-D5BCE0A4E05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831FF46F-3B63-4393-8AAF-499D6F30268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B1AF6BA0-D2D3-4079-9290-10B637F6401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159294</xdr:rowOff>
    </xdr:from>
    <xdr:to>
      <xdr:col>85</xdr:col>
      <xdr:colOff>177800</xdr:colOff>
      <xdr:row>36</xdr:row>
      <xdr:rowOff>89444</xdr:rowOff>
    </xdr:to>
    <xdr:sp macro="" textlink="">
      <xdr:nvSpPr>
        <xdr:cNvPr id="536" name="楕円 535">
          <a:extLst>
            <a:ext uri="{FF2B5EF4-FFF2-40B4-BE49-F238E27FC236}">
              <a16:creationId xmlns:a16="http://schemas.microsoft.com/office/drawing/2014/main" id="{8772CF6F-B3D4-4F81-9F39-852E83E0C293}"/>
            </a:ext>
          </a:extLst>
        </xdr:cNvPr>
        <xdr:cNvSpPr/>
      </xdr:nvSpPr>
      <xdr:spPr>
        <a:xfrm>
          <a:off x="16268700" y="616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10721</xdr:rowOff>
    </xdr:from>
    <xdr:ext cx="405111" cy="259045"/>
    <xdr:sp macro="" textlink="">
      <xdr:nvSpPr>
        <xdr:cNvPr id="537" name="【一般廃棄物処理施設】&#10;有形固定資産減価償却率該当値テキスト">
          <a:extLst>
            <a:ext uri="{FF2B5EF4-FFF2-40B4-BE49-F238E27FC236}">
              <a16:creationId xmlns:a16="http://schemas.microsoft.com/office/drawing/2014/main" id="{580B5D4B-88AE-47C8-85CD-8B94D107D1F2}"/>
            </a:ext>
          </a:extLst>
        </xdr:cNvPr>
        <xdr:cNvSpPr txBox="1"/>
      </xdr:nvSpPr>
      <xdr:spPr>
        <a:xfrm>
          <a:off x="16357600" y="601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92347</xdr:rowOff>
    </xdr:from>
    <xdr:to>
      <xdr:col>81</xdr:col>
      <xdr:colOff>101600</xdr:colOff>
      <xdr:row>36</xdr:row>
      <xdr:rowOff>22497</xdr:rowOff>
    </xdr:to>
    <xdr:sp macro="" textlink="">
      <xdr:nvSpPr>
        <xdr:cNvPr id="538" name="楕円 537">
          <a:extLst>
            <a:ext uri="{FF2B5EF4-FFF2-40B4-BE49-F238E27FC236}">
              <a16:creationId xmlns:a16="http://schemas.microsoft.com/office/drawing/2014/main" id="{1E145A0A-4E5F-4A68-A3E3-A10528676908}"/>
            </a:ext>
          </a:extLst>
        </xdr:cNvPr>
        <xdr:cNvSpPr/>
      </xdr:nvSpPr>
      <xdr:spPr>
        <a:xfrm>
          <a:off x="15430500" y="609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143147</xdr:rowOff>
    </xdr:from>
    <xdr:to>
      <xdr:col>85</xdr:col>
      <xdr:colOff>127000</xdr:colOff>
      <xdr:row>36</xdr:row>
      <xdr:rowOff>38644</xdr:rowOff>
    </xdr:to>
    <xdr:cxnSp macro="">
      <xdr:nvCxnSpPr>
        <xdr:cNvPr id="539" name="直線コネクタ 538">
          <a:extLst>
            <a:ext uri="{FF2B5EF4-FFF2-40B4-BE49-F238E27FC236}">
              <a16:creationId xmlns:a16="http://schemas.microsoft.com/office/drawing/2014/main" id="{A98A8D37-EC3D-4BB2-8CAC-C6C97ED4932F}"/>
            </a:ext>
          </a:extLst>
        </xdr:cNvPr>
        <xdr:cNvCxnSpPr/>
      </xdr:nvCxnSpPr>
      <xdr:spPr>
        <a:xfrm>
          <a:off x="15481300" y="6143897"/>
          <a:ext cx="8382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123372</xdr:rowOff>
    </xdr:from>
    <xdr:to>
      <xdr:col>76</xdr:col>
      <xdr:colOff>165100</xdr:colOff>
      <xdr:row>36</xdr:row>
      <xdr:rowOff>53522</xdr:rowOff>
    </xdr:to>
    <xdr:sp macro="" textlink="">
      <xdr:nvSpPr>
        <xdr:cNvPr id="540" name="楕円 539">
          <a:extLst>
            <a:ext uri="{FF2B5EF4-FFF2-40B4-BE49-F238E27FC236}">
              <a16:creationId xmlns:a16="http://schemas.microsoft.com/office/drawing/2014/main" id="{3D9F1625-3225-4F1E-BA35-18DA33B18B5B}"/>
            </a:ext>
          </a:extLst>
        </xdr:cNvPr>
        <xdr:cNvSpPr/>
      </xdr:nvSpPr>
      <xdr:spPr>
        <a:xfrm>
          <a:off x="14541500" y="612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143147</xdr:rowOff>
    </xdr:from>
    <xdr:to>
      <xdr:col>81</xdr:col>
      <xdr:colOff>50800</xdr:colOff>
      <xdr:row>36</xdr:row>
      <xdr:rowOff>2722</xdr:rowOff>
    </xdr:to>
    <xdr:cxnSp macro="">
      <xdr:nvCxnSpPr>
        <xdr:cNvPr id="541" name="直線コネクタ 540">
          <a:extLst>
            <a:ext uri="{FF2B5EF4-FFF2-40B4-BE49-F238E27FC236}">
              <a16:creationId xmlns:a16="http://schemas.microsoft.com/office/drawing/2014/main" id="{BC231C1A-3F4B-4ED6-801C-1BC946ABFA76}"/>
            </a:ext>
          </a:extLst>
        </xdr:cNvPr>
        <xdr:cNvCxnSpPr/>
      </xdr:nvCxnSpPr>
      <xdr:spPr>
        <a:xfrm flipV="1">
          <a:off x="14592300" y="614389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51526</xdr:rowOff>
    </xdr:from>
    <xdr:to>
      <xdr:col>72</xdr:col>
      <xdr:colOff>38100</xdr:colOff>
      <xdr:row>35</xdr:row>
      <xdr:rowOff>153126</xdr:rowOff>
    </xdr:to>
    <xdr:sp macro="" textlink="">
      <xdr:nvSpPr>
        <xdr:cNvPr id="542" name="楕円 541">
          <a:extLst>
            <a:ext uri="{FF2B5EF4-FFF2-40B4-BE49-F238E27FC236}">
              <a16:creationId xmlns:a16="http://schemas.microsoft.com/office/drawing/2014/main" id="{BC036394-3827-40EE-B659-2C50DA76C6FD}"/>
            </a:ext>
          </a:extLst>
        </xdr:cNvPr>
        <xdr:cNvSpPr/>
      </xdr:nvSpPr>
      <xdr:spPr>
        <a:xfrm>
          <a:off x="13652500" y="60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102326</xdr:rowOff>
    </xdr:from>
    <xdr:to>
      <xdr:col>76</xdr:col>
      <xdr:colOff>114300</xdr:colOff>
      <xdr:row>36</xdr:row>
      <xdr:rowOff>2722</xdr:rowOff>
    </xdr:to>
    <xdr:cxnSp macro="">
      <xdr:nvCxnSpPr>
        <xdr:cNvPr id="543" name="直線コネクタ 542">
          <a:extLst>
            <a:ext uri="{FF2B5EF4-FFF2-40B4-BE49-F238E27FC236}">
              <a16:creationId xmlns:a16="http://schemas.microsoft.com/office/drawing/2014/main" id="{F2A896F7-808F-41F9-9998-C2E54250CD1C}"/>
            </a:ext>
          </a:extLst>
        </xdr:cNvPr>
        <xdr:cNvCxnSpPr/>
      </xdr:nvCxnSpPr>
      <xdr:spPr>
        <a:xfrm>
          <a:off x="13703300" y="6103076"/>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152763</xdr:rowOff>
    </xdr:from>
    <xdr:to>
      <xdr:col>67</xdr:col>
      <xdr:colOff>101600</xdr:colOff>
      <xdr:row>35</xdr:row>
      <xdr:rowOff>82913</xdr:rowOff>
    </xdr:to>
    <xdr:sp macro="" textlink="">
      <xdr:nvSpPr>
        <xdr:cNvPr id="544" name="楕円 543">
          <a:extLst>
            <a:ext uri="{FF2B5EF4-FFF2-40B4-BE49-F238E27FC236}">
              <a16:creationId xmlns:a16="http://schemas.microsoft.com/office/drawing/2014/main" id="{9131E199-F785-4193-90E1-958C517217FE}"/>
            </a:ext>
          </a:extLst>
        </xdr:cNvPr>
        <xdr:cNvSpPr/>
      </xdr:nvSpPr>
      <xdr:spPr>
        <a:xfrm>
          <a:off x="12763500" y="598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32113</xdr:rowOff>
    </xdr:from>
    <xdr:to>
      <xdr:col>71</xdr:col>
      <xdr:colOff>177800</xdr:colOff>
      <xdr:row>35</xdr:row>
      <xdr:rowOff>102326</xdr:rowOff>
    </xdr:to>
    <xdr:cxnSp macro="">
      <xdr:nvCxnSpPr>
        <xdr:cNvPr id="545" name="直線コネクタ 544">
          <a:extLst>
            <a:ext uri="{FF2B5EF4-FFF2-40B4-BE49-F238E27FC236}">
              <a16:creationId xmlns:a16="http://schemas.microsoft.com/office/drawing/2014/main" id="{A27B1058-F2C8-4989-8736-A394C52B81AD}"/>
            </a:ext>
          </a:extLst>
        </xdr:cNvPr>
        <xdr:cNvCxnSpPr/>
      </xdr:nvCxnSpPr>
      <xdr:spPr>
        <a:xfrm>
          <a:off x="12814300" y="6032863"/>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74040</xdr:rowOff>
    </xdr:from>
    <xdr:ext cx="405111" cy="259045"/>
    <xdr:sp macro="" textlink="">
      <xdr:nvSpPr>
        <xdr:cNvPr id="546" name="n_1aveValue【一般廃棄物処理施設】&#10;有形固定資産減価償却率">
          <a:extLst>
            <a:ext uri="{FF2B5EF4-FFF2-40B4-BE49-F238E27FC236}">
              <a16:creationId xmlns:a16="http://schemas.microsoft.com/office/drawing/2014/main" id="{460DDDBC-35B8-4A2E-B174-02A9DB297A47}"/>
            </a:ext>
          </a:extLst>
        </xdr:cNvPr>
        <xdr:cNvSpPr txBox="1"/>
      </xdr:nvSpPr>
      <xdr:spPr>
        <a:xfrm>
          <a:off x="15266044" y="676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83837</xdr:rowOff>
    </xdr:from>
    <xdr:ext cx="405111" cy="259045"/>
    <xdr:sp macro="" textlink="">
      <xdr:nvSpPr>
        <xdr:cNvPr id="547" name="n_2aveValue【一般廃棄物処理施設】&#10;有形固定資産減価償却率">
          <a:extLst>
            <a:ext uri="{FF2B5EF4-FFF2-40B4-BE49-F238E27FC236}">
              <a16:creationId xmlns:a16="http://schemas.microsoft.com/office/drawing/2014/main" id="{7A52FED3-44F2-4A0B-9CEA-CA1F2D0F6E36}"/>
            </a:ext>
          </a:extLst>
        </xdr:cNvPr>
        <xdr:cNvSpPr txBox="1"/>
      </xdr:nvSpPr>
      <xdr:spPr>
        <a:xfrm>
          <a:off x="14389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100165</xdr:rowOff>
    </xdr:from>
    <xdr:ext cx="405111" cy="259045"/>
    <xdr:sp macro="" textlink="">
      <xdr:nvSpPr>
        <xdr:cNvPr id="548" name="n_3aveValue【一般廃棄物処理施設】&#10;有形固定資産減価償却率">
          <a:extLst>
            <a:ext uri="{FF2B5EF4-FFF2-40B4-BE49-F238E27FC236}">
              <a16:creationId xmlns:a16="http://schemas.microsoft.com/office/drawing/2014/main" id="{3017E887-4F0C-49A4-A503-3A2E8DF50479}"/>
            </a:ext>
          </a:extLst>
        </xdr:cNvPr>
        <xdr:cNvSpPr txBox="1"/>
      </xdr:nvSpPr>
      <xdr:spPr>
        <a:xfrm>
          <a:off x="13500744" y="678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52812</xdr:rowOff>
    </xdr:from>
    <xdr:ext cx="405111" cy="259045"/>
    <xdr:sp macro="" textlink="">
      <xdr:nvSpPr>
        <xdr:cNvPr id="549" name="n_4aveValue【一般廃棄物処理施設】&#10;有形固定資産減価償却率">
          <a:extLst>
            <a:ext uri="{FF2B5EF4-FFF2-40B4-BE49-F238E27FC236}">
              <a16:creationId xmlns:a16="http://schemas.microsoft.com/office/drawing/2014/main" id="{B2DC0499-A0F4-491D-AD07-3BF06E46D26F}"/>
            </a:ext>
          </a:extLst>
        </xdr:cNvPr>
        <xdr:cNvSpPr txBox="1"/>
      </xdr:nvSpPr>
      <xdr:spPr>
        <a:xfrm>
          <a:off x="12611744" y="673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39024</xdr:rowOff>
    </xdr:from>
    <xdr:ext cx="405111" cy="259045"/>
    <xdr:sp macro="" textlink="">
      <xdr:nvSpPr>
        <xdr:cNvPr id="550" name="n_1mainValue【一般廃棄物処理施設】&#10;有形固定資産減価償却率">
          <a:extLst>
            <a:ext uri="{FF2B5EF4-FFF2-40B4-BE49-F238E27FC236}">
              <a16:creationId xmlns:a16="http://schemas.microsoft.com/office/drawing/2014/main" id="{9CD56A87-4711-4C7A-AD03-4AEAB25CDE28}"/>
            </a:ext>
          </a:extLst>
        </xdr:cNvPr>
        <xdr:cNvSpPr txBox="1"/>
      </xdr:nvSpPr>
      <xdr:spPr>
        <a:xfrm>
          <a:off x="15266044" y="5868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70049</xdr:rowOff>
    </xdr:from>
    <xdr:ext cx="405111" cy="259045"/>
    <xdr:sp macro="" textlink="">
      <xdr:nvSpPr>
        <xdr:cNvPr id="551" name="n_2mainValue【一般廃棄物処理施設】&#10;有形固定資産減価償却率">
          <a:extLst>
            <a:ext uri="{FF2B5EF4-FFF2-40B4-BE49-F238E27FC236}">
              <a16:creationId xmlns:a16="http://schemas.microsoft.com/office/drawing/2014/main" id="{BEA464D3-96A8-4DBF-A25C-5BAB156DAD28}"/>
            </a:ext>
          </a:extLst>
        </xdr:cNvPr>
        <xdr:cNvSpPr txBox="1"/>
      </xdr:nvSpPr>
      <xdr:spPr>
        <a:xfrm>
          <a:off x="14389744" y="5899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169653</xdr:rowOff>
    </xdr:from>
    <xdr:ext cx="405111" cy="259045"/>
    <xdr:sp macro="" textlink="">
      <xdr:nvSpPr>
        <xdr:cNvPr id="552" name="n_3mainValue【一般廃棄物処理施設】&#10;有形固定資産減価償却率">
          <a:extLst>
            <a:ext uri="{FF2B5EF4-FFF2-40B4-BE49-F238E27FC236}">
              <a16:creationId xmlns:a16="http://schemas.microsoft.com/office/drawing/2014/main" id="{009B2334-D547-42DB-80BA-4D31734E8DF9}"/>
            </a:ext>
          </a:extLst>
        </xdr:cNvPr>
        <xdr:cNvSpPr txBox="1"/>
      </xdr:nvSpPr>
      <xdr:spPr>
        <a:xfrm>
          <a:off x="13500744" y="5827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99440</xdr:rowOff>
    </xdr:from>
    <xdr:ext cx="405111" cy="259045"/>
    <xdr:sp macro="" textlink="">
      <xdr:nvSpPr>
        <xdr:cNvPr id="553" name="n_4mainValue【一般廃棄物処理施設】&#10;有形固定資産減価償却率">
          <a:extLst>
            <a:ext uri="{FF2B5EF4-FFF2-40B4-BE49-F238E27FC236}">
              <a16:creationId xmlns:a16="http://schemas.microsoft.com/office/drawing/2014/main" id="{A3F942F9-811D-4DDF-9760-EB2701FE22DF}"/>
            </a:ext>
          </a:extLst>
        </xdr:cNvPr>
        <xdr:cNvSpPr txBox="1"/>
      </xdr:nvSpPr>
      <xdr:spPr>
        <a:xfrm>
          <a:off x="12611744" y="575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id="{8D6B66E0-5446-4930-A886-215055FAC3B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id="{8E03DA0A-1AA0-45FA-A421-AB8AF6F997C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id="{18A50895-D0F8-4DB9-BB88-E45AD01D2BE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id="{4CDDE15D-2BFD-4D6A-9993-9D508848641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id="{9A3D9A3C-4EA4-4AAF-9F01-2240B5547D0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id="{E2235DA8-5CA0-4B93-A532-6E10D237124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id="{74751070-F0EA-41E3-84D2-06BC5A79EED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id="{16A74A5D-804B-4993-AA2A-B19D1F2CC57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id="{521B351E-F315-4752-9563-8C05776314F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id="{C106332C-2746-4BB2-B635-F2DD523E5D3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4" name="直線コネクタ 563">
          <a:extLst>
            <a:ext uri="{FF2B5EF4-FFF2-40B4-BE49-F238E27FC236}">
              <a16:creationId xmlns:a16="http://schemas.microsoft.com/office/drawing/2014/main" id="{6C615E57-41FC-422C-8D14-7B7A0489051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5" name="テキスト ボックス 564">
          <a:extLst>
            <a:ext uri="{FF2B5EF4-FFF2-40B4-BE49-F238E27FC236}">
              <a16:creationId xmlns:a16="http://schemas.microsoft.com/office/drawing/2014/main" id="{3696C7EE-AD34-43FD-AE4B-DB9B7ABB589D}"/>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6" name="直線コネクタ 565">
          <a:extLst>
            <a:ext uri="{FF2B5EF4-FFF2-40B4-BE49-F238E27FC236}">
              <a16:creationId xmlns:a16="http://schemas.microsoft.com/office/drawing/2014/main" id="{9183EF9B-8B63-457A-9E76-82156A2AF133}"/>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7" name="テキスト ボックス 566">
          <a:extLst>
            <a:ext uri="{FF2B5EF4-FFF2-40B4-BE49-F238E27FC236}">
              <a16:creationId xmlns:a16="http://schemas.microsoft.com/office/drawing/2014/main" id="{BC4F32F4-65D9-402B-8AB8-E1FA8B2819C5}"/>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8" name="直線コネクタ 567">
          <a:extLst>
            <a:ext uri="{FF2B5EF4-FFF2-40B4-BE49-F238E27FC236}">
              <a16:creationId xmlns:a16="http://schemas.microsoft.com/office/drawing/2014/main" id="{D30ED3DC-2053-469F-BDDD-2B685F28F511}"/>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9" name="テキスト ボックス 568">
          <a:extLst>
            <a:ext uri="{FF2B5EF4-FFF2-40B4-BE49-F238E27FC236}">
              <a16:creationId xmlns:a16="http://schemas.microsoft.com/office/drawing/2014/main" id="{DA63594D-D743-4D46-96F2-4FC45A3A5A75}"/>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0" name="直線コネクタ 569">
          <a:extLst>
            <a:ext uri="{FF2B5EF4-FFF2-40B4-BE49-F238E27FC236}">
              <a16:creationId xmlns:a16="http://schemas.microsoft.com/office/drawing/2014/main" id="{2CE2C92D-B8AD-4E6F-AA5B-EDC50635067E}"/>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1" name="テキスト ボックス 570">
          <a:extLst>
            <a:ext uri="{FF2B5EF4-FFF2-40B4-BE49-F238E27FC236}">
              <a16:creationId xmlns:a16="http://schemas.microsoft.com/office/drawing/2014/main" id="{866AE14D-EC41-462E-B39B-DBD38E7017F1}"/>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a:extLst>
            <a:ext uri="{FF2B5EF4-FFF2-40B4-BE49-F238E27FC236}">
              <a16:creationId xmlns:a16="http://schemas.microsoft.com/office/drawing/2014/main" id="{BED53965-2078-45C4-B27E-6F349EB8797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3" name="テキスト ボックス 572">
          <a:extLst>
            <a:ext uri="{FF2B5EF4-FFF2-40B4-BE49-F238E27FC236}">
              <a16:creationId xmlns:a16="http://schemas.microsoft.com/office/drawing/2014/main" id="{53F311F7-0FF6-44EA-8370-0B5EA83F68CB}"/>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一般廃棄物処理施設】&#10;一人当たり有形固定資産（償却資産）額グラフ枠">
          <a:extLst>
            <a:ext uri="{FF2B5EF4-FFF2-40B4-BE49-F238E27FC236}">
              <a16:creationId xmlns:a16="http://schemas.microsoft.com/office/drawing/2014/main" id="{E9772EDD-08AB-401A-B76A-426375EDE32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130488</xdr:rowOff>
    </xdr:from>
    <xdr:to>
      <xdr:col>116</xdr:col>
      <xdr:colOff>62864</xdr:colOff>
      <xdr:row>41</xdr:row>
      <xdr:rowOff>128348</xdr:rowOff>
    </xdr:to>
    <xdr:cxnSp macro="">
      <xdr:nvCxnSpPr>
        <xdr:cNvPr id="575" name="直線コネクタ 574">
          <a:extLst>
            <a:ext uri="{FF2B5EF4-FFF2-40B4-BE49-F238E27FC236}">
              <a16:creationId xmlns:a16="http://schemas.microsoft.com/office/drawing/2014/main" id="{0DE4C9C1-39AB-4F23-9606-248666A8A8C1}"/>
            </a:ext>
          </a:extLst>
        </xdr:cNvPr>
        <xdr:cNvCxnSpPr/>
      </xdr:nvCxnSpPr>
      <xdr:spPr>
        <a:xfrm flipV="1">
          <a:off x="22160864" y="5959788"/>
          <a:ext cx="0" cy="1198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132175</xdr:rowOff>
    </xdr:from>
    <xdr:ext cx="469744" cy="259045"/>
    <xdr:sp macro="" textlink="">
      <xdr:nvSpPr>
        <xdr:cNvPr id="576" name="【一般廃棄物処理施設】&#10;一人当たり有形固定資産（償却資産）額最小値テキスト">
          <a:extLst>
            <a:ext uri="{FF2B5EF4-FFF2-40B4-BE49-F238E27FC236}">
              <a16:creationId xmlns:a16="http://schemas.microsoft.com/office/drawing/2014/main" id="{36D8FFDD-FD49-41B5-B2F0-EF62CB349FD8}"/>
            </a:ext>
          </a:extLst>
        </xdr:cNvPr>
        <xdr:cNvSpPr txBox="1"/>
      </xdr:nvSpPr>
      <xdr:spPr>
        <a:xfrm>
          <a:off x="22199600" y="716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128348</xdr:rowOff>
    </xdr:from>
    <xdr:to>
      <xdr:col>116</xdr:col>
      <xdr:colOff>152400</xdr:colOff>
      <xdr:row>41</xdr:row>
      <xdr:rowOff>128348</xdr:rowOff>
    </xdr:to>
    <xdr:cxnSp macro="">
      <xdr:nvCxnSpPr>
        <xdr:cNvPr id="577" name="直線コネクタ 576">
          <a:extLst>
            <a:ext uri="{FF2B5EF4-FFF2-40B4-BE49-F238E27FC236}">
              <a16:creationId xmlns:a16="http://schemas.microsoft.com/office/drawing/2014/main" id="{9E6C5D1F-387B-4171-9F40-1CBEDB87418D}"/>
            </a:ext>
          </a:extLst>
        </xdr:cNvPr>
        <xdr:cNvCxnSpPr/>
      </xdr:nvCxnSpPr>
      <xdr:spPr>
        <a:xfrm>
          <a:off x="22072600" y="715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77165</xdr:rowOff>
    </xdr:from>
    <xdr:ext cx="599010" cy="259045"/>
    <xdr:sp macro="" textlink="">
      <xdr:nvSpPr>
        <xdr:cNvPr id="578" name="【一般廃棄物処理施設】&#10;一人当たり有形固定資産（償却資産）額最大値テキスト">
          <a:extLst>
            <a:ext uri="{FF2B5EF4-FFF2-40B4-BE49-F238E27FC236}">
              <a16:creationId xmlns:a16="http://schemas.microsoft.com/office/drawing/2014/main" id="{7284A524-E43D-4DFA-9430-51D444F6B552}"/>
            </a:ext>
          </a:extLst>
        </xdr:cNvPr>
        <xdr:cNvSpPr txBox="1"/>
      </xdr:nvSpPr>
      <xdr:spPr>
        <a:xfrm>
          <a:off x="22199600" y="573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130488</xdr:rowOff>
    </xdr:from>
    <xdr:to>
      <xdr:col>116</xdr:col>
      <xdr:colOff>152400</xdr:colOff>
      <xdr:row>34</xdr:row>
      <xdr:rowOff>130488</xdr:rowOff>
    </xdr:to>
    <xdr:cxnSp macro="">
      <xdr:nvCxnSpPr>
        <xdr:cNvPr id="579" name="直線コネクタ 578">
          <a:extLst>
            <a:ext uri="{FF2B5EF4-FFF2-40B4-BE49-F238E27FC236}">
              <a16:creationId xmlns:a16="http://schemas.microsoft.com/office/drawing/2014/main" id="{0F53CEE1-14C4-4691-8A79-6E4934857F21}"/>
            </a:ext>
          </a:extLst>
        </xdr:cNvPr>
        <xdr:cNvCxnSpPr/>
      </xdr:nvCxnSpPr>
      <xdr:spPr>
        <a:xfrm>
          <a:off x="22072600" y="595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81353</xdr:rowOff>
    </xdr:from>
    <xdr:ext cx="599010" cy="259045"/>
    <xdr:sp macro="" textlink="">
      <xdr:nvSpPr>
        <xdr:cNvPr id="580" name="【一般廃棄物処理施設】&#10;一人当たり有形固定資産（償却資産）額平均値テキスト">
          <a:extLst>
            <a:ext uri="{FF2B5EF4-FFF2-40B4-BE49-F238E27FC236}">
              <a16:creationId xmlns:a16="http://schemas.microsoft.com/office/drawing/2014/main" id="{EEB5FC44-DD95-45F9-802B-80C8A0BC629A}"/>
            </a:ext>
          </a:extLst>
        </xdr:cNvPr>
        <xdr:cNvSpPr txBox="1"/>
      </xdr:nvSpPr>
      <xdr:spPr>
        <a:xfrm>
          <a:off x="22199600" y="6596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58476</xdr:rowOff>
    </xdr:from>
    <xdr:to>
      <xdr:col>116</xdr:col>
      <xdr:colOff>114300</xdr:colOff>
      <xdr:row>39</xdr:row>
      <xdr:rowOff>160076</xdr:rowOff>
    </xdr:to>
    <xdr:sp macro="" textlink="">
      <xdr:nvSpPr>
        <xdr:cNvPr id="581" name="フローチャート: 判断 580">
          <a:extLst>
            <a:ext uri="{FF2B5EF4-FFF2-40B4-BE49-F238E27FC236}">
              <a16:creationId xmlns:a16="http://schemas.microsoft.com/office/drawing/2014/main" id="{397682DA-37C2-4B08-AFAE-497F9CC7E1F4}"/>
            </a:ext>
          </a:extLst>
        </xdr:cNvPr>
        <xdr:cNvSpPr/>
      </xdr:nvSpPr>
      <xdr:spPr>
        <a:xfrm>
          <a:off x="22110700" y="67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78143</xdr:rowOff>
    </xdr:from>
    <xdr:to>
      <xdr:col>112</xdr:col>
      <xdr:colOff>38100</xdr:colOff>
      <xdr:row>40</xdr:row>
      <xdr:rowOff>8293</xdr:rowOff>
    </xdr:to>
    <xdr:sp macro="" textlink="">
      <xdr:nvSpPr>
        <xdr:cNvPr id="582" name="フローチャート: 判断 581">
          <a:extLst>
            <a:ext uri="{FF2B5EF4-FFF2-40B4-BE49-F238E27FC236}">
              <a16:creationId xmlns:a16="http://schemas.microsoft.com/office/drawing/2014/main" id="{F9D523C6-2881-45AB-A53C-1F84F892AC19}"/>
            </a:ext>
          </a:extLst>
        </xdr:cNvPr>
        <xdr:cNvSpPr/>
      </xdr:nvSpPr>
      <xdr:spPr>
        <a:xfrm>
          <a:off x="21272500" y="676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88629</xdr:rowOff>
    </xdr:from>
    <xdr:to>
      <xdr:col>107</xdr:col>
      <xdr:colOff>101600</xdr:colOff>
      <xdr:row>40</xdr:row>
      <xdr:rowOff>18779</xdr:rowOff>
    </xdr:to>
    <xdr:sp macro="" textlink="">
      <xdr:nvSpPr>
        <xdr:cNvPr id="583" name="フローチャート: 判断 582">
          <a:extLst>
            <a:ext uri="{FF2B5EF4-FFF2-40B4-BE49-F238E27FC236}">
              <a16:creationId xmlns:a16="http://schemas.microsoft.com/office/drawing/2014/main" id="{2DE3D492-1782-46A4-B5BA-4B58E431C9DB}"/>
            </a:ext>
          </a:extLst>
        </xdr:cNvPr>
        <xdr:cNvSpPr/>
      </xdr:nvSpPr>
      <xdr:spPr>
        <a:xfrm>
          <a:off x="20383500" y="677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164265</xdr:rowOff>
    </xdr:from>
    <xdr:to>
      <xdr:col>102</xdr:col>
      <xdr:colOff>165100</xdr:colOff>
      <xdr:row>40</xdr:row>
      <xdr:rowOff>94415</xdr:rowOff>
    </xdr:to>
    <xdr:sp macro="" textlink="">
      <xdr:nvSpPr>
        <xdr:cNvPr id="584" name="フローチャート: 判断 583">
          <a:extLst>
            <a:ext uri="{FF2B5EF4-FFF2-40B4-BE49-F238E27FC236}">
              <a16:creationId xmlns:a16="http://schemas.microsoft.com/office/drawing/2014/main" id="{BAA1EC3C-BA1C-4CDE-A5A0-115EB22859D7}"/>
            </a:ext>
          </a:extLst>
        </xdr:cNvPr>
        <xdr:cNvSpPr/>
      </xdr:nvSpPr>
      <xdr:spPr>
        <a:xfrm>
          <a:off x="19494500" y="685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168604</xdr:rowOff>
    </xdr:from>
    <xdr:to>
      <xdr:col>98</xdr:col>
      <xdr:colOff>38100</xdr:colOff>
      <xdr:row>40</xdr:row>
      <xdr:rowOff>98754</xdr:rowOff>
    </xdr:to>
    <xdr:sp macro="" textlink="">
      <xdr:nvSpPr>
        <xdr:cNvPr id="585" name="フローチャート: 判断 584">
          <a:extLst>
            <a:ext uri="{FF2B5EF4-FFF2-40B4-BE49-F238E27FC236}">
              <a16:creationId xmlns:a16="http://schemas.microsoft.com/office/drawing/2014/main" id="{1F2C4AFA-985B-411B-BCFB-C624F0AF3CC4}"/>
            </a:ext>
          </a:extLst>
        </xdr:cNvPr>
        <xdr:cNvSpPr/>
      </xdr:nvSpPr>
      <xdr:spPr>
        <a:xfrm>
          <a:off x="18605500" y="685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4462D65C-6441-4865-A935-849E9428B74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43F722B9-E5C2-42F7-88BA-EE1C7AA70E5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F4D17AF4-B857-4C07-82FE-75F55018516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560A420E-DF46-4126-9F22-77C3A6CED11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40E555DB-1DC5-434B-A45C-FFE729D8324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152757</xdr:rowOff>
    </xdr:from>
    <xdr:to>
      <xdr:col>116</xdr:col>
      <xdr:colOff>114300</xdr:colOff>
      <xdr:row>40</xdr:row>
      <xdr:rowOff>82907</xdr:rowOff>
    </xdr:to>
    <xdr:sp macro="" textlink="">
      <xdr:nvSpPr>
        <xdr:cNvPr id="591" name="楕円 590">
          <a:extLst>
            <a:ext uri="{FF2B5EF4-FFF2-40B4-BE49-F238E27FC236}">
              <a16:creationId xmlns:a16="http://schemas.microsoft.com/office/drawing/2014/main" id="{8486A97A-CC95-45B7-8687-D171984D0190}"/>
            </a:ext>
          </a:extLst>
        </xdr:cNvPr>
        <xdr:cNvSpPr/>
      </xdr:nvSpPr>
      <xdr:spPr>
        <a:xfrm>
          <a:off x="22110700" y="683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131184</xdr:rowOff>
    </xdr:from>
    <xdr:ext cx="599010" cy="259045"/>
    <xdr:sp macro="" textlink="">
      <xdr:nvSpPr>
        <xdr:cNvPr id="592" name="【一般廃棄物処理施設】&#10;一人当たり有形固定資産（償却資産）額該当値テキスト">
          <a:extLst>
            <a:ext uri="{FF2B5EF4-FFF2-40B4-BE49-F238E27FC236}">
              <a16:creationId xmlns:a16="http://schemas.microsoft.com/office/drawing/2014/main" id="{8093E3DB-CCD8-4A85-A48C-1E40672CE80A}"/>
            </a:ext>
          </a:extLst>
        </xdr:cNvPr>
        <xdr:cNvSpPr txBox="1"/>
      </xdr:nvSpPr>
      <xdr:spPr>
        <a:xfrm>
          <a:off x="22199600" y="6817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159631</xdr:rowOff>
    </xdr:from>
    <xdr:to>
      <xdr:col>112</xdr:col>
      <xdr:colOff>38100</xdr:colOff>
      <xdr:row>40</xdr:row>
      <xdr:rowOff>89781</xdr:rowOff>
    </xdr:to>
    <xdr:sp macro="" textlink="">
      <xdr:nvSpPr>
        <xdr:cNvPr id="593" name="楕円 592">
          <a:extLst>
            <a:ext uri="{FF2B5EF4-FFF2-40B4-BE49-F238E27FC236}">
              <a16:creationId xmlns:a16="http://schemas.microsoft.com/office/drawing/2014/main" id="{086885F4-5AE2-4556-9BB2-BBD0E7B13500}"/>
            </a:ext>
          </a:extLst>
        </xdr:cNvPr>
        <xdr:cNvSpPr/>
      </xdr:nvSpPr>
      <xdr:spPr>
        <a:xfrm>
          <a:off x="21272500" y="684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32107</xdr:rowOff>
    </xdr:from>
    <xdr:to>
      <xdr:col>116</xdr:col>
      <xdr:colOff>63500</xdr:colOff>
      <xdr:row>40</xdr:row>
      <xdr:rowOff>38981</xdr:rowOff>
    </xdr:to>
    <xdr:cxnSp macro="">
      <xdr:nvCxnSpPr>
        <xdr:cNvPr id="594" name="直線コネクタ 593">
          <a:extLst>
            <a:ext uri="{FF2B5EF4-FFF2-40B4-BE49-F238E27FC236}">
              <a16:creationId xmlns:a16="http://schemas.microsoft.com/office/drawing/2014/main" id="{A9B311D4-30F5-417B-920A-3E218AAC8479}"/>
            </a:ext>
          </a:extLst>
        </xdr:cNvPr>
        <xdr:cNvCxnSpPr/>
      </xdr:nvCxnSpPr>
      <xdr:spPr>
        <a:xfrm flipV="1">
          <a:off x="21323300" y="6890107"/>
          <a:ext cx="838200" cy="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38645</xdr:rowOff>
    </xdr:from>
    <xdr:to>
      <xdr:col>107</xdr:col>
      <xdr:colOff>101600</xdr:colOff>
      <xdr:row>40</xdr:row>
      <xdr:rowOff>140245</xdr:rowOff>
    </xdr:to>
    <xdr:sp macro="" textlink="">
      <xdr:nvSpPr>
        <xdr:cNvPr id="595" name="楕円 594">
          <a:extLst>
            <a:ext uri="{FF2B5EF4-FFF2-40B4-BE49-F238E27FC236}">
              <a16:creationId xmlns:a16="http://schemas.microsoft.com/office/drawing/2014/main" id="{9D146BA7-37CA-4005-BD1F-4C9F509ECD45}"/>
            </a:ext>
          </a:extLst>
        </xdr:cNvPr>
        <xdr:cNvSpPr/>
      </xdr:nvSpPr>
      <xdr:spPr>
        <a:xfrm>
          <a:off x="20383500" y="689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38981</xdr:rowOff>
    </xdr:from>
    <xdr:to>
      <xdr:col>111</xdr:col>
      <xdr:colOff>177800</xdr:colOff>
      <xdr:row>40</xdr:row>
      <xdr:rowOff>89445</xdr:rowOff>
    </xdr:to>
    <xdr:cxnSp macro="">
      <xdr:nvCxnSpPr>
        <xdr:cNvPr id="596" name="直線コネクタ 595">
          <a:extLst>
            <a:ext uri="{FF2B5EF4-FFF2-40B4-BE49-F238E27FC236}">
              <a16:creationId xmlns:a16="http://schemas.microsoft.com/office/drawing/2014/main" id="{A3F6D064-507B-4AF5-A07B-163B654B7A64}"/>
            </a:ext>
          </a:extLst>
        </xdr:cNvPr>
        <xdr:cNvCxnSpPr/>
      </xdr:nvCxnSpPr>
      <xdr:spPr>
        <a:xfrm flipV="1">
          <a:off x="20434300" y="6896981"/>
          <a:ext cx="889000" cy="50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44081</xdr:rowOff>
    </xdr:from>
    <xdr:to>
      <xdr:col>102</xdr:col>
      <xdr:colOff>165100</xdr:colOff>
      <xdr:row>40</xdr:row>
      <xdr:rowOff>145681</xdr:rowOff>
    </xdr:to>
    <xdr:sp macro="" textlink="">
      <xdr:nvSpPr>
        <xdr:cNvPr id="597" name="楕円 596">
          <a:extLst>
            <a:ext uri="{FF2B5EF4-FFF2-40B4-BE49-F238E27FC236}">
              <a16:creationId xmlns:a16="http://schemas.microsoft.com/office/drawing/2014/main" id="{89F6AE3B-B94C-42BC-907D-CCE411907871}"/>
            </a:ext>
          </a:extLst>
        </xdr:cNvPr>
        <xdr:cNvSpPr/>
      </xdr:nvSpPr>
      <xdr:spPr>
        <a:xfrm>
          <a:off x="19494500" y="690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89445</xdr:rowOff>
    </xdr:from>
    <xdr:to>
      <xdr:col>107</xdr:col>
      <xdr:colOff>50800</xdr:colOff>
      <xdr:row>40</xdr:row>
      <xdr:rowOff>94881</xdr:rowOff>
    </xdr:to>
    <xdr:cxnSp macro="">
      <xdr:nvCxnSpPr>
        <xdr:cNvPr id="598" name="直線コネクタ 597">
          <a:extLst>
            <a:ext uri="{FF2B5EF4-FFF2-40B4-BE49-F238E27FC236}">
              <a16:creationId xmlns:a16="http://schemas.microsoft.com/office/drawing/2014/main" id="{92E488E6-09E2-421E-8E19-C76B0C64D1CD}"/>
            </a:ext>
          </a:extLst>
        </xdr:cNvPr>
        <xdr:cNvCxnSpPr/>
      </xdr:nvCxnSpPr>
      <xdr:spPr>
        <a:xfrm flipV="1">
          <a:off x="19545300" y="6947445"/>
          <a:ext cx="889000" cy="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49168</xdr:rowOff>
    </xdr:from>
    <xdr:to>
      <xdr:col>98</xdr:col>
      <xdr:colOff>38100</xdr:colOff>
      <xdr:row>40</xdr:row>
      <xdr:rowOff>150768</xdr:rowOff>
    </xdr:to>
    <xdr:sp macro="" textlink="">
      <xdr:nvSpPr>
        <xdr:cNvPr id="599" name="楕円 598">
          <a:extLst>
            <a:ext uri="{FF2B5EF4-FFF2-40B4-BE49-F238E27FC236}">
              <a16:creationId xmlns:a16="http://schemas.microsoft.com/office/drawing/2014/main" id="{5DA2CD0D-C6C7-4AFA-B717-E7521BD6C866}"/>
            </a:ext>
          </a:extLst>
        </xdr:cNvPr>
        <xdr:cNvSpPr/>
      </xdr:nvSpPr>
      <xdr:spPr>
        <a:xfrm>
          <a:off x="18605500" y="690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94881</xdr:rowOff>
    </xdr:from>
    <xdr:to>
      <xdr:col>102</xdr:col>
      <xdr:colOff>114300</xdr:colOff>
      <xdr:row>40</xdr:row>
      <xdr:rowOff>99968</xdr:rowOff>
    </xdr:to>
    <xdr:cxnSp macro="">
      <xdr:nvCxnSpPr>
        <xdr:cNvPr id="600" name="直線コネクタ 599">
          <a:extLst>
            <a:ext uri="{FF2B5EF4-FFF2-40B4-BE49-F238E27FC236}">
              <a16:creationId xmlns:a16="http://schemas.microsoft.com/office/drawing/2014/main" id="{B867DC94-B1CA-434E-AC48-E7F872162410}"/>
            </a:ext>
          </a:extLst>
        </xdr:cNvPr>
        <xdr:cNvCxnSpPr/>
      </xdr:nvCxnSpPr>
      <xdr:spPr>
        <a:xfrm flipV="1">
          <a:off x="18656300" y="6952881"/>
          <a:ext cx="889000" cy="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24820</xdr:rowOff>
    </xdr:from>
    <xdr:ext cx="599010" cy="259045"/>
    <xdr:sp macro="" textlink="">
      <xdr:nvSpPr>
        <xdr:cNvPr id="601" name="n_1aveValue【一般廃棄物処理施設】&#10;一人当たり有形固定資産（償却資産）額">
          <a:extLst>
            <a:ext uri="{FF2B5EF4-FFF2-40B4-BE49-F238E27FC236}">
              <a16:creationId xmlns:a16="http://schemas.microsoft.com/office/drawing/2014/main" id="{A29D24B0-A2A1-4AB9-90CC-36393BA918D8}"/>
            </a:ext>
          </a:extLst>
        </xdr:cNvPr>
        <xdr:cNvSpPr txBox="1"/>
      </xdr:nvSpPr>
      <xdr:spPr>
        <a:xfrm>
          <a:off x="21011095" y="653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35306</xdr:rowOff>
    </xdr:from>
    <xdr:ext cx="599010" cy="259045"/>
    <xdr:sp macro="" textlink="">
      <xdr:nvSpPr>
        <xdr:cNvPr id="602" name="n_2aveValue【一般廃棄物処理施設】&#10;一人当たり有形固定資産（償却資産）額">
          <a:extLst>
            <a:ext uri="{FF2B5EF4-FFF2-40B4-BE49-F238E27FC236}">
              <a16:creationId xmlns:a16="http://schemas.microsoft.com/office/drawing/2014/main" id="{EF63882B-93FE-4DCF-A79A-5F1076858D5B}"/>
            </a:ext>
          </a:extLst>
        </xdr:cNvPr>
        <xdr:cNvSpPr txBox="1"/>
      </xdr:nvSpPr>
      <xdr:spPr>
        <a:xfrm>
          <a:off x="20134795" y="6550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110942</xdr:rowOff>
    </xdr:from>
    <xdr:ext cx="599010" cy="259045"/>
    <xdr:sp macro="" textlink="">
      <xdr:nvSpPr>
        <xdr:cNvPr id="603" name="n_3aveValue【一般廃棄物処理施設】&#10;一人当たり有形固定資産（償却資産）額">
          <a:extLst>
            <a:ext uri="{FF2B5EF4-FFF2-40B4-BE49-F238E27FC236}">
              <a16:creationId xmlns:a16="http://schemas.microsoft.com/office/drawing/2014/main" id="{74E9DE9E-9BD6-4062-9311-CADEC6A0D35D}"/>
            </a:ext>
          </a:extLst>
        </xdr:cNvPr>
        <xdr:cNvSpPr txBox="1"/>
      </xdr:nvSpPr>
      <xdr:spPr>
        <a:xfrm>
          <a:off x="19245795" y="6626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115281</xdr:rowOff>
    </xdr:from>
    <xdr:ext cx="599010" cy="259045"/>
    <xdr:sp macro="" textlink="">
      <xdr:nvSpPr>
        <xdr:cNvPr id="604" name="n_4aveValue【一般廃棄物処理施設】&#10;一人当たり有形固定資産（償却資産）額">
          <a:extLst>
            <a:ext uri="{FF2B5EF4-FFF2-40B4-BE49-F238E27FC236}">
              <a16:creationId xmlns:a16="http://schemas.microsoft.com/office/drawing/2014/main" id="{1806ED37-A6E3-4444-8172-9CE164529FDA}"/>
            </a:ext>
          </a:extLst>
        </xdr:cNvPr>
        <xdr:cNvSpPr txBox="1"/>
      </xdr:nvSpPr>
      <xdr:spPr>
        <a:xfrm>
          <a:off x="18356795" y="663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80908</xdr:rowOff>
    </xdr:from>
    <xdr:ext cx="599010" cy="259045"/>
    <xdr:sp macro="" textlink="">
      <xdr:nvSpPr>
        <xdr:cNvPr id="605" name="n_1mainValue【一般廃棄物処理施設】&#10;一人当たり有形固定資産（償却資産）額">
          <a:extLst>
            <a:ext uri="{FF2B5EF4-FFF2-40B4-BE49-F238E27FC236}">
              <a16:creationId xmlns:a16="http://schemas.microsoft.com/office/drawing/2014/main" id="{79B71086-8C72-4D6C-A08F-EFD1D3CB1F38}"/>
            </a:ext>
          </a:extLst>
        </xdr:cNvPr>
        <xdr:cNvSpPr txBox="1"/>
      </xdr:nvSpPr>
      <xdr:spPr>
        <a:xfrm>
          <a:off x="21011095" y="6938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131372</xdr:rowOff>
    </xdr:from>
    <xdr:ext cx="534377" cy="259045"/>
    <xdr:sp macro="" textlink="">
      <xdr:nvSpPr>
        <xdr:cNvPr id="606" name="n_2mainValue【一般廃棄物処理施設】&#10;一人当たり有形固定資産（償却資産）額">
          <a:extLst>
            <a:ext uri="{FF2B5EF4-FFF2-40B4-BE49-F238E27FC236}">
              <a16:creationId xmlns:a16="http://schemas.microsoft.com/office/drawing/2014/main" id="{2DB1442D-16A3-4072-B6BF-55D37E273516}"/>
            </a:ext>
          </a:extLst>
        </xdr:cNvPr>
        <xdr:cNvSpPr txBox="1"/>
      </xdr:nvSpPr>
      <xdr:spPr>
        <a:xfrm>
          <a:off x="20167111" y="698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136808</xdr:rowOff>
    </xdr:from>
    <xdr:ext cx="534377" cy="259045"/>
    <xdr:sp macro="" textlink="">
      <xdr:nvSpPr>
        <xdr:cNvPr id="607" name="n_3mainValue【一般廃棄物処理施設】&#10;一人当たり有形固定資産（償却資産）額">
          <a:extLst>
            <a:ext uri="{FF2B5EF4-FFF2-40B4-BE49-F238E27FC236}">
              <a16:creationId xmlns:a16="http://schemas.microsoft.com/office/drawing/2014/main" id="{10D6152F-51EC-4E1F-AD07-FEC655CBEAC4}"/>
            </a:ext>
          </a:extLst>
        </xdr:cNvPr>
        <xdr:cNvSpPr txBox="1"/>
      </xdr:nvSpPr>
      <xdr:spPr>
        <a:xfrm>
          <a:off x="19278111" y="699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141895</xdr:rowOff>
    </xdr:from>
    <xdr:ext cx="534377" cy="259045"/>
    <xdr:sp macro="" textlink="">
      <xdr:nvSpPr>
        <xdr:cNvPr id="608" name="n_4mainValue【一般廃棄物処理施設】&#10;一人当たり有形固定資産（償却資産）額">
          <a:extLst>
            <a:ext uri="{FF2B5EF4-FFF2-40B4-BE49-F238E27FC236}">
              <a16:creationId xmlns:a16="http://schemas.microsoft.com/office/drawing/2014/main" id="{33C630C0-9DBE-4258-90A7-30258B106904}"/>
            </a:ext>
          </a:extLst>
        </xdr:cNvPr>
        <xdr:cNvSpPr txBox="1"/>
      </xdr:nvSpPr>
      <xdr:spPr>
        <a:xfrm>
          <a:off x="18389111" y="699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a:extLst>
            <a:ext uri="{FF2B5EF4-FFF2-40B4-BE49-F238E27FC236}">
              <a16:creationId xmlns:a16="http://schemas.microsoft.com/office/drawing/2014/main" id="{11DA88F8-E892-4EE0-86F6-ECD261635F5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a:extLst>
            <a:ext uri="{FF2B5EF4-FFF2-40B4-BE49-F238E27FC236}">
              <a16:creationId xmlns:a16="http://schemas.microsoft.com/office/drawing/2014/main" id="{8C2ED0C0-1B54-47BE-A565-3CB194D38C6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a:extLst>
            <a:ext uri="{FF2B5EF4-FFF2-40B4-BE49-F238E27FC236}">
              <a16:creationId xmlns:a16="http://schemas.microsoft.com/office/drawing/2014/main" id="{F3F78C71-B701-4C67-9B0E-D09C57731D6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a:extLst>
            <a:ext uri="{FF2B5EF4-FFF2-40B4-BE49-F238E27FC236}">
              <a16:creationId xmlns:a16="http://schemas.microsoft.com/office/drawing/2014/main" id="{323A815F-95D7-4F26-9E33-C043E6A9641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a:extLst>
            <a:ext uri="{FF2B5EF4-FFF2-40B4-BE49-F238E27FC236}">
              <a16:creationId xmlns:a16="http://schemas.microsoft.com/office/drawing/2014/main" id="{AB86DA8C-AC27-46A8-ABF8-C9F62EB20EC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a:extLst>
            <a:ext uri="{FF2B5EF4-FFF2-40B4-BE49-F238E27FC236}">
              <a16:creationId xmlns:a16="http://schemas.microsoft.com/office/drawing/2014/main" id="{A3A2D4C4-BAA3-4E1C-B7A7-A03D3CBEABE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a:extLst>
            <a:ext uri="{FF2B5EF4-FFF2-40B4-BE49-F238E27FC236}">
              <a16:creationId xmlns:a16="http://schemas.microsoft.com/office/drawing/2014/main" id="{F9815106-8196-40D4-93E2-AFCAC17CF90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a:extLst>
            <a:ext uri="{FF2B5EF4-FFF2-40B4-BE49-F238E27FC236}">
              <a16:creationId xmlns:a16="http://schemas.microsoft.com/office/drawing/2014/main" id="{A22F28A4-DC13-481D-B97B-C7712A71615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a:extLst>
            <a:ext uri="{FF2B5EF4-FFF2-40B4-BE49-F238E27FC236}">
              <a16:creationId xmlns:a16="http://schemas.microsoft.com/office/drawing/2014/main" id="{BF9A780B-AE6E-44D3-86F1-2244A930FC0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a:extLst>
            <a:ext uri="{FF2B5EF4-FFF2-40B4-BE49-F238E27FC236}">
              <a16:creationId xmlns:a16="http://schemas.microsoft.com/office/drawing/2014/main" id="{D2FAB776-6E53-4387-8BF8-347FBAA548E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a:extLst>
            <a:ext uri="{FF2B5EF4-FFF2-40B4-BE49-F238E27FC236}">
              <a16:creationId xmlns:a16="http://schemas.microsoft.com/office/drawing/2014/main" id="{32988F8A-66E8-4E5A-BD95-31111C18971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0" name="直線コネクタ 619">
          <a:extLst>
            <a:ext uri="{FF2B5EF4-FFF2-40B4-BE49-F238E27FC236}">
              <a16:creationId xmlns:a16="http://schemas.microsoft.com/office/drawing/2014/main" id="{180AE5DE-D848-43A8-9A3F-4EE2F7257FA6}"/>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1" name="テキスト ボックス 620">
          <a:extLst>
            <a:ext uri="{FF2B5EF4-FFF2-40B4-BE49-F238E27FC236}">
              <a16:creationId xmlns:a16="http://schemas.microsoft.com/office/drawing/2014/main" id="{50D82B2A-C8D7-443E-BC23-5EE656720D8A}"/>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2" name="直線コネクタ 621">
          <a:extLst>
            <a:ext uri="{FF2B5EF4-FFF2-40B4-BE49-F238E27FC236}">
              <a16:creationId xmlns:a16="http://schemas.microsoft.com/office/drawing/2014/main" id="{815BF4F4-62A1-4FC5-BDCF-8C1CCEFA7514}"/>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3" name="テキスト ボックス 622">
          <a:extLst>
            <a:ext uri="{FF2B5EF4-FFF2-40B4-BE49-F238E27FC236}">
              <a16:creationId xmlns:a16="http://schemas.microsoft.com/office/drawing/2014/main" id="{226B9C69-07D0-423F-961F-73666EEFB838}"/>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4" name="直線コネクタ 623">
          <a:extLst>
            <a:ext uri="{FF2B5EF4-FFF2-40B4-BE49-F238E27FC236}">
              <a16:creationId xmlns:a16="http://schemas.microsoft.com/office/drawing/2014/main" id="{2D781E15-DFB6-489B-BA45-1B74CDCDFC5B}"/>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5" name="テキスト ボックス 624">
          <a:extLst>
            <a:ext uri="{FF2B5EF4-FFF2-40B4-BE49-F238E27FC236}">
              <a16:creationId xmlns:a16="http://schemas.microsoft.com/office/drawing/2014/main" id="{58BE34F9-316B-4BCB-8017-18469A666694}"/>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6" name="直線コネクタ 625">
          <a:extLst>
            <a:ext uri="{FF2B5EF4-FFF2-40B4-BE49-F238E27FC236}">
              <a16:creationId xmlns:a16="http://schemas.microsoft.com/office/drawing/2014/main" id="{8B486648-A45F-4205-A945-1A5650EB87AC}"/>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7" name="テキスト ボックス 626">
          <a:extLst>
            <a:ext uri="{FF2B5EF4-FFF2-40B4-BE49-F238E27FC236}">
              <a16:creationId xmlns:a16="http://schemas.microsoft.com/office/drawing/2014/main" id="{68418F2A-AD45-4077-ABDE-614DF28E5EC6}"/>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8" name="直線コネクタ 627">
          <a:extLst>
            <a:ext uri="{FF2B5EF4-FFF2-40B4-BE49-F238E27FC236}">
              <a16:creationId xmlns:a16="http://schemas.microsoft.com/office/drawing/2014/main" id="{E8E44343-A8EC-43DC-BCEF-3F8A4972226A}"/>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9" name="テキスト ボックス 628">
          <a:extLst>
            <a:ext uri="{FF2B5EF4-FFF2-40B4-BE49-F238E27FC236}">
              <a16:creationId xmlns:a16="http://schemas.microsoft.com/office/drawing/2014/main" id="{03699104-B171-4884-BD2F-F3190C789100}"/>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a:extLst>
            <a:ext uri="{FF2B5EF4-FFF2-40B4-BE49-F238E27FC236}">
              <a16:creationId xmlns:a16="http://schemas.microsoft.com/office/drawing/2014/main" id="{E7E52EF3-5BFC-43B9-8452-BCD4BD4F644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id="{A0A402FD-F5C7-437C-9E1B-5EE6D64EAC8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139700</xdr:rowOff>
    </xdr:from>
    <xdr:to>
      <xdr:col>85</xdr:col>
      <xdr:colOff>126364</xdr:colOff>
      <xdr:row>62</xdr:row>
      <xdr:rowOff>165100</xdr:rowOff>
    </xdr:to>
    <xdr:cxnSp macro="">
      <xdr:nvCxnSpPr>
        <xdr:cNvPr id="632" name="直線コネクタ 631">
          <a:extLst>
            <a:ext uri="{FF2B5EF4-FFF2-40B4-BE49-F238E27FC236}">
              <a16:creationId xmlns:a16="http://schemas.microsoft.com/office/drawing/2014/main" id="{2BC59AC0-256A-4E45-AC5E-6D14E3A35448}"/>
            </a:ext>
          </a:extLst>
        </xdr:cNvPr>
        <xdr:cNvCxnSpPr/>
      </xdr:nvCxnSpPr>
      <xdr:spPr>
        <a:xfrm flipV="1">
          <a:off x="16318864" y="9569450"/>
          <a:ext cx="0" cy="12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168927</xdr:rowOff>
    </xdr:from>
    <xdr:ext cx="469744" cy="259045"/>
    <xdr:sp macro="" textlink="">
      <xdr:nvSpPr>
        <xdr:cNvPr id="633" name="【保健センター・保健所】&#10;有形固定資産減価償却率最小値テキスト">
          <a:extLst>
            <a:ext uri="{FF2B5EF4-FFF2-40B4-BE49-F238E27FC236}">
              <a16:creationId xmlns:a16="http://schemas.microsoft.com/office/drawing/2014/main" id="{1CEA2769-CD95-48AF-B0DB-D916CBCF432E}"/>
            </a:ext>
          </a:extLst>
        </xdr:cNvPr>
        <xdr:cNvSpPr txBox="1"/>
      </xdr:nvSpPr>
      <xdr:spPr>
        <a:xfrm>
          <a:off x="16357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165100</xdr:rowOff>
    </xdr:from>
    <xdr:to>
      <xdr:col>86</xdr:col>
      <xdr:colOff>25400</xdr:colOff>
      <xdr:row>62</xdr:row>
      <xdr:rowOff>165100</xdr:rowOff>
    </xdr:to>
    <xdr:cxnSp macro="">
      <xdr:nvCxnSpPr>
        <xdr:cNvPr id="634" name="直線コネクタ 633">
          <a:extLst>
            <a:ext uri="{FF2B5EF4-FFF2-40B4-BE49-F238E27FC236}">
              <a16:creationId xmlns:a16="http://schemas.microsoft.com/office/drawing/2014/main" id="{E9345510-A8D0-4FB4-9FAF-2EEFDF514788}"/>
            </a:ext>
          </a:extLst>
        </xdr:cNvPr>
        <xdr:cNvCxnSpPr/>
      </xdr:nvCxnSpPr>
      <xdr:spPr>
        <a:xfrm>
          <a:off x="16230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86377</xdr:rowOff>
    </xdr:from>
    <xdr:ext cx="340478" cy="259045"/>
    <xdr:sp macro="" textlink="">
      <xdr:nvSpPr>
        <xdr:cNvPr id="635" name="【保健センター・保健所】&#10;有形固定資産減価償却率最大値テキスト">
          <a:extLst>
            <a:ext uri="{FF2B5EF4-FFF2-40B4-BE49-F238E27FC236}">
              <a16:creationId xmlns:a16="http://schemas.microsoft.com/office/drawing/2014/main" id="{3C9CE5EB-CBB3-4B9C-AC3C-448BE65256F1}"/>
            </a:ext>
          </a:extLst>
        </xdr:cNvPr>
        <xdr:cNvSpPr txBox="1"/>
      </xdr:nvSpPr>
      <xdr:spPr>
        <a:xfrm>
          <a:off x="16357600" y="93446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139700</xdr:rowOff>
    </xdr:from>
    <xdr:to>
      <xdr:col>86</xdr:col>
      <xdr:colOff>25400</xdr:colOff>
      <xdr:row>55</xdr:row>
      <xdr:rowOff>139700</xdr:rowOff>
    </xdr:to>
    <xdr:cxnSp macro="">
      <xdr:nvCxnSpPr>
        <xdr:cNvPr id="636" name="直線コネクタ 635">
          <a:extLst>
            <a:ext uri="{FF2B5EF4-FFF2-40B4-BE49-F238E27FC236}">
              <a16:creationId xmlns:a16="http://schemas.microsoft.com/office/drawing/2014/main" id="{9F2D3533-5237-4B88-83B3-A6C9FF1B24E0}"/>
            </a:ext>
          </a:extLst>
        </xdr:cNvPr>
        <xdr:cNvCxnSpPr/>
      </xdr:nvCxnSpPr>
      <xdr:spPr>
        <a:xfrm>
          <a:off x="16230600" y="956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43197</xdr:rowOff>
    </xdr:from>
    <xdr:ext cx="405111" cy="259045"/>
    <xdr:sp macro="" textlink="">
      <xdr:nvSpPr>
        <xdr:cNvPr id="637" name="【保健センター・保健所】&#10;有形固定資産減価償却率平均値テキスト">
          <a:extLst>
            <a:ext uri="{FF2B5EF4-FFF2-40B4-BE49-F238E27FC236}">
              <a16:creationId xmlns:a16="http://schemas.microsoft.com/office/drawing/2014/main" id="{1D27D716-E124-409D-A71B-C71BF6A318CF}"/>
            </a:ext>
          </a:extLst>
        </xdr:cNvPr>
        <xdr:cNvSpPr txBox="1"/>
      </xdr:nvSpPr>
      <xdr:spPr>
        <a:xfrm>
          <a:off x="16357600" y="10158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64770</xdr:rowOff>
    </xdr:from>
    <xdr:to>
      <xdr:col>85</xdr:col>
      <xdr:colOff>177800</xdr:colOff>
      <xdr:row>59</xdr:row>
      <xdr:rowOff>166370</xdr:rowOff>
    </xdr:to>
    <xdr:sp macro="" textlink="">
      <xdr:nvSpPr>
        <xdr:cNvPr id="638" name="フローチャート: 判断 637">
          <a:extLst>
            <a:ext uri="{FF2B5EF4-FFF2-40B4-BE49-F238E27FC236}">
              <a16:creationId xmlns:a16="http://schemas.microsoft.com/office/drawing/2014/main" id="{82048A17-FFAC-41A9-ABFF-58465665DF46}"/>
            </a:ext>
          </a:extLst>
        </xdr:cNvPr>
        <xdr:cNvSpPr/>
      </xdr:nvSpPr>
      <xdr:spPr>
        <a:xfrm>
          <a:off x="16268700" y="1018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48260</xdr:rowOff>
    </xdr:from>
    <xdr:to>
      <xdr:col>81</xdr:col>
      <xdr:colOff>101600</xdr:colOff>
      <xdr:row>59</xdr:row>
      <xdr:rowOff>149860</xdr:rowOff>
    </xdr:to>
    <xdr:sp macro="" textlink="">
      <xdr:nvSpPr>
        <xdr:cNvPr id="639" name="フローチャート: 判断 638">
          <a:extLst>
            <a:ext uri="{FF2B5EF4-FFF2-40B4-BE49-F238E27FC236}">
              <a16:creationId xmlns:a16="http://schemas.microsoft.com/office/drawing/2014/main" id="{3B9C45D0-49E7-453A-B37B-11F42B92F45D}"/>
            </a:ext>
          </a:extLst>
        </xdr:cNvPr>
        <xdr:cNvSpPr/>
      </xdr:nvSpPr>
      <xdr:spPr>
        <a:xfrm>
          <a:off x="15430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39370</xdr:rowOff>
    </xdr:from>
    <xdr:to>
      <xdr:col>76</xdr:col>
      <xdr:colOff>165100</xdr:colOff>
      <xdr:row>59</xdr:row>
      <xdr:rowOff>140970</xdr:rowOff>
    </xdr:to>
    <xdr:sp macro="" textlink="">
      <xdr:nvSpPr>
        <xdr:cNvPr id="640" name="フローチャート: 判断 639">
          <a:extLst>
            <a:ext uri="{FF2B5EF4-FFF2-40B4-BE49-F238E27FC236}">
              <a16:creationId xmlns:a16="http://schemas.microsoft.com/office/drawing/2014/main" id="{4B1D8CA6-162E-45D5-8550-CA7C2B1A13B3}"/>
            </a:ext>
          </a:extLst>
        </xdr:cNvPr>
        <xdr:cNvSpPr/>
      </xdr:nvSpPr>
      <xdr:spPr>
        <a:xfrm>
          <a:off x="14541500" y="1015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22860</xdr:rowOff>
    </xdr:from>
    <xdr:to>
      <xdr:col>72</xdr:col>
      <xdr:colOff>38100</xdr:colOff>
      <xdr:row>59</xdr:row>
      <xdr:rowOff>124460</xdr:rowOff>
    </xdr:to>
    <xdr:sp macro="" textlink="">
      <xdr:nvSpPr>
        <xdr:cNvPr id="641" name="フローチャート: 判断 640">
          <a:extLst>
            <a:ext uri="{FF2B5EF4-FFF2-40B4-BE49-F238E27FC236}">
              <a16:creationId xmlns:a16="http://schemas.microsoft.com/office/drawing/2014/main" id="{51CC12CD-DCCF-4618-AE91-185F918F8332}"/>
            </a:ext>
          </a:extLst>
        </xdr:cNvPr>
        <xdr:cNvSpPr/>
      </xdr:nvSpPr>
      <xdr:spPr>
        <a:xfrm>
          <a:off x="13652500" y="1013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2540</xdr:rowOff>
    </xdr:from>
    <xdr:to>
      <xdr:col>67</xdr:col>
      <xdr:colOff>101600</xdr:colOff>
      <xdr:row>59</xdr:row>
      <xdr:rowOff>104140</xdr:rowOff>
    </xdr:to>
    <xdr:sp macro="" textlink="">
      <xdr:nvSpPr>
        <xdr:cNvPr id="642" name="フローチャート: 判断 641">
          <a:extLst>
            <a:ext uri="{FF2B5EF4-FFF2-40B4-BE49-F238E27FC236}">
              <a16:creationId xmlns:a16="http://schemas.microsoft.com/office/drawing/2014/main" id="{6F146686-A4A7-41FB-A305-85400C99FABF}"/>
            </a:ext>
          </a:extLst>
        </xdr:cNvPr>
        <xdr:cNvSpPr/>
      </xdr:nvSpPr>
      <xdr:spPr>
        <a:xfrm>
          <a:off x="12763500" y="1011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7099DB88-5AC6-4462-8831-35EB974D2EF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78ECFE35-B93A-4C9B-9515-BAEFE893DE7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BFAC442E-9043-4F76-98E2-A30A69BD225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CD40F929-CAE1-45C3-823B-95039DC9340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BE1220C3-E512-4C06-8D14-B492DF2E0CB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88900</xdr:rowOff>
    </xdr:from>
    <xdr:to>
      <xdr:col>85</xdr:col>
      <xdr:colOff>177800</xdr:colOff>
      <xdr:row>56</xdr:row>
      <xdr:rowOff>19050</xdr:rowOff>
    </xdr:to>
    <xdr:sp macro="" textlink="">
      <xdr:nvSpPr>
        <xdr:cNvPr id="648" name="楕円 647">
          <a:extLst>
            <a:ext uri="{FF2B5EF4-FFF2-40B4-BE49-F238E27FC236}">
              <a16:creationId xmlns:a16="http://schemas.microsoft.com/office/drawing/2014/main" id="{16C8BB5A-98BD-443A-8CC0-9A6038ADC625}"/>
            </a:ext>
          </a:extLst>
        </xdr:cNvPr>
        <xdr:cNvSpPr/>
      </xdr:nvSpPr>
      <xdr:spPr>
        <a:xfrm>
          <a:off x="16268700" y="951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41927</xdr:rowOff>
    </xdr:from>
    <xdr:ext cx="340478" cy="259045"/>
    <xdr:sp macro="" textlink="">
      <xdr:nvSpPr>
        <xdr:cNvPr id="649" name="【保健センター・保健所】&#10;有形固定資産減価償却率該当値テキスト">
          <a:extLst>
            <a:ext uri="{FF2B5EF4-FFF2-40B4-BE49-F238E27FC236}">
              <a16:creationId xmlns:a16="http://schemas.microsoft.com/office/drawing/2014/main" id="{A9684661-59F7-43D3-BE51-3C2E6C80FBAF}"/>
            </a:ext>
          </a:extLst>
        </xdr:cNvPr>
        <xdr:cNvSpPr txBox="1"/>
      </xdr:nvSpPr>
      <xdr:spPr>
        <a:xfrm>
          <a:off x="16357600" y="94716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44450</xdr:rowOff>
    </xdr:from>
    <xdr:to>
      <xdr:col>81</xdr:col>
      <xdr:colOff>101600</xdr:colOff>
      <xdr:row>55</xdr:row>
      <xdr:rowOff>146050</xdr:rowOff>
    </xdr:to>
    <xdr:sp macro="" textlink="">
      <xdr:nvSpPr>
        <xdr:cNvPr id="650" name="楕円 649">
          <a:extLst>
            <a:ext uri="{FF2B5EF4-FFF2-40B4-BE49-F238E27FC236}">
              <a16:creationId xmlns:a16="http://schemas.microsoft.com/office/drawing/2014/main" id="{6D0837DB-BA81-4C85-9BF7-93386DAB0592}"/>
            </a:ext>
          </a:extLst>
        </xdr:cNvPr>
        <xdr:cNvSpPr/>
      </xdr:nvSpPr>
      <xdr:spPr>
        <a:xfrm>
          <a:off x="15430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95250</xdr:rowOff>
    </xdr:from>
    <xdr:to>
      <xdr:col>85</xdr:col>
      <xdr:colOff>127000</xdr:colOff>
      <xdr:row>55</xdr:row>
      <xdr:rowOff>139700</xdr:rowOff>
    </xdr:to>
    <xdr:cxnSp macro="">
      <xdr:nvCxnSpPr>
        <xdr:cNvPr id="651" name="直線コネクタ 650">
          <a:extLst>
            <a:ext uri="{FF2B5EF4-FFF2-40B4-BE49-F238E27FC236}">
              <a16:creationId xmlns:a16="http://schemas.microsoft.com/office/drawing/2014/main" id="{4F9572C5-D594-4BE1-90FD-A2180A04481A}"/>
            </a:ext>
          </a:extLst>
        </xdr:cNvPr>
        <xdr:cNvCxnSpPr/>
      </xdr:nvCxnSpPr>
      <xdr:spPr>
        <a:xfrm>
          <a:off x="15481300" y="9525000"/>
          <a:ext cx="8382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1270</xdr:rowOff>
    </xdr:from>
    <xdr:to>
      <xdr:col>76</xdr:col>
      <xdr:colOff>165100</xdr:colOff>
      <xdr:row>59</xdr:row>
      <xdr:rowOff>102870</xdr:rowOff>
    </xdr:to>
    <xdr:sp macro="" textlink="">
      <xdr:nvSpPr>
        <xdr:cNvPr id="652" name="楕円 651">
          <a:extLst>
            <a:ext uri="{FF2B5EF4-FFF2-40B4-BE49-F238E27FC236}">
              <a16:creationId xmlns:a16="http://schemas.microsoft.com/office/drawing/2014/main" id="{876E9861-6C15-4AEF-B257-2D77A96E07B7}"/>
            </a:ext>
          </a:extLst>
        </xdr:cNvPr>
        <xdr:cNvSpPr/>
      </xdr:nvSpPr>
      <xdr:spPr>
        <a:xfrm>
          <a:off x="145415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95250</xdr:rowOff>
    </xdr:from>
    <xdr:to>
      <xdr:col>81</xdr:col>
      <xdr:colOff>50800</xdr:colOff>
      <xdr:row>59</xdr:row>
      <xdr:rowOff>52070</xdr:rowOff>
    </xdr:to>
    <xdr:cxnSp macro="">
      <xdr:nvCxnSpPr>
        <xdr:cNvPr id="653" name="直線コネクタ 652">
          <a:extLst>
            <a:ext uri="{FF2B5EF4-FFF2-40B4-BE49-F238E27FC236}">
              <a16:creationId xmlns:a16="http://schemas.microsoft.com/office/drawing/2014/main" id="{596FFE3E-5174-47B9-93DD-098727950DB2}"/>
            </a:ext>
          </a:extLst>
        </xdr:cNvPr>
        <xdr:cNvCxnSpPr/>
      </xdr:nvCxnSpPr>
      <xdr:spPr>
        <a:xfrm flipV="1">
          <a:off x="14592300" y="9525000"/>
          <a:ext cx="889000" cy="64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144780</xdr:rowOff>
    </xdr:from>
    <xdr:to>
      <xdr:col>72</xdr:col>
      <xdr:colOff>38100</xdr:colOff>
      <xdr:row>59</xdr:row>
      <xdr:rowOff>74930</xdr:rowOff>
    </xdr:to>
    <xdr:sp macro="" textlink="">
      <xdr:nvSpPr>
        <xdr:cNvPr id="654" name="楕円 653">
          <a:extLst>
            <a:ext uri="{FF2B5EF4-FFF2-40B4-BE49-F238E27FC236}">
              <a16:creationId xmlns:a16="http://schemas.microsoft.com/office/drawing/2014/main" id="{6E174C9F-56E9-4234-88DB-86563EAFAEA4}"/>
            </a:ext>
          </a:extLst>
        </xdr:cNvPr>
        <xdr:cNvSpPr/>
      </xdr:nvSpPr>
      <xdr:spPr>
        <a:xfrm>
          <a:off x="136525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24130</xdr:rowOff>
    </xdr:from>
    <xdr:to>
      <xdr:col>76</xdr:col>
      <xdr:colOff>114300</xdr:colOff>
      <xdr:row>59</xdr:row>
      <xdr:rowOff>52070</xdr:rowOff>
    </xdr:to>
    <xdr:cxnSp macro="">
      <xdr:nvCxnSpPr>
        <xdr:cNvPr id="655" name="直線コネクタ 654">
          <a:extLst>
            <a:ext uri="{FF2B5EF4-FFF2-40B4-BE49-F238E27FC236}">
              <a16:creationId xmlns:a16="http://schemas.microsoft.com/office/drawing/2014/main" id="{7B3F122B-8C05-476E-96BA-7F7C730B4089}"/>
            </a:ext>
          </a:extLst>
        </xdr:cNvPr>
        <xdr:cNvCxnSpPr/>
      </xdr:nvCxnSpPr>
      <xdr:spPr>
        <a:xfrm>
          <a:off x="13703300" y="1013968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116840</xdr:rowOff>
    </xdr:from>
    <xdr:to>
      <xdr:col>67</xdr:col>
      <xdr:colOff>101600</xdr:colOff>
      <xdr:row>59</xdr:row>
      <xdr:rowOff>46990</xdr:rowOff>
    </xdr:to>
    <xdr:sp macro="" textlink="">
      <xdr:nvSpPr>
        <xdr:cNvPr id="656" name="楕円 655">
          <a:extLst>
            <a:ext uri="{FF2B5EF4-FFF2-40B4-BE49-F238E27FC236}">
              <a16:creationId xmlns:a16="http://schemas.microsoft.com/office/drawing/2014/main" id="{44735D5D-8956-424E-B7D4-20A9A2B8D381}"/>
            </a:ext>
          </a:extLst>
        </xdr:cNvPr>
        <xdr:cNvSpPr/>
      </xdr:nvSpPr>
      <xdr:spPr>
        <a:xfrm>
          <a:off x="12763500" y="100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167640</xdr:rowOff>
    </xdr:from>
    <xdr:to>
      <xdr:col>71</xdr:col>
      <xdr:colOff>177800</xdr:colOff>
      <xdr:row>59</xdr:row>
      <xdr:rowOff>24130</xdr:rowOff>
    </xdr:to>
    <xdr:cxnSp macro="">
      <xdr:nvCxnSpPr>
        <xdr:cNvPr id="657" name="直線コネクタ 656">
          <a:extLst>
            <a:ext uri="{FF2B5EF4-FFF2-40B4-BE49-F238E27FC236}">
              <a16:creationId xmlns:a16="http://schemas.microsoft.com/office/drawing/2014/main" id="{F1440347-A1A5-4AA0-9A8B-C174923FEAA3}"/>
            </a:ext>
          </a:extLst>
        </xdr:cNvPr>
        <xdr:cNvCxnSpPr/>
      </xdr:nvCxnSpPr>
      <xdr:spPr>
        <a:xfrm>
          <a:off x="12814300" y="1011174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140987</xdr:rowOff>
    </xdr:from>
    <xdr:ext cx="405111" cy="259045"/>
    <xdr:sp macro="" textlink="">
      <xdr:nvSpPr>
        <xdr:cNvPr id="658" name="n_1aveValue【保健センター・保健所】&#10;有形固定資産減価償却率">
          <a:extLst>
            <a:ext uri="{FF2B5EF4-FFF2-40B4-BE49-F238E27FC236}">
              <a16:creationId xmlns:a16="http://schemas.microsoft.com/office/drawing/2014/main" id="{00C3E3C8-14B8-4811-BA3A-560D7B9D21BD}"/>
            </a:ext>
          </a:extLst>
        </xdr:cNvPr>
        <xdr:cNvSpPr txBox="1"/>
      </xdr:nvSpPr>
      <xdr:spPr>
        <a:xfrm>
          <a:off x="15266044" y="1025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132097</xdr:rowOff>
    </xdr:from>
    <xdr:ext cx="405111" cy="259045"/>
    <xdr:sp macro="" textlink="">
      <xdr:nvSpPr>
        <xdr:cNvPr id="659" name="n_2aveValue【保健センター・保健所】&#10;有形固定資産減価償却率">
          <a:extLst>
            <a:ext uri="{FF2B5EF4-FFF2-40B4-BE49-F238E27FC236}">
              <a16:creationId xmlns:a16="http://schemas.microsoft.com/office/drawing/2014/main" id="{7E51E70D-5932-4CE3-ABA7-806CA8565DFD}"/>
            </a:ext>
          </a:extLst>
        </xdr:cNvPr>
        <xdr:cNvSpPr txBox="1"/>
      </xdr:nvSpPr>
      <xdr:spPr>
        <a:xfrm>
          <a:off x="14389744" y="1024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115587</xdr:rowOff>
    </xdr:from>
    <xdr:ext cx="405111" cy="259045"/>
    <xdr:sp macro="" textlink="">
      <xdr:nvSpPr>
        <xdr:cNvPr id="660" name="n_3aveValue【保健センター・保健所】&#10;有形固定資産減価償却率">
          <a:extLst>
            <a:ext uri="{FF2B5EF4-FFF2-40B4-BE49-F238E27FC236}">
              <a16:creationId xmlns:a16="http://schemas.microsoft.com/office/drawing/2014/main" id="{906E8D43-2110-4274-9936-06DF56F9CE20}"/>
            </a:ext>
          </a:extLst>
        </xdr:cNvPr>
        <xdr:cNvSpPr txBox="1"/>
      </xdr:nvSpPr>
      <xdr:spPr>
        <a:xfrm>
          <a:off x="13500744" y="10231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95267</xdr:rowOff>
    </xdr:from>
    <xdr:ext cx="405111" cy="259045"/>
    <xdr:sp macro="" textlink="">
      <xdr:nvSpPr>
        <xdr:cNvPr id="661" name="n_4aveValue【保健センター・保健所】&#10;有形固定資産減価償却率">
          <a:extLst>
            <a:ext uri="{FF2B5EF4-FFF2-40B4-BE49-F238E27FC236}">
              <a16:creationId xmlns:a16="http://schemas.microsoft.com/office/drawing/2014/main" id="{2CFBBD68-FE89-4273-815D-E7239383C9B7}"/>
            </a:ext>
          </a:extLst>
        </xdr:cNvPr>
        <xdr:cNvSpPr txBox="1"/>
      </xdr:nvSpPr>
      <xdr:spPr>
        <a:xfrm>
          <a:off x="12611744" y="1021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53</xdr:row>
      <xdr:rowOff>162577</xdr:rowOff>
    </xdr:from>
    <xdr:ext cx="340478" cy="259045"/>
    <xdr:sp macro="" textlink="">
      <xdr:nvSpPr>
        <xdr:cNvPr id="662" name="n_1mainValue【保健センター・保健所】&#10;有形固定資産減価償却率">
          <a:extLst>
            <a:ext uri="{FF2B5EF4-FFF2-40B4-BE49-F238E27FC236}">
              <a16:creationId xmlns:a16="http://schemas.microsoft.com/office/drawing/2014/main" id="{CCB53790-B994-4B47-963F-5303FC8CEDFF}"/>
            </a:ext>
          </a:extLst>
        </xdr:cNvPr>
        <xdr:cNvSpPr txBox="1"/>
      </xdr:nvSpPr>
      <xdr:spPr>
        <a:xfrm>
          <a:off x="15298361" y="924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119397</xdr:rowOff>
    </xdr:from>
    <xdr:ext cx="405111" cy="259045"/>
    <xdr:sp macro="" textlink="">
      <xdr:nvSpPr>
        <xdr:cNvPr id="663" name="n_2mainValue【保健センター・保健所】&#10;有形固定資産減価償却率">
          <a:extLst>
            <a:ext uri="{FF2B5EF4-FFF2-40B4-BE49-F238E27FC236}">
              <a16:creationId xmlns:a16="http://schemas.microsoft.com/office/drawing/2014/main" id="{C3C19E77-A541-45C1-945D-0A4D353F68A6}"/>
            </a:ext>
          </a:extLst>
        </xdr:cNvPr>
        <xdr:cNvSpPr txBox="1"/>
      </xdr:nvSpPr>
      <xdr:spPr>
        <a:xfrm>
          <a:off x="14389744" y="9892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91457</xdr:rowOff>
    </xdr:from>
    <xdr:ext cx="405111" cy="259045"/>
    <xdr:sp macro="" textlink="">
      <xdr:nvSpPr>
        <xdr:cNvPr id="664" name="n_3mainValue【保健センター・保健所】&#10;有形固定資産減価償却率">
          <a:extLst>
            <a:ext uri="{FF2B5EF4-FFF2-40B4-BE49-F238E27FC236}">
              <a16:creationId xmlns:a16="http://schemas.microsoft.com/office/drawing/2014/main" id="{285E3175-C2F7-4B13-B627-F5B7D53F2455}"/>
            </a:ext>
          </a:extLst>
        </xdr:cNvPr>
        <xdr:cNvSpPr txBox="1"/>
      </xdr:nvSpPr>
      <xdr:spPr>
        <a:xfrm>
          <a:off x="13500744" y="9864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63517</xdr:rowOff>
    </xdr:from>
    <xdr:ext cx="405111" cy="259045"/>
    <xdr:sp macro="" textlink="">
      <xdr:nvSpPr>
        <xdr:cNvPr id="665" name="n_4mainValue【保健センター・保健所】&#10;有形固定資産減価償却率">
          <a:extLst>
            <a:ext uri="{FF2B5EF4-FFF2-40B4-BE49-F238E27FC236}">
              <a16:creationId xmlns:a16="http://schemas.microsoft.com/office/drawing/2014/main" id="{70EB014E-B1C4-4583-8523-817F2451697B}"/>
            </a:ext>
          </a:extLst>
        </xdr:cNvPr>
        <xdr:cNvSpPr txBox="1"/>
      </xdr:nvSpPr>
      <xdr:spPr>
        <a:xfrm>
          <a:off x="12611744"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E35F15E1-9F14-494A-8847-F0AEE46E28C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62D547B7-F3C6-452D-931C-4DE13845A5F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42F7DF13-B837-4072-B864-64DCF90B40D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4D7B3C5D-009D-4E2E-9D26-102C8323BC2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79563D43-6F20-43ED-A974-476A8A39EEB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C15C3DD1-5D4A-4F68-BDD8-F3C14DFC93B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7ACA704E-1E0A-4751-94B8-D284391D7FB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B29112CB-80B7-4E9F-822C-07F6A222DCB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3FB93E38-5A34-47E5-8AF3-C77F50362B9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63E6E6D6-7B01-4F3F-9825-5BD13F6FAB9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6" name="直線コネクタ 675">
          <a:extLst>
            <a:ext uri="{FF2B5EF4-FFF2-40B4-BE49-F238E27FC236}">
              <a16:creationId xmlns:a16="http://schemas.microsoft.com/office/drawing/2014/main" id="{6F6AC3B9-EC7B-4756-9920-4AE556C767D1}"/>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7" name="テキスト ボックス 676">
          <a:extLst>
            <a:ext uri="{FF2B5EF4-FFF2-40B4-BE49-F238E27FC236}">
              <a16:creationId xmlns:a16="http://schemas.microsoft.com/office/drawing/2014/main" id="{C5C74AD9-8E3A-4EE9-88B0-B443D67B478B}"/>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8" name="直線コネクタ 677">
          <a:extLst>
            <a:ext uri="{FF2B5EF4-FFF2-40B4-BE49-F238E27FC236}">
              <a16:creationId xmlns:a16="http://schemas.microsoft.com/office/drawing/2014/main" id="{E4E874AC-4910-497D-8B64-4BE8197556AA}"/>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9" name="テキスト ボックス 678">
          <a:extLst>
            <a:ext uri="{FF2B5EF4-FFF2-40B4-BE49-F238E27FC236}">
              <a16:creationId xmlns:a16="http://schemas.microsoft.com/office/drawing/2014/main" id="{38D8EE31-B899-4A35-B64F-D009B7E747C8}"/>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0" name="直線コネクタ 679">
          <a:extLst>
            <a:ext uri="{FF2B5EF4-FFF2-40B4-BE49-F238E27FC236}">
              <a16:creationId xmlns:a16="http://schemas.microsoft.com/office/drawing/2014/main" id="{A254EDF6-F5F8-4C43-8C03-B857D1B90115}"/>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1" name="テキスト ボックス 680">
          <a:extLst>
            <a:ext uri="{FF2B5EF4-FFF2-40B4-BE49-F238E27FC236}">
              <a16:creationId xmlns:a16="http://schemas.microsoft.com/office/drawing/2014/main" id="{B9A895ED-F3D1-4796-9162-381D4EE787A6}"/>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2" name="直線コネクタ 681">
          <a:extLst>
            <a:ext uri="{FF2B5EF4-FFF2-40B4-BE49-F238E27FC236}">
              <a16:creationId xmlns:a16="http://schemas.microsoft.com/office/drawing/2014/main" id="{1FFD2D3E-D65D-45CE-9E78-5EEA3317E464}"/>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3" name="テキスト ボックス 682">
          <a:extLst>
            <a:ext uri="{FF2B5EF4-FFF2-40B4-BE49-F238E27FC236}">
              <a16:creationId xmlns:a16="http://schemas.microsoft.com/office/drawing/2014/main" id="{8F267CFF-E783-4F9B-A55D-588EBE6FC84D}"/>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4" name="直線コネクタ 683">
          <a:extLst>
            <a:ext uri="{FF2B5EF4-FFF2-40B4-BE49-F238E27FC236}">
              <a16:creationId xmlns:a16="http://schemas.microsoft.com/office/drawing/2014/main" id="{72104777-3266-4FB5-9578-BE3E810075BC}"/>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5" name="テキスト ボックス 684">
          <a:extLst>
            <a:ext uri="{FF2B5EF4-FFF2-40B4-BE49-F238E27FC236}">
              <a16:creationId xmlns:a16="http://schemas.microsoft.com/office/drawing/2014/main" id="{2553EBCA-13A4-4954-BA8C-9F2859914338}"/>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6" name="直線コネクタ 685">
          <a:extLst>
            <a:ext uri="{FF2B5EF4-FFF2-40B4-BE49-F238E27FC236}">
              <a16:creationId xmlns:a16="http://schemas.microsoft.com/office/drawing/2014/main" id="{CDCD03E2-93E9-4BD8-9B25-8F9FBCF15DC7}"/>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7" name="テキスト ボックス 686">
          <a:extLst>
            <a:ext uri="{FF2B5EF4-FFF2-40B4-BE49-F238E27FC236}">
              <a16:creationId xmlns:a16="http://schemas.microsoft.com/office/drawing/2014/main" id="{18D0C8FC-970B-40CC-B67F-8E9FCD23FE7F}"/>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9CEE9191-A057-494E-B3A1-FDBE5C4177B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a16="http://schemas.microsoft.com/office/drawing/2014/main" id="{BE777CDE-F23B-488C-A45A-015DF92CB69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a:extLst>
            <a:ext uri="{FF2B5EF4-FFF2-40B4-BE49-F238E27FC236}">
              <a16:creationId xmlns:a16="http://schemas.microsoft.com/office/drawing/2014/main" id="{70E9A3C1-ACC8-4AED-9129-90C67C8833C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40822</xdr:rowOff>
    </xdr:from>
    <xdr:to>
      <xdr:col>116</xdr:col>
      <xdr:colOff>62864</xdr:colOff>
      <xdr:row>64</xdr:row>
      <xdr:rowOff>68580</xdr:rowOff>
    </xdr:to>
    <xdr:cxnSp macro="">
      <xdr:nvCxnSpPr>
        <xdr:cNvPr id="691" name="直線コネクタ 690">
          <a:extLst>
            <a:ext uri="{FF2B5EF4-FFF2-40B4-BE49-F238E27FC236}">
              <a16:creationId xmlns:a16="http://schemas.microsoft.com/office/drawing/2014/main" id="{8EC553AB-43E5-4DAB-9B8D-0419AA562363}"/>
            </a:ext>
          </a:extLst>
        </xdr:cNvPr>
        <xdr:cNvCxnSpPr/>
      </xdr:nvCxnSpPr>
      <xdr:spPr>
        <a:xfrm flipV="1">
          <a:off x="22160864" y="9470572"/>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72407</xdr:rowOff>
    </xdr:from>
    <xdr:ext cx="469744" cy="259045"/>
    <xdr:sp macro="" textlink="">
      <xdr:nvSpPr>
        <xdr:cNvPr id="692" name="【保健センター・保健所】&#10;一人当たり面積最小値テキスト">
          <a:extLst>
            <a:ext uri="{FF2B5EF4-FFF2-40B4-BE49-F238E27FC236}">
              <a16:creationId xmlns:a16="http://schemas.microsoft.com/office/drawing/2014/main" id="{C9B54898-2014-452D-9461-BF13ED363240}"/>
            </a:ext>
          </a:extLst>
        </xdr:cNvPr>
        <xdr:cNvSpPr txBox="1"/>
      </xdr:nvSpPr>
      <xdr:spPr>
        <a:xfrm>
          <a:off x="22199600" y="1104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68580</xdr:rowOff>
    </xdr:from>
    <xdr:to>
      <xdr:col>116</xdr:col>
      <xdr:colOff>152400</xdr:colOff>
      <xdr:row>64</xdr:row>
      <xdr:rowOff>68580</xdr:rowOff>
    </xdr:to>
    <xdr:cxnSp macro="">
      <xdr:nvCxnSpPr>
        <xdr:cNvPr id="693" name="直線コネクタ 692">
          <a:extLst>
            <a:ext uri="{FF2B5EF4-FFF2-40B4-BE49-F238E27FC236}">
              <a16:creationId xmlns:a16="http://schemas.microsoft.com/office/drawing/2014/main" id="{8143DC1E-A774-47D2-BC32-D589FF077595}"/>
            </a:ext>
          </a:extLst>
        </xdr:cNvPr>
        <xdr:cNvCxnSpPr/>
      </xdr:nvCxnSpPr>
      <xdr:spPr>
        <a:xfrm>
          <a:off x="22072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158949</xdr:rowOff>
    </xdr:from>
    <xdr:ext cx="469744" cy="259045"/>
    <xdr:sp macro="" textlink="">
      <xdr:nvSpPr>
        <xdr:cNvPr id="694" name="【保健センター・保健所】&#10;一人当たり面積最大値テキスト">
          <a:extLst>
            <a:ext uri="{FF2B5EF4-FFF2-40B4-BE49-F238E27FC236}">
              <a16:creationId xmlns:a16="http://schemas.microsoft.com/office/drawing/2014/main" id="{EC38C167-2569-4F62-9741-EE3556BBD6E3}"/>
            </a:ext>
          </a:extLst>
        </xdr:cNvPr>
        <xdr:cNvSpPr txBox="1"/>
      </xdr:nvSpPr>
      <xdr:spPr>
        <a:xfrm>
          <a:off x="22199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40822</xdr:rowOff>
    </xdr:from>
    <xdr:to>
      <xdr:col>116</xdr:col>
      <xdr:colOff>152400</xdr:colOff>
      <xdr:row>55</xdr:row>
      <xdr:rowOff>40822</xdr:rowOff>
    </xdr:to>
    <xdr:cxnSp macro="">
      <xdr:nvCxnSpPr>
        <xdr:cNvPr id="695" name="直線コネクタ 694">
          <a:extLst>
            <a:ext uri="{FF2B5EF4-FFF2-40B4-BE49-F238E27FC236}">
              <a16:creationId xmlns:a16="http://schemas.microsoft.com/office/drawing/2014/main" id="{3C1AD22D-531F-4396-9BC0-D735E61E7DD7}"/>
            </a:ext>
          </a:extLst>
        </xdr:cNvPr>
        <xdr:cNvCxnSpPr/>
      </xdr:nvCxnSpPr>
      <xdr:spPr>
        <a:xfrm>
          <a:off x="22072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73314</xdr:rowOff>
    </xdr:from>
    <xdr:ext cx="469744" cy="259045"/>
    <xdr:sp macro="" textlink="">
      <xdr:nvSpPr>
        <xdr:cNvPr id="696" name="【保健センター・保健所】&#10;一人当たり面積平均値テキスト">
          <a:extLst>
            <a:ext uri="{FF2B5EF4-FFF2-40B4-BE49-F238E27FC236}">
              <a16:creationId xmlns:a16="http://schemas.microsoft.com/office/drawing/2014/main" id="{7C5B3FE3-A430-43A4-A400-3D996C01EF7E}"/>
            </a:ext>
          </a:extLst>
        </xdr:cNvPr>
        <xdr:cNvSpPr txBox="1"/>
      </xdr:nvSpPr>
      <xdr:spPr>
        <a:xfrm>
          <a:off x="22199600" y="10531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50437</xdr:rowOff>
    </xdr:from>
    <xdr:to>
      <xdr:col>116</xdr:col>
      <xdr:colOff>114300</xdr:colOff>
      <xdr:row>62</xdr:row>
      <xdr:rowOff>152037</xdr:rowOff>
    </xdr:to>
    <xdr:sp macro="" textlink="">
      <xdr:nvSpPr>
        <xdr:cNvPr id="697" name="フローチャート: 判断 696">
          <a:extLst>
            <a:ext uri="{FF2B5EF4-FFF2-40B4-BE49-F238E27FC236}">
              <a16:creationId xmlns:a16="http://schemas.microsoft.com/office/drawing/2014/main" id="{80FA0373-A5C1-4272-943D-5E8A8B96B715}"/>
            </a:ext>
          </a:extLst>
        </xdr:cNvPr>
        <xdr:cNvSpPr/>
      </xdr:nvSpPr>
      <xdr:spPr>
        <a:xfrm>
          <a:off x="22110700" y="1068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73297</xdr:rowOff>
    </xdr:from>
    <xdr:to>
      <xdr:col>112</xdr:col>
      <xdr:colOff>38100</xdr:colOff>
      <xdr:row>63</xdr:row>
      <xdr:rowOff>3447</xdr:rowOff>
    </xdr:to>
    <xdr:sp macro="" textlink="">
      <xdr:nvSpPr>
        <xdr:cNvPr id="698" name="フローチャート: 判断 697">
          <a:extLst>
            <a:ext uri="{FF2B5EF4-FFF2-40B4-BE49-F238E27FC236}">
              <a16:creationId xmlns:a16="http://schemas.microsoft.com/office/drawing/2014/main" id="{1A178831-D9A8-4F62-A286-12AB02F9F733}"/>
            </a:ext>
          </a:extLst>
        </xdr:cNvPr>
        <xdr:cNvSpPr/>
      </xdr:nvSpPr>
      <xdr:spPr>
        <a:xfrm>
          <a:off x="21272500" y="1070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83094</xdr:rowOff>
    </xdr:from>
    <xdr:to>
      <xdr:col>107</xdr:col>
      <xdr:colOff>101600</xdr:colOff>
      <xdr:row>63</xdr:row>
      <xdr:rowOff>13244</xdr:rowOff>
    </xdr:to>
    <xdr:sp macro="" textlink="">
      <xdr:nvSpPr>
        <xdr:cNvPr id="699" name="フローチャート: 判断 698">
          <a:extLst>
            <a:ext uri="{FF2B5EF4-FFF2-40B4-BE49-F238E27FC236}">
              <a16:creationId xmlns:a16="http://schemas.microsoft.com/office/drawing/2014/main" id="{CB48F066-A695-4B3C-88EF-1C7292F60691}"/>
            </a:ext>
          </a:extLst>
        </xdr:cNvPr>
        <xdr:cNvSpPr/>
      </xdr:nvSpPr>
      <xdr:spPr>
        <a:xfrm>
          <a:off x="20383500" y="107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141877</xdr:rowOff>
    </xdr:from>
    <xdr:to>
      <xdr:col>102</xdr:col>
      <xdr:colOff>165100</xdr:colOff>
      <xdr:row>63</xdr:row>
      <xdr:rowOff>72027</xdr:rowOff>
    </xdr:to>
    <xdr:sp macro="" textlink="">
      <xdr:nvSpPr>
        <xdr:cNvPr id="700" name="フローチャート: 判断 699">
          <a:extLst>
            <a:ext uri="{FF2B5EF4-FFF2-40B4-BE49-F238E27FC236}">
              <a16:creationId xmlns:a16="http://schemas.microsoft.com/office/drawing/2014/main" id="{9A4AD827-7C13-4413-B101-E6B948583155}"/>
            </a:ext>
          </a:extLst>
        </xdr:cNvPr>
        <xdr:cNvSpPr/>
      </xdr:nvSpPr>
      <xdr:spPr>
        <a:xfrm>
          <a:off x="19494500" y="107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158206</xdr:rowOff>
    </xdr:from>
    <xdr:to>
      <xdr:col>98</xdr:col>
      <xdr:colOff>38100</xdr:colOff>
      <xdr:row>63</xdr:row>
      <xdr:rowOff>88356</xdr:rowOff>
    </xdr:to>
    <xdr:sp macro="" textlink="">
      <xdr:nvSpPr>
        <xdr:cNvPr id="701" name="フローチャート: 判断 700">
          <a:extLst>
            <a:ext uri="{FF2B5EF4-FFF2-40B4-BE49-F238E27FC236}">
              <a16:creationId xmlns:a16="http://schemas.microsoft.com/office/drawing/2014/main" id="{2D8FAE01-411E-4668-B59B-9F68C362E176}"/>
            </a:ext>
          </a:extLst>
        </xdr:cNvPr>
        <xdr:cNvSpPr/>
      </xdr:nvSpPr>
      <xdr:spPr>
        <a:xfrm>
          <a:off x="18605500" y="1078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43B0EADF-7DE5-432B-AFC4-653F2C708F2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AD8A7567-3449-4D27-B6A7-1FD47895E7E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B97168A8-7E81-477B-B681-4F713710451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41960048-E08E-494E-A822-1D3636EF9D8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3CC0B741-1D12-463E-AD18-EAA4FEEC82A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52070</xdr:rowOff>
    </xdr:from>
    <xdr:to>
      <xdr:col>116</xdr:col>
      <xdr:colOff>114300</xdr:colOff>
      <xdr:row>63</xdr:row>
      <xdr:rowOff>153670</xdr:rowOff>
    </xdr:to>
    <xdr:sp macro="" textlink="">
      <xdr:nvSpPr>
        <xdr:cNvPr id="707" name="楕円 706">
          <a:extLst>
            <a:ext uri="{FF2B5EF4-FFF2-40B4-BE49-F238E27FC236}">
              <a16:creationId xmlns:a16="http://schemas.microsoft.com/office/drawing/2014/main" id="{E2C23D33-EA69-4A61-BF86-D6F846738E51}"/>
            </a:ext>
          </a:extLst>
        </xdr:cNvPr>
        <xdr:cNvSpPr/>
      </xdr:nvSpPr>
      <xdr:spPr>
        <a:xfrm>
          <a:off x="221107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30497</xdr:rowOff>
    </xdr:from>
    <xdr:ext cx="469744" cy="259045"/>
    <xdr:sp macro="" textlink="">
      <xdr:nvSpPr>
        <xdr:cNvPr id="708" name="【保健センター・保健所】&#10;一人当たり面積該当値テキスト">
          <a:extLst>
            <a:ext uri="{FF2B5EF4-FFF2-40B4-BE49-F238E27FC236}">
              <a16:creationId xmlns:a16="http://schemas.microsoft.com/office/drawing/2014/main" id="{7E62226B-1FFC-4F93-A9D2-87E55D3FEA01}"/>
            </a:ext>
          </a:extLst>
        </xdr:cNvPr>
        <xdr:cNvSpPr txBox="1"/>
      </xdr:nvSpPr>
      <xdr:spPr>
        <a:xfrm>
          <a:off x="22199600"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58601</xdr:rowOff>
    </xdr:from>
    <xdr:to>
      <xdr:col>112</xdr:col>
      <xdr:colOff>38100</xdr:colOff>
      <xdr:row>63</xdr:row>
      <xdr:rowOff>160201</xdr:rowOff>
    </xdr:to>
    <xdr:sp macro="" textlink="">
      <xdr:nvSpPr>
        <xdr:cNvPr id="709" name="楕円 708">
          <a:extLst>
            <a:ext uri="{FF2B5EF4-FFF2-40B4-BE49-F238E27FC236}">
              <a16:creationId xmlns:a16="http://schemas.microsoft.com/office/drawing/2014/main" id="{B06BB04F-014C-47F7-8034-C0EC14215C61}"/>
            </a:ext>
          </a:extLst>
        </xdr:cNvPr>
        <xdr:cNvSpPr/>
      </xdr:nvSpPr>
      <xdr:spPr>
        <a:xfrm>
          <a:off x="21272500" y="1085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102870</xdr:rowOff>
    </xdr:from>
    <xdr:to>
      <xdr:col>116</xdr:col>
      <xdr:colOff>63500</xdr:colOff>
      <xdr:row>63</xdr:row>
      <xdr:rowOff>109401</xdr:rowOff>
    </xdr:to>
    <xdr:cxnSp macro="">
      <xdr:nvCxnSpPr>
        <xdr:cNvPr id="710" name="直線コネクタ 709">
          <a:extLst>
            <a:ext uri="{FF2B5EF4-FFF2-40B4-BE49-F238E27FC236}">
              <a16:creationId xmlns:a16="http://schemas.microsoft.com/office/drawing/2014/main" id="{1B1D0342-14AF-4599-AED6-8695A806C714}"/>
            </a:ext>
          </a:extLst>
        </xdr:cNvPr>
        <xdr:cNvCxnSpPr/>
      </xdr:nvCxnSpPr>
      <xdr:spPr>
        <a:xfrm flipV="1">
          <a:off x="21323300" y="10904220"/>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30843</xdr:rowOff>
    </xdr:from>
    <xdr:to>
      <xdr:col>107</xdr:col>
      <xdr:colOff>101600</xdr:colOff>
      <xdr:row>62</xdr:row>
      <xdr:rowOff>132443</xdr:rowOff>
    </xdr:to>
    <xdr:sp macro="" textlink="">
      <xdr:nvSpPr>
        <xdr:cNvPr id="711" name="楕円 710">
          <a:extLst>
            <a:ext uri="{FF2B5EF4-FFF2-40B4-BE49-F238E27FC236}">
              <a16:creationId xmlns:a16="http://schemas.microsoft.com/office/drawing/2014/main" id="{6764FC8A-F554-4370-9D85-C457205B1910}"/>
            </a:ext>
          </a:extLst>
        </xdr:cNvPr>
        <xdr:cNvSpPr/>
      </xdr:nvSpPr>
      <xdr:spPr>
        <a:xfrm>
          <a:off x="20383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81643</xdr:rowOff>
    </xdr:from>
    <xdr:to>
      <xdr:col>111</xdr:col>
      <xdr:colOff>177800</xdr:colOff>
      <xdr:row>63</xdr:row>
      <xdr:rowOff>109401</xdr:rowOff>
    </xdr:to>
    <xdr:cxnSp macro="">
      <xdr:nvCxnSpPr>
        <xdr:cNvPr id="712" name="直線コネクタ 711">
          <a:extLst>
            <a:ext uri="{FF2B5EF4-FFF2-40B4-BE49-F238E27FC236}">
              <a16:creationId xmlns:a16="http://schemas.microsoft.com/office/drawing/2014/main" id="{01727410-1FF5-4D4A-AA33-6F04CE99BE8D}"/>
            </a:ext>
          </a:extLst>
        </xdr:cNvPr>
        <xdr:cNvCxnSpPr/>
      </xdr:nvCxnSpPr>
      <xdr:spPr>
        <a:xfrm>
          <a:off x="20434300" y="10711543"/>
          <a:ext cx="889000" cy="19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40640</xdr:rowOff>
    </xdr:from>
    <xdr:to>
      <xdr:col>102</xdr:col>
      <xdr:colOff>165100</xdr:colOff>
      <xdr:row>62</xdr:row>
      <xdr:rowOff>142240</xdr:rowOff>
    </xdr:to>
    <xdr:sp macro="" textlink="">
      <xdr:nvSpPr>
        <xdr:cNvPr id="713" name="楕円 712">
          <a:extLst>
            <a:ext uri="{FF2B5EF4-FFF2-40B4-BE49-F238E27FC236}">
              <a16:creationId xmlns:a16="http://schemas.microsoft.com/office/drawing/2014/main" id="{BAA45839-CA65-4031-8089-A41F9B142FA2}"/>
            </a:ext>
          </a:extLst>
        </xdr:cNvPr>
        <xdr:cNvSpPr/>
      </xdr:nvSpPr>
      <xdr:spPr>
        <a:xfrm>
          <a:off x="19494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81643</xdr:rowOff>
    </xdr:from>
    <xdr:to>
      <xdr:col>107</xdr:col>
      <xdr:colOff>50800</xdr:colOff>
      <xdr:row>62</xdr:row>
      <xdr:rowOff>91440</xdr:rowOff>
    </xdr:to>
    <xdr:cxnSp macro="">
      <xdr:nvCxnSpPr>
        <xdr:cNvPr id="714" name="直線コネクタ 713">
          <a:extLst>
            <a:ext uri="{FF2B5EF4-FFF2-40B4-BE49-F238E27FC236}">
              <a16:creationId xmlns:a16="http://schemas.microsoft.com/office/drawing/2014/main" id="{A5DE11C1-BDFF-4882-ABA2-848C7FF932B5}"/>
            </a:ext>
          </a:extLst>
        </xdr:cNvPr>
        <xdr:cNvCxnSpPr/>
      </xdr:nvCxnSpPr>
      <xdr:spPr>
        <a:xfrm flipV="1">
          <a:off x="19545300" y="1071154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50437</xdr:rowOff>
    </xdr:from>
    <xdr:to>
      <xdr:col>98</xdr:col>
      <xdr:colOff>38100</xdr:colOff>
      <xdr:row>62</xdr:row>
      <xdr:rowOff>152037</xdr:rowOff>
    </xdr:to>
    <xdr:sp macro="" textlink="">
      <xdr:nvSpPr>
        <xdr:cNvPr id="715" name="楕円 714">
          <a:extLst>
            <a:ext uri="{FF2B5EF4-FFF2-40B4-BE49-F238E27FC236}">
              <a16:creationId xmlns:a16="http://schemas.microsoft.com/office/drawing/2014/main" id="{B9CC7C2A-241D-4ECF-A0FE-DE2CB97CCB4E}"/>
            </a:ext>
          </a:extLst>
        </xdr:cNvPr>
        <xdr:cNvSpPr/>
      </xdr:nvSpPr>
      <xdr:spPr>
        <a:xfrm>
          <a:off x="18605500" y="1068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91440</xdr:rowOff>
    </xdr:from>
    <xdr:to>
      <xdr:col>102</xdr:col>
      <xdr:colOff>114300</xdr:colOff>
      <xdr:row>62</xdr:row>
      <xdr:rowOff>101237</xdr:rowOff>
    </xdr:to>
    <xdr:cxnSp macro="">
      <xdr:nvCxnSpPr>
        <xdr:cNvPr id="716" name="直線コネクタ 715">
          <a:extLst>
            <a:ext uri="{FF2B5EF4-FFF2-40B4-BE49-F238E27FC236}">
              <a16:creationId xmlns:a16="http://schemas.microsoft.com/office/drawing/2014/main" id="{AE36DE8F-35A6-4C48-B6FF-ED1C00981660}"/>
            </a:ext>
          </a:extLst>
        </xdr:cNvPr>
        <xdr:cNvCxnSpPr/>
      </xdr:nvCxnSpPr>
      <xdr:spPr>
        <a:xfrm flipV="1">
          <a:off x="18656300" y="1072134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19974</xdr:rowOff>
    </xdr:from>
    <xdr:ext cx="469744" cy="259045"/>
    <xdr:sp macro="" textlink="">
      <xdr:nvSpPr>
        <xdr:cNvPr id="717" name="n_1aveValue【保健センター・保健所】&#10;一人当たり面積">
          <a:extLst>
            <a:ext uri="{FF2B5EF4-FFF2-40B4-BE49-F238E27FC236}">
              <a16:creationId xmlns:a16="http://schemas.microsoft.com/office/drawing/2014/main" id="{7642AD87-F08B-473F-9233-3B7082622D93}"/>
            </a:ext>
          </a:extLst>
        </xdr:cNvPr>
        <xdr:cNvSpPr txBox="1"/>
      </xdr:nvSpPr>
      <xdr:spPr>
        <a:xfrm>
          <a:off x="21075727" y="1047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4371</xdr:rowOff>
    </xdr:from>
    <xdr:ext cx="469744" cy="259045"/>
    <xdr:sp macro="" textlink="">
      <xdr:nvSpPr>
        <xdr:cNvPr id="718" name="n_2aveValue【保健センター・保健所】&#10;一人当たり面積">
          <a:extLst>
            <a:ext uri="{FF2B5EF4-FFF2-40B4-BE49-F238E27FC236}">
              <a16:creationId xmlns:a16="http://schemas.microsoft.com/office/drawing/2014/main" id="{FCA6CB97-A6B8-49EA-8106-43B9F41F2A3F}"/>
            </a:ext>
          </a:extLst>
        </xdr:cNvPr>
        <xdr:cNvSpPr txBox="1"/>
      </xdr:nvSpPr>
      <xdr:spPr>
        <a:xfrm>
          <a:off x="20199427" y="1080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63154</xdr:rowOff>
    </xdr:from>
    <xdr:ext cx="469744" cy="259045"/>
    <xdr:sp macro="" textlink="">
      <xdr:nvSpPr>
        <xdr:cNvPr id="719" name="n_3aveValue【保健センター・保健所】&#10;一人当たり面積">
          <a:extLst>
            <a:ext uri="{FF2B5EF4-FFF2-40B4-BE49-F238E27FC236}">
              <a16:creationId xmlns:a16="http://schemas.microsoft.com/office/drawing/2014/main" id="{7994A063-F811-4615-8CAC-2A8F057353E9}"/>
            </a:ext>
          </a:extLst>
        </xdr:cNvPr>
        <xdr:cNvSpPr txBox="1"/>
      </xdr:nvSpPr>
      <xdr:spPr>
        <a:xfrm>
          <a:off x="19310427" y="1086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79483</xdr:rowOff>
    </xdr:from>
    <xdr:ext cx="469744" cy="259045"/>
    <xdr:sp macro="" textlink="">
      <xdr:nvSpPr>
        <xdr:cNvPr id="720" name="n_4aveValue【保健センター・保健所】&#10;一人当たり面積">
          <a:extLst>
            <a:ext uri="{FF2B5EF4-FFF2-40B4-BE49-F238E27FC236}">
              <a16:creationId xmlns:a16="http://schemas.microsoft.com/office/drawing/2014/main" id="{78CF68D5-6EEC-4024-A0EB-420842D1EBE5}"/>
            </a:ext>
          </a:extLst>
        </xdr:cNvPr>
        <xdr:cNvSpPr txBox="1"/>
      </xdr:nvSpPr>
      <xdr:spPr>
        <a:xfrm>
          <a:off x="18421427" y="1088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151328</xdr:rowOff>
    </xdr:from>
    <xdr:ext cx="469744" cy="259045"/>
    <xdr:sp macro="" textlink="">
      <xdr:nvSpPr>
        <xdr:cNvPr id="721" name="n_1mainValue【保健センター・保健所】&#10;一人当たり面積">
          <a:extLst>
            <a:ext uri="{FF2B5EF4-FFF2-40B4-BE49-F238E27FC236}">
              <a16:creationId xmlns:a16="http://schemas.microsoft.com/office/drawing/2014/main" id="{42E66F0D-CB81-4E71-A8CA-EEDA13DE0A4A}"/>
            </a:ext>
          </a:extLst>
        </xdr:cNvPr>
        <xdr:cNvSpPr txBox="1"/>
      </xdr:nvSpPr>
      <xdr:spPr>
        <a:xfrm>
          <a:off x="21075727" y="109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148970</xdr:rowOff>
    </xdr:from>
    <xdr:ext cx="469744" cy="259045"/>
    <xdr:sp macro="" textlink="">
      <xdr:nvSpPr>
        <xdr:cNvPr id="722" name="n_2mainValue【保健センター・保健所】&#10;一人当たり面積">
          <a:extLst>
            <a:ext uri="{FF2B5EF4-FFF2-40B4-BE49-F238E27FC236}">
              <a16:creationId xmlns:a16="http://schemas.microsoft.com/office/drawing/2014/main" id="{1E03A0C4-89C4-4A77-911B-D7D72FF9DE52}"/>
            </a:ext>
          </a:extLst>
        </xdr:cNvPr>
        <xdr:cNvSpPr txBox="1"/>
      </xdr:nvSpPr>
      <xdr:spPr>
        <a:xfrm>
          <a:off x="20199427" y="104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158767</xdr:rowOff>
    </xdr:from>
    <xdr:ext cx="469744" cy="259045"/>
    <xdr:sp macro="" textlink="">
      <xdr:nvSpPr>
        <xdr:cNvPr id="723" name="n_3mainValue【保健センター・保健所】&#10;一人当たり面積">
          <a:extLst>
            <a:ext uri="{FF2B5EF4-FFF2-40B4-BE49-F238E27FC236}">
              <a16:creationId xmlns:a16="http://schemas.microsoft.com/office/drawing/2014/main" id="{CDF7A8C7-B5D1-4991-96A2-F8B6F8E210BD}"/>
            </a:ext>
          </a:extLst>
        </xdr:cNvPr>
        <xdr:cNvSpPr txBox="1"/>
      </xdr:nvSpPr>
      <xdr:spPr>
        <a:xfrm>
          <a:off x="19310427" y="1044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168564</xdr:rowOff>
    </xdr:from>
    <xdr:ext cx="469744" cy="259045"/>
    <xdr:sp macro="" textlink="">
      <xdr:nvSpPr>
        <xdr:cNvPr id="724" name="n_4mainValue【保健センター・保健所】&#10;一人当たり面積">
          <a:extLst>
            <a:ext uri="{FF2B5EF4-FFF2-40B4-BE49-F238E27FC236}">
              <a16:creationId xmlns:a16="http://schemas.microsoft.com/office/drawing/2014/main" id="{690AB814-B0DA-4A4A-86D3-8176E5A8603C}"/>
            </a:ext>
          </a:extLst>
        </xdr:cNvPr>
        <xdr:cNvSpPr txBox="1"/>
      </xdr:nvSpPr>
      <xdr:spPr>
        <a:xfrm>
          <a:off x="18421427" y="1045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3B88E8AF-9463-475D-B464-EF8150ADF59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BCACE750-3F7F-4D59-ADB7-F2F3F87A57B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2762394E-D8D7-4F2E-B264-4A2C39B3B8D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DC6B92EC-D73D-4420-BB80-12AC4CC1D95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452D8D34-50EA-4D5B-81A3-B5671076CFE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15ABF5D0-A0B8-41CB-B403-8F679AD597A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C16CB973-0C62-4F52-96D0-9DFF2596538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4B54A114-E96C-427B-BF08-000E54264AF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a:extLst>
            <a:ext uri="{FF2B5EF4-FFF2-40B4-BE49-F238E27FC236}">
              <a16:creationId xmlns:a16="http://schemas.microsoft.com/office/drawing/2014/main" id="{6A6DDD8B-C66F-4B43-AF55-08C9685A783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id="{D5A80486-AEA6-4932-9F26-FC2D48680D6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a:extLst>
            <a:ext uri="{FF2B5EF4-FFF2-40B4-BE49-F238E27FC236}">
              <a16:creationId xmlns:a16="http://schemas.microsoft.com/office/drawing/2014/main" id="{69C1DFD9-8B89-47A7-B63F-7A7A7E2A4C1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6" name="直線コネクタ 735">
          <a:extLst>
            <a:ext uri="{FF2B5EF4-FFF2-40B4-BE49-F238E27FC236}">
              <a16:creationId xmlns:a16="http://schemas.microsoft.com/office/drawing/2014/main" id="{A485CFF3-AFEF-45A7-B124-6502891E9FE3}"/>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7" name="テキスト ボックス 736">
          <a:extLst>
            <a:ext uri="{FF2B5EF4-FFF2-40B4-BE49-F238E27FC236}">
              <a16:creationId xmlns:a16="http://schemas.microsoft.com/office/drawing/2014/main" id="{CDDC6752-D84E-4346-99A9-C727EED92D7B}"/>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8" name="直線コネクタ 737">
          <a:extLst>
            <a:ext uri="{FF2B5EF4-FFF2-40B4-BE49-F238E27FC236}">
              <a16:creationId xmlns:a16="http://schemas.microsoft.com/office/drawing/2014/main" id="{AF21CD86-3D11-4807-AEAF-D6A094C12BB6}"/>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9" name="テキスト ボックス 738">
          <a:extLst>
            <a:ext uri="{FF2B5EF4-FFF2-40B4-BE49-F238E27FC236}">
              <a16:creationId xmlns:a16="http://schemas.microsoft.com/office/drawing/2014/main" id="{A389261D-0912-49F2-BD5C-6C2DF694FA0F}"/>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0" name="直線コネクタ 739">
          <a:extLst>
            <a:ext uri="{FF2B5EF4-FFF2-40B4-BE49-F238E27FC236}">
              <a16:creationId xmlns:a16="http://schemas.microsoft.com/office/drawing/2014/main" id="{03E2B527-32DF-48E4-BA87-5E56690288D3}"/>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1" name="テキスト ボックス 740">
          <a:extLst>
            <a:ext uri="{FF2B5EF4-FFF2-40B4-BE49-F238E27FC236}">
              <a16:creationId xmlns:a16="http://schemas.microsoft.com/office/drawing/2014/main" id="{D31495E5-886A-4D07-A55A-3F6229F43E01}"/>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2" name="直線コネクタ 741">
          <a:extLst>
            <a:ext uri="{FF2B5EF4-FFF2-40B4-BE49-F238E27FC236}">
              <a16:creationId xmlns:a16="http://schemas.microsoft.com/office/drawing/2014/main" id="{EE3A93AB-B6D4-476D-9D7C-7D00F7483377}"/>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3" name="テキスト ボックス 742">
          <a:extLst>
            <a:ext uri="{FF2B5EF4-FFF2-40B4-BE49-F238E27FC236}">
              <a16:creationId xmlns:a16="http://schemas.microsoft.com/office/drawing/2014/main" id="{F44CD41F-1C8D-4862-B354-4F110493DD16}"/>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4" name="直線コネクタ 743">
          <a:extLst>
            <a:ext uri="{FF2B5EF4-FFF2-40B4-BE49-F238E27FC236}">
              <a16:creationId xmlns:a16="http://schemas.microsoft.com/office/drawing/2014/main" id="{5B89BA2E-95D0-47CB-B458-1B7155C130FE}"/>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5" name="テキスト ボックス 744">
          <a:extLst>
            <a:ext uri="{FF2B5EF4-FFF2-40B4-BE49-F238E27FC236}">
              <a16:creationId xmlns:a16="http://schemas.microsoft.com/office/drawing/2014/main" id="{92549763-CB4E-41FF-9628-E5ABE39B201E}"/>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a:extLst>
            <a:ext uri="{FF2B5EF4-FFF2-40B4-BE49-F238E27FC236}">
              <a16:creationId xmlns:a16="http://schemas.microsoft.com/office/drawing/2014/main" id="{67340729-0977-493B-98FB-220E4E9E8A5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7" name="テキスト ボックス 746">
          <a:extLst>
            <a:ext uri="{FF2B5EF4-FFF2-40B4-BE49-F238E27FC236}">
              <a16:creationId xmlns:a16="http://schemas.microsoft.com/office/drawing/2014/main" id="{D0F54725-CA07-44C3-B236-A3AC2CB3292B}"/>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a:extLst>
            <a:ext uri="{FF2B5EF4-FFF2-40B4-BE49-F238E27FC236}">
              <a16:creationId xmlns:a16="http://schemas.microsoft.com/office/drawing/2014/main" id="{54655A07-A473-4CD1-AF4D-FB6F8709A07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34289</xdr:rowOff>
    </xdr:from>
    <xdr:to>
      <xdr:col>85</xdr:col>
      <xdr:colOff>126364</xdr:colOff>
      <xdr:row>85</xdr:row>
      <xdr:rowOff>169545</xdr:rowOff>
    </xdr:to>
    <xdr:cxnSp macro="">
      <xdr:nvCxnSpPr>
        <xdr:cNvPr id="749" name="直線コネクタ 748">
          <a:extLst>
            <a:ext uri="{FF2B5EF4-FFF2-40B4-BE49-F238E27FC236}">
              <a16:creationId xmlns:a16="http://schemas.microsoft.com/office/drawing/2014/main" id="{24A4CAA2-0C8C-4CCF-91FE-9ED698319757}"/>
            </a:ext>
          </a:extLst>
        </xdr:cNvPr>
        <xdr:cNvCxnSpPr/>
      </xdr:nvCxnSpPr>
      <xdr:spPr>
        <a:xfrm flipV="1">
          <a:off x="16318864" y="13235939"/>
          <a:ext cx="0" cy="1506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1922</xdr:rowOff>
    </xdr:from>
    <xdr:ext cx="405111" cy="259045"/>
    <xdr:sp macro="" textlink="">
      <xdr:nvSpPr>
        <xdr:cNvPr id="750" name="【消防施設】&#10;有形固定資産減価償却率最小値テキスト">
          <a:extLst>
            <a:ext uri="{FF2B5EF4-FFF2-40B4-BE49-F238E27FC236}">
              <a16:creationId xmlns:a16="http://schemas.microsoft.com/office/drawing/2014/main" id="{87D9527A-50AC-4D58-86DB-BD6D40842E04}"/>
            </a:ext>
          </a:extLst>
        </xdr:cNvPr>
        <xdr:cNvSpPr txBox="1"/>
      </xdr:nvSpPr>
      <xdr:spPr>
        <a:xfrm>
          <a:off x="16357600" y="1474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169545</xdr:rowOff>
    </xdr:from>
    <xdr:to>
      <xdr:col>86</xdr:col>
      <xdr:colOff>25400</xdr:colOff>
      <xdr:row>85</xdr:row>
      <xdr:rowOff>169545</xdr:rowOff>
    </xdr:to>
    <xdr:cxnSp macro="">
      <xdr:nvCxnSpPr>
        <xdr:cNvPr id="751" name="直線コネクタ 750">
          <a:extLst>
            <a:ext uri="{FF2B5EF4-FFF2-40B4-BE49-F238E27FC236}">
              <a16:creationId xmlns:a16="http://schemas.microsoft.com/office/drawing/2014/main" id="{9F0E4F9C-EE92-4A92-8847-21112B72D7DA}"/>
            </a:ext>
          </a:extLst>
        </xdr:cNvPr>
        <xdr:cNvCxnSpPr/>
      </xdr:nvCxnSpPr>
      <xdr:spPr>
        <a:xfrm>
          <a:off x="16230600" y="1474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152416</xdr:rowOff>
    </xdr:from>
    <xdr:ext cx="405111" cy="259045"/>
    <xdr:sp macro="" textlink="">
      <xdr:nvSpPr>
        <xdr:cNvPr id="752" name="【消防施設】&#10;有形固定資産減価償却率最大値テキスト">
          <a:extLst>
            <a:ext uri="{FF2B5EF4-FFF2-40B4-BE49-F238E27FC236}">
              <a16:creationId xmlns:a16="http://schemas.microsoft.com/office/drawing/2014/main" id="{4E62C926-4DF1-4398-A56F-12EFBBA618D7}"/>
            </a:ext>
          </a:extLst>
        </xdr:cNvPr>
        <xdr:cNvSpPr txBox="1"/>
      </xdr:nvSpPr>
      <xdr:spPr>
        <a:xfrm>
          <a:off x="16357600" y="13011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34289</xdr:rowOff>
    </xdr:from>
    <xdr:to>
      <xdr:col>86</xdr:col>
      <xdr:colOff>25400</xdr:colOff>
      <xdr:row>77</xdr:row>
      <xdr:rowOff>34289</xdr:rowOff>
    </xdr:to>
    <xdr:cxnSp macro="">
      <xdr:nvCxnSpPr>
        <xdr:cNvPr id="753" name="直線コネクタ 752">
          <a:extLst>
            <a:ext uri="{FF2B5EF4-FFF2-40B4-BE49-F238E27FC236}">
              <a16:creationId xmlns:a16="http://schemas.microsoft.com/office/drawing/2014/main" id="{4ACD0C4C-6E08-4440-A02A-28897A009B91}"/>
            </a:ext>
          </a:extLst>
        </xdr:cNvPr>
        <xdr:cNvCxnSpPr/>
      </xdr:nvCxnSpPr>
      <xdr:spPr>
        <a:xfrm>
          <a:off x="16230600" y="132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129557</xdr:rowOff>
    </xdr:from>
    <xdr:ext cx="405111" cy="259045"/>
    <xdr:sp macro="" textlink="">
      <xdr:nvSpPr>
        <xdr:cNvPr id="754" name="【消防施設】&#10;有形固定資産減価償却率平均値テキスト">
          <a:extLst>
            <a:ext uri="{FF2B5EF4-FFF2-40B4-BE49-F238E27FC236}">
              <a16:creationId xmlns:a16="http://schemas.microsoft.com/office/drawing/2014/main" id="{F0A213A8-81C3-4063-BB3C-22C09A25B4A1}"/>
            </a:ext>
          </a:extLst>
        </xdr:cNvPr>
        <xdr:cNvSpPr txBox="1"/>
      </xdr:nvSpPr>
      <xdr:spPr>
        <a:xfrm>
          <a:off x="16357600" y="1401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151130</xdr:rowOff>
    </xdr:from>
    <xdr:to>
      <xdr:col>85</xdr:col>
      <xdr:colOff>177800</xdr:colOff>
      <xdr:row>82</xdr:row>
      <xdr:rowOff>81280</xdr:rowOff>
    </xdr:to>
    <xdr:sp macro="" textlink="">
      <xdr:nvSpPr>
        <xdr:cNvPr id="755" name="フローチャート: 判断 754">
          <a:extLst>
            <a:ext uri="{FF2B5EF4-FFF2-40B4-BE49-F238E27FC236}">
              <a16:creationId xmlns:a16="http://schemas.microsoft.com/office/drawing/2014/main" id="{73D0249D-010D-4826-BDE8-0D872166C648}"/>
            </a:ext>
          </a:extLst>
        </xdr:cNvPr>
        <xdr:cNvSpPr/>
      </xdr:nvSpPr>
      <xdr:spPr>
        <a:xfrm>
          <a:off x="162687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133986</xdr:rowOff>
    </xdr:from>
    <xdr:to>
      <xdr:col>81</xdr:col>
      <xdr:colOff>101600</xdr:colOff>
      <xdr:row>82</xdr:row>
      <xdr:rowOff>64136</xdr:rowOff>
    </xdr:to>
    <xdr:sp macro="" textlink="">
      <xdr:nvSpPr>
        <xdr:cNvPr id="756" name="フローチャート: 判断 755">
          <a:extLst>
            <a:ext uri="{FF2B5EF4-FFF2-40B4-BE49-F238E27FC236}">
              <a16:creationId xmlns:a16="http://schemas.microsoft.com/office/drawing/2014/main" id="{75CED0A9-A8F9-4FE9-B472-D6A0E360021A}"/>
            </a:ext>
          </a:extLst>
        </xdr:cNvPr>
        <xdr:cNvSpPr/>
      </xdr:nvSpPr>
      <xdr:spPr>
        <a:xfrm>
          <a:off x="15430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55880</xdr:rowOff>
    </xdr:from>
    <xdr:to>
      <xdr:col>76</xdr:col>
      <xdr:colOff>165100</xdr:colOff>
      <xdr:row>81</xdr:row>
      <xdr:rowOff>157480</xdr:rowOff>
    </xdr:to>
    <xdr:sp macro="" textlink="">
      <xdr:nvSpPr>
        <xdr:cNvPr id="757" name="フローチャート: 判断 756">
          <a:extLst>
            <a:ext uri="{FF2B5EF4-FFF2-40B4-BE49-F238E27FC236}">
              <a16:creationId xmlns:a16="http://schemas.microsoft.com/office/drawing/2014/main" id="{AAF74B90-BFF2-4500-8774-8CDD09DFC06D}"/>
            </a:ext>
          </a:extLst>
        </xdr:cNvPr>
        <xdr:cNvSpPr/>
      </xdr:nvSpPr>
      <xdr:spPr>
        <a:xfrm>
          <a:off x="14541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12064</xdr:rowOff>
    </xdr:from>
    <xdr:to>
      <xdr:col>72</xdr:col>
      <xdr:colOff>38100</xdr:colOff>
      <xdr:row>81</xdr:row>
      <xdr:rowOff>113664</xdr:rowOff>
    </xdr:to>
    <xdr:sp macro="" textlink="">
      <xdr:nvSpPr>
        <xdr:cNvPr id="758" name="フローチャート: 判断 757">
          <a:extLst>
            <a:ext uri="{FF2B5EF4-FFF2-40B4-BE49-F238E27FC236}">
              <a16:creationId xmlns:a16="http://schemas.microsoft.com/office/drawing/2014/main" id="{3D400953-FEFA-483C-9280-F75C50E1B563}"/>
            </a:ext>
          </a:extLst>
        </xdr:cNvPr>
        <xdr:cNvSpPr/>
      </xdr:nvSpPr>
      <xdr:spPr>
        <a:xfrm>
          <a:off x="13652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63500</xdr:rowOff>
    </xdr:from>
    <xdr:to>
      <xdr:col>67</xdr:col>
      <xdr:colOff>101600</xdr:colOff>
      <xdr:row>81</xdr:row>
      <xdr:rowOff>165100</xdr:rowOff>
    </xdr:to>
    <xdr:sp macro="" textlink="">
      <xdr:nvSpPr>
        <xdr:cNvPr id="759" name="フローチャート: 判断 758">
          <a:extLst>
            <a:ext uri="{FF2B5EF4-FFF2-40B4-BE49-F238E27FC236}">
              <a16:creationId xmlns:a16="http://schemas.microsoft.com/office/drawing/2014/main" id="{CD73622E-6BAD-4575-81AA-535E40C9FBC9}"/>
            </a:ext>
          </a:extLst>
        </xdr:cNvPr>
        <xdr:cNvSpPr/>
      </xdr:nvSpPr>
      <xdr:spPr>
        <a:xfrm>
          <a:off x="12763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65011B75-139C-4056-B576-5BE258B7E11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2C8662CE-1677-4179-813C-963C65BF5F7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912F4170-027B-43ED-AF49-B7F72CFBFA1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E5FB164E-E6F7-4719-99F5-003BAE2387D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A8D055A3-42E0-469E-8C67-967DA6629FF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149225</xdr:rowOff>
    </xdr:from>
    <xdr:to>
      <xdr:col>85</xdr:col>
      <xdr:colOff>177800</xdr:colOff>
      <xdr:row>81</xdr:row>
      <xdr:rowOff>79375</xdr:rowOff>
    </xdr:to>
    <xdr:sp macro="" textlink="">
      <xdr:nvSpPr>
        <xdr:cNvPr id="765" name="楕円 764">
          <a:extLst>
            <a:ext uri="{FF2B5EF4-FFF2-40B4-BE49-F238E27FC236}">
              <a16:creationId xmlns:a16="http://schemas.microsoft.com/office/drawing/2014/main" id="{232CA764-39B1-4B1E-986F-FA44F340B233}"/>
            </a:ext>
          </a:extLst>
        </xdr:cNvPr>
        <xdr:cNvSpPr/>
      </xdr:nvSpPr>
      <xdr:spPr>
        <a:xfrm>
          <a:off x="16268700" y="1386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652</xdr:rowOff>
    </xdr:from>
    <xdr:ext cx="405111" cy="259045"/>
    <xdr:sp macro="" textlink="">
      <xdr:nvSpPr>
        <xdr:cNvPr id="766" name="【消防施設】&#10;有形固定資産減価償却率該当値テキスト">
          <a:extLst>
            <a:ext uri="{FF2B5EF4-FFF2-40B4-BE49-F238E27FC236}">
              <a16:creationId xmlns:a16="http://schemas.microsoft.com/office/drawing/2014/main" id="{955B9C2E-EE0B-4598-ACED-2F41306B4969}"/>
            </a:ext>
          </a:extLst>
        </xdr:cNvPr>
        <xdr:cNvSpPr txBox="1"/>
      </xdr:nvSpPr>
      <xdr:spPr>
        <a:xfrm>
          <a:off x="16357600" y="1371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111125</xdr:rowOff>
    </xdr:from>
    <xdr:to>
      <xdr:col>81</xdr:col>
      <xdr:colOff>101600</xdr:colOff>
      <xdr:row>81</xdr:row>
      <xdr:rowOff>41275</xdr:rowOff>
    </xdr:to>
    <xdr:sp macro="" textlink="">
      <xdr:nvSpPr>
        <xdr:cNvPr id="767" name="楕円 766">
          <a:extLst>
            <a:ext uri="{FF2B5EF4-FFF2-40B4-BE49-F238E27FC236}">
              <a16:creationId xmlns:a16="http://schemas.microsoft.com/office/drawing/2014/main" id="{F2E25942-472C-447E-B235-25959322BFDC}"/>
            </a:ext>
          </a:extLst>
        </xdr:cNvPr>
        <xdr:cNvSpPr/>
      </xdr:nvSpPr>
      <xdr:spPr>
        <a:xfrm>
          <a:off x="15430500" y="1382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161925</xdr:rowOff>
    </xdr:from>
    <xdr:to>
      <xdr:col>85</xdr:col>
      <xdr:colOff>127000</xdr:colOff>
      <xdr:row>81</xdr:row>
      <xdr:rowOff>28575</xdr:rowOff>
    </xdr:to>
    <xdr:cxnSp macro="">
      <xdr:nvCxnSpPr>
        <xdr:cNvPr id="768" name="直線コネクタ 767">
          <a:extLst>
            <a:ext uri="{FF2B5EF4-FFF2-40B4-BE49-F238E27FC236}">
              <a16:creationId xmlns:a16="http://schemas.microsoft.com/office/drawing/2014/main" id="{44F7D449-880A-45DC-ABC6-EF469528B2C8}"/>
            </a:ext>
          </a:extLst>
        </xdr:cNvPr>
        <xdr:cNvCxnSpPr/>
      </xdr:nvCxnSpPr>
      <xdr:spPr>
        <a:xfrm>
          <a:off x="15481300" y="138779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84455</xdr:rowOff>
    </xdr:from>
    <xdr:to>
      <xdr:col>76</xdr:col>
      <xdr:colOff>165100</xdr:colOff>
      <xdr:row>81</xdr:row>
      <xdr:rowOff>14605</xdr:rowOff>
    </xdr:to>
    <xdr:sp macro="" textlink="">
      <xdr:nvSpPr>
        <xdr:cNvPr id="769" name="楕円 768">
          <a:extLst>
            <a:ext uri="{FF2B5EF4-FFF2-40B4-BE49-F238E27FC236}">
              <a16:creationId xmlns:a16="http://schemas.microsoft.com/office/drawing/2014/main" id="{E72C88DA-4A0D-4C41-B545-36A73C1541EC}"/>
            </a:ext>
          </a:extLst>
        </xdr:cNvPr>
        <xdr:cNvSpPr/>
      </xdr:nvSpPr>
      <xdr:spPr>
        <a:xfrm>
          <a:off x="14541500" y="1380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135255</xdr:rowOff>
    </xdr:from>
    <xdr:to>
      <xdr:col>81</xdr:col>
      <xdr:colOff>50800</xdr:colOff>
      <xdr:row>80</xdr:row>
      <xdr:rowOff>161925</xdr:rowOff>
    </xdr:to>
    <xdr:cxnSp macro="">
      <xdr:nvCxnSpPr>
        <xdr:cNvPr id="770" name="直線コネクタ 769">
          <a:extLst>
            <a:ext uri="{FF2B5EF4-FFF2-40B4-BE49-F238E27FC236}">
              <a16:creationId xmlns:a16="http://schemas.microsoft.com/office/drawing/2014/main" id="{3CFE2135-8377-42C0-925F-96EA6E6B3B49}"/>
            </a:ext>
          </a:extLst>
        </xdr:cNvPr>
        <xdr:cNvCxnSpPr/>
      </xdr:nvCxnSpPr>
      <xdr:spPr>
        <a:xfrm>
          <a:off x="14592300" y="1385125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48261</xdr:rowOff>
    </xdr:from>
    <xdr:to>
      <xdr:col>72</xdr:col>
      <xdr:colOff>38100</xdr:colOff>
      <xdr:row>80</xdr:row>
      <xdr:rowOff>149861</xdr:rowOff>
    </xdr:to>
    <xdr:sp macro="" textlink="">
      <xdr:nvSpPr>
        <xdr:cNvPr id="771" name="楕円 770">
          <a:extLst>
            <a:ext uri="{FF2B5EF4-FFF2-40B4-BE49-F238E27FC236}">
              <a16:creationId xmlns:a16="http://schemas.microsoft.com/office/drawing/2014/main" id="{996C742C-1197-4633-826B-0FF6B5B0F97F}"/>
            </a:ext>
          </a:extLst>
        </xdr:cNvPr>
        <xdr:cNvSpPr/>
      </xdr:nvSpPr>
      <xdr:spPr>
        <a:xfrm>
          <a:off x="13652500" y="137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99061</xdr:rowOff>
    </xdr:from>
    <xdr:to>
      <xdr:col>76</xdr:col>
      <xdr:colOff>114300</xdr:colOff>
      <xdr:row>80</xdr:row>
      <xdr:rowOff>135255</xdr:rowOff>
    </xdr:to>
    <xdr:cxnSp macro="">
      <xdr:nvCxnSpPr>
        <xdr:cNvPr id="772" name="直線コネクタ 771">
          <a:extLst>
            <a:ext uri="{FF2B5EF4-FFF2-40B4-BE49-F238E27FC236}">
              <a16:creationId xmlns:a16="http://schemas.microsoft.com/office/drawing/2014/main" id="{6F088093-FC7A-49B2-9612-DF47B21F4591}"/>
            </a:ext>
          </a:extLst>
        </xdr:cNvPr>
        <xdr:cNvCxnSpPr/>
      </xdr:nvCxnSpPr>
      <xdr:spPr>
        <a:xfrm>
          <a:off x="13703300" y="1381506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10161</xdr:rowOff>
    </xdr:from>
    <xdr:to>
      <xdr:col>67</xdr:col>
      <xdr:colOff>101600</xdr:colOff>
      <xdr:row>80</xdr:row>
      <xdr:rowOff>111761</xdr:rowOff>
    </xdr:to>
    <xdr:sp macro="" textlink="">
      <xdr:nvSpPr>
        <xdr:cNvPr id="773" name="楕円 772">
          <a:extLst>
            <a:ext uri="{FF2B5EF4-FFF2-40B4-BE49-F238E27FC236}">
              <a16:creationId xmlns:a16="http://schemas.microsoft.com/office/drawing/2014/main" id="{430965EE-93A9-4CD6-8ACC-3D2DCC8F30B1}"/>
            </a:ext>
          </a:extLst>
        </xdr:cNvPr>
        <xdr:cNvSpPr/>
      </xdr:nvSpPr>
      <xdr:spPr>
        <a:xfrm>
          <a:off x="12763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60961</xdr:rowOff>
    </xdr:from>
    <xdr:to>
      <xdr:col>71</xdr:col>
      <xdr:colOff>177800</xdr:colOff>
      <xdr:row>80</xdr:row>
      <xdr:rowOff>99061</xdr:rowOff>
    </xdr:to>
    <xdr:cxnSp macro="">
      <xdr:nvCxnSpPr>
        <xdr:cNvPr id="774" name="直線コネクタ 773">
          <a:extLst>
            <a:ext uri="{FF2B5EF4-FFF2-40B4-BE49-F238E27FC236}">
              <a16:creationId xmlns:a16="http://schemas.microsoft.com/office/drawing/2014/main" id="{A1B7F3D7-6384-4AC2-9B7F-E6F47EB278FC}"/>
            </a:ext>
          </a:extLst>
        </xdr:cNvPr>
        <xdr:cNvCxnSpPr/>
      </xdr:nvCxnSpPr>
      <xdr:spPr>
        <a:xfrm>
          <a:off x="12814300" y="137769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55263</xdr:rowOff>
    </xdr:from>
    <xdr:ext cx="405111" cy="259045"/>
    <xdr:sp macro="" textlink="">
      <xdr:nvSpPr>
        <xdr:cNvPr id="775" name="n_1aveValue【消防施設】&#10;有形固定資産減価償却率">
          <a:extLst>
            <a:ext uri="{FF2B5EF4-FFF2-40B4-BE49-F238E27FC236}">
              <a16:creationId xmlns:a16="http://schemas.microsoft.com/office/drawing/2014/main" id="{35DB2CCD-EBA5-4244-B246-84BBBD95263A}"/>
            </a:ext>
          </a:extLst>
        </xdr:cNvPr>
        <xdr:cNvSpPr txBox="1"/>
      </xdr:nvSpPr>
      <xdr:spPr>
        <a:xfrm>
          <a:off x="152660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148607</xdr:rowOff>
    </xdr:from>
    <xdr:ext cx="405111" cy="259045"/>
    <xdr:sp macro="" textlink="">
      <xdr:nvSpPr>
        <xdr:cNvPr id="776" name="n_2aveValue【消防施設】&#10;有形固定資産減価償却率">
          <a:extLst>
            <a:ext uri="{FF2B5EF4-FFF2-40B4-BE49-F238E27FC236}">
              <a16:creationId xmlns:a16="http://schemas.microsoft.com/office/drawing/2014/main" id="{A336D10E-D5D0-4E83-BB8E-0210FFDFEC1F}"/>
            </a:ext>
          </a:extLst>
        </xdr:cNvPr>
        <xdr:cNvSpPr txBox="1"/>
      </xdr:nvSpPr>
      <xdr:spPr>
        <a:xfrm>
          <a:off x="143897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104791</xdr:rowOff>
    </xdr:from>
    <xdr:ext cx="405111" cy="259045"/>
    <xdr:sp macro="" textlink="">
      <xdr:nvSpPr>
        <xdr:cNvPr id="777" name="n_3aveValue【消防施設】&#10;有形固定資産減価償却率">
          <a:extLst>
            <a:ext uri="{FF2B5EF4-FFF2-40B4-BE49-F238E27FC236}">
              <a16:creationId xmlns:a16="http://schemas.microsoft.com/office/drawing/2014/main" id="{5763012D-8C0E-4807-A652-53F62EE6519E}"/>
            </a:ext>
          </a:extLst>
        </xdr:cNvPr>
        <xdr:cNvSpPr txBox="1"/>
      </xdr:nvSpPr>
      <xdr:spPr>
        <a:xfrm>
          <a:off x="13500744" y="13992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156227</xdr:rowOff>
    </xdr:from>
    <xdr:ext cx="405111" cy="259045"/>
    <xdr:sp macro="" textlink="">
      <xdr:nvSpPr>
        <xdr:cNvPr id="778" name="n_4aveValue【消防施設】&#10;有形固定資産減価償却率">
          <a:extLst>
            <a:ext uri="{FF2B5EF4-FFF2-40B4-BE49-F238E27FC236}">
              <a16:creationId xmlns:a16="http://schemas.microsoft.com/office/drawing/2014/main" id="{AD8D72A2-942C-454A-B944-72BB065DF1CC}"/>
            </a:ext>
          </a:extLst>
        </xdr:cNvPr>
        <xdr:cNvSpPr txBox="1"/>
      </xdr:nvSpPr>
      <xdr:spPr>
        <a:xfrm>
          <a:off x="12611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57802</xdr:rowOff>
    </xdr:from>
    <xdr:ext cx="405111" cy="259045"/>
    <xdr:sp macro="" textlink="">
      <xdr:nvSpPr>
        <xdr:cNvPr id="779" name="n_1mainValue【消防施設】&#10;有形固定資産減価償却率">
          <a:extLst>
            <a:ext uri="{FF2B5EF4-FFF2-40B4-BE49-F238E27FC236}">
              <a16:creationId xmlns:a16="http://schemas.microsoft.com/office/drawing/2014/main" id="{2E2B6FA0-C0BF-4BF9-87C1-D664D34E30A5}"/>
            </a:ext>
          </a:extLst>
        </xdr:cNvPr>
        <xdr:cNvSpPr txBox="1"/>
      </xdr:nvSpPr>
      <xdr:spPr>
        <a:xfrm>
          <a:off x="15266044" y="1360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31132</xdr:rowOff>
    </xdr:from>
    <xdr:ext cx="405111" cy="259045"/>
    <xdr:sp macro="" textlink="">
      <xdr:nvSpPr>
        <xdr:cNvPr id="780" name="n_2mainValue【消防施設】&#10;有形固定資産減価償却率">
          <a:extLst>
            <a:ext uri="{FF2B5EF4-FFF2-40B4-BE49-F238E27FC236}">
              <a16:creationId xmlns:a16="http://schemas.microsoft.com/office/drawing/2014/main" id="{6FF4F1E4-34E3-47C3-90F0-FCFADF6B63F8}"/>
            </a:ext>
          </a:extLst>
        </xdr:cNvPr>
        <xdr:cNvSpPr txBox="1"/>
      </xdr:nvSpPr>
      <xdr:spPr>
        <a:xfrm>
          <a:off x="14389744" y="1357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166388</xdr:rowOff>
    </xdr:from>
    <xdr:ext cx="405111" cy="259045"/>
    <xdr:sp macro="" textlink="">
      <xdr:nvSpPr>
        <xdr:cNvPr id="781" name="n_3mainValue【消防施設】&#10;有形固定資産減価償却率">
          <a:extLst>
            <a:ext uri="{FF2B5EF4-FFF2-40B4-BE49-F238E27FC236}">
              <a16:creationId xmlns:a16="http://schemas.microsoft.com/office/drawing/2014/main" id="{D0C040D2-EA8A-457A-B328-C4F31012315C}"/>
            </a:ext>
          </a:extLst>
        </xdr:cNvPr>
        <xdr:cNvSpPr txBox="1"/>
      </xdr:nvSpPr>
      <xdr:spPr>
        <a:xfrm>
          <a:off x="13500744"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128288</xdr:rowOff>
    </xdr:from>
    <xdr:ext cx="405111" cy="259045"/>
    <xdr:sp macro="" textlink="">
      <xdr:nvSpPr>
        <xdr:cNvPr id="782" name="n_4mainValue【消防施設】&#10;有形固定資産減価償却率">
          <a:extLst>
            <a:ext uri="{FF2B5EF4-FFF2-40B4-BE49-F238E27FC236}">
              <a16:creationId xmlns:a16="http://schemas.microsoft.com/office/drawing/2014/main" id="{D8533DA2-B918-4E42-AB39-81E21E51EDE1}"/>
            </a:ext>
          </a:extLst>
        </xdr:cNvPr>
        <xdr:cNvSpPr txBox="1"/>
      </xdr:nvSpPr>
      <xdr:spPr>
        <a:xfrm>
          <a:off x="12611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a:extLst>
            <a:ext uri="{FF2B5EF4-FFF2-40B4-BE49-F238E27FC236}">
              <a16:creationId xmlns:a16="http://schemas.microsoft.com/office/drawing/2014/main" id="{A0664823-9CF7-47BD-ACE0-6E1F27163AC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a:extLst>
            <a:ext uri="{FF2B5EF4-FFF2-40B4-BE49-F238E27FC236}">
              <a16:creationId xmlns:a16="http://schemas.microsoft.com/office/drawing/2014/main" id="{371278FE-408A-4FE0-B14C-81C8089BACC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a:extLst>
            <a:ext uri="{FF2B5EF4-FFF2-40B4-BE49-F238E27FC236}">
              <a16:creationId xmlns:a16="http://schemas.microsoft.com/office/drawing/2014/main" id="{4BFEA03D-B6F1-48CC-A981-0193FD99AF3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a:extLst>
            <a:ext uri="{FF2B5EF4-FFF2-40B4-BE49-F238E27FC236}">
              <a16:creationId xmlns:a16="http://schemas.microsoft.com/office/drawing/2014/main" id="{6B755995-1A23-46B3-B870-3756ECBB47A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a:extLst>
            <a:ext uri="{FF2B5EF4-FFF2-40B4-BE49-F238E27FC236}">
              <a16:creationId xmlns:a16="http://schemas.microsoft.com/office/drawing/2014/main" id="{54F5C940-C361-431F-9F39-D06B5606E11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a:extLst>
            <a:ext uri="{FF2B5EF4-FFF2-40B4-BE49-F238E27FC236}">
              <a16:creationId xmlns:a16="http://schemas.microsoft.com/office/drawing/2014/main" id="{2DDEF3C8-54F3-4F14-B7CB-30994DC1843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a:extLst>
            <a:ext uri="{FF2B5EF4-FFF2-40B4-BE49-F238E27FC236}">
              <a16:creationId xmlns:a16="http://schemas.microsoft.com/office/drawing/2014/main" id="{916DE804-6CCE-40DA-AC19-E3E26F09BCA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a:extLst>
            <a:ext uri="{FF2B5EF4-FFF2-40B4-BE49-F238E27FC236}">
              <a16:creationId xmlns:a16="http://schemas.microsoft.com/office/drawing/2014/main" id="{9D9951E3-D2A0-4E1A-8010-79496D762ED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a:extLst>
            <a:ext uri="{FF2B5EF4-FFF2-40B4-BE49-F238E27FC236}">
              <a16:creationId xmlns:a16="http://schemas.microsoft.com/office/drawing/2014/main" id="{939E7A24-AAF3-43AD-87CB-03C5BB4FED7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a:extLst>
            <a:ext uri="{FF2B5EF4-FFF2-40B4-BE49-F238E27FC236}">
              <a16:creationId xmlns:a16="http://schemas.microsoft.com/office/drawing/2014/main" id="{A28085B6-1A7D-4945-A1CE-D56FDC30583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3" name="直線コネクタ 792">
          <a:extLst>
            <a:ext uri="{FF2B5EF4-FFF2-40B4-BE49-F238E27FC236}">
              <a16:creationId xmlns:a16="http://schemas.microsoft.com/office/drawing/2014/main" id="{04A06AF2-00F3-4052-8A3F-0AD919962ABB}"/>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4" name="テキスト ボックス 793">
          <a:extLst>
            <a:ext uri="{FF2B5EF4-FFF2-40B4-BE49-F238E27FC236}">
              <a16:creationId xmlns:a16="http://schemas.microsoft.com/office/drawing/2014/main" id="{3A8E84E4-AF9B-41D0-92D6-9AA6975FE2DE}"/>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5" name="直線コネクタ 794">
          <a:extLst>
            <a:ext uri="{FF2B5EF4-FFF2-40B4-BE49-F238E27FC236}">
              <a16:creationId xmlns:a16="http://schemas.microsoft.com/office/drawing/2014/main" id="{1A5D27A1-4862-452A-8D88-F7C497F91314}"/>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6" name="テキスト ボックス 795">
          <a:extLst>
            <a:ext uri="{FF2B5EF4-FFF2-40B4-BE49-F238E27FC236}">
              <a16:creationId xmlns:a16="http://schemas.microsoft.com/office/drawing/2014/main" id="{5766DF08-0963-4CCE-AE8C-F4F687E94F89}"/>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a:extLst>
            <a:ext uri="{FF2B5EF4-FFF2-40B4-BE49-F238E27FC236}">
              <a16:creationId xmlns:a16="http://schemas.microsoft.com/office/drawing/2014/main" id="{0B825FD4-819D-4275-8D59-4E9E122E7651}"/>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8" name="テキスト ボックス 797">
          <a:extLst>
            <a:ext uri="{FF2B5EF4-FFF2-40B4-BE49-F238E27FC236}">
              <a16:creationId xmlns:a16="http://schemas.microsoft.com/office/drawing/2014/main" id="{CD9C3702-41F9-4370-9508-4912B41A0153}"/>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9" name="直線コネクタ 798">
          <a:extLst>
            <a:ext uri="{FF2B5EF4-FFF2-40B4-BE49-F238E27FC236}">
              <a16:creationId xmlns:a16="http://schemas.microsoft.com/office/drawing/2014/main" id="{ADD8C010-9D47-4CB9-B43D-DC179C3D8E1F}"/>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0" name="テキスト ボックス 799">
          <a:extLst>
            <a:ext uri="{FF2B5EF4-FFF2-40B4-BE49-F238E27FC236}">
              <a16:creationId xmlns:a16="http://schemas.microsoft.com/office/drawing/2014/main" id="{8772C745-6B89-415B-933A-694D0326C1B6}"/>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1" name="直線コネクタ 800">
          <a:extLst>
            <a:ext uri="{FF2B5EF4-FFF2-40B4-BE49-F238E27FC236}">
              <a16:creationId xmlns:a16="http://schemas.microsoft.com/office/drawing/2014/main" id="{48402664-564F-44EA-9BA9-415A3ED45FC1}"/>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2" name="テキスト ボックス 801">
          <a:extLst>
            <a:ext uri="{FF2B5EF4-FFF2-40B4-BE49-F238E27FC236}">
              <a16:creationId xmlns:a16="http://schemas.microsoft.com/office/drawing/2014/main" id="{072ED0EA-D2F7-44C6-B34B-61123D927032}"/>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id="{B04BA147-ADE9-4D35-8854-8479CAD5726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a:extLst>
            <a:ext uri="{FF2B5EF4-FFF2-40B4-BE49-F238E27FC236}">
              <a16:creationId xmlns:a16="http://schemas.microsoft.com/office/drawing/2014/main" id="{9F70C1C8-A644-4D71-9598-CEC68D53AB9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a:extLst>
            <a:ext uri="{FF2B5EF4-FFF2-40B4-BE49-F238E27FC236}">
              <a16:creationId xmlns:a16="http://schemas.microsoft.com/office/drawing/2014/main" id="{A680F295-2311-4745-A400-F83EA3E1FA8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106680</xdr:rowOff>
    </xdr:from>
    <xdr:to>
      <xdr:col>116</xdr:col>
      <xdr:colOff>62864</xdr:colOff>
      <xdr:row>86</xdr:row>
      <xdr:rowOff>76200</xdr:rowOff>
    </xdr:to>
    <xdr:cxnSp macro="">
      <xdr:nvCxnSpPr>
        <xdr:cNvPr id="806" name="直線コネクタ 805">
          <a:extLst>
            <a:ext uri="{FF2B5EF4-FFF2-40B4-BE49-F238E27FC236}">
              <a16:creationId xmlns:a16="http://schemas.microsoft.com/office/drawing/2014/main" id="{0798A1C8-02A2-446F-9B8A-300E8A12153E}"/>
            </a:ext>
          </a:extLst>
        </xdr:cNvPr>
        <xdr:cNvCxnSpPr/>
      </xdr:nvCxnSpPr>
      <xdr:spPr>
        <a:xfrm flipV="1">
          <a:off x="22160864" y="133083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807" name="【消防施設】&#10;一人当たり面積最小値テキスト">
          <a:extLst>
            <a:ext uri="{FF2B5EF4-FFF2-40B4-BE49-F238E27FC236}">
              <a16:creationId xmlns:a16="http://schemas.microsoft.com/office/drawing/2014/main" id="{CFD50669-2367-4C01-8B84-88D3075FEBF2}"/>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808" name="直線コネクタ 807">
          <a:extLst>
            <a:ext uri="{FF2B5EF4-FFF2-40B4-BE49-F238E27FC236}">
              <a16:creationId xmlns:a16="http://schemas.microsoft.com/office/drawing/2014/main" id="{EE53A278-D360-455B-9527-7825A81527E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53357</xdr:rowOff>
    </xdr:from>
    <xdr:ext cx="469744" cy="259045"/>
    <xdr:sp macro="" textlink="">
      <xdr:nvSpPr>
        <xdr:cNvPr id="809" name="【消防施設】&#10;一人当たり面積最大値テキスト">
          <a:extLst>
            <a:ext uri="{FF2B5EF4-FFF2-40B4-BE49-F238E27FC236}">
              <a16:creationId xmlns:a16="http://schemas.microsoft.com/office/drawing/2014/main" id="{63C1B59E-A8A9-4050-86BB-15580B3FCDF4}"/>
            </a:ext>
          </a:extLst>
        </xdr:cNvPr>
        <xdr:cNvSpPr txBox="1"/>
      </xdr:nvSpPr>
      <xdr:spPr>
        <a:xfrm>
          <a:off x="22199600" y="1308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106680</xdr:rowOff>
    </xdr:from>
    <xdr:to>
      <xdr:col>116</xdr:col>
      <xdr:colOff>152400</xdr:colOff>
      <xdr:row>77</xdr:row>
      <xdr:rowOff>106680</xdr:rowOff>
    </xdr:to>
    <xdr:cxnSp macro="">
      <xdr:nvCxnSpPr>
        <xdr:cNvPr id="810" name="直線コネクタ 809">
          <a:extLst>
            <a:ext uri="{FF2B5EF4-FFF2-40B4-BE49-F238E27FC236}">
              <a16:creationId xmlns:a16="http://schemas.microsoft.com/office/drawing/2014/main" id="{D205F5D1-DEBD-4EE5-8E02-BCF3B7C9E8ED}"/>
            </a:ext>
          </a:extLst>
        </xdr:cNvPr>
        <xdr:cNvCxnSpPr/>
      </xdr:nvCxnSpPr>
      <xdr:spPr>
        <a:xfrm>
          <a:off x="22072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112413</xdr:rowOff>
    </xdr:from>
    <xdr:ext cx="469744" cy="259045"/>
    <xdr:sp macro="" textlink="">
      <xdr:nvSpPr>
        <xdr:cNvPr id="811" name="【消防施設】&#10;一人当たり面積平均値テキスト">
          <a:extLst>
            <a:ext uri="{FF2B5EF4-FFF2-40B4-BE49-F238E27FC236}">
              <a16:creationId xmlns:a16="http://schemas.microsoft.com/office/drawing/2014/main" id="{46AEB0B2-36B7-4429-84D9-336409812AA2}"/>
            </a:ext>
          </a:extLst>
        </xdr:cNvPr>
        <xdr:cNvSpPr txBox="1"/>
      </xdr:nvSpPr>
      <xdr:spPr>
        <a:xfrm>
          <a:off x="22199600" y="145142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133986</xdr:rowOff>
    </xdr:from>
    <xdr:to>
      <xdr:col>116</xdr:col>
      <xdr:colOff>114300</xdr:colOff>
      <xdr:row>85</xdr:row>
      <xdr:rowOff>64136</xdr:rowOff>
    </xdr:to>
    <xdr:sp macro="" textlink="">
      <xdr:nvSpPr>
        <xdr:cNvPr id="812" name="フローチャート: 判断 811">
          <a:extLst>
            <a:ext uri="{FF2B5EF4-FFF2-40B4-BE49-F238E27FC236}">
              <a16:creationId xmlns:a16="http://schemas.microsoft.com/office/drawing/2014/main" id="{F8B9C283-4334-4C56-BB49-E82929C14EA6}"/>
            </a:ext>
          </a:extLst>
        </xdr:cNvPr>
        <xdr:cNvSpPr/>
      </xdr:nvSpPr>
      <xdr:spPr>
        <a:xfrm>
          <a:off x="22110700" y="1453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141605</xdr:rowOff>
    </xdr:from>
    <xdr:to>
      <xdr:col>112</xdr:col>
      <xdr:colOff>38100</xdr:colOff>
      <xdr:row>85</xdr:row>
      <xdr:rowOff>71755</xdr:rowOff>
    </xdr:to>
    <xdr:sp macro="" textlink="">
      <xdr:nvSpPr>
        <xdr:cNvPr id="813" name="フローチャート: 判断 812">
          <a:extLst>
            <a:ext uri="{FF2B5EF4-FFF2-40B4-BE49-F238E27FC236}">
              <a16:creationId xmlns:a16="http://schemas.microsoft.com/office/drawing/2014/main" id="{CE5EB249-9C9B-475E-A245-E2486FCAD66E}"/>
            </a:ext>
          </a:extLst>
        </xdr:cNvPr>
        <xdr:cNvSpPr/>
      </xdr:nvSpPr>
      <xdr:spPr>
        <a:xfrm>
          <a:off x="21272500" y="145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111125</xdr:rowOff>
    </xdr:from>
    <xdr:to>
      <xdr:col>107</xdr:col>
      <xdr:colOff>101600</xdr:colOff>
      <xdr:row>85</xdr:row>
      <xdr:rowOff>41275</xdr:rowOff>
    </xdr:to>
    <xdr:sp macro="" textlink="">
      <xdr:nvSpPr>
        <xdr:cNvPr id="814" name="フローチャート: 判断 813">
          <a:extLst>
            <a:ext uri="{FF2B5EF4-FFF2-40B4-BE49-F238E27FC236}">
              <a16:creationId xmlns:a16="http://schemas.microsoft.com/office/drawing/2014/main" id="{F7A69ED5-0F8A-4C63-94F1-2FF90859E901}"/>
            </a:ext>
          </a:extLst>
        </xdr:cNvPr>
        <xdr:cNvSpPr/>
      </xdr:nvSpPr>
      <xdr:spPr>
        <a:xfrm>
          <a:off x="20383500" y="145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135889</xdr:rowOff>
    </xdr:from>
    <xdr:to>
      <xdr:col>102</xdr:col>
      <xdr:colOff>165100</xdr:colOff>
      <xdr:row>85</xdr:row>
      <xdr:rowOff>66039</xdr:rowOff>
    </xdr:to>
    <xdr:sp macro="" textlink="">
      <xdr:nvSpPr>
        <xdr:cNvPr id="815" name="フローチャート: 判断 814">
          <a:extLst>
            <a:ext uri="{FF2B5EF4-FFF2-40B4-BE49-F238E27FC236}">
              <a16:creationId xmlns:a16="http://schemas.microsoft.com/office/drawing/2014/main" id="{08F332FF-5B46-43A2-9221-BEA7AE3E29A1}"/>
            </a:ext>
          </a:extLst>
        </xdr:cNvPr>
        <xdr:cNvSpPr/>
      </xdr:nvSpPr>
      <xdr:spPr>
        <a:xfrm>
          <a:off x="19494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168275</xdr:rowOff>
    </xdr:from>
    <xdr:to>
      <xdr:col>98</xdr:col>
      <xdr:colOff>38100</xdr:colOff>
      <xdr:row>85</xdr:row>
      <xdr:rowOff>98425</xdr:rowOff>
    </xdr:to>
    <xdr:sp macro="" textlink="">
      <xdr:nvSpPr>
        <xdr:cNvPr id="816" name="フローチャート: 判断 815">
          <a:extLst>
            <a:ext uri="{FF2B5EF4-FFF2-40B4-BE49-F238E27FC236}">
              <a16:creationId xmlns:a16="http://schemas.microsoft.com/office/drawing/2014/main" id="{E228E4C5-55DC-4C10-9995-00FA11196CBC}"/>
            </a:ext>
          </a:extLst>
        </xdr:cNvPr>
        <xdr:cNvSpPr/>
      </xdr:nvSpPr>
      <xdr:spPr>
        <a:xfrm>
          <a:off x="18605500" y="1457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C377B375-084C-4D59-B50D-60202FA258A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DCC04AE5-2A11-4FEE-ADDB-48722D7A0A7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5D8B3AB3-C90E-454B-AA26-C0032868016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2E579D76-9976-4617-93DB-5BDF9A90D9B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176C38AC-776C-458B-809F-95A7A8E07A3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17780</xdr:rowOff>
    </xdr:from>
    <xdr:to>
      <xdr:col>116</xdr:col>
      <xdr:colOff>114300</xdr:colOff>
      <xdr:row>83</xdr:row>
      <xdr:rowOff>119380</xdr:rowOff>
    </xdr:to>
    <xdr:sp macro="" textlink="">
      <xdr:nvSpPr>
        <xdr:cNvPr id="822" name="楕円 821">
          <a:extLst>
            <a:ext uri="{FF2B5EF4-FFF2-40B4-BE49-F238E27FC236}">
              <a16:creationId xmlns:a16="http://schemas.microsoft.com/office/drawing/2014/main" id="{5A2601B1-1DC0-4EBE-9023-896AD6BD2A49}"/>
            </a:ext>
          </a:extLst>
        </xdr:cNvPr>
        <xdr:cNvSpPr/>
      </xdr:nvSpPr>
      <xdr:spPr>
        <a:xfrm>
          <a:off x="22110700" y="1424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40657</xdr:rowOff>
    </xdr:from>
    <xdr:ext cx="469744" cy="259045"/>
    <xdr:sp macro="" textlink="">
      <xdr:nvSpPr>
        <xdr:cNvPr id="823" name="【消防施設】&#10;一人当たり面積該当値テキスト">
          <a:extLst>
            <a:ext uri="{FF2B5EF4-FFF2-40B4-BE49-F238E27FC236}">
              <a16:creationId xmlns:a16="http://schemas.microsoft.com/office/drawing/2014/main" id="{9EDDF46D-1411-46D4-ACDA-F23063B7D90B}"/>
            </a:ext>
          </a:extLst>
        </xdr:cNvPr>
        <xdr:cNvSpPr txBox="1"/>
      </xdr:nvSpPr>
      <xdr:spPr>
        <a:xfrm>
          <a:off x="22199600" y="1409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34925</xdr:rowOff>
    </xdr:from>
    <xdr:to>
      <xdr:col>112</xdr:col>
      <xdr:colOff>38100</xdr:colOff>
      <xdr:row>83</xdr:row>
      <xdr:rowOff>136525</xdr:rowOff>
    </xdr:to>
    <xdr:sp macro="" textlink="">
      <xdr:nvSpPr>
        <xdr:cNvPr id="824" name="楕円 823">
          <a:extLst>
            <a:ext uri="{FF2B5EF4-FFF2-40B4-BE49-F238E27FC236}">
              <a16:creationId xmlns:a16="http://schemas.microsoft.com/office/drawing/2014/main" id="{70D50243-BB2E-4BB8-9E42-A3FC18813CFD}"/>
            </a:ext>
          </a:extLst>
        </xdr:cNvPr>
        <xdr:cNvSpPr/>
      </xdr:nvSpPr>
      <xdr:spPr>
        <a:xfrm>
          <a:off x="21272500" y="142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68580</xdr:rowOff>
    </xdr:from>
    <xdr:to>
      <xdr:col>116</xdr:col>
      <xdr:colOff>63500</xdr:colOff>
      <xdr:row>83</xdr:row>
      <xdr:rowOff>85725</xdr:rowOff>
    </xdr:to>
    <xdr:cxnSp macro="">
      <xdr:nvCxnSpPr>
        <xdr:cNvPr id="825" name="直線コネクタ 824">
          <a:extLst>
            <a:ext uri="{FF2B5EF4-FFF2-40B4-BE49-F238E27FC236}">
              <a16:creationId xmlns:a16="http://schemas.microsoft.com/office/drawing/2014/main" id="{DD1A53FF-DDD8-4821-A47B-CD7FA35F6F9E}"/>
            </a:ext>
          </a:extLst>
        </xdr:cNvPr>
        <xdr:cNvCxnSpPr/>
      </xdr:nvCxnSpPr>
      <xdr:spPr>
        <a:xfrm flipV="1">
          <a:off x="21323300" y="1429893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48261</xdr:rowOff>
    </xdr:from>
    <xdr:to>
      <xdr:col>107</xdr:col>
      <xdr:colOff>101600</xdr:colOff>
      <xdr:row>83</xdr:row>
      <xdr:rowOff>149861</xdr:rowOff>
    </xdr:to>
    <xdr:sp macro="" textlink="">
      <xdr:nvSpPr>
        <xdr:cNvPr id="826" name="楕円 825">
          <a:extLst>
            <a:ext uri="{FF2B5EF4-FFF2-40B4-BE49-F238E27FC236}">
              <a16:creationId xmlns:a16="http://schemas.microsoft.com/office/drawing/2014/main" id="{0751C61C-5289-4F49-96B0-E56E516FDDFC}"/>
            </a:ext>
          </a:extLst>
        </xdr:cNvPr>
        <xdr:cNvSpPr/>
      </xdr:nvSpPr>
      <xdr:spPr>
        <a:xfrm>
          <a:off x="2038350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85725</xdr:rowOff>
    </xdr:from>
    <xdr:to>
      <xdr:col>111</xdr:col>
      <xdr:colOff>177800</xdr:colOff>
      <xdr:row>83</xdr:row>
      <xdr:rowOff>99061</xdr:rowOff>
    </xdr:to>
    <xdr:cxnSp macro="">
      <xdr:nvCxnSpPr>
        <xdr:cNvPr id="827" name="直線コネクタ 826">
          <a:extLst>
            <a:ext uri="{FF2B5EF4-FFF2-40B4-BE49-F238E27FC236}">
              <a16:creationId xmlns:a16="http://schemas.microsoft.com/office/drawing/2014/main" id="{8892AADF-6418-4ED4-908D-5612EF11D53D}"/>
            </a:ext>
          </a:extLst>
        </xdr:cNvPr>
        <xdr:cNvCxnSpPr/>
      </xdr:nvCxnSpPr>
      <xdr:spPr>
        <a:xfrm flipV="1">
          <a:off x="20434300" y="14316075"/>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59689</xdr:rowOff>
    </xdr:from>
    <xdr:to>
      <xdr:col>102</xdr:col>
      <xdr:colOff>165100</xdr:colOff>
      <xdr:row>83</xdr:row>
      <xdr:rowOff>161289</xdr:rowOff>
    </xdr:to>
    <xdr:sp macro="" textlink="">
      <xdr:nvSpPr>
        <xdr:cNvPr id="828" name="楕円 827">
          <a:extLst>
            <a:ext uri="{FF2B5EF4-FFF2-40B4-BE49-F238E27FC236}">
              <a16:creationId xmlns:a16="http://schemas.microsoft.com/office/drawing/2014/main" id="{652ABCBA-0696-40E4-AAA2-57127BDC1A41}"/>
            </a:ext>
          </a:extLst>
        </xdr:cNvPr>
        <xdr:cNvSpPr/>
      </xdr:nvSpPr>
      <xdr:spPr>
        <a:xfrm>
          <a:off x="19494500" y="142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99061</xdr:rowOff>
    </xdr:from>
    <xdr:to>
      <xdr:col>107</xdr:col>
      <xdr:colOff>50800</xdr:colOff>
      <xdr:row>83</xdr:row>
      <xdr:rowOff>110489</xdr:rowOff>
    </xdr:to>
    <xdr:cxnSp macro="">
      <xdr:nvCxnSpPr>
        <xdr:cNvPr id="829" name="直線コネクタ 828">
          <a:extLst>
            <a:ext uri="{FF2B5EF4-FFF2-40B4-BE49-F238E27FC236}">
              <a16:creationId xmlns:a16="http://schemas.microsoft.com/office/drawing/2014/main" id="{1279BBBF-300B-4E63-8A07-D5703DC8B9CA}"/>
            </a:ext>
          </a:extLst>
        </xdr:cNvPr>
        <xdr:cNvCxnSpPr/>
      </xdr:nvCxnSpPr>
      <xdr:spPr>
        <a:xfrm flipV="1">
          <a:off x="19545300" y="143294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73025</xdr:rowOff>
    </xdr:from>
    <xdr:to>
      <xdr:col>98</xdr:col>
      <xdr:colOff>38100</xdr:colOff>
      <xdr:row>84</xdr:row>
      <xdr:rowOff>3175</xdr:rowOff>
    </xdr:to>
    <xdr:sp macro="" textlink="">
      <xdr:nvSpPr>
        <xdr:cNvPr id="830" name="楕円 829">
          <a:extLst>
            <a:ext uri="{FF2B5EF4-FFF2-40B4-BE49-F238E27FC236}">
              <a16:creationId xmlns:a16="http://schemas.microsoft.com/office/drawing/2014/main" id="{89DD4CD7-FE06-4655-B317-8C5D2598B1AA}"/>
            </a:ext>
          </a:extLst>
        </xdr:cNvPr>
        <xdr:cNvSpPr/>
      </xdr:nvSpPr>
      <xdr:spPr>
        <a:xfrm>
          <a:off x="18605500" y="1430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110489</xdr:rowOff>
    </xdr:from>
    <xdr:to>
      <xdr:col>102</xdr:col>
      <xdr:colOff>114300</xdr:colOff>
      <xdr:row>83</xdr:row>
      <xdr:rowOff>123825</xdr:rowOff>
    </xdr:to>
    <xdr:cxnSp macro="">
      <xdr:nvCxnSpPr>
        <xdr:cNvPr id="831" name="直線コネクタ 830">
          <a:extLst>
            <a:ext uri="{FF2B5EF4-FFF2-40B4-BE49-F238E27FC236}">
              <a16:creationId xmlns:a16="http://schemas.microsoft.com/office/drawing/2014/main" id="{9EC6550B-D5B2-4E39-9A4B-3AC47B603200}"/>
            </a:ext>
          </a:extLst>
        </xdr:cNvPr>
        <xdr:cNvCxnSpPr/>
      </xdr:nvCxnSpPr>
      <xdr:spPr>
        <a:xfrm flipV="1">
          <a:off x="18656300" y="14340839"/>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62882</xdr:rowOff>
    </xdr:from>
    <xdr:ext cx="469744" cy="259045"/>
    <xdr:sp macro="" textlink="">
      <xdr:nvSpPr>
        <xdr:cNvPr id="832" name="n_1aveValue【消防施設】&#10;一人当たり面積">
          <a:extLst>
            <a:ext uri="{FF2B5EF4-FFF2-40B4-BE49-F238E27FC236}">
              <a16:creationId xmlns:a16="http://schemas.microsoft.com/office/drawing/2014/main" id="{DFF39D56-D7A1-4550-AAB1-EE1B856F57FB}"/>
            </a:ext>
          </a:extLst>
        </xdr:cNvPr>
        <xdr:cNvSpPr txBox="1"/>
      </xdr:nvSpPr>
      <xdr:spPr>
        <a:xfrm>
          <a:off x="21075727" y="1463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32402</xdr:rowOff>
    </xdr:from>
    <xdr:ext cx="469744" cy="259045"/>
    <xdr:sp macro="" textlink="">
      <xdr:nvSpPr>
        <xdr:cNvPr id="833" name="n_2aveValue【消防施設】&#10;一人当たり面積">
          <a:extLst>
            <a:ext uri="{FF2B5EF4-FFF2-40B4-BE49-F238E27FC236}">
              <a16:creationId xmlns:a16="http://schemas.microsoft.com/office/drawing/2014/main" id="{B749920C-BE76-4E49-BFF4-6CAE6CCAD611}"/>
            </a:ext>
          </a:extLst>
        </xdr:cNvPr>
        <xdr:cNvSpPr txBox="1"/>
      </xdr:nvSpPr>
      <xdr:spPr>
        <a:xfrm>
          <a:off x="20199427" y="1460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57166</xdr:rowOff>
    </xdr:from>
    <xdr:ext cx="469744" cy="259045"/>
    <xdr:sp macro="" textlink="">
      <xdr:nvSpPr>
        <xdr:cNvPr id="834" name="n_3aveValue【消防施設】&#10;一人当たり面積">
          <a:extLst>
            <a:ext uri="{FF2B5EF4-FFF2-40B4-BE49-F238E27FC236}">
              <a16:creationId xmlns:a16="http://schemas.microsoft.com/office/drawing/2014/main" id="{4909D958-D84B-4CF8-AAFB-78F5C755AB22}"/>
            </a:ext>
          </a:extLst>
        </xdr:cNvPr>
        <xdr:cNvSpPr txBox="1"/>
      </xdr:nvSpPr>
      <xdr:spPr>
        <a:xfrm>
          <a:off x="19310427" y="1463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89552</xdr:rowOff>
    </xdr:from>
    <xdr:ext cx="469744" cy="259045"/>
    <xdr:sp macro="" textlink="">
      <xdr:nvSpPr>
        <xdr:cNvPr id="835" name="n_4aveValue【消防施設】&#10;一人当たり面積">
          <a:extLst>
            <a:ext uri="{FF2B5EF4-FFF2-40B4-BE49-F238E27FC236}">
              <a16:creationId xmlns:a16="http://schemas.microsoft.com/office/drawing/2014/main" id="{06C77857-602A-471E-8847-4BAFD1A51959}"/>
            </a:ext>
          </a:extLst>
        </xdr:cNvPr>
        <xdr:cNvSpPr txBox="1"/>
      </xdr:nvSpPr>
      <xdr:spPr>
        <a:xfrm>
          <a:off x="18421427" y="1466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153052</xdr:rowOff>
    </xdr:from>
    <xdr:ext cx="469744" cy="259045"/>
    <xdr:sp macro="" textlink="">
      <xdr:nvSpPr>
        <xdr:cNvPr id="836" name="n_1mainValue【消防施設】&#10;一人当たり面積">
          <a:extLst>
            <a:ext uri="{FF2B5EF4-FFF2-40B4-BE49-F238E27FC236}">
              <a16:creationId xmlns:a16="http://schemas.microsoft.com/office/drawing/2014/main" id="{2D6F451D-96C7-48C6-80F4-19FB97183215}"/>
            </a:ext>
          </a:extLst>
        </xdr:cNvPr>
        <xdr:cNvSpPr txBox="1"/>
      </xdr:nvSpPr>
      <xdr:spPr>
        <a:xfrm>
          <a:off x="21075727" y="1404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166388</xdr:rowOff>
    </xdr:from>
    <xdr:ext cx="469744" cy="259045"/>
    <xdr:sp macro="" textlink="">
      <xdr:nvSpPr>
        <xdr:cNvPr id="837" name="n_2mainValue【消防施設】&#10;一人当たり面積">
          <a:extLst>
            <a:ext uri="{FF2B5EF4-FFF2-40B4-BE49-F238E27FC236}">
              <a16:creationId xmlns:a16="http://schemas.microsoft.com/office/drawing/2014/main" id="{D2F51EFC-B77E-40E8-9270-7666BFFF7AE3}"/>
            </a:ext>
          </a:extLst>
        </xdr:cNvPr>
        <xdr:cNvSpPr txBox="1"/>
      </xdr:nvSpPr>
      <xdr:spPr>
        <a:xfrm>
          <a:off x="20199427" y="1405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6366</xdr:rowOff>
    </xdr:from>
    <xdr:ext cx="469744" cy="259045"/>
    <xdr:sp macro="" textlink="">
      <xdr:nvSpPr>
        <xdr:cNvPr id="838" name="n_3mainValue【消防施設】&#10;一人当たり面積">
          <a:extLst>
            <a:ext uri="{FF2B5EF4-FFF2-40B4-BE49-F238E27FC236}">
              <a16:creationId xmlns:a16="http://schemas.microsoft.com/office/drawing/2014/main" id="{CE424D06-C4B9-49F4-AE44-D5EEDD5EE3EC}"/>
            </a:ext>
          </a:extLst>
        </xdr:cNvPr>
        <xdr:cNvSpPr txBox="1"/>
      </xdr:nvSpPr>
      <xdr:spPr>
        <a:xfrm>
          <a:off x="19310427" y="1406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19702</xdr:rowOff>
    </xdr:from>
    <xdr:ext cx="469744" cy="259045"/>
    <xdr:sp macro="" textlink="">
      <xdr:nvSpPr>
        <xdr:cNvPr id="839" name="n_4mainValue【消防施設】&#10;一人当たり面積">
          <a:extLst>
            <a:ext uri="{FF2B5EF4-FFF2-40B4-BE49-F238E27FC236}">
              <a16:creationId xmlns:a16="http://schemas.microsoft.com/office/drawing/2014/main" id="{9D6CE6A1-E9A7-4200-93A1-C007DC2ABF22}"/>
            </a:ext>
          </a:extLst>
        </xdr:cNvPr>
        <xdr:cNvSpPr txBox="1"/>
      </xdr:nvSpPr>
      <xdr:spPr>
        <a:xfrm>
          <a:off x="18421427" y="1407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a16="http://schemas.microsoft.com/office/drawing/2014/main" id="{9D4EBBC3-C546-44B7-B9C0-29A6B8BFA94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a16="http://schemas.microsoft.com/office/drawing/2014/main" id="{E3B5040D-AB6C-4E67-8662-2C0D1B44F68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a16="http://schemas.microsoft.com/office/drawing/2014/main" id="{3F4F42C0-46FF-48A3-B8E0-B6EB4C50DE7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a16="http://schemas.microsoft.com/office/drawing/2014/main" id="{7DB0A69F-E09B-4F22-9ED5-8DC0640C62E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a16="http://schemas.microsoft.com/office/drawing/2014/main" id="{028A071D-EF71-40CA-B15E-DF14CFB0BBA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a16="http://schemas.microsoft.com/office/drawing/2014/main" id="{B674163C-A5BF-4238-AB25-49A0572E314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a16="http://schemas.microsoft.com/office/drawing/2014/main" id="{4F68841B-D06C-4DBC-8927-EFE4EABA1AE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a16="http://schemas.microsoft.com/office/drawing/2014/main" id="{9E571FB7-CE07-4CF2-82F4-E3DA88F77F4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a:extLst>
            <a:ext uri="{FF2B5EF4-FFF2-40B4-BE49-F238E27FC236}">
              <a16:creationId xmlns:a16="http://schemas.microsoft.com/office/drawing/2014/main" id="{71C275D9-74B9-424D-9177-85552F03A2E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a:extLst>
            <a:ext uri="{FF2B5EF4-FFF2-40B4-BE49-F238E27FC236}">
              <a16:creationId xmlns:a16="http://schemas.microsoft.com/office/drawing/2014/main" id="{285EF4D4-1233-49E2-8194-7C492BCA3BA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a:extLst>
            <a:ext uri="{FF2B5EF4-FFF2-40B4-BE49-F238E27FC236}">
              <a16:creationId xmlns:a16="http://schemas.microsoft.com/office/drawing/2014/main" id="{BF4B498B-D98E-4EBF-9D69-2635AFA7374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a:extLst>
            <a:ext uri="{FF2B5EF4-FFF2-40B4-BE49-F238E27FC236}">
              <a16:creationId xmlns:a16="http://schemas.microsoft.com/office/drawing/2014/main" id="{1245FBB0-A120-4F2E-B7EA-06281B67DCD6}"/>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a:extLst>
            <a:ext uri="{FF2B5EF4-FFF2-40B4-BE49-F238E27FC236}">
              <a16:creationId xmlns:a16="http://schemas.microsoft.com/office/drawing/2014/main" id="{17A22897-EB91-436E-ACCE-3F54D5C8CBD2}"/>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a:extLst>
            <a:ext uri="{FF2B5EF4-FFF2-40B4-BE49-F238E27FC236}">
              <a16:creationId xmlns:a16="http://schemas.microsoft.com/office/drawing/2014/main" id="{A0070512-61BC-49F5-AF50-B7049429389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a:extLst>
            <a:ext uri="{FF2B5EF4-FFF2-40B4-BE49-F238E27FC236}">
              <a16:creationId xmlns:a16="http://schemas.microsoft.com/office/drawing/2014/main" id="{80431FD5-D9A3-4DC9-A4A7-D437E079236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a:extLst>
            <a:ext uri="{FF2B5EF4-FFF2-40B4-BE49-F238E27FC236}">
              <a16:creationId xmlns:a16="http://schemas.microsoft.com/office/drawing/2014/main" id="{659CA682-70D3-417D-9377-5EE946BFBDA3}"/>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a:extLst>
            <a:ext uri="{FF2B5EF4-FFF2-40B4-BE49-F238E27FC236}">
              <a16:creationId xmlns:a16="http://schemas.microsoft.com/office/drawing/2014/main" id="{84F72B6F-BED8-4147-886B-0E0B2D7D278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a:extLst>
            <a:ext uri="{FF2B5EF4-FFF2-40B4-BE49-F238E27FC236}">
              <a16:creationId xmlns:a16="http://schemas.microsoft.com/office/drawing/2014/main" id="{89ED7E1F-2207-4B32-8DE3-86CF86E5139C}"/>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a:extLst>
            <a:ext uri="{FF2B5EF4-FFF2-40B4-BE49-F238E27FC236}">
              <a16:creationId xmlns:a16="http://schemas.microsoft.com/office/drawing/2014/main" id="{1705D541-4C63-4405-BA4E-584B5AEFBD9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a:extLst>
            <a:ext uri="{FF2B5EF4-FFF2-40B4-BE49-F238E27FC236}">
              <a16:creationId xmlns:a16="http://schemas.microsoft.com/office/drawing/2014/main" id="{13567A33-CB0B-492D-998C-5AA997C4ACE4}"/>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a:extLst>
            <a:ext uri="{FF2B5EF4-FFF2-40B4-BE49-F238E27FC236}">
              <a16:creationId xmlns:a16="http://schemas.microsoft.com/office/drawing/2014/main" id="{F89798CF-FB3B-4626-BAC5-7F1B9EE13CC1}"/>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a:extLst>
            <a:ext uri="{FF2B5EF4-FFF2-40B4-BE49-F238E27FC236}">
              <a16:creationId xmlns:a16="http://schemas.microsoft.com/office/drawing/2014/main" id="{EC10355A-49CD-4BCF-ACD4-83BF30750099}"/>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a:extLst>
            <a:ext uri="{FF2B5EF4-FFF2-40B4-BE49-F238E27FC236}">
              <a16:creationId xmlns:a16="http://schemas.microsoft.com/office/drawing/2014/main" id="{4FB004CF-C063-47A5-9FE9-3F8D726BA907}"/>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a:extLst>
            <a:ext uri="{FF2B5EF4-FFF2-40B4-BE49-F238E27FC236}">
              <a16:creationId xmlns:a16="http://schemas.microsoft.com/office/drawing/2014/main" id="{427C4320-439F-4B94-BEC9-207096C9ADC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a:extLst>
            <a:ext uri="{FF2B5EF4-FFF2-40B4-BE49-F238E27FC236}">
              <a16:creationId xmlns:a16="http://schemas.microsoft.com/office/drawing/2014/main" id="{230887E2-9C66-4691-9AB3-DB0533757E2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19050</xdr:rowOff>
    </xdr:to>
    <xdr:cxnSp macro="">
      <xdr:nvCxnSpPr>
        <xdr:cNvPr id="865" name="直線コネクタ 864">
          <a:extLst>
            <a:ext uri="{FF2B5EF4-FFF2-40B4-BE49-F238E27FC236}">
              <a16:creationId xmlns:a16="http://schemas.microsoft.com/office/drawing/2014/main" id="{36FF1352-7EEA-4314-869D-E9B7F720E2A3}"/>
            </a:ext>
          </a:extLst>
        </xdr:cNvPr>
        <xdr:cNvCxnSpPr/>
      </xdr:nvCxnSpPr>
      <xdr:spPr>
        <a:xfrm flipV="1">
          <a:off x="16318864" y="17147721"/>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866" name="【庁舎】&#10;有形固定資産減価償却率最小値テキスト">
          <a:extLst>
            <a:ext uri="{FF2B5EF4-FFF2-40B4-BE49-F238E27FC236}">
              <a16:creationId xmlns:a16="http://schemas.microsoft.com/office/drawing/2014/main" id="{4D302A3D-AE80-4C97-8BF8-80B987954C1B}"/>
            </a:ext>
          </a:extLst>
        </xdr:cNvPr>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867" name="直線コネクタ 866">
          <a:extLst>
            <a:ext uri="{FF2B5EF4-FFF2-40B4-BE49-F238E27FC236}">
              <a16:creationId xmlns:a16="http://schemas.microsoft.com/office/drawing/2014/main" id="{D3B33D0E-C469-41E8-98AD-C67D3E88D517}"/>
            </a:ext>
          </a:extLst>
        </xdr:cNvPr>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868" name="【庁舎】&#10;有形固定資産減価償却率最大値テキスト">
          <a:extLst>
            <a:ext uri="{FF2B5EF4-FFF2-40B4-BE49-F238E27FC236}">
              <a16:creationId xmlns:a16="http://schemas.microsoft.com/office/drawing/2014/main" id="{E1ADA3BE-B8A6-4E43-9C46-58D757C39C4E}"/>
            </a:ext>
          </a:extLst>
        </xdr:cNvPr>
        <xdr:cNvSpPr txBox="1"/>
      </xdr:nvSpPr>
      <xdr:spPr>
        <a:xfrm>
          <a:off x="16357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869" name="直線コネクタ 868">
          <a:extLst>
            <a:ext uri="{FF2B5EF4-FFF2-40B4-BE49-F238E27FC236}">
              <a16:creationId xmlns:a16="http://schemas.microsoft.com/office/drawing/2014/main" id="{5F0689F3-5D92-4377-A1A0-1CE923D9D6CF}"/>
            </a:ext>
          </a:extLst>
        </xdr:cNvPr>
        <xdr:cNvCxnSpPr/>
      </xdr:nvCxnSpPr>
      <xdr:spPr>
        <a:xfrm>
          <a:off x="16230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49547</xdr:rowOff>
    </xdr:from>
    <xdr:ext cx="405111" cy="259045"/>
    <xdr:sp macro="" textlink="">
      <xdr:nvSpPr>
        <xdr:cNvPr id="870" name="【庁舎】&#10;有形固定資産減価償却率平均値テキスト">
          <a:extLst>
            <a:ext uri="{FF2B5EF4-FFF2-40B4-BE49-F238E27FC236}">
              <a16:creationId xmlns:a16="http://schemas.microsoft.com/office/drawing/2014/main" id="{D7E2DED5-B575-479D-BA82-06DEBA07BEBD}"/>
            </a:ext>
          </a:extLst>
        </xdr:cNvPr>
        <xdr:cNvSpPr txBox="1"/>
      </xdr:nvSpPr>
      <xdr:spPr>
        <a:xfrm>
          <a:off x="16357600" y="1788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871" name="フローチャート: 判断 870">
          <a:extLst>
            <a:ext uri="{FF2B5EF4-FFF2-40B4-BE49-F238E27FC236}">
              <a16:creationId xmlns:a16="http://schemas.microsoft.com/office/drawing/2014/main" id="{7CEBEA45-4E89-424D-AD3D-12ECE48B897C}"/>
            </a:ext>
          </a:extLst>
        </xdr:cNvPr>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66221</xdr:rowOff>
    </xdr:from>
    <xdr:to>
      <xdr:col>81</xdr:col>
      <xdr:colOff>101600</xdr:colOff>
      <xdr:row>104</xdr:row>
      <xdr:rowOff>167821</xdr:rowOff>
    </xdr:to>
    <xdr:sp macro="" textlink="">
      <xdr:nvSpPr>
        <xdr:cNvPr id="872" name="フローチャート: 判断 871">
          <a:extLst>
            <a:ext uri="{FF2B5EF4-FFF2-40B4-BE49-F238E27FC236}">
              <a16:creationId xmlns:a16="http://schemas.microsoft.com/office/drawing/2014/main" id="{49E67A83-8D16-4C28-B122-0BBEA5277180}"/>
            </a:ext>
          </a:extLst>
        </xdr:cNvPr>
        <xdr:cNvSpPr/>
      </xdr:nvSpPr>
      <xdr:spPr>
        <a:xfrm>
          <a:off x="15430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98879</xdr:rowOff>
    </xdr:from>
    <xdr:to>
      <xdr:col>76</xdr:col>
      <xdr:colOff>165100</xdr:colOff>
      <xdr:row>105</xdr:row>
      <xdr:rowOff>29029</xdr:rowOff>
    </xdr:to>
    <xdr:sp macro="" textlink="">
      <xdr:nvSpPr>
        <xdr:cNvPr id="873" name="フローチャート: 判断 872">
          <a:extLst>
            <a:ext uri="{FF2B5EF4-FFF2-40B4-BE49-F238E27FC236}">
              <a16:creationId xmlns:a16="http://schemas.microsoft.com/office/drawing/2014/main" id="{765A70D3-2054-45CD-A066-7138BE3778B2}"/>
            </a:ext>
          </a:extLst>
        </xdr:cNvPr>
        <xdr:cNvSpPr/>
      </xdr:nvSpPr>
      <xdr:spPr>
        <a:xfrm>
          <a:off x="14541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162561</xdr:rowOff>
    </xdr:from>
    <xdr:to>
      <xdr:col>72</xdr:col>
      <xdr:colOff>38100</xdr:colOff>
      <xdr:row>105</xdr:row>
      <xdr:rowOff>92711</xdr:rowOff>
    </xdr:to>
    <xdr:sp macro="" textlink="">
      <xdr:nvSpPr>
        <xdr:cNvPr id="874" name="フローチャート: 判断 873">
          <a:extLst>
            <a:ext uri="{FF2B5EF4-FFF2-40B4-BE49-F238E27FC236}">
              <a16:creationId xmlns:a16="http://schemas.microsoft.com/office/drawing/2014/main" id="{D0D05740-7279-4465-98E4-D256D9961906}"/>
            </a:ext>
          </a:extLst>
        </xdr:cNvPr>
        <xdr:cNvSpPr/>
      </xdr:nvSpPr>
      <xdr:spPr>
        <a:xfrm>
          <a:off x="13652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27032</xdr:rowOff>
    </xdr:from>
    <xdr:to>
      <xdr:col>67</xdr:col>
      <xdr:colOff>101600</xdr:colOff>
      <xdr:row>105</xdr:row>
      <xdr:rowOff>128632</xdr:rowOff>
    </xdr:to>
    <xdr:sp macro="" textlink="">
      <xdr:nvSpPr>
        <xdr:cNvPr id="875" name="フローチャート: 判断 874">
          <a:extLst>
            <a:ext uri="{FF2B5EF4-FFF2-40B4-BE49-F238E27FC236}">
              <a16:creationId xmlns:a16="http://schemas.microsoft.com/office/drawing/2014/main" id="{5CF25F2E-82FC-4DF6-9F1D-6E406B280E29}"/>
            </a:ext>
          </a:extLst>
        </xdr:cNvPr>
        <xdr:cNvSpPr/>
      </xdr:nvSpPr>
      <xdr:spPr>
        <a:xfrm>
          <a:off x="12763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327B67F4-AF91-428F-A92A-DA69B48BF2B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ABA83F9B-60ED-41F1-BD7D-7BA2E0FF8F8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5E242608-EC2C-43D1-AD1E-CA3C69F9387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1C69E3DD-E55A-4ADD-89B9-47B2B911502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E8AE6832-1A23-4D6C-8111-8C6AA5E7E37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123371</xdr:rowOff>
    </xdr:from>
    <xdr:to>
      <xdr:col>85</xdr:col>
      <xdr:colOff>177800</xdr:colOff>
      <xdr:row>100</xdr:row>
      <xdr:rowOff>53521</xdr:rowOff>
    </xdr:to>
    <xdr:sp macro="" textlink="">
      <xdr:nvSpPr>
        <xdr:cNvPr id="881" name="楕円 880">
          <a:extLst>
            <a:ext uri="{FF2B5EF4-FFF2-40B4-BE49-F238E27FC236}">
              <a16:creationId xmlns:a16="http://schemas.microsoft.com/office/drawing/2014/main" id="{38AD222D-0CE2-4F24-B1EB-AB2DE834EA53}"/>
            </a:ext>
          </a:extLst>
        </xdr:cNvPr>
        <xdr:cNvSpPr/>
      </xdr:nvSpPr>
      <xdr:spPr>
        <a:xfrm>
          <a:off x="16268700" y="1709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76398</xdr:rowOff>
    </xdr:from>
    <xdr:ext cx="340478" cy="259045"/>
    <xdr:sp macro="" textlink="">
      <xdr:nvSpPr>
        <xdr:cNvPr id="882" name="【庁舎】&#10;有形固定資産減価償却率該当値テキスト">
          <a:extLst>
            <a:ext uri="{FF2B5EF4-FFF2-40B4-BE49-F238E27FC236}">
              <a16:creationId xmlns:a16="http://schemas.microsoft.com/office/drawing/2014/main" id="{5444F2AF-9CD4-4227-923C-65300BC32CDC}"/>
            </a:ext>
          </a:extLst>
        </xdr:cNvPr>
        <xdr:cNvSpPr txBox="1"/>
      </xdr:nvSpPr>
      <xdr:spPr>
        <a:xfrm>
          <a:off x="16357600" y="17049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66221</xdr:rowOff>
    </xdr:from>
    <xdr:to>
      <xdr:col>81</xdr:col>
      <xdr:colOff>101600</xdr:colOff>
      <xdr:row>99</xdr:row>
      <xdr:rowOff>167821</xdr:rowOff>
    </xdr:to>
    <xdr:sp macro="" textlink="">
      <xdr:nvSpPr>
        <xdr:cNvPr id="883" name="楕円 882">
          <a:extLst>
            <a:ext uri="{FF2B5EF4-FFF2-40B4-BE49-F238E27FC236}">
              <a16:creationId xmlns:a16="http://schemas.microsoft.com/office/drawing/2014/main" id="{C8A0F5FC-E136-483E-8196-9BE9EC019BC7}"/>
            </a:ext>
          </a:extLst>
        </xdr:cNvPr>
        <xdr:cNvSpPr/>
      </xdr:nvSpPr>
      <xdr:spPr>
        <a:xfrm>
          <a:off x="15430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117021</xdr:rowOff>
    </xdr:from>
    <xdr:to>
      <xdr:col>85</xdr:col>
      <xdr:colOff>127000</xdr:colOff>
      <xdr:row>100</xdr:row>
      <xdr:rowOff>2721</xdr:rowOff>
    </xdr:to>
    <xdr:cxnSp macro="">
      <xdr:nvCxnSpPr>
        <xdr:cNvPr id="884" name="直線コネクタ 883">
          <a:extLst>
            <a:ext uri="{FF2B5EF4-FFF2-40B4-BE49-F238E27FC236}">
              <a16:creationId xmlns:a16="http://schemas.microsoft.com/office/drawing/2014/main" id="{61D33EAB-2B57-4A00-8744-B4D9C47E623D}"/>
            </a:ext>
          </a:extLst>
        </xdr:cNvPr>
        <xdr:cNvCxnSpPr/>
      </xdr:nvCxnSpPr>
      <xdr:spPr>
        <a:xfrm>
          <a:off x="15481300" y="17090571"/>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43362</xdr:rowOff>
    </xdr:from>
    <xdr:to>
      <xdr:col>76</xdr:col>
      <xdr:colOff>165100</xdr:colOff>
      <xdr:row>106</xdr:row>
      <xdr:rowOff>144962</xdr:rowOff>
    </xdr:to>
    <xdr:sp macro="" textlink="">
      <xdr:nvSpPr>
        <xdr:cNvPr id="885" name="楕円 884">
          <a:extLst>
            <a:ext uri="{FF2B5EF4-FFF2-40B4-BE49-F238E27FC236}">
              <a16:creationId xmlns:a16="http://schemas.microsoft.com/office/drawing/2014/main" id="{4DAED398-0346-4AE3-9E12-F5A0842D4F2C}"/>
            </a:ext>
          </a:extLst>
        </xdr:cNvPr>
        <xdr:cNvSpPr/>
      </xdr:nvSpPr>
      <xdr:spPr>
        <a:xfrm>
          <a:off x="14541500" y="1821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117021</xdr:rowOff>
    </xdr:from>
    <xdr:to>
      <xdr:col>81</xdr:col>
      <xdr:colOff>50800</xdr:colOff>
      <xdr:row>106</xdr:row>
      <xdr:rowOff>94162</xdr:rowOff>
    </xdr:to>
    <xdr:cxnSp macro="">
      <xdr:nvCxnSpPr>
        <xdr:cNvPr id="886" name="直線コネクタ 885">
          <a:extLst>
            <a:ext uri="{FF2B5EF4-FFF2-40B4-BE49-F238E27FC236}">
              <a16:creationId xmlns:a16="http://schemas.microsoft.com/office/drawing/2014/main" id="{80B60E64-B232-4F3A-918B-3CFAEB8A8D83}"/>
            </a:ext>
          </a:extLst>
        </xdr:cNvPr>
        <xdr:cNvCxnSpPr/>
      </xdr:nvCxnSpPr>
      <xdr:spPr>
        <a:xfrm flipV="1">
          <a:off x="14592300" y="17090571"/>
          <a:ext cx="889000" cy="1177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17236</xdr:rowOff>
    </xdr:from>
    <xdr:to>
      <xdr:col>72</xdr:col>
      <xdr:colOff>38100</xdr:colOff>
      <xdr:row>106</xdr:row>
      <xdr:rowOff>118836</xdr:rowOff>
    </xdr:to>
    <xdr:sp macro="" textlink="">
      <xdr:nvSpPr>
        <xdr:cNvPr id="887" name="楕円 886">
          <a:extLst>
            <a:ext uri="{FF2B5EF4-FFF2-40B4-BE49-F238E27FC236}">
              <a16:creationId xmlns:a16="http://schemas.microsoft.com/office/drawing/2014/main" id="{69886118-7E56-47B4-869B-8B10842A28F8}"/>
            </a:ext>
          </a:extLst>
        </xdr:cNvPr>
        <xdr:cNvSpPr/>
      </xdr:nvSpPr>
      <xdr:spPr>
        <a:xfrm>
          <a:off x="13652500" y="181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68036</xdr:rowOff>
    </xdr:from>
    <xdr:to>
      <xdr:col>76</xdr:col>
      <xdr:colOff>114300</xdr:colOff>
      <xdr:row>106</xdr:row>
      <xdr:rowOff>94162</xdr:rowOff>
    </xdr:to>
    <xdr:cxnSp macro="">
      <xdr:nvCxnSpPr>
        <xdr:cNvPr id="888" name="直線コネクタ 887">
          <a:extLst>
            <a:ext uri="{FF2B5EF4-FFF2-40B4-BE49-F238E27FC236}">
              <a16:creationId xmlns:a16="http://schemas.microsoft.com/office/drawing/2014/main" id="{25C064F6-EFB5-4F0A-8945-F96C1972B8EF}"/>
            </a:ext>
          </a:extLst>
        </xdr:cNvPr>
        <xdr:cNvCxnSpPr/>
      </xdr:nvCxnSpPr>
      <xdr:spPr>
        <a:xfrm>
          <a:off x="13703300" y="1824173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162561</xdr:rowOff>
    </xdr:from>
    <xdr:to>
      <xdr:col>67</xdr:col>
      <xdr:colOff>101600</xdr:colOff>
      <xdr:row>106</xdr:row>
      <xdr:rowOff>92711</xdr:rowOff>
    </xdr:to>
    <xdr:sp macro="" textlink="">
      <xdr:nvSpPr>
        <xdr:cNvPr id="889" name="楕円 888">
          <a:extLst>
            <a:ext uri="{FF2B5EF4-FFF2-40B4-BE49-F238E27FC236}">
              <a16:creationId xmlns:a16="http://schemas.microsoft.com/office/drawing/2014/main" id="{23C87F25-DCA6-4707-B174-EBE6553B1459}"/>
            </a:ext>
          </a:extLst>
        </xdr:cNvPr>
        <xdr:cNvSpPr/>
      </xdr:nvSpPr>
      <xdr:spPr>
        <a:xfrm>
          <a:off x="12763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41911</xdr:rowOff>
    </xdr:from>
    <xdr:to>
      <xdr:col>71</xdr:col>
      <xdr:colOff>177800</xdr:colOff>
      <xdr:row>106</xdr:row>
      <xdr:rowOff>68036</xdr:rowOff>
    </xdr:to>
    <xdr:cxnSp macro="">
      <xdr:nvCxnSpPr>
        <xdr:cNvPr id="890" name="直線コネクタ 889">
          <a:extLst>
            <a:ext uri="{FF2B5EF4-FFF2-40B4-BE49-F238E27FC236}">
              <a16:creationId xmlns:a16="http://schemas.microsoft.com/office/drawing/2014/main" id="{E504B887-F907-4E81-B3F7-45143CC4646E}"/>
            </a:ext>
          </a:extLst>
        </xdr:cNvPr>
        <xdr:cNvCxnSpPr/>
      </xdr:nvCxnSpPr>
      <xdr:spPr>
        <a:xfrm>
          <a:off x="12814300" y="18215611"/>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158948</xdr:rowOff>
    </xdr:from>
    <xdr:ext cx="405111" cy="259045"/>
    <xdr:sp macro="" textlink="">
      <xdr:nvSpPr>
        <xdr:cNvPr id="891" name="n_1aveValue【庁舎】&#10;有形固定資産減価償却率">
          <a:extLst>
            <a:ext uri="{FF2B5EF4-FFF2-40B4-BE49-F238E27FC236}">
              <a16:creationId xmlns:a16="http://schemas.microsoft.com/office/drawing/2014/main" id="{457355D3-3CA9-4977-B5D4-999E5EBE0707}"/>
            </a:ext>
          </a:extLst>
        </xdr:cNvPr>
        <xdr:cNvSpPr txBox="1"/>
      </xdr:nvSpPr>
      <xdr:spPr>
        <a:xfrm>
          <a:off x="152660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45556</xdr:rowOff>
    </xdr:from>
    <xdr:ext cx="405111" cy="259045"/>
    <xdr:sp macro="" textlink="">
      <xdr:nvSpPr>
        <xdr:cNvPr id="892" name="n_2aveValue【庁舎】&#10;有形固定資産減価償却率">
          <a:extLst>
            <a:ext uri="{FF2B5EF4-FFF2-40B4-BE49-F238E27FC236}">
              <a16:creationId xmlns:a16="http://schemas.microsoft.com/office/drawing/2014/main" id="{5623CAC3-CD8A-4E56-8AA4-83111D90B4DF}"/>
            </a:ext>
          </a:extLst>
        </xdr:cNvPr>
        <xdr:cNvSpPr txBox="1"/>
      </xdr:nvSpPr>
      <xdr:spPr>
        <a:xfrm>
          <a:off x="143897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109238</xdr:rowOff>
    </xdr:from>
    <xdr:ext cx="405111" cy="259045"/>
    <xdr:sp macro="" textlink="">
      <xdr:nvSpPr>
        <xdr:cNvPr id="893" name="n_3aveValue【庁舎】&#10;有形固定資産減価償却率">
          <a:extLst>
            <a:ext uri="{FF2B5EF4-FFF2-40B4-BE49-F238E27FC236}">
              <a16:creationId xmlns:a16="http://schemas.microsoft.com/office/drawing/2014/main" id="{DB0098EF-C4BE-42B1-9965-3FDFBA242F8D}"/>
            </a:ext>
          </a:extLst>
        </xdr:cNvPr>
        <xdr:cNvSpPr txBox="1"/>
      </xdr:nvSpPr>
      <xdr:spPr>
        <a:xfrm>
          <a:off x="135007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145159</xdr:rowOff>
    </xdr:from>
    <xdr:ext cx="405111" cy="259045"/>
    <xdr:sp macro="" textlink="">
      <xdr:nvSpPr>
        <xdr:cNvPr id="894" name="n_4aveValue【庁舎】&#10;有形固定資産減価償却率">
          <a:extLst>
            <a:ext uri="{FF2B5EF4-FFF2-40B4-BE49-F238E27FC236}">
              <a16:creationId xmlns:a16="http://schemas.microsoft.com/office/drawing/2014/main" id="{DDCDD9C0-FE7F-4A01-99A8-6A33C0D0C871}"/>
            </a:ext>
          </a:extLst>
        </xdr:cNvPr>
        <xdr:cNvSpPr txBox="1"/>
      </xdr:nvSpPr>
      <xdr:spPr>
        <a:xfrm>
          <a:off x="12611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12898</xdr:rowOff>
    </xdr:from>
    <xdr:ext cx="340478" cy="259045"/>
    <xdr:sp macro="" textlink="">
      <xdr:nvSpPr>
        <xdr:cNvPr id="895" name="n_1mainValue【庁舎】&#10;有形固定資産減価償却率">
          <a:extLst>
            <a:ext uri="{FF2B5EF4-FFF2-40B4-BE49-F238E27FC236}">
              <a16:creationId xmlns:a16="http://schemas.microsoft.com/office/drawing/2014/main" id="{62122ED4-6B3B-4EEE-AB62-52B6425FCB6C}"/>
            </a:ext>
          </a:extLst>
        </xdr:cNvPr>
        <xdr:cNvSpPr txBox="1"/>
      </xdr:nvSpPr>
      <xdr:spPr>
        <a:xfrm>
          <a:off x="15298361" y="168149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136089</xdr:rowOff>
    </xdr:from>
    <xdr:ext cx="405111" cy="259045"/>
    <xdr:sp macro="" textlink="">
      <xdr:nvSpPr>
        <xdr:cNvPr id="896" name="n_2mainValue【庁舎】&#10;有形固定資産減価償却率">
          <a:extLst>
            <a:ext uri="{FF2B5EF4-FFF2-40B4-BE49-F238E27FC236}">
              <a16:creationId xmlns:a16="http://schemas.microsoft.com/office/drawing/2014/main" id="{CBA9BC60-31FA-4F0D-90B8-EDF01655B8D0}"/>
            </a:ext>
          </a:extLst>
        </xdr:cNvPr>
        <xdr:cNvSpPr txBox="1"/>
      </xdr:nvSpPr>
      <xdr:spPr>
        <a:xfrm>
          <a:off x="14389744" y="1830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109963</xdr:rowOff>
    </xdr:from>
    <xdr:ext cx="405111" cy="259045"/>
    <xdr:sp macro="" textlink="">
      <xdr:nvSpPr>
        <xdr:cNvPr id="897" name="n_3mainValue【庁舎】&#10;有形固定資産減価償却率">
          <a:extLst>
            <a:ext uri="{FF2B5EF4-FFF2-40B4-BE49-F238E27FC236}">
              <a16:creationId xmlns:a16="http://schemas.microsoft.com/office/drawing/2014/main" id="{29A29A53-03A1-4A37-8584-8914E6D5BC25}"/>
            </a:ext>
          </a:extLst>
        </xdr:cNvPr>
        <xdr:cNvSpPr txBox="1"/>
      </xdr:nvSpPr>
      <xdr:spPr>
        <a:xfrm>
          <a:off x="13500744" y="1828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83838</xdr:rowOff>
    </xdr:from>
    <xdr:ext cx="405111" cy="259045"/>
    <xdr:sp macro="" textlink="">
      <xdr:nvSpPr>
        <xdr:cNvPr id="898" name="n_4mainValue【庁舎】&#10;有形固定資産減価償却率">
          <a:extLst>
            <a:ext uri="{FF2B5EF4-FFF2-40B4-BE49-F238E27FC236}">
              <a16:creationId xmlns:a16="http://schemas.microsoft.com/office/drawing/2014/main" id="{23806D07-4925-4324-91EF-4A7853488135}"/>
            </a:ext>
          </a:extLst>
        </xdr:cNvPr>
        <xdr:cNvSpPr txBox="1"/>
      </xdr:nvSpPr>
      <xdr:spPr>
        <a:xfrm>
          <a:off x="12611744"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a:extLst>
            <a:ext uri="{FF2B5EF4-FFF2-40B4-BE49-F238E27FC236}">
              <a16:creationId xmlns:a16="http://schemas.microsoft.com/office/drawing/2014/main" id="{43E709DA-2597-4718-8641-31C68F10C00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a:extLst>
            <a:ext uri="{FF2B5EF4-FFF2-40B4-BE49-F238E27FC236}">
              <a16:creationId xmlns:a16="http://schemas.microsoft.com/office/drawing/2014/main" id="{FC4A3000-3814-4CDD-A7EA-E10916882E8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a:extLst>
            <a:ext uri="{FF2B5EF4-FFF2-40B4-BE49-F238E27FC236}">
              <a16:creationId xmlns:a16="http://schemas.microsoft.com/office/drawing/2014/main" id="{30EDDDEB-81AC-4447-9A51-B0D3E5B1A78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a:extLst>
            <a:ext uri="{FF2B5EF4-FFF2-40B4-BE49-F238E27FC236}">
              <a16:creationId xmlns:a16="http://schemas.microsoft.com/office/drawing/2014/main" id="{0DF41627-B6CC-439E-8461-1B215F12726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a:extLst>
            <a:ext uri="{FF2B5EF4-FFF2-40B4-BE49-F238E27FC236}">
              <a16:creationId xmlns:a16="http://schemas.microsoft.com/office/drawing/2014/main" id="{53067443-C146-49BA-8A55-BF14A14BCC9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a:extLst>
            <a:ext uri="{FF2B5EF4-FFF2-40B4-BE49-F238E27FC236}">
              <a16:creationId xmlns:a16="http://schemas.microsoft.com/office/drawing/2014/main" id="{B1A02188-7241-4AFD-8EAB-620FCB1FC4F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a:extLst>
            <a:ext uri="{FF2B5EF4-FFF2-40B4-BE49-F238E27FC236}">
              <a16:creationId xmlns:a16="http://schemas.microsoft.com/office/drawing/2014/main" id="{064AA0BC-9294-4FE3-98D3-7B098D08A3D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a:extLst>
            <a:ext uri="{FF2B5EF4-FFF2-40B4-BE49-F238E27FC236}">
              <a16:creationId xmlns:a16="http://schemas.microsoft.com/office/drawing/2014/main" id="{434A4B94-9EF6-4695-8BBE-7BDBED3694E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a:extLst>
            <a:ext uri="{FF2B5EF4-FFF2-40B4-BE49-F238E27FC236}">
              <a16:creationId xmlns:a16="http://schemas.microsoft.com/office/drawing/2014/main" id="{BB39DEC7-905E-41F2-8C61-0A80F9F9693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a:extLst>
            <a:ext uri="{FF2B5EF4-FFF2-40B4-BE49-F238E27FC236}">
              <a16:creationId xmlns:a16="http://schemas.microsoft.com/office/drawing/2014/main" id="{D8A9953E-395D-4708-98F5-BA4FAA6769C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9" name="直線コネクタ 908">
          <a:extLst>
            <a:ext uri="{FF2B5EF4-FFF2-40B4-BE49-F238E27FC236}">
              <a16:creationId xmlns:a16="http://schemas.microsoft.com/office/drawing/2014/main" id="{76BC83E2-B9D3-4929-B163-C3687A73AA07}"/>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0" name="テキスト ボックス 909">
          <a:extLst>
            <a:ext uri="{FF2B5EF4-FFF2-40B4-BE49-F238E27FC236}">
              <a16:creationId xmlns:a16="http://schemas.microsoft.com/office/drawing/2014/main" id="{36C7D962-F76B-49B5-8471-477DF3C26754}"/>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1" name="直線コネクタ 910">
          <a:extLst>
            <a:ext uri="{FF2B5EF4-FFF2-40B4-BE49-F238E27FC236}">
              <a16:creationId xmlns:a16="http://schemas.microsoft.com/office/drawing/2014/main" id="{1AB45927-20ED-4B24-9647-3F3B973E760E}"/>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2" name="テキスト ボックス 911">
          <a:extLst>
            <a:ext uri="{FF2B5EF4-FFF2-40B4-BE49-F238E27FC236}">
              <a16:creationId xmlns:a16="http://schemas.microsoft.com/office/drawing/2014/main" id="{AFB91FE9-D176-49D1-9DFD-C5767D092F5F}"/>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3" name="直線コネクタ 912">
          <a:extLst>
            <a:ext uri="{FF2B5EF4-FFF2-40B4-BE49-F238E27FC236}">
              <a16:creationId xmlns:a16="http://schemas.microsoft.com/office/drawing/2014/main" id="{CDF3838C-367F-4052-BB10-C2ED54EC0FE4}"/>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4" name="テキスト ボックス 913">
          <a:extLst>
            <a:ext uri="{FF2B5EF4-FFF2-40B4-BE49-F238E27FC236}">
              <a16:creationId xmlns:a16="http://schemas.microsoft.com/office/drawing/2014/main" id="{366F7DBF-C29B-4BA7-93F6-D8F8C84C1564}"/>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5" name="直線コネクタ 914">
          <a:extLst>
            <a:ext uri="{FF2B5EF4-FFF2-40B4-BE49-F238E27FC236}">
              <a16:creationId xmlns:a16="http://schemas.microsoft.com/office/drawing/2014/main" id="{E8AAF2EF-7120-496D-9D79-BA837381C5C3}"/>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6" name="テキスト ボックス 915">
          <a:extLst>
            <a:ext uri="{FF2B5EF4-FFF2-40B4-BE49-F238E27FC236}">
              <a16:creationId xmlns:a16="http://schemas.microsoft.com/office/drawing/2014/main" id="{7ED4D95A-27D0-4F1E-8F23-613FECA6FB7C}"/>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7" name="直線コネクタ 916">
          <a:extLst>
            <a:ext uri="{FF2B5EF4-FFF2-40B4-BE49-F238E27FC236}">
              <a16:creationId xmlns:a16="http://schemas.microsoft.com/office/drawing/2014/main" id="{1E6974F6-24D3-450A-8585-C81F01E6A44A}"/>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8" name="テキスト ボックス 917">
          <a:extLst>
            <a:ext uri="{FF2B5EF4-FFF2-40B4-BE49-F238E27FC236}">
              <a16:creationId xmlns:a16="http://schemas.microsoft.com/office/drawing/2014/main" id="{9C2A422C-C595-441B-BC9E-647CA9C3767F}"/>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9" name="直線コネクタ 918">
          <a:extLst>
            <a:ext uri="{FF2B5EF4-FFF2-40B4-BE49-F238E27FC236}">
              <a16:creationId xmlns:a16="http://schemas.microsoft.com/office/drawing/2014/main" id="{F6166334-315C-498D-8CF2-A593CB2519E4}"/>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0" name="テキスト ボックス 919">
          <a:extLst>
            <a:ext uri="{FF2B5EF4-FFF2-40B4-BE49-F238E27FC236}">
              <a16:creationId xmlns:a16="http://schemas.microsoft.com/office/drawing/2014/main" id="{5A086BF1-417E-4A4E-8C95-819F1182424B}"/>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a:extLst>
            <a:ext uri="{FF2B5EF4-FFF2-40B4-BE49-F238E27FC236}">
              <a16:creationId xmlns:a16="http://schemas.microsoft.com/office/drawing/2014/main" id="{1181A2F8-92BB-4A4E-8135-B4D25B3410E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a:extLst>
            <a:ext uri="{FF2B5EF4-FFF2-40B4-BE49-F238E27FC236}">
              <a16:creationId xmlns:a16="http://schemas.microsoft.com/office/drawing/2014/main" id="{F91AFC67-C331-4F7B-BFC1-454184A1B1F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庁舎】&#10;一人当たり面積グラフ枠">
          <a:extLst>
            <a:ext uri="{FF2B5EF4-FFF2-40B4-BE49-F238E27FC236}">
              <a16:creationId xmlns:a16="http://schemas.microsoft.com/office/drawing/2014/main" id="{CAC852EB-58CB-4690-86FE-F37BDA603DE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120287</xdr:rowOff>
    </xdr:from>
    <xdr:to>
      <xdr:col>116</xdr:col>
      <xdr:colOff>62864</xdr:colOff>
      <xdr:row>108</xdr:row>
      <xdr:rowOff>46808</xdr:rowOff>
    </xdr:to>
    <xdr:cxnSp macro="">
      <xdr:nvCxnSpPr>
        <xdr:cNvPr id="924" name="直線コネクタ 923">
          <a:extLst>
            <a:ext uri="{FF2B5EF4-FFF2-40B4-BE49-F238E27FC236}">
              <a16:creationId xmlns:a16="http://schemas.microsoft.com/office/drawing/2014/main" id="{9384F21D-598D-44EA-8792-4C12E33E6962}"/>
            </a:ext>
          </a:extLst>
        </xdr:cNvPr>
        <xdr:cNvCxnSpPr/>
      </xdr:nvCxnSpPr>
      <xdr:spPr>
        <a:xfrm flipV="1">
          <a:off x="22160864" y="1709383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50635</xdr:rowOff>
    </xdr:from>
    <xdr:ext cx="469744" cy="259045"/>
    <xdr:sp macro="" textlink="">
      <xdr:nvSpPr>
        <xdr:cNvPr id="925" name="【庁舎】&#10;一人当たり面積最小値テキスト">
          <a:extLst>
            <a:ext uri="{FF2B5EF4-FFF2-40B4-BE49-F238E27FC236}">
              <a16:creationId xmlns:a16="http://schemas.microsoft.com/office/drawing/2014/main" id="{AD96E9A3-BB3F-433A-A31E-7728FA030C8D}"/>
            </a:ext>
          </a:extLst>
        </xdr:cNvPr>
        <xdr:cNvSpPr txBox="1"/>
      </xdr:nvSpPr>
      <xdr:spPr>
        <a:xfrm>
          <a:off x="22199600" y="1856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46808</xdr:rowOff>
    </xdr:from>
    <xdr:to>
      <xdr:col>116</xdr:col>
      <xdr:colOff>152400</xdr:colOff>
      <xdr:row>108</xdr:row>
      <xdr:rowOff>46808</xdr:rowOff>
    </xdr:to>
    <xdr:cxnSp macro="">
      <xdr:nvCxnSpPr>
        <xdr:cNvPr id="926" name="直線コネクタ 925">
          <a:extLst>
            <a:ext uri="{FF2B5EF4-FFF2-40B4-BE49-F238E27FC236}">
              <a16:creationId xmlns:a16="http://schemas.microsoft.com/office/drawing/2014/main" id="{93EA9148-0840-41E6-B7D7-97BCD7E3C403}"/>
            </a:ext>
          </a:extLst>
        </xdr:cNvPr>
        <xdr:cNvCxnSpPr/>
      </xdr:nvCxnSpPr>
      <xdr:spPr>
        <a:xfrm>
          <a:off x="22072600" y="1856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66964</xdr:rowOff>
    </xdr:from>
    <xdr:ext cx="469744" cy="259045"/>
    <xdr:sp macro="" textlink="">
      <xdr:nvSpPr>
        <xdr:cNvPr id="927" name="【庁舎】&#10;一人当たり面積最大値テキスト">
          <a:extLst>
            <a:ext uri="{FF2B5EF4-FFF2-40B4-BE49-F238E27FC236}">
              <a16:creationId xmlns:a16="http://schemas.microsoft.com/office/drawing/2014/main" id="{D827EDB8-6241-43A3-A55C-90EC953AF2BB}"/>
            </a:ext>
          </a:extLst>
        </xdr:cNvPr>
        <xdr:cNvSpPr txBox="1"/>
      </xdr:nvSpPr>
      <xdr:spPr>
        <a:xfrm>
          <a:off x="22199600" y="1686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120287</xdr:rowOff>
    </xdr:from>
    <xdr:to>
      <xdr:col>116</xdr:col>
      <xdr:colOff>152400</xdr:colOff>
      <xdr:row>99</xdr:row>
      <xdr:rowOff>120287</xdr:rowOff>
    </xdr:to>
    <xdr:cxnSp macro="">
      <xdr:nvCxnSpPr>
        <xdr:cNvPr id="928" name="直線コネクタ 927">
          <a:extLst>
            <a:ext uri="{FF2B5EF4-FFF2-40B4-BE49-F238E27FC236}">
              <a16:creationId xmlns:a16="http://schemas.microsoft.com/office/drawing/2014/main" id="{28DD76F8-B83C-4821-AE4C-A1BFE2584318}"/>
            </a:ext>
          </a:extLst>
        </xdr:cNvPr>
        <xdr:cNvCxnSpPr/>
      </xdr:nvCxnSpPr>
      <xdr:spPr>
        <a:xfrm>
          <a:off x="22072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39569</xdr:rowOff>
    </xdr:from>
    <xdr:ext cx="469744" cy="259045"/>
    <xdr:sp macro="" textlink="">
      <xdr:nvSpPr>
        <xdr:cNvPr id="929" name="【庁舎】&#10;一人当たり面積平均値テキスト">
          <a:extLst>
            <a:ext uri="{FF2B5EF4-FFF2-40B4-BE49-F238E27FC236}">
              <a16:creationId xmlns:a16="http://schemas.microsoft.com/office/drawing/2014/main" id="{EFD8B7F3-E5AD-42C4-A7E0-5B06431D5FEF}"/>
            </a:ext>
          </a:extLst>
        </xdr:cNvPr>
        <xdr:cNvSpPr txBox="1"/>
      </xdr:nvSpPr>
      <xdr:spPr>
        <a:xfrm>
          <a:off x="22199600" y="18041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16692</xdr:rowOff>
    </xdr:from>
    <xdr:to>
      <xdr:col>116</xdr:col>
      <xdr:colOff>114300</xdr:colOff>
      <xdr:row>106</xdr:row>
      <xdr:rowOff>118292</xdr:rowOff>
    </xdr:to>
    <xdr:sp macro="" textlink="">
      <xdr:nvSpPr>
        <xdr:cNvPr id="930" name="フローチャート: 判断 929">
          <a:extLst>
            <a:ext uri="{FF2B5EF4-FFF2-40B4-BE49-F238E27FC236}">
              <a16:creationId xmlns:a16="http://schemas.microsoft.com/office/drawing/2014/main" id="{CC130D37-5CED-431D-A2FC-5512DC150A0B}"/>
            </a:ext>
          </a:extLst>
        </xdr:cNvPr>
        <xdr:cNvSpPr/>
      </xdr:nvSpPr>
      <xdr:spPr>
        <a:xfrm>
          <a:off x="22110700" y="181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30843</xdr:rowOff>
    </xdr:from>
    <xdr:to>
      <xdr:col>112</xdr:col>
      <xdr:colOff>38100</xdr:colOff>
      <xdr:row>106</xdr:row>
      <xdr:rowOff>132443</xdr:rowOff>
    </xdr:to>
    <xdr:sp macro="" textlink="">
      <xdr:nvSpPr>
        <xdr:cNvPr id="931" name="フローチャート: 判断 930">
          <a:extLst>
            <a:ext uri="{FF2B5EF4-FFF2-40B4-BE49-F238E27FC236}">
              <a16:creationId xmlns:a16="http://schemas.microsoft.com/office/drawing/2014/main" id="{38789802-73A8-4EE2-86EE-1F231E8FC941}"/>
            </a:ext>
          </a:extLst>
        </xdr:cNvPr>
        <xdr:cNvSpPr/>
      </xdr:nvSpPr>
      <xdr:spPr>
        <a:xfrm>
          <a:off x="21272500" y="182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166370</xdr:rowOff>
    </xdr:from>
    <xdr:to>
      <xdr:col>107</xdr:col>
      <xdr:colOff>101600</xdr:colOff>
      <xdr:row>106</xdr:row>
      <xdr:rowOff>96520</xdr:rowOff>
    </xdr:to>
    <xdr:sp macro="" textlink="">
      <xdr:nvSpPr>
        <xdr:cNvPr id="932" name="フローチャート: 判断 931">
          <a:extLst>
            <a:ext uri="{FF2B5EF4-FFF2-40B4-BE49-F238E27FC236}">
              <a16:creationId xmlns:a16="http://schemas.microsoft.com/office/drawing/2014/main" id="{9C76DA45-0002-4A0D-9AA7-39A511C28E1B}"/>
            </a:ext>
          </a:extLst>
        </xdr:cNvPr>
        <xdr:cNvSpPr/>
      </xdr:nvSpPr>
      <xdr:spPr>
        <a:xfrm>
          <a:off x="20383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120106</xdr:rowOff>
    </xdr:from>
    <xdr:to>
      <xdr:col>102</xdr:col>
      <xdr:colOff>165100</xdr:colOff>
      <xdr:row>107</xdr:row>
      <xdr:rowOff>50256</xdr:rowOff>
    </xdr:to>
    <xdr:sp macro="" textlink="">
      <xdr:nvSpPr>
        <xdr:cNvPr id="933" name="フローチャート: 判断 932">
          <a:extLst>
            <a:ext uri="{FF2B5EF4-FFF2-40B4-BE49-F238E27FC236}">
              <a16:creationId xmlns:a16="http://schemas.microsoft.com/office/drawing/2014/main" id="{645B3210-106C-4809-A42D-2CC0C4408127}"/>
            </a:ext>
          </a:extLst>
        </xdr:cNvPr>
        <xdr:cNvSpPr/>
      </xdr:nvSpPr>
      <xdr:spPr>
        <a:xfrm>
          <a:off x="19494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135345</xdr:rowOff>
    </xdr:from>
    <xdr:to>
      <xdr:col>98</xdr:col>
      <xdr:colOff>38100</xdr:colOff>
      <xdr:row>107</xdr:row>
      <xdr:rowOff>65495</xdr:rowOff>
    </xdr:to>
    <xdr:sp macro="" textlink="">
      <xdr:nvSpPr>
        <xdr:cNvPr id="934" name="フローチャート: 判断 933">
          <a:extLst>
            <a:ext uri="{FF2B5EF4-FFF2-40B4-BE49-F238E27FC236}">
              <a16:creationId xmlns:a16="http://schemas.microsoft.com/office/drawing/2014/main" id="{B741C679-FF82-43C3-8121-A4415CD0431C}"/>
            </a:ext>
          </a:extLst>
        </xdr:cNvPr>
        <xdr:cNvSpPr/>
      </xdr:nvSpPr>
      <xdr:spPr>
        <a:xfrm>
          <a:off x="18605500" y="1830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78DA05-B255-490F-A52E-7BB192CA977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2B4F6825-CDAE-4BD5-99C2-99FD1ED1D09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EA33BA78-54B4-4F2B-B9A6-17037A0CAF8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6EF45E53-51B3-4BF7-B98C-99150363509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7540D927-3CD5-4D66-99A2-6E8AD133E92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108131</xdr:rowOff>
    </xdr:from>
    <xdr:to>
      <xdr:col>116</xdr:col>
      <xdr:colOff>114300</xdr:colOff>
      <xdr:row>107</xdr:row>
      <xdr:rowOff>38281</xdr:rowOff>
    </xdr:to>
    <xdr:sp macro="" textlink="">
      <xdr:nvSpPr>
        <xdr:cNvPr id="940" name="楕円 939">
          <a:extLst>
            <a:ext uri="{FF2B5EF4-FFF2-40B4-BE49-F238E27FC236}">
              <a16:creationId xmlns:a16="http://schemas.microsoft.com/office/drawing/2014/main" id="{057036AF-30DD-40E1-9DED-636399A64B3D}"/>
            </a:ext>
          </a:extLst>
        </xdr:cNvPr>
        <xdr:cNvSpPr/>
      </xdr:nvSpPr>
      <xdr:spPr>
        <a:xfrm>
          <a:off x="22110700" y="1828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86558</xdr:rowOff>
    </xdr:from>
    <xdr:ext cx="469744" cy="259045"/>
    <xdr:sp macro="" textlink="">
      <xdr:nvSpPr>
        <xdr:cNvPr id="941" name="【庁舎】&#10;一人当たり面積該当値テキスト">
          <a:extLst>
            <a:ext uri="{FF2B5EF4-FFF2-40B4-BE49-F238E27FC236}">
              <a16:creationId xmlns:a16="http://schemas.microsoft.com/office/drawing/2014/main" id="{F9550B9E-D8BE-4ABB-8B01-139FC4FEE308}"/>
            </a:ext>
          </a:extLst>
        </xdr:cNvPr>
        <xdr:cNvSpPr txBox="1"/>
      </xdr:nvSpPr>
      <xdr:spPr>
        <a:xfrm>
          <a:off x="22199600" y="18260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120106</xdr:rowOff>
    </xdr:from>
    <xdr:to>
      <xdr:col>112</xdr:col>
      <xdr:colOff>38100</xdr:colOff>
      <xdr:row>107</xdr:row>
      <xdr:rowOff>50256</xdr:rowOff>
    </xdr:to>
    <xdr:sp macro="" textlink="">
      <xdr:nvSpPr>
        <xdr:cNvPr id="942" name="楕円 941">
          <a:extLst>
            <a:ext uri="{FF2B5EF4-FFF2-40B4-BE49-F238E27FC236}">
              <a16:creationId xmlns:a16="http://schemas.microsoft.com/office/drawing/2014/main" id="{3E175DE8-1F25-4735-8600-320C882321E9}"/>
            </a:ext>
          </a:extLst>
        </xdr:cNvPr>
        <xdr:cNvSpPr/>
      </xdr:nvSpPr>
      <xdr:spPr>
        <a:xfrm>
          <a:off x="21272500" y="182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158931</xdr:rowOff>
    </xdr:from>
    <xdr:to>
      <xdr:col>116</xdr:col>
      <xdr:colOff>63500</xdr:colOff>
      <xdr:row>106</xdr:row>
      <xdr:rowOff>170906</xdr:rowOff>
    </xdr:to>
    <xdr:cxnSp macro="">
      <xdr:nvCxnSpPr>
        <xdr:cNvPr id="943" name="直線コネクタ 942">
          <a:extLst>
            <a:ext uri="{FF2B5EF4-FFF2-40B4-BE49-F238E27FC236}">
              <a16:creationId xmlns:a16="http://schemas.microsoft.com/office/drawing/2014/main" id="{580BDCF7-4330-43B8-915B-7A47CD310B25}"/>
            </a:ext>
          </a:extLst>
        </xdr:cNvPr>
        <xdr:cNvCxnSpPr/>
      </xdr:nvCxnSpPr>
      <xdr:spPr>
        <a:xfrm flipV="1">
          <a:off x="21323300" y="18332631"/>
          <a:ext cx="838200" cy="1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93980</xdr:rowOff>
    </xdr:from>
    <xdr:to>
      <xdr:col>107</xdr:col>
      <xdr:colOff>101600</xdr:colOff>
      <xdr:row>107</xdr:row>
      <xdr:rowOff>24130</xdr:rowOff>
    </xdr:to>
    <xdr:sp macro="" textlink="">
      <xdr:nvSpPr>
        <xdr:cNvPr id="944" name="楕円 943">
          <a:extLst>
            <a:ext uri="{FF2B5EF4-FFF2-40B4-BE49-F238E27FC236}">
              <a16:creationId xmlns:a16="http://schemas.microsoft.com/office/drawing/2014/main" id="{C7AEA59C-E409-4FB9-A97C-1010848E18CA}"/>
            </a:ext>
          </a:extLst>
        </xdr:cNvPr>
        <xdr:cNvSpPr/>
      </xdr:nvSpPr>
      <xdr:spPr>
        <a:xfrm>
          <a:off x="20383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144780</xdr:rowOff>
    </xdr:from>
    <xdr:to>
      <xdr:col>111</xdr:col>
      <xdr:colOff>177800</xdr:colOff>
      <xdr:row>106</xdr:row>
      <xdr:rowOff>170906</xdr:rowOff>
    </xdr:to>
    <xdr:cxnSp macro="">
      <xdr:nvCxnSpPr>
        <xdr:cNvPr id="945" name="直線コネクタ 944">
          <a:extLst>
            <a:ext uri="{FF2B5EF4-FFF2-40B4-BE49-F238E27FC236}">
              <a16:creationId xmlns:a16="http://schemas.microsoft.com/office/drawing/2014/main" id="{C03349EC-AD46-4E31-9591-361C7414277A}"/>
            </a:ext>
          </a:extLst>
        </xdr:cNvPr>
        <xdr:cNvCxnSpPr/>
      </xdr:nvCxnSpPr>
      <xdr:spPr>
        <a:xfrm>
          <a:off x="20434300" y="1831848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103777</xdr:rowOff>
    </xdr:from>
    <xdr:to>
      <xdr:col>102</xdr:col>
      <xdr:colOff>165100</xdr:colOff>
      <xdr:row>107</xdr:row>
      <xdr:rowOff>33927</xdr:rowOff>
    </xdr:to>
    <xdr:sp macro="" textlink="">
      <xdr:nvSpPr>
        <xdr:cNvPr id="946" name="楕円 945">
          <a:extLst>
            <a:ext uri="{FF2B5EF4-FFF2-40B4-BE49-F238E27FC236}">
              <a16:creationId xmlns:a16="http://schemas.microsoft.com/office/drawing/2014/main" id="{4CBE86FC-F3C4-472E-B9FA-65297A6F2868}"/>
            </a:ext>
          </a:extLst>
        </xdr:cNvPr>
        <xdr:cNvSpPr/>
      </xdr:nvSpPr>
      <xdr:spPr>
        <a:xfrm>
          <a:off x="19494500" y="182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144780</xdr:rowOff>
    </xdr:from>
    <xdr:to>
      <xdr:col>107</xdr:col>
      <xdr:colOff>50800</xdr:colOff>
      <xdr:row>106</xdr:row>
      <xdr:rowOff>154577</xdr:rowOff>
    </xdr:to>
    <xdr:cxnSp macro="">
      <xdr:nvCxnSpPr>
        <xdr:cNvPr id="947" name="直線コネクタ 946">
          <a:extLst>
            <a:ext uri="{FF2B5EF4-FFF2-40B4-BE49-F238E27FC236}">
              <a16:creationId xmlns:a16="http://schemas.microsoft.com/office/drawing/2014/main" id="{EE792213-D7EF-4822-BB6B-FC4142520C32}"/>
            </a:ext>
          </a:extLst>
        </xdr:cNvPr>
        <xdr:cNvCxnSpPr/>
      </xdr:nvCxnSpPr>
      <xdr:spPr>
        <a:xfrm flipV="1">
          <a:off x="19545300" y="1831848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113574</xdr:rowOff>
    </xdr:from>
    <xdr:to>
      <xdr:col>98</xdr:col>
      <xdr:colOff>38100</xdr:colOff>
      <xdr:row>107</xdr:row>
      <xdr:rowOff>43724</xdr:rowOff>
    </xdr:to>
    <xdr:sp macro="" textlink="">
      <xdr:nvSpPr>
        <xdr:cNvPr id="948" name="楕円 947">
          <a:extLst>
            <a:ext uri="{FF2B5EF4-FFF2-40B4-BE49-F238E27FC236}">
              <a16:creationId xmlns:a16="http://schemas.microsoft.com/office/drawing/2014/main" id="{FE79B3DA-0CCF-4D17-BDC0-455B77D0B3AB}"/>
            </a:ext>
          </a:extLst>
        </xdr:cNvPr>
        <xdr:cNvSpPr/>
      </xdr:nvSpPr>
      <xdr:spPr>
        <a:xfrm>
          <a:off x="18605500" y="182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154577</xdr:rowOff>
    </xdr:from>
    <xdr:to>
      <xdr:col>102</xdr:col>
      <xdr:colOff>114300</xdr:colOff>
      <xdr:row>106</xdr:row>
      <xdr:rowOff>164374</xdr:rowOff>
    </xdr:to>
    <xdr:cxnSp macro="">
      <xdr:nvCxnSpPr>
        <xdr:cNvPr id="949" name="直線コネクタ 948">
          <a:extLst>
            <a:ext uri="{FF2B5EF4-FFF2-40B4-BE49-F238E27FC236}">
              <a16:creationId xmlns:a16="http://schemas.microsoft.com/office/drawing/2014/main" id="{B77DA42D-DF66-434B-AB1F-B383410B8CA4}"/>
            </a:ext>
          </a:extLst>
        </xdr:cNvPr>
        <xdr:cNvCxnSpPr/>
      </xdr:nvCxnSpPr>
      <xdr:spPr>
        <a:xfrm flipV="1">
          <a:off x="18656300" y="1832827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148970</xdr:rowOff>
    </xdr:from>
    <xdr:ext cx="469744" cy="259045"/>
    <xdr:sp macro="" textlink="">
      <xdr:nvSpPr>
        <xdr:cNvPr id="950" name="n_1aveValue【庁舎】&#10;一人当たり面積">
          <a:extLst>
            <a:ext uri="{FF2B5EF4-FFF2-40B4-BE49-F238E27FC236}">
              <a16:creationId xmlns:a16="http://schemas.microsoft.com/office/drawing/2014/main" id="{58BE1739-23D9-4CCB-8224-7C8EFCC7BA62}"/>
            </a:ext>
          </a:extLst>
        </xdr:cNvPr>
        <xdr:cNvSpPr txBox="1"/>
      </xdr:nvSpPr>
      <xdr:spPr>
        <a:xfrm>
          <a:off x="21075727" y="1797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113047</xdr:rowOff>
    </xdr:from>
    <xdr:ext cx="469744" cy="259045"/>
    <xdr:sp macro="" textlink="">
      <xdr:nvSpPr>
        <xdr:cNvPr id="951" name="n_2aveValue【庁舎】&#10;一人当たり面積">
          <a:extLst>
            <a:ext uri="{FF2B5EF4-FFF2-40B4-BE49-F238E27FC236}">
              <a16:creationId xmlns:a16="http://schemas.microsoft.com/office/drawing/2014/main" id="{CFAF8A77-92E3-4B3A-BBC3-DA40C1981555}"/>
            </a:ext>
          </a:extLst>
        </xdr:cNvPr>
        <xdr:cNvSpPr txBox="1"/>
      </xdr:nvSpPr>
      <xdr:spPr>
        <a:xfrm>
          <a:off x="201994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41383</xdr:rowOff>
    </xdr:from>
    <xdr:ext cx="469744" cy="259045"/>
    <xdr:sp macro="" textlink="">
      <xdr:nvSpPr>
        <xdr:cNvPr id="952" name="n_3aveValue【庁舎】&#10;一人当たり面積">
          <a:extLst>
            <a:ext uri="{FF2B5EF4-FFF2-40B4-BE49-F238E27FC236}">
              <a16:creationId xmlns:a16="http://schemas.microsoft.com/office/drawing/2014/main" id="{B9995200-367C-4346-AB23-B37BA2DEB07F}"/>
            </a:ext>
          </a:extLst>
        </xdr:cNvPr>
        <xdr:cNvSpPr txBox="1"/>
      </xdr:nvSpPr>
      <xdr:spPr>
        <a:xfrm>
          <a:off x="19310427" y="1838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56622</xdr:rowOff>
    </xdr:from>
    <xdr:ext cx="469744" cy="259045"/>
    <xdr:sp macro="" textlink="">
      <xdr:nvSpPr>
        <xdr:cNvPr id="953" name="n_4aveValue【庁舎】&#10;一人当たり面積">
          <a:extLst>
            <a:ext uri="{FF2B5EF4-FFF2-40B4-BE49-F238E27FC236}">
              <a16:creationId xmlns:a16="http://schemas.microsoft.com/office/drawing/2014/main" id="{A6EF0E2D-F3DC-4283-B440-4FD943DFB0DA}"/>
            </a:ext>
          </a:extLst>
        </xdr:cNvPr>
        <xdr:cNvSpPr txBox="1"/>
      </xdr:nvSpPr>
      <xdr:spPr>
        <a:xfrm>
          <a:off x="18421427" y="18401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41383</xdr:rowOff>
    </xdr:from>
    <xdr:ext cx="469744" cy="259045"/>
    <xdr:sp macro="" textlink="">
      <xdr:nvSpPr>
        <xdr:cNvPr id="954" name="n_1mainValue【庁舎】&#10;一人当たり面積">
          <a:extLst>
            <a:ext uri="{FF2B5EF4-FFF2-40B4-BE49-F238E27FC236}">
              <a16:creationId xmlns:a16="http://schemas.microsoft.com/office/drawing/2014/main" id="{45992C2E-237B-451B-B1C8-13623E7C7F79}"/>
            </a:ext>
          </a:extLst>
        </xdr:cNvPr>
        <xdr:cNvSpPr txBox="1"/>
      </xdr:nvSpPr>
      <xdr:spPr>
        <a:xfrm>
          <a:off x="21075727" y="1838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955" name="n_2mainValue【庁舎】&#10;一人当たり面積">
          <a:extLst>
            <a:ext uri="{FF2B5EF4-FFF2-40B4-BE49-F238E27FC236}">
              <a16:creationId xmlns:a16="http://schemas.microsoft.com/office/drawing/2014/main" id="{52EA16FE-161F-4326-98DC-96D828CEC7A9}"/>
            </a:ext>
          </a:extLst>
        </xdr:cNvPr>
        <xdr:cNvSpPr txBox="1"/>
      </xdr:nvSpPr>
      <xdr:spPr>
        <a:xfrm>
          <a:off x="20199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50454</xdr:rowOff>
    </xdr:from>
    <xdr:ext cx="469744" cy="259045"/>
    <xdr:sp macro="" textlink="">
      <xdr:nvSpPr>
        <xdr:cNvPr id="956" name="n_3mainValue【庁舎】&#10;一人当たり面積">
          <a:extLst>
            <a:ext uri="{FF2B5EF4-FFF2-40B4-BE49-F238E27FC236}">
              <a16:creationId xmlns:a16="http://schemas.microsoft.com/office/drawing/2014/main" id="{5B58B12E-BD5B-4F17-85FC-56F1B0862097}"/>
            </a:ext>
          </a:extLst>
        </xdr:cNvPr>
        <xdr:cNvSpPr txBox="1"/>
      </xdr:nvSpPr>
      <xdr:spPr>
        <a:xfrm>
          <a:off x="19310427" y="1805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60251</xdr:rowOff>
    </xdr:from>
    <xdr:ext cx="469744" cy="259045"/>
    <xdr:sp macro="" textlink="">
      <xdr:nvSpPr>
        <xdr:cNvPr id="957" name="n_4mainValue【庁舎】&#10;一人当たり面積">
          <a:extLst>
            <a:ext uri="{FF2B5EF4-FFF2-40B4-BE49-F238E27FC236}">
              <a16:creationId xmlns:a16="http://schemas.microsoft.com/office/drawing/2014/main" id="{48698D27-1833-4857-B5D2-A0152A3EBCBA}"/>
            </a:ext>
          </a:extLst>
        </xdr:cNvPr>
        <xdr:cNvSpPr txBox="1"/>
      </xdr:nvSpPr>
      <xdr:spPr>
        <a:xfrm>
          <a:off x="18421427" y="1806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a:extLst>
            <a:ext uri="{FF2B5EF4-FFF2-40B4-BE49-F238E27FC236}">
              <a16:creationId xmlns:a16="http://schemas.microsoft.com/office/drawing/2014/main" id="{429F13FF-FC21-442E-AC17-D15530052AD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a:extLst>
            <a:ext uri="{FF2B5EF4-FFF2-40B4-BE49-F238E27FC236}">
              <a16:creationId xmlns:a16="http://schemas.microsoft.com/office/drawing/2014/main" id="{D906B699-CDE5-47CF-A986-5E51CF0F560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a:extLst>
            <a:ext uri="{FF2B5EF4-FFF2-40B4-BE49-F238E27FC236}">
              <a16:creationId xmlns:a16="http://schemas.microsoft.com/office/drawing/2014/main" id="{912B7425-D425-43DC-BBDA-38315465E06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有形固定資産減価償却率では、図書館が令和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年度に旧施設から既存の別施設へ移転したことにより他団体と同水準程度となっている。保健センター及び庁舎については、令和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年度に新庁舎が完成して高台移転したことにより数値が大きく改善した。消防施設は町内の消防署を高台移転する予定であり、令和</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年度にはさらに数値が改善する見込みである。一方、体育館・プールについては依然高い水準となっている。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一人当たり面積では、図書館は従来の施設から移転したことにより若干良化しているが、他団体の水準には至っていない。保健センターは、従来の施設から新庁舎に移転したことにより、悪化している。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今後の人口減少を見込み、修繕で対応できる施設、建替えが必要な施設等見極めながら、施設の統廃合や長寿命化について、計画的に取り組んでいく必要がある。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81</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82</v>
      </c>
      <c r="C2" s="182"/>
      <c r="D2" s="183"/>
    </row>
    <row r="3" spans="1:119" ht="18.75" customHeight="1" thickBot="1" x14ac:dyDescent="0.2">
      <c r="A3" s="181"/>
      <c r="B3" s="628" t="s">
        <v>83</v>
      </c>
      <c r="C3" s="629"/>
      <c r="D3" s="629"/>
      <c r="E3" s="630"/>
      <c r="F3" s="630"/>
      <c r="G3" s="630"/>
      <c r="H3" s="630"/>
      <c r="I3" s="630"/>
      <c r="J3" s="630"/>
      <c r="K3" s="630"/>
      <c r="L3" s="630" t="s">
        <v>84</v>
      </c>
      <c r="M3" s="630"/>
      <c r="N3" s="630"/>
      <c r="O3" s="630"/>
      <c r="P3" s="630"/>
      <c r="Q3" s="630"/>
      <c r="R3" s="633"/>
      <c r="S3" s="633"/>
      <c r="T3" s="633"/>
      <c r="U3" s="633"/>
      <c r="V3" s="634"/>
      <c r="W3" s="524" t="s">
        <v>85</v>
      </c>
      <c r="X3" s="525"/>
      <c r="Y3" s="525"/>
      <c r="Z3" s="525"/>
      <c r="AA3" s="525"/>
      <c r="AB3" s="629"/>
      <c r="AC3" s="633" t="s">
        <v>86</v>
      </c>
      <c r="AD3" s="525"/>
      <c r="AE3" s="525"/>
      <c r="AF3" s="525"/>
      <c r="AG3" s="525"/>
      <c r="AH3" s="525"/>
      <c r="AI3" s="525"/>
      <c r="AJ3" s="525"/>
      <c r="AK3" s="525"/>
      <c r="AL3" s="595"/>
      <c r="AM3" s="524" t="s">
        <v>87</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88</v>
      </c>
      <c r="BO3" s="525"/>
      <c r="BP3" s="525"/>
      <c r="BQ3" s="525"/>
      <c r="BR3" s="525"/>
      <c r="BS3" s="525"/>
      <c r="BT3" s="525"/>
      <c r="BU3" s="595"/>
      <c r="BV3" s="524" t="s">
        <v>89</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90</v>
      </c>
      <c r="CU3" s="525"/>
      <c r="CV3" s="525"/>
      <c r="CW3" s="525"/>
      <c r="CX3" s="525"/>
      <c r="CY3" s="525"/>
      <c r="CZ3" s="525"/>
      <c r="DA3" s="595"/>
      <c r="DB3" s="524" t="s">
        <v>91</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92</v>
      </c>
      <c r="AZ4" s="482"/>
      <c r="BA4" s="482"/>
      <c r="BB4" s="482"/>
      <c r="BC4" s="482"/>
      <c r="BD4" s="482"/>
      <c r="BE4" s="482"/>
      <c r="BF4" s="482"/>
      <c r="BG4" s="482"/>
      <c r="BH4" s="482"/>
      <c r="BI4" s="482"/>
      <c r="BJ4" s="482"/>
      <c r="BK4" s="482"/>
      <c r="BL4" s="482"/>
      <c r="BM4" s="483"/>
      <c r="BN4" s="484">
        <v>12220704</v>
      </c>
      <c r="BO4" s="485"/>
      <c r="BP4" s="485"/>
      <c r="BQ4" s="485"/>
      <c r="BR4" s="485"/>
      <c r="BS4" s="485"/>
      <c r="BT4" s="485"/>
      <c r="BU4" s="486"/>
      <c r="BV4" s="484">
        <v>13165865</v>
      </c>
      <c r="BW4" s="485"/>
      <c r="BX4" s="485"/>
      <c r="BY4" s="485"/>
      <c r="BZ4" s="485"/>
      <c r="CA4" s="485"/>
      <c r="CB4" s="485"/>
      <c r="CC4" s="486"/>
      <c r="CD4" s="621" t="s">
        <v>93</v>
      </c>
      <c r="CE4" s="622"/>
      <c r="CF4" s="622"/>
      <c r="CG4" s="622"/>
      <c r="CH4" s="622"/>
      <c r="CI4" s="622"/>
      <c r="CJ4" s="622"/>
      <c r="CK4" s="622"/>
      <c r="CL4" s="622"/>
      <c r="CM4" s="622"/>
      <c r="CN4" s="622"/>
      <c r="CO4" s="622"/>
      <c r="CP4" s="622"/>
      <c r="CQ4" s="622"/>
      <c r="CR4" s="622"/>
      <c r="CS4" s="623"/>
      <c r="CT4" s="624">
        <v>3.7</v>
      </c>
      <c r="CU4" s="625"/>
      <c r="CV4" s="625"/>
      <c r="CW4" s="625"/>
      <c r="CX4" s="625"/>
      <c r="CY4" s="625"/>
      <c r="CZ4" s="625"/>
      <c r="DA4" s="626"/>
      <c r="DB4" s="624">
        <v>6.5</v>
      </c>
      <c r="DC4" s="625"/>
      <c r="DD4" s="625"/>
      <c r="DE4" s="625"/>
      <c r="DF4" s="625"/>
      <c r="DG4" s="625"/>
      <c r="DH4" s="625"/>
      <c r="DI4" s="626"/>
    </row>
    <row r="5" spans="1:119" ht="18.75" customHeight="1" x14ac:dyDescent="0.15">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94</v>
      </c>
      <c r="AN5" s="412"/>
      <c r="AO5" s="412"/>
      <c r="AP5" s="412"/>
      <c r="AQ5" s="412"/>
      <c r="AR5" s="412"/>
      <c r="AS5" s="412"/>
      <c r="AT5" s="413"/>
      <c r="AU5" s="513" t="s">
        <v>95</v>
      </c>
      <c r="AV5" s="514"/>
      <c r="AW5" s="514"/>
      <c r="AX5" s="514"/>
      <c r="AY5" s="469" t="s">
        <v>96</v>
      </c>
      <c r="AZ5" s="470"/>
      <c r="BA5" s="470"/>
      <c r="BB5" s="470"/>
      <c r="BC5" s="470"/>
      <c r="BD5" s="470"/>
      <c r="BE5" s="470"/>
      <c r="BF5" s="470"/>
      <c r="BG5" s="470"/>
      <c r="BH5" s="470"/>
      <c r="BI5" s="470"/>
      <c r="BJ5" s="470"/>
      <c r="BK5" s="470"/>
      <c r="BL5" s="470"/>
      <c r="BM5" s="471"/>
      <c r="BN5" s="455">
        <v>11895206</v>
      </c>
      <c r="BO5" s="456"/>
      <c r="BP5" s="456"/>
      <c r="BQ5" s="456"/>
      <c r="BR5" s="456"/>
      <c r="BS5" s="456"/>
      <c r="BT5" s="456"/>
      <c r="BU5" s="457"/>
      <c r="BV5" s="455">
        <v>12722342</v>
      </c>
      <c r="BW5" s="456"/>
      <c r="BX5" s="456"/>
      <c r="BY5" s="456"/>
      <c r="BZ5" s="456"/>
      <c r="CA5" s="456"/>
      <c r="CB5" s="456"/>
      <c r="CC5" s="457"/>
      <c r="CD5" s="495" t="s">
        <v>97</v>
      </c>
      <c r="CE5" s="415"/>
      <c r="CF5" s="415"/>
      <c r="CG5" s="415"/>
      <c r="CH5" s="415"/>
      <c r="CI5" s="415"/>
      <c r="CJ5" s="415"/>
      <c r="CK5" s="415"/>
      <c r="CL5" s="415"/>
      <c r="CM5" s="415"/>
      <c r="CN5" s="415"/>
      <c r="CO5" s="415"/>
      <c r="CP5" s="415"/>
      <c r="CQ5" s="415"/>
      <c r="CR5" s="415"/>
      <c r="CS5" s="496"/>
      <c r="CT5" s="452">
        <v>94.5</v>
      </c>
      <c r="CU5" s="453"/>
      <c r="CV5" s="453"/>
      <c r="CW5" s="453"/>
      <c r="CX5" s="453"/>
      <c r="CY5" s="453"/>
      <c r="CZ5" s="453"/>
      <c r="DA5" s="454"/>
      <c r="DB5" s="452">
        <v>90.3</v>
      </c>
      <c r="DC5" s="453"/>
      <c r="DD5" s="453"/>
      <c r="DE5" s="453"/>
      <c r="DF5" s="453"/>
      <c r="DG5" s="453"/>
      <c r="DH5" s="453"/>
      <c r="DI5" s="454"/>
    </row>
    <row r="6" spans="1:119" ht="18.75" customHeight="1" x14ac:dyDescent="0.15">
      <c r="A6" s="181"/>
      <c r="B6" s="601" t="s">
        <v>98</v>
      </c>
      <c r="C6" s="442"/>
      <c r="D6" s="442"/>
      <c r="E6" s="602"/>
      <c r="F6" s="602"/>
      <c r="G6" s="602"/>
      <c r="H6" s="602"/>
      <c r="I6" s="602"/>
      <c r="J6" s="602"/>
      <c r="K6" s="602"/>
      <c r="L6" s="602" t="s">
        <v>99</v>
      </c>
      <c r="M6" s="602"/>
      <c r="N6" s="602"/>
      <c r="O6" s="602"/>
      <c r="P6" s="602"/>
      <c r="Q6" s="602"/>
      <c r="R6" s="440"/>
      <c r="S6" s="440"/>
      <c r="T6" s="440"/>
      <c r="U6" s="440"/>
      <c r="V6" s="608"/>
      <c r="W6" s="545" t="s">
        <v>100</v>
      </c>
      <c r="X6" s="441"/>
      <c r="Y6" s="441"/>
      <c r="Z6" s="441"/>
      <c r="AA6" s="441"/>
      <c r="AB6" s="442"/>
      <c r="AC6" s="613" t="s">
        <v>101</v>
      </c>
      <c r="AD6" s="614"/>
      <c r="AE6" s="614"/>
      <c r="AF6" s="614"/>
      <c r="AG6" s="614"/>
      <c r="AH6" s="614"/>
      <c r="AI6" s="614"/>
      <c r="AJ6" s="614"/>
      <c r="AK6" s="614"/>
      <c r="AL6" s="615"/>
      <c r="AM6" s="512" t="s">
        <v>102</v>
      </c>
      <c r="AN6" s="412"/>
      <c r="AO6" s="412"/>
      <c r="AP6" s="412"/>
      <c r="AQ6" s="412"/>
      <c r="AR6" s="412"/>
      <c r="AS6" s="412"/>
      <c r="AT6" s="413"/>
      <c r="AU6" s="513" t="s">
        <v>95</v>
      </c>
      <c r="AV6" s="514"/>
      <c r="AW6" s="514"/>
      <c r="AX6" s="514"/>
      <c r="AY6" s="469" t="s">
        <v>103</v>
      </c>
      <c r="AZ6" s="470"/>
      <c r="BA6" s="470"/>
      <c r="BB6" s="470"/>
      <c r="BC6" s="470"/>
      <c r="BD6" s="470"/>
      <c r="BE6" s="470"/>
      <c r="BF6" s="470"/>
      <c r="BG6" s="470"/>
      <c r="BH6" s="470"/>
      <c r="BI6" s="470"/>
      <c r="BJ6" s="470"/>
      <c r="BK6" s="470"/>
      <c r="BL6" s="470"/>
      <c r="BM6" s="471"/>
      <c r="BN6" s="455">
        <v>325498</v>
      </c>
      <c r="BO6" s="456"/>
      <c r="BP6" s="456"/>
      <c r="BQ6" s="456"/>
      <c r="BR6" s="456"/>
      <c r="BS6" s="456"/>
      <c r="BT6" s="456"/>
      <c r="BU6" s="457"/>
      <c r="BV6" s="455">
        <v>443523</v>
      </c>
      <c r="BW6" s="456"/>
      <c r="BX6" s="456"/>
      <c r="BY6" s="456"/>
      <c r="BZ6" s="456"/>
      <c r="CA6" s="456"/>
      <c r="CB6" s="456"/>
      <c r="CC6" s="457"/>
      <c r="CD6" s="495" t="s">
        <v>104</v>
      </c>
      <c r="CE6" s="415"/>
      <c r="CF6" s="415"/>
      <c r="CG6" s="415"/>
      <c r="CH6" s="415"/>
      <c r="CI6" s="415"/>
      <c r="CJ6" s="415"/>
      <c r="CK6" s="415"/>
      <c r="CL6" s="415"/>
      <c r="CM6" s="415"/>
      <c r="CN6" s="415"/>
      <c r="CO6" s="415"/>
      <c r="CP6" s="415"/>
      <c r="CQ6" s="415"/>
      <c r="CR6" s="415"/>
      <c r="CS6" s="496"/>
      <c r="CT6" s="598">
        <v>95.4</v>
      </c>
      <c r="CU6" s="599"/>
      <c r="CV6" s="599"/>
      <c r="CW6" s="599"/>
      <c r="CX6" s="599"/>
      <c r="CY6" s="599"/>
      <c r="CZ6" s="599"/>
      <c r="DA6" s="600"/>
      <c r="DB6" s="598">
        <v>92.7</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105</v>
      </c>
      <c r="AN7" s="412"/>
      <c r="AO7" s="412"/>
      <c r="AP7" s="412"/>
      <c r="AQ7" s="412"/>
      <c r="AR7" s="412"/>
      <c r="AS7" s="412"/>
      <c r="AT7" s="413"/>
      <c r="AU7" s="513" t="s">
        <v>106</v>
      </c>
      <c r="AV7" s="514"/>
      <c r="AW7" s="514"/>
      <c r="AX7" s="514"/>
      <c r="AY7" s="469" t="s">
        <v>107</v>
      </c>
      <c r="AZ7" s="470"/>
      <c r="BA7" s="470"/>
      <c r="BB7" s="470"/>
      <c r="BC7" s="470"/>
      <c r="BD7" s="470"/>
      <c r="BE7" s="470"/>
      <c r="BF7" s="470"/>
      <c r="BG7" s="470"/>
      <c r="BH7" s="470"/>
      <c r="BI7" s="470"/>
      <c r="BJ7" s="470"/>
      <c r="BK7" s="470"/>
      <c r="BL7" s="470"/>
      <c r="BM7" s="471"/>
      <c r="BN7" s="455">
        <v>94141</v>
      </c>
      <c r="BO7" s="456"/>
      <c r="BP7" s="456"/>
      <c r="BQ7" s="456"/>
      <c r="BR7" s="456"/>
      <c r="BS7" s="456"/>
      <c r="BT7" s="456"/>
      <c r="BU7" s="457"/>
      <c r="BV7" s="455">
        <v>24129</v>
      </c>
      <c r="BW7" s="456"/>
      <c r="BX7" s="456"/>
      <c r="BY7" s="456"/>
      <c r="BZ7" s="456"/>
      <c r="CA7" s="456"/>
      <c r="CB7" s="456"/>
      <c r="CC7" s="457"/>
      <c r="CD7" s="495" t="s">
        <v>108</v>
      </c>
      <c r="CE7" s="415"/>
      <c r="CF7" s="415"/>
      <c r="CG7" s="415"/>
      <c r="CH7" s="415"/>
      <c r="CI7" s="415"/>
      <c r="CJ7" s="415"/>
      <c r="CK7" s="415"/>
      <c r="CL7" s="415"/>
      <c r="CM7" s="415"/>
      <c r="CN7" s="415"/>
      <c r="CO7" s="415"/>
      <c r="CP7" s="415"/>
      <c r="CQ7" s="415"/>
      <c r="CR7" s="415"/>
      <c r="CS7" s="496"/>
      <c r="CT7" s="455">
        <v>6267135</v>
      </c>
      <c r="CU7" s="456"/>
      <c r="CV7" s="456"/>
      <c r="CW7" s="456"/>
      <c r="CX7" s="456"/>
      <c r="CY7" s="456"/>
      <c r="CZ7" s="456"/>
      <c r="DA7" s="457"/>
      <c r="DB7" s="455">
        <v>6444250</v>
      </c>
      <c r="DC7" s="456"/>
      <c r="DD7" s="456"/>
      <c r="DE7" s="456"/>
      <c r="DF7" s="456"/>
      <c r="DG7" s="456"/>
      <c r="DH7" s="456"/>
      <c r="DI7" s="457"/>
    </row>
    <row r="8" spans="1:119" ht="18.75" customHeight="1" thickBot="1" x14ac:dyDescent="0.2">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109</v>
      </c>
      <c r="AN8" s="412"/>
      <c r="AO8" s="412"/>
      <c r="AP8" s="412"/>
      <c r="AQ8" s="412"/>
      <c r="AR8" s="412"/>
      <c r="AS8" s="412"/>
      <c r="AT8" s="413"/>
      <c r="AU8" s="513" t="s">
        <v>110</v>
      </c>
      <c r="AV8" s="514"/>
      <c r="AW8" s="514"/>
      <c r="AX8" s="514"/>
      <c r="AY8" s="469" t="s">
        <v>111</v>
      </c>
      <c r="AZ8" s="470"/>
      <c r="BA8" s="470"/>
      <c r="BB8" s="470"/>
      <c r="BC8" s="470"/>
      <c r="BD8" s="470"/>
      <c r="BE8" s="470"/>
      <c r="BF8" s="470"/>
      <c r="BG8" s="470"/>
      <c r="BH8" s="470"/>
      <c r="BI8" s="470"/>
      <c r="BJ8" s="470"/>
      <c r="BK8" s="470"/>
      <c r="BL8" s="470"/>
      <c r="BM8" s="471"/>
      <c r="BN8" s="455">
        <v>231357</v>
      </c>
      <c r="BO8" s="456"/>
      <c r="BP8" s="456"/>
      <c r="BQ8" s="456"/>
      <c r="BR8" s="456"/>
      <c r="BS8" s="456"/>
      <c r="BT8" s="456"/>
      <c r="BU8" s="457"/>
      <c r="BV8" s="455">
        <v>419394</v>
      </c>
      <c r="BW8" s="456"/>
      <c r="BX8" s="456"/>
      <c r="BY8" s="456"/>
      <c r="BZ8" s="456"/>
      <c r="CA8" s="456"/>
      <c r="CB8" s="456"/>
      <c r="CC8" s="457"/>
      <c r="CD8" s="495" t="s">
        <v>112</v>
      </c>
      <c r="CE8" s="415"/>
      <c r="CF8" s="415"/>
      <c r="CG8" s="415"/>
      <c r="CH8" s="415"/>
      <c r="CI8" s="415"/>
      <c r="CJ8" s="415"/>
      <c r="CK8" s="415"/>
      <c r="CL8" s="415"/>
      <c r="CM8" s="415"/>
      <c r="CN8" s="415"/>
      <c r="CO8" s="415"/>
      <c r="CP8" s="415"/>
      <c r="CQ8" s="415"/>
      <c r="CR8" s="415"/>
      <c r="CS8" s="496"/>
      <c r="CT8" s="558">
        <v>0.26</v>
      </c>
      <c r="CU8" s="559"/>
      <c r="CV8" s="559"/>
      <c r="CW8" s="559"/>
      <c r="CX8" s="559"/>
      <c r="CY8" s="559"/>
      <c r="CZ8" s="559"/>
      <c r="DA8" s="560"/>
      <c r="DB8" s="558">
        <v>0.26</v>
      </c>
      <c r="DC8" s="559"/>
      <c r="DD8" s="559"/>
      <c r="DE8" s="559"/>
      <c r="DF8" s="559"/>
      <c r="DG8" s="559"/>
      <c r="DH8" s="559"/>
      <c r="DI8" s="560"/>
    </row>
    <row r="9" spans="1:119" ht="18.75" customHeight="1" thickBot="1" x14ac:dyDescent="0.2">
      <c r="A9" s="181"/>
      <c r="B9" s="587" t="s">
        <v>113</v>
      </c>
      <c r="C9" s="588"/>
      <c r="D9" s="588"/>
      <c r="E9" s="588"/>
      <c r="F9" s="588"/>
      <c r="G9" s="588"/>
      <c r="H9" s="588"/>
      <c r="I9" s="588"/>
      <c r="J9" s="588"/>
      <c r="K9" s="506"/>
      <c r="L9" s="589" t="s">
        <v>114</v>
      </c>
      <c r="M9" s="590"/>
      <c r="N9" s="590"/>
      <c r="O9" s="590"/>
      <c r="P9" s="590"/>
      <c r="Q9" s="591"/>
      <c r="R9" s="592">
        <v>14959</v>
      </c>
      <c r="S9" s="593"/>
      <c r="T9" s="593"/>
      <c r="U9" s="593"/>
      <c r="V9" s="594"/>
      <c r="W9" s="524" t="s">
        <v>115</v>
      </c>
      <c r="X9" s="525"/>
      <c r="Y9" s="525"/>
      <c r="Z9" s="525"/>
      <c r="AA9" s="525"/>
      <c r="AB9" s="525"/>
      <c r="AC9" s="525"/>
      <c r="AD9" s="525"/>
      <c r="AE9" s="525"/>
      <c r="AF9" s="525"/>
      <c r="AG9" s="525"/>
      <c r="AH9" s="525"/>
      <c r="AI9" s="525"/>
      <c r="AJ9" s="525"/>
      <c r="AK9" s="525"/>
      <c r="AL9" s="595"/>
      <c r="AM9" s="512" t="s">
        <v>116</v>
      </c>
      <c r="AN9" s="412"/>
      <c r="AO9" s="412"/>
      <c r="AP9" s="412"/>
      <c r="AQ9" s="412"/>
      <c r="AR9" s="412"/>
      <c r="AS9" s="412"/>
      <c r="AT9" s="413"/>
      <c r="AU9" s="513" t="s">
        <v>117</v>
      </c>
      <c r="AV9" s="514"/>
      <c r="AW9" s="514"/>
      <c r="AX9" s="514"/>
      <c r="AY9" s="469" t="s">
        <v>118</v>
      </c>
      <c r="AZ9" s="470"/>
      <c r="BA9" s="470"/>
      <c r="BB9" s="470"/>
      <c r="BC9" s="470"/>
      <c r="BD9" s="470"/>
      <c r="BE9" s="470"/>
      <c r="BF9" s="470"/>
      <c r="BG9" s="470"/>
      <c r="BH9" s="470"/>
      <c r="BI9" s="470"/>
      <c r="BJ9" s="470"/>
      <c r="BK9" s="470"/>
      <c r="BL9" s="470"/>
      <c r="BM9" s="471"/>
      <c r="BN9" s="455">
        <v>-188037</v>
      </c>
      <c r="BO9" s="456"/>
      <c r="BP9" s="456"/>
      <c r="BQ9" s="456"/>
      <c r="BR9" s="456"/>
      <c r="BS9" s="456"/>
      <c r="BT9" s="456"/>
      <c r="BU9" s="457"/>
      <c r="BV9" s="455">
        <v>182115</v>
      </c>
      <c r="BW9" s="456"/>
      <c r="BX9" s="456"/>
      <c r="BY9" s="456"/>
      <c r="BZ9" s="456"/>
      <c r="CA9" s="456"/>
      <c r="CB9" s="456"/>
      <c r="CC9" s="457"/>
      <c r="CD9" s="495" t="s">
        <v>119</v>
      </c>
      <c r="CE9" s="415"/>
      <c r="CF9" s="415"/>
      <c r="CG9" s="415"/>
      <c r="CH9" s="415"/>
      <c r="CI9" s="415"/>
      <c r="CJ9" s="415"/>
      <c r="CK9" s="415"/>
      <c r="CL9" s="415"/>
      <c r="CM9" s="415"/>
      <c r="CN9" s="415"/>
      <c r="CO9" s="415"/>
      <c r="CP9" s="415"/>
      <c r="CQ9" s="415"/>
      <c r="CR9" s="415"/>
      <c r="CS9" s="496"/>
      <c r="CT9" s="452">
        <v>16.7</v>
      </c>
      <c r="CU9" s="453"/>
      <c r="CV9" s="453"/>
      <c r="CW9" s="453"/>
      <c r="CX9" s="453"/>
      <c r="CY9" s="453"/>
      <c r="CZ9" s="453"/>
      <c r="DA9" s="454"/>
      <c r="DB9" s="452">
        <v>17.2</v>
      </c>
      <c r="DC9" s="453"/>
      <c r="DD9" s="453"/>
      <c r="DE9" s="453"/>
      <c r="DF9" s="453"/>
      <c r="DG9" s="453"/>
      <c r="DH9" s="453"/>
      <c r="DI9" s="454"/>
    </row>
    <row r="10" spans="1:119" ht="18.75" customHeight="1" thickBot="1" x14ac:dyDescent="0.2">
      <c r="A10" s="181"/>
      <c r="B10" s="587"/>
      <c r="C10" s="588"/>
      <c r="D10" s="588"/>
      <c r="E10" s="588"/>
      <c r="F10" s="588"/>
      <c r="G10" s="588"/>
      <c r="H10" s="588"/>
      <c r="I10" s="588"/>
      <c r="J10" s="588"/>
      <c r="K10" s="506"/>
      <c r="L10" s="411" t="s">
        <v>120</v>
      </c>
      <c r="M10" s="412"/>
      <c r="N10" s="412"/>
      <c r="O10" s="412"/>
      <c r="P10" s="412"/>
      <c r="Q10" s="413"/>
      <c r="R10" s="408">
        <v>16558</v>
      </c>
      <c r="S10" s="409"/>
      <c r="T10" s="409"/>
      <c r="U10" s="409"/>
      <c r="V10" s="468"/>
      <c r="W10" s="596"/>
      <c r="X10" s="406"/>
      <c r="Y10" s="406"/>
      <c r="Z10" s="406"/>
      <c r="AA10" s="406"/>
      <c r="AB10" s="406"/>
      <c r="AC10" s="406"/>
      <c r="AD10" s="406"/>
      <c r="AE10" s="406"/>
      <c r="AF10" s="406"/>
      <c r="AG10" s="406"/>
      <c r="AH10" s="406"/>
      <c r="AI10" s="406"/>
      <c r="AJ10" s="406"/>
      <c r="AK10" s="406"/>
      <c r="AL10" s="597"/>
      <c r="AM10" s="512" t="s">
        <v>121</v>
      </c>
      <c r="AN10" s="412"/>
      <c r="AO10" s="412"/>
      <c r="AP10" s="412"/>
      <c r="AQ10" s="412"/>
      <c r="AR10" s="412"/>
      <c r="AS10" s="412"/>
      <c r="AT10" s="413"/>
      <c r="AU10" s="513" t="s">
        <v>122</v>
      </c>
      <c r="AV10" s="514"/>
      <c r="AW10" s="514"/>
      <c r="AX10" s="514"/>
      <c r="AY10" s="469" t="s">
        <v>123</v>
      </c>
      <c r="AZ10" s="470"/>
      <c r="BA10" s="470"/>
      <c r="BB10" s="470"/>
      <c r="BC10" s="470"/>
      <c r="BD10" s="470"/>
      <c r="BE10" s="470"/>
      <c r="BF10" s="470"/>
      <c r="BG10" s="470"/>
      <c r="BH10" s="470"/>
      <c r="BI10" s="470"/>
      <c r="BJ10" s="470"/>
      <c r="BK10" s="470"/>
      <c r="BL10" s="470"/>
      <c r="BM10" s="471"/>
      <c r="BN10" s="455">
        <v>243120</v>
      </c>
      <c r="BO10" s="456"/>
      <c r="BP10" s="456"/>
      <c r="BQ10" s="456"/>
      <c r="BR10" s="456"/>
      <c r="BS10" s="456"/>
      <c r="BT10" s="456"/>
      <c r="BU10" s="457"/>
      <c r="BV10" s="455">
        <v>326022</v>
      </c>
      <c r="BW10" s="456"/>
      <c r="BX10" s="456"/>
      <c r="BY10" s="456"/>
      <c r="BZ10" s="456"/>
      <c r="CA10" s="456"/>
      <c r="CB10" s="456"/>
      <c r="CC10" s="457"/>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6"/>
      <c r="L11" s="416" t="s">
        <v>125</v>
      </c>
      <c r="M11" s="417"/>
      <c r="N11" s="417"/>
      <c r="O11" s="417"/>
      <c r="P11" s="417"/>
      <c r="Q11" s="418"/>
      <c r="R11" s="584" t="s">
        <v>126</v>
      </c>
      <c r="S11" s="585"/>
      <c r="T11" s="585"/>
      <c r="U11" s="585"/>
      <c r="V11" s="586"/>
      <c r="W11" s="596"/>
      <c r="X11" s="406"/>
      <c r="Y11" s="406"/>
      <c r="Z11" s="406"/>
      <c r="AA11" s="406"/>
      <c r="AB11" s="406"/>
      <c r="AC11" s="406"/>
      <c r="AD11" s="406"/>
      <c r="AE11" s="406"/>
      <c r="AF11" s="406"/>
      <c r="AG11" s="406"/>
      <c r="AH11" s="406"/>
      <c r="AI11" s="406"/>
      <c r="AJ11" s="406"/>
      <c r="AK11" s="406"/>
      <c r="AL11" s="597"/>
      <c r="AM11" s="512" t="s">
        <v>127</v>
      </c>
      <c r="AN11" s="412"/>
      <c r="AO11" s="412"/>
      <c r="AP11" s="412"/>
      <c r="AQ11" s="412"/>
      <c r="AR11" s="412"/>
      <c r="AS11" s="412"/>
      <c r="AT11" s="413"/>
      <c r="AU11" s="513" t="s">
        <v>128</v>
      </c>
      <c r="AV11" s="514"/>
      <c r="AW11" s="514"/>
      <c r="AX11" s="514"/>
      <c r="AY11" s="469" t="s">
        <v>129</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130</v>
      </c>
      <c r="CE11" s="415"/>
      <c r="CF11" s="415"/>
      <c r="CG11" s="415"/>
      <c r="CH11" s="415"/>
      <c r="CI11" s="415"/>
      <c r="CJ11" s="415"/>
      <c r="CK11" s="415"/>
      <c r="CL11" s="415"/>
      <c r="CM11" s="415"/>
      <c r="CN11" s="415"/>
      <c r="CO11" s="415"/>
      <c r="CP11" s="415"/>
      <c r="CQ11" s="415"/>
      <c r="CR11" s="415"/>
      <c r="CS11" s="496"/>
      <c r="CT11" s="558" t="s">
        <v>131</v>
      </c>
      <c r="CU11" s="559"/>
      <c r="CV11" s="559"/>
      <c r="CW11" s="559"/>
      <c r="CX11" s="559"/>
      <c r="CY11" s="559"/>
      <c r="CZ11" s="559"/>
      <c r="DA11" s="560"/>
      <c r="DB11" s="558" t="s">
        <v>132</v>
      </c>
      <c r="DC11" s="559"/>
      <c r="DD11" s="559"/>
      <c r="DE11" s="559"/>
      <c r="DF11" s="559"/>
      <c r="DG11" s="559"/>
      <c r="DH11" s="559"/>
      <c r="DI11" s="560"/>
    </row>
    <row r="12" spans="1:119" ht="18.75" customHeight="1" x14ac:dyDescent="0.15">
      <c r="A12" s="181"/>
      <c r="B12" s="561" t="s">
        <v>133</v>
      </c>
      <c r="C12" s="562"/>
      <c r="D12" s="562"/>
      <c r="E12" s="562"/>
      <c r="F12" s="562"/>
      <c r="G12" s="562"/>
      <c r="H12" s="562"/>
      <c r="I12" s="562"/>
      <c r="J12" s="562"/>
      <c r="K12" s="563"/>
      <c r="L12" s="570" t="s">
        <v>134</v>
      </c>
      <c r="M12" s="571"/>
      <c r="N12" s="571"/>
      <c r="O12" s="571"/>
      <c r="P12" s="571"/>
      <c r="Q12" s="572"/>
      <c r="R12" s="573">
        <v>14715</v>
      </c>
      <c r="S12" s="574"/>
      <c r="T12" s="574"/>
      <c r="U12" s="574"/>
      <c r="V12" s="575"/>
      <c r="W12" s="576" t="s">
        <v>1</v>
      </c>
      <c r="X12" s="514"/>
      <c r="Y12" s="514"/>
      <c r="Z12" s="514"/>
      <c r="AA12" s="514"/>
      <c r="AB12" s="577"/>
      <c r="AC12" s="578" t="s">
        <v>135</v>
      </c>
      <c r="AD12" s="579"/>
      <c r="AE12" s="579"/>
      <c r="AF12" s="579"/>
      <c r="AG12" s="580"/>
      <c r="AH12" s="578" t="s">
        <v>136</v>
      </c>
      <c r="AI12" s="579"/>
      <c r="AJ12" s="579"/>
      <c r="AK12" s="579"/>
      <c r="AL12" s="581"/>
      <c r="AM12" s="512" t="s">
        <v>137</v>
      </c>
      <c r="AN12" s="412"/>
      <c r="AO12" s="412"/>
      <c r="AP12" s="412"/>
      <c r="AQ12" s="412"/>
      <c r="AR12" s="412"/>
      <c r="AS12" s="412"/>
      <c r="AT12" s="413"/>
      <c r="AU12" s="513" t="s">
        <v>128</v>
      </c>
      <c r="AV12" s="514"/>
      <c r="AW12" s="514"/>
      <c r="AX12" s="514"/>
      <c r="AY12" s="469" t="s">
        <v>138</v>
      </c>
      <c r="AZ12" s="470"/>
      <c r="BA12" s="470"/>
      <c r="BB12" s="470"/>
      <c r="BC12" s="470"/>
      <c r="BD12" s="470"/>
      <c r="BE12" s="470"/>
      <c r="BF12" s="470"/>
      <c r="BG12" s="470"/>
      <c r="BH12" s="470"/>
      <c r="BI12" s="470"/>
      <c r="BJ12" s="470"/>
      <c r="BK12" s="470"/>
      <c r="BL12" s="470"/>
      <c r="BM12" s="471"/>
      <c r="BN12" s="455">
        <v>145932</v>
      </c>
      <c r="BO12" s="456"/>
      <c r="BP12" s="456"/>
      <c r="BQ12" s="456"/>
      <c r="BR12" s="456"/>
      <c r="BS12" s="456"/>
      <c r="BT12" s="456"/>
      <c r="BU12" s="457"/>
      <c r="BV12" s="455">
        <v>0</v>
      </c>
      <c r="BW12" s="456"/>
      <c r="BX12" s="456"/>
      <c r="BY12" s="456"/>
      <c r="BZ12" s="456"/>
      <c r="CA12" s="456"/>
      <c r="CB12" s="456"/>
      <c r="CC12" s="457"/>
      <c r="CD12" s="495" t="s">
        <v>139</v>
      </c>
      <c r="CE12" s="415"/>
      <c r="CF12" s="415"/>
      <c r="CG12" s="415"/>
      <c r="CH12" s="415"/>
      <c r="CI12" s="415"/>
      <c r="CJ12" s="415"/>
      <c r="CK12" s="415"/>
      <c r="CL12" s="415"/>
      <c r="CM12" s="415"/>
      <c r="CN12" s="415"/>
      <c r="CO12" s="415"/>
      <c r="CP12" s="415"/>
      <c r="CQ12" s="415"/>
      <c r="CR12" s="415"/>
      <c r="CS12" s="496"/>
      <c r="CT12" s="558" t="s">
        <v>131</v>
      </c>
      <c r="CU12" s="559"/>
      <c r="CV12" s="559"/>
      <c r="CW12" s="559"/>
      <c r="CX12" s="559"/>
      <c r="CY12" s="559"/>
      <c r="CZ12" s="559"/>
      <c r="DA12" s="560"/>
      <c r="DB12" s="558" t="s">
        <v>132</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39" t="s">
        <v>140</v>
      </c>
      <c r="N13" s="540"/>
      <c r="O13" s="540"/>
      <c r="P13" s="540"/>
      <c r="Q13" s="541"/>
      <c r="R13" s="542">
        <v>14641</v>
      </c>
      <c r="S13" s="543"/>
      <c r="T13" s="543"/>
      <c r="U13" s="543"/>
      <c r="V13" s="544"/>
      <c r="W13" s="545" t="s">
        <v>141</v>
      </c>
      <c r="X13" s="441"/>
      <c r="Y13" s="441"/>
      <c r="Z13" s="441"/>
      <c r="AA13" s="441"/>
      <c r="AB13" s="442"/>
      <c r="AC13" s="408">
        <v>501</v>
      </c>
      <c r="AD13" s="409"/>
      <c r="AE13" s="409"/>
      <c r="AF13" s="409"/>
      <c r="AG13" s="410"/>
      <c r="AH13" s="408">
        <v>588</v>
      </c>
      <c r="AI13" s="409"/>
      <c r="AJ13" s="409"/>
      <c r="AK13" s="409"/>
      <c r="AL13" s="468"/>
      <c r="AM13" s="512" t="s">
        <v>142</v>
      </c>
      <c r="AN13" s="412"/>
      <c r="AO13" s="412"/>
      <c r="AP13" s="412"/>
      <c r="AQ13" s="412"/>
      <c r="AR13" s="412"/>
      <c r="AS13" s="412"/>
      <c r="AT13" s="413"/>
      <c r="AU13" s="513" t="s">
        <v>128</v>
      </c>
      <c r="AV13" s="514"/>
      <c r="AW13" s="514"/>
      <c r="AX13" s="514"/>
      <c r="AY13" s="469" t="s">
        <v>143</v>
      </c>
      <c r="AZ13" s="470"/>
      <c r="BA13" s="470"/>
      <c r="BB13" s="470"/>
      <c r="BC13" s="470"/>
      <c r="BD13" s="470"/>
      <c r="BE13" s="470"/>
      <c r="BF13" s="470"/>
      <c r="BG13" s="470"/>
      <c r="BH13" s="470"/>
      <c r="BI13" s="470"/>
      <c r="BJ13" s="470"/>
      <c r="BK13" s="470"/>
      <c r="BL13" s="470"/>
      <c r="BM13" s="471"/>
      <c r="BN13" s="455">
        <v>-90849</v>
      </c>
      <c r="BO13" s="456"/>
      <c r="BP13" s="456"/>
      <c r="BQ13" s="456"/>
      <c r="BR13" s="456"/>
      <c r="BS13" s="456"/>
      <c r="BT13" s="456"/>
      <c r="BU13" s="457"/>
      <c r="BV13" s="455">
        <v>508137</v>
      </c>
      <c r="BW13" s="456"/>
      <c r="BX13" s="456"/>
      <c r="BY13" s="456"/>
      <c r="BZ13" s="456"/>
      <c r="CA13" s="456"/>
      <c r="CB13" s="456"/>
      <c r="CC13" s="457"/>
      <c r="CD13" s="495" t="s">
        <v>144</v>
      </c>
      <c r="CE13" s="415"/>
      <c r="CF13" s="415"/>
      <c r="CG13" s="415"/>
      <c r="CH13" s="415"/>
      <c r="CI13" s="415"/>
      <c r="CJ13" s="415"/>
      <c r="CK13" s="415"/>
      <c r="CL13" s="415"/>
      <c r="CM13" s="415"/>
      <c r="CN13" s="415"/>
      <c r="CO13" s="415"/>
      <c r="CP13" s="415"/>
      <c r="CQ13" s="415"/>
      <c r="CR13" s="415"/>
      <c r="CS13" s="496"/>
      <c r="CT13" s="452">
        <v>10.9</v>
      </c>
      <c r="CU13" s="453"/>
      <c r="CV13" s="453"/>
      <c r="CW13" s="453"/>
      <c r="CX13" s="453"/>
      <c r="CY13" s="453"/>
      <c r="CZ13" s="453"/>
      <c r="DA13" s="454"/>
      <c r="DB13" s="452">
        <v>11.2</v>
      </c>
      <c r="DC13" s="453"/>
      <c r="DD13" s="453"/>
      <c r="DE13" s="453"/>
      <c r="DF13" s="453"/>
      <c r="DG13" s="453"/>
      <c r="DH13" s="453"/>
      <c r="DI13" s="454"/>
    </row>
    <row r="14" spans="1:119" ht="18.75" customHeight="1" thickBot="1" x14ac:dyDescent="0.2">
      <c r="A14" s="181"/>
      <c r="B14" s="564"/>
      <c r="C14" s="565"/>
      <c r="D14" s="565"/>
      <c r="E14" s="565"/>
      <c r="F14" s="565"/>
      <c r="G14" s="565"/>
      <c r="H14" s="565"/>
      <c r="I14" s="565"/>
      <c r="J14" s="565"/>
      <c r="K14" s="566"/>
      <c r="L14" s="529" t="s">
        <v>145</v>
      </c>
      <c r="M14" s="582"/>
      <c r="N14" s="582"/>
      <c r="O14" s="582"/>
      <c r="P14" s="582"/>
      <c r="Q14" s="583"/>
      <c r="R14" s="542">
        <v>15160</v>
      </c>
      <c r="S14" s="543"/>
      <c r="T14" s="543"/>
      <c r="U14" s="543"/>
      <c r="V14" s="544"/>
      <c r="W14" s="546"/>
      <c r="X14" s="444"/>
      <c r="Y14" s="444"/>
      <c r="Z14" s="444"/>
      <c r="AA14" s="444"/>
      <c r="AB14" s="445"/>
      <c r="AC14" s="535">
        <v>8.1</v>
      </c>
      <c r="AD14" s="536"/>
      <c r="AE14" s="536"/>
      <c r="AF14" s="536"/>
      <c r="AG14" s="537"/>
      <c r="AH14" s="535">
        <v>8.8000000000000007</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146</v>
      </c>
      <c r="CE14" s="493"/>
      <c r="CF14" s="493"/>
      <c r="CG14" s="493"/>
      <c r="CH14" s="493"/>
      <c r="CI14" s="493"/>
      <c r="CJ14" s="493"/>
      <c r="CK14" s="493"/>
      <c r="CL14" s="493"/>
      <c r="CM14" s="493"/>
      <c r="CN14" s="493"/>
      <c r="CO14" s="493"/>
      <c r="CP14" s="493"/>
      <c r="CQ14" s="493"/>
      <c r="CR14" s="493"/>
      <c r="CS14" s="494"/>
      <c r="CT14" s="552">
        <v>70.7</v>
      </c>
      <c r="CU14" s="553"/>
      <c r="CV14" s="553"/>
      <c r="CW14" s="553"/>
      <c r="CX14" s="553"/>
      <c r="CY14" s="553"/>
      <c r="CZ14" s="553"/>
      <c r="DA14" s="554"/>
      <c r="DB14" s="552">
        <v>78.599999999999994</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39" t="s">
        <v>147</v>
      </c>
      <c r="N15" s="540"/>
      <c r="O15" s="540"/>
      <c r="P15" s="540"/>
      <c r="Q15" s="541"/>
      <c r="R15" s="542">
        <v>15085</v>
      </c>
      <c r="S15" s="543"/>
      <c r="T15" s="543"/>
      <c r="U15" s="543"/>
      <c r="V15" s="544"/>
      <c r="W15" s="545" t="s">
        <v>148</v>
      </c>
      <c r="X15" s="441"/>
      <c r="Y15" s="441"/>
      <c r="Z15" s="441"/>
      <c r="AA15" s="441"/>
      <c r="AB15" s="442"/>
      <c r="AC15" s="408">
        <v>804</v>
      </c>
      <c r="AD15" s="409"/>
      <c r="AE15" s="409"/>
      <c r="AF15" s="409"/>
      <c r="AG15" s="410"/>
      <c r="AH15" s="408">
        <v>826</v>
      </c>
      <c r="AI15" s="409"/>
      <c r="AJ15" s="409"/>
      <c r="AK15" s="409"/>
      <c r="AL15" s="468"/>
      <c r="AM15" s="512"/>
      <c r="AN15" s="412"/>
      <c r="AO15" s="412"/>
      <c r="AP15" s="412"/>
      <c r="AQ15" s="412"/>
      <c r="AR15" s="412"/>
      <c r="AS15" s="412"/>
      <c r="AT15" s="413"/>
      <c r="AU15" s="513"/>
      <c r="AV15" s="514"/>
      <c r="AW15" s="514"/>
      <c r="AX15" s="514"/>
      <c r="AY15" s="481" t="s">
        <v>149</v>
      </c>
      <c r="AZ15" s="482"/>
      <c r="BA15" s="482"/>
      <c r="BB15" s="482"/>
      <c r="BC15" s="482"/>
      <c r="BD15" s="482"/>
      <c r="BE15" s="482"/>
      <c r="BF15" s="482"/>
      <c r="BG15" s="482"/>
      <c r="BH15" s="482"/>
      <c r="BI15" s="482"/>
      <c r="BJ15" s="482"/>
      <c r="BK15" s="482"/>
      <c r="BL15" s="482"/>
      <c r="BM15" s="483"/>
      <c r="BN15" s="484">
        <v>1541795</v>
      </c>
      <c r="BO15" s="485"/>
      <c r="BP15" s="485"/>
      <c r="BQ15" s="485"/>
      <c r="BR15" s="485"/>
      <c r="BS15" s="485"/>
      <c r="BT15" s="485"/>
      <c r="BU15" s="486"/>
      <c r="BV15" s="484">
        <v>1446540</v>
      </c>
      <c r="BW15" s="485"/>
      <c r="BX15" s="485"/>
      <c r="BY15" s="485"/>
      <c r="BZ15" s="485"/>
      <c r="CA15" s="485"/>
      <c r="CB15" s="485"/>
      <c r="CC15" s="486"/>
      <c r="CD15" s="555" t="s">
        <v>150</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29" t="s">
        <v>151</v>
      </c>
      <c r="M16" s="530"/>
      <c r="N16" s="530"/>
      <c r="O16" s="530"/>
      <c r="P16" s="530"/>
      <c r="Q16" s="531"/>
      <c r="R16" s="532" t="s">
        <v>152</v>
      </c>
      <c r="S16" s="533"/>
      <c r="T16" s="533"/>
      <c r="U16" s="533"/>
      <c r="V16" s="534"/>
      <c r="W16" s="546"/>
      <c r="X16" s="444"/>
      <c r="Y16" s="444"/>
      <c r="Z16" s="444"/>
      <c r="AA16" s="444"/>
      <c r="AB16" s="445"/>
      <c r="AC16" s="535">
        <v>13</v>
      </c>
      <c r="AD16" s="536"/>
      <c r="AE16" s="536"/>
      <c r="AF16" s="536"/>
      <c r="AG16" s="537"/>
      <c r="AH16" s="535">
        <v>12.3</v>
      </c>
      <c r="AI16" s="536"/>
      <c r="AJ16" s="536"/>
      <c r="AK16" s="536"/>
      <c r="AL16" s="538"/>
      <c r="AM16" s="512"/>
      <c r="AN16" s="412"/>
      <c r="AO16" s="412"/>
      <c r="AP16" s="412"/>
      <c r="AQ16" s="412"/>
      <c r="AR16" s="412"/>
      <c r="AS16" s="412"/>
      <c r="AT16" s="413"/>
      <c r="AU16" s="513"/>
      <c r="AV16" s="514"/>
      <c r="AW16" s="514"/>
      <c r="AX16" s="514"/>
      <c r="AY16" s="469" t="s">
        <v>153</v>
      </c>
      <c r="AZ16" s="470"/>
      <c r="BA16" s="470"/>
      <c r="BB16" s="470"/>
      <c r="BC16" s="470"/>
      <c r="BD16" s="470"/>
      <c r="BE16" s="470"/>
      <c r="BF16" s="470"/>
      <c r="BG16" s="470"/>
      <c r="BH16" s="470"/>
      <c r="BI16" s="470"/>
      <c r="BJ16" s="470"/>
      <c r="BK16" s="470"/>
      <c r="BL16" s="470"/>
      <c r="BM16" s="471"/>
      <c r="BN16" s="455">
        <v>5818492</v>
      </c>
      <c r="BO16" s="456"/>
      <c r="BP16" s="456"/>
      <c r="BQ16" s="456"/>
      <c r="BR16" s="456"/>
      <c r="BS16" s="456"/>
      <c r="BT16" s="456"/>
      <c r="BU16" s="457"/>
      <c r="BV16" s="455">
        <v>5856013</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
      <c r="A17" s="181"/>
      <c r="B17" s="567"/>
      <c r="C17" s="568"/>
      <c r="D17" s="568"/>
      <c r="E17" s="568"/>
      <c r="F17" s="568"/>
      <c r="G17" s="568"/>
      <c r="H17" s="568"/>
      <c r="I17" s="568"/>
      <c r="J17" s="568"/>
      <c r="K17" s="569"/>
      <c r="L17" s="195"/>
      <c r="M17" s="548" t="s">
        <v>154</v>
      </c>
      <c r="N17" s="549"/>
      <c r="O17" s="549"/>
      <c r="P17" s="549"/>
      <c r="Q17" s="550"/>
      <c r="R17" s="532" t="s">
        <v>155</v>
      </c>
      <c r="S17" s="533"/>
      <c r="T17" s="533"/>
      <c r="U17" s="533"/>
      <c r="V17" s="534"/>
      <c r="W17" s="545" t="s">
        <v>156</v>
      </c>
      <c r="X17" s="441"/>
      <c r="Y17" s="441"/>
      <c r="Z17" s="441"/>
      <c r="AA17" s="441"/>
      <c r="AB17" s="442"/>
      <c r="AC17" s="408">
        <v>4898</v>
      </c>
      <c r="AD17" s="409"/>
      <c r="AE17" s="409"/>
      <c r="AF17" s="409"/>
      <c r="AG17" s="410"/>
      <c r="AH17" s="408">
        <v>5282</v>
      </c>
      <c r="AI17" s="409"/>
      <c r="AJ17" s="409"/>
      <c r="AK17" s="409"/>
      <c r="AL17" s="468"/>
      <c r="AM17" s="512"/>
      <c r="AN17" s="412"/>
      <c r="AO17" s="412"/>
      <c r="AP17" s="412"/>
      <c r="AQ17" s="412"/>
      <c r="AR17" s="412"/>
      <c r="AS17" s="412"/>
      <c r="AT17" s="413"/>
      <c r="AU17" s="513"/>
      <c r="AV17" s="514"/>
      <c r="AW17" s="514"/>
      <c r="AX17" s="514"/>
      <c r="AY17" s="469" t="s">
        <v>157</v>
      </c>
      <c r="AZ17" s="470"/>
      <c r="BA17" s="470"/>
      <c r="BB17" s="470"/>
      <c r="BC17" s="470"/>
      <c r="BD17" s="470"/>
      <c r="BE17" s="470"/>
      <c r="BF17" s="470"/>
      <c r="BG17" s="470"/>
      <c r="BH17" s="470"/>
      <c r="BI17" s="470"/>
      <c r="BJ17" s="470"/>
      <c r="BK17" s="470"/>
      <c r="BL17" s="470"/>
      <c r="BM17" s="471"/>
      <c r="BN17" s="455">
        <v>1930297</v>
      </c>
      <c r="BO17" s="456"/>
      <c r="BP17" s="456"/>
      <c r="BQ17" s="456"/>
      <c r="BR17" s="456"/>
      <c r="BS17" s="456"/>
      <c r="BT17" s="456"/>
      <c r="BU17" s="457"/>
      <c r="BV17" s="455">
        <v>1804800</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
      <c r="A18" s="181"/>
      <c r="B18" s="505" t="s">
        <v>158</v>
      </c>
      <c r="C18" s="506"/>
      <c r="D18" s="506"/>
      <c r="E18" s="507"/>
      <c r="F18" s="507"/>
      <c r="G18" s="507"/>
      <c r="H18" s="507"/>
      <c r="I18" s="507"/>
      <c r="J18" s="507"/>
      <c r="K18" s="507"/>
      <c r="L18" s="508">
        <v>135.66999999999999</v>
      </c>
      <c r="M18" s="508"/>
      <c r="N18" s="508"/>
      <c r="O18" s="508"/>
      <c r="P18" s="508"/>
      <c r="Q18" s="508"/>
      <c r="R18" s="509"/>
      <c r="S18" s="509"/>
      <c r="T18" s="509"/>
      <c r="U18" s="509"/>
      <c r="V18" s="510"/>
      <c r="W18" s="526"/>
      <c r="X18" s="527"/>
      <c r="Y18" s="527"/>
      <c r="Z18" s="527"/>
      <c r="AA18" s="527"/>
      <c r="AB18" s="551"/>
      <c r="AC18" s="425">
        <v>79</v>
      </c>
      <c r="AD18" s="426"/>
      <c r="AE18" s="426"/>
      <c r="AF18" s="426"/>
      <c r="AG18" s="511"/>
      <c r="AH18" s="425">
        <v>78.900000000000006</v>
      </c>
      <c r="AI18" s="426"/>
      <c r="AJ18" s="426"/>
      <c r="AK18" s="426"/>
      <c r="AL18" s="427"/>
      <c r="AM18" s="512"/>
      <c r="AN18" s="412"/>
      <c r="AO18" s="412"/>
      <c r="AP18" s="412"/>
      <c r="AQ18" s="412"/>
      <c r="AR18" s="412"/>
      <c r="AS18" s="412"/>
      <c r="AT18" s="413"/>
      <c r="AU18" s="513"/>
      <c r="AV18" s="514"/>
      <c r="AW18" s="514"/>
      <c r="AX18" s="514"/>
      <c r="AY18" s="469" t="s">
        <v>159</v>
      </c>
      <c r="AZ18" s="470"/>
      <c r="BA18" s="470"/>
      <c r="BB18" s="470"/>
      <c r="BC18" s="470"/>
      <c r="BD18" s="470"/>
      <c r="BE18" s="470"/>
      <c r="BF18" s="470"/>
      <c r="BG18" s="470"/>
      <c r="BH18" s="470"/>
      <c r="BI18" s="470"/>
      <c r="BJ18" s="470"/>
      <c r="BK18" s="470"/>
      <c r="BL18" s="470"/>
      <c r="BM18" s="471"/>
      <c r="BN18" s="455">
        <v>6026233</v>
      </c>
      <c r="BO18" s="456"/>
      <c r="BP18" s="456"/>
      <c r="BQ18" s="456"/>
      <c r="BR18" s="456"/>
      <c r="BS18" s="456"/>
      <c r="BT18" s="456"/>
      <c r="BU18" s="457"/>
      <c r="BV18" s="455">
        <v>5879268</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
      <c r="A19" s="181"/>
      <c r="B19" s="505" t="s">
        <v>160</v>
      </c>
      <c r="C19" s="506"/>
      <c r="D19" s="506"/>
      <c r="E19" s="507"/>
      <c r="F19" s="507"/>
      <c r="G19" s="507"/>
      <c r="H19" s="507"/>
      <c r="I19" s="507"/>
      <c r="J19" s="507"/>
      <c r="K19" s="507"/>
      <c r="L19" s="515">
        <v>110</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161</v>
      </c>
      <c r="AZ19" s="470"/>
      <c r="BA19" s="470"/>
      <c r="BB19" s="470"/>
      <c r="BC19" s="470"/>
      <c r="BD19" s="470"/>
      <c r="BE19" s="470"/>
      <c r="BF19" s="470"/>
      <c r="BG19" s="470"/>
      <c r="BH19" s="470"/>
      <c r="BI19" s="470"/>
      <c r="BJ19" s="470"/>
      <c r="BK19" s="470"/>
      <c r="BL19" s="470"/>
      <c r="BM19" s="471"/>
      <c r="BN19" s="455">
        <v>8220774</v>
      </c>
      <c r="BO19" s="456"/>
      <c r="BP19" s="456"/>
      <c r="BQ19" s="456"/>
      <c r="BR19" s="456"/>
      <c r="BS19" s="456"/>
      <c r="BT19" s="456"/>
      <c r="BU19" s="457"/>
      <c r="BV19" s="455">
        <v>7878233</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
      <c r="A20" s="181"/>
      <c r="B20" s="505" t="s">
        <v>162</v>
      </c>
      <c r="C20" s="506"/>
      <c r="D20" s="506"/>
      <c r="E20" s="507"/>
      <c r="F20" s="507"/>
      <c r="G20" s="507"/>
      <c r="H20" s="507"/>
      <c r="I20" s="507"/>
      <c r="J20" s="507"/>
      <c r="K20" s="507"/>
      <c r="L20" s="515">
        <v>7398</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
      <c r="A21" s="181"/>
      <c r="B21" s="502" t="s">
        <v>163</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15">
      <c r="A22" s="181"/>
      <c r="B22" s="431" t="s">
        <v>164</v>
      </c>
      <c r="C22" s="432"/>
      <c r="D22" s="433"/>
      <c r="E22" s="440" t="s">
        <v>1</v>
      </c>
      <c r="F22" s="441"/>
      <c r="G22" s="441"/>
      <c r="H22" s="441"/>
      <c r="I22" s="441"/>
      <c r="J22" s="441"/>
      <c r="K22" s="442"/>
      <c r="L22" s="440" t="s">
        <v>165</v>
      </c>
      <c r="M22" s="441"/>
      <c r="N22" s="441"/>
      <c r="O22" s="441"/>
      <c r="P22" s="442"/>
      <c r="Q22" s="446" t="s">
        <v>166</v>
      </c>
      <c r="R22" s="447"/>
      <c r="S22" s="447"/>
      <c r="T22" s="447"/>
      <c r="U22" s="447"/>
      <c r="V22" s="448"/>
      <c r="W22" s="497" t="s">
        <v>167</v>
      </c>
      <c r="X22" s="432"/>
      <c r="Y22" s="433"/>
      <c r="Z22" s="440" t="s">
        <v>1</v>
      </c>
      <c r="AA22" s="441"/>
      <c r="AB22" s="441"/>
      <c r="AC22" s="441"/>
      <c r="AD22" s="441"/>
      <c r="AE22" s="441"/>
      <c r="AF22" s="441"/>
      <c r="AG22" s="442"/>
      <c r="AH22" s="458" t="s">
        <v>168</v>
      </c>
      <c r="AI22" s="441"/>
      <c r="AJ22" s="441"/>
      <c r="AK22" s="441"/>
      <c r="AL22" s="442"/>
      <c r="AM22" s="458" t="s">
        <v>169</v>
      </c>
      <c r="AN22" s="459"/>
      <c r="AO22" s="459"/>
      <c r="AP22" s="459"/>
      <c r="AQ22" s="459"/>
      <c r="AR22" s="460"/>
      <c r="AS22" s="446" t="s">
        <v>166</v>
      </c>
      <c r="AT22" s="447"/>
      <c r="AU22" s="447"/>
      <c r="AV22" s="447"/>
      <c r="AW22" s="447"/>
      <c r="AX22" s="464"/>
      <c r="AY22" s="481" t="s">
        <v>170</v>
      </c>
      <c r="AZ22" s="482"/>
      <c r="BA22" s="482"/>
      <c r="BB22" s="482"/>
      <c r="BC22" s="482"/>
      <c r="BD22" s="482"/>
      <c r="BE22" s="482"/>
      <c r="BF22" s="482"/>
      <c r="BG22" s="482"/>
      <c r="BH22" s="482"/>
      <c r="BI22" s="482"/>
      <c r="BJ22" s="482"/>
      <c r="BK22" s="482"/>
      <c r="BL22" s="482"/>
      <c r="BM22" s="483"/>
      <c r="BN22" s="484">
        <v>15174394</v>
      </c>
      <c r="BO22" s="485"/>
      <c r="BP22" s="485"/>
      <c r="BQ22" s="485"/>
      <c r="BR22" s="485"/>
      <c r="BS22" s="485"/>
      <c r="BT22" s="485"/>
      <c r="BU22" s="486"/>
      <c r="BV22" s="484">
        <v>15453033</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15">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171</v>
      </c>
      <c r="AZ23" s="470"/>
      <c r="BA23" s="470"/>
      <c r="BB23" s="470"/>
      <c r="BC23" s="470"/>
      <c r="BD23" s="470"/>
      <c r="BE23" s="470"/>
      <c r="BF23" s="470"/>
      <c r="BG23" s="470"/>
      <c r="BH23" s="470"/>
      <c r="BI23" s="470"/>
      <c r="BJ23" s="470"/>
      <c r="BK23" s="470"/>
      <c r="BL23" s="470"/>
      <c r="BM23" s="471"/>
      <c r="BN23" s="455">
        <v>12928942</v>
      </c>
      <c r="BO23" s="456"/>
      <c r="BP23" s="456"/>
      <c r="BQ23" s="456"/>
      <c r="BR23" s="456"/>
      <c r="BS23" s="456"/>
      <c r="BT23" s="456"/>
      <c r="BU23" s="457"/>
      <c r="BV23" s="455">
        <v>12931588</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
      <c r="A24" s="181"/>
      <c r="B24" s="434"/>
      <c r="C24" s="435"/>
      <c r="D24" s="436"/>
      <c r="E24" s="411" t="s">
        <v>172</v>
      </c>
      <c r="F24" s="412"/>
      <c r="G24" s="412"/>
      <c r="H24" s="412"/>
      <c r="I24" s="412"/>
      <c r="J24" s="412"/>
      <c r="K24" s="413"/>
      <c r="L24" s="408">
        <v>1</v>
      </c>
      <c r="M24" s="409"/>
      <c r="N24" s="409"/>
      <c r="O24" s="409"/>
      <c r="P24" s="410"/>
      <c r="Q24" s="408">
        <v>6640</v>
      </c>
      <c r="R24" s="409"/>
      <c r="S24" s="409"/>
      <c r="T24" s="409"/>
      <c r="U24" s="409"/>
      <c r="V24" s="410"/>
      <c r="W24" s="498"/>
      <c r="X24" s="435"/>
      <c r="Y24" s="436"/>
      <c r="Z24" s="411" t="s">
        <v>173</v>
      </c>
      <c r="AA24" s="412"/>
      <c r="AB24" s="412"/>
      <c r="AC24" s="412"/>
      <c r="AD24" s="412"/>
      <c r="AE24" s="412"/>
      <c r="AF24" s="412"/>
      <c r="AG24" s="413"/>
      <c r="AH24" s="408">
        <v>221</v>
      </c>
      <c r="AI24" s="409"/>
      <c r="AJ24" s="409"/>
      <c r="AK24" s="409"/>
      <c r="AL24" s="410"/>
      <c r="AM24" s="408">
        <v>626535</v>
      </c>
      <c r="AN24" s="409"/>
      <c r="AO24" s="409"/>
      <c r="AP24" s="409"/>
      <c r="AQ24" s="409"/>
      <c r="AR24" s="410"/>
      <c r="AS24" s="408">
        <v>2835</v>
      </c>
      <c r="AT24" s="409"/>
      <c r="AU24" s="409"/>
      <c r="AV24" s="409"/>
      <c r="AW24" s="409"/>
      <c r="AX24" s="468"/>
      <c r="AY24" s="428" t="s">
        <v>174</v>
      </c>
      <c r="AZ24" s="429"/>
      <c r="BA24" s="429"/>
      <c r="BB24" s="429"/>
      <c r="BC24" s="429"/>
      <c r="BD24" s="429"/>
      <c r="BE24" s="429"/>
      <c r="BF24" s="429"/>
      <c r="BG24" s="429"/>
      <c r="BH24" s="429"/>
      <c r="BI24" s="429"/>
      <c r="BJ24" s="429"/>
      <c r="BK24" s="429"/>
      <c r="BL24" s="429"/>
      <c r="BM24" s="430"/>
      <c r="BN24" s="455">
        <v>11947219</v>
      </c>
      <c r="BO24" s="456"/>
      <c r="BP24" s="456"/>
      <c r="BQ24" s="456"/>
      <c r="BR24" s="456"/>
      <c r="BS24" s="456"/>
      <c r="BT24" s="456"/>
      <c r="BU24" s="457"/>
      <c r="BV24" s="455">
        <v>11936049</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15">
      <c r="A25" s="181"/>
      <c r="B25" s="434"/>
      <c r="C25" s="435"/>
      <c r="D25" s="436"/>
      <c r="E25" s="411" t="s">
        <v>175</v>
      </c>
      <c r="F25" s="412"/>
      <c r="G25" s="412"/>
      <c r="H25" s="412"/>
      <c r="I25" s="412"/>
      <c r="J25" s="412"/>
      <c r="K25" s="413"/>
      <c r="L25" s="408">
        <v>1</v>
      </c>
      <c r="M25" s="409"/>
      <c r="N25" s="409"/>
      <c r="O25" s="409"/>
      <c r="P25" s="410"/>
      <c r="Q25" s="408">
        <v>5600</v>
      </c>
      <c r="R25" s="409"/>
      <c r="S25" s="409"/>
      <c r="T25" s="409"/>
      <c r="U25" s="409"/>
      <c r="V25" s="410"/>
      <c r="W25" s="498"/>
      <c r="X25" s="435"/>
      <c r="Y25" s="436"/>
      <c r="Z25" s="411" t="s">
        <v>176</v>
      </c>
      <c r="AA25" s="412"/>
      <c r="AB25" s="412"/>
      <c r="AC25" s="412"/>
      <c r="AD25" s="412"/>
      <c r="AE25" s="412"/>
      <c r="AF25" s="412"/>
      <c r="AG25" s="413"/>
      <c r="AH25" s="408">
        <v>64</v>
      </c>
      <c r="AI25" s="409"/>
      <c r="AJ25" s="409"/>
      <c r="AK25" s="409"/>
      <c r="AL25" s="410"/>
      <c r="AM25" s="408">
        <v>172032</v>
      </c>
      <c r="AN25" s="409"/>
      <c r="AO25" s="409"/>
      <c r="AP25" s="409"/>
      <c r="AQ25" s="409"/>
      <c r="AR25" s="410"/>
      <c r="AS25" s="408">
        <v>2688</v>
      </c>
      <c r="AT25" s="409"/>
      <c r="AU25" s="409"/>
      <c r="AV25" s="409"/>
      <c r="AW25" s="409"/>
      <c r="AX25" s="468"/>
      <c r="AY25" s="481" t="s">
        <v>177</v>
      </c>
      <c r="AZ25" s="482"/>
      <c r="BA25" s="482"/>
      <c r="BB25" s="482"/>
      <c r="BC25" s="482"/>
      <c r="BD25" s="482"/>
      <c r="BE25" s="482"/>
      <c r="BF25" s="482"/>
      <c r="BG25" s="482"/>
      <c r="BH25" s="482"/>
      <c r="BI25" s="482"/>
      <c r="BJ25" s="482"/>
      <c r="BK25" s="482"/>
      <c r="BL25" s="482"/>
      <c r="BM25" s="483"/>
      <c r="BN25" s="484">
        <v>646829</v>
      </c>
      <c r="BO25" s="485"/>
      <c r="BP25" s="485"/>
      <c r="BQ25" s="485"/>
      <c r="BR25" s="485"/>
      <c r="BS25" s="485"/>
      <c r="BT25" s="485"/>
      <c r="BU25" s="486"/>
      <c r="BV25" s="484">
        <v>1181533</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15">
      <c r="A26" s="181"/>
      <c r="B26" s="434"/>
      <c r="C26" s="435"/>
      <c r="D26" s="436"/>
      <c r="E26" s="411" t="s">
        <v>178</v>
      </c>
      <c r="F26" s="412"/>
      <c r="G26" s="412"/>
      <c r="H26" s="412"/>
      <c r="I26" s="412"/>
      <c r="J26" s="412"/>
      <c r="K26" s="413"/>
      <c r="L26" s="408">
        <v>1</v>
      </c>
      <c r="M26" s="409"/>
      <c r="N26" s="409"/>
      <c r="O26" s="409"/>
      <c r="P26" s="410"/>
      <c r="Q26" s="408">
        <v>5050</v>
      </c>
      <c r="R26" s="409"/>
      <c r="S26" s="409"/>
      <c r="T26" s="409"/>
      <c r="U26" s="409"/>
      <c r="V26" s="410"/>
      <c r="W26" s="498"/>
      <c r="X26" s="435"/>
      <c r="Y26" s="436"/>
      <c r="Z26" s="411" t="s">
        <v>179</v>
      </c>
      <c r="AA26" s="466"/>
      <c r="AB26" s="466"/>
      <c r="AC26" s="466"/>
      <c r="AD26" s="466"/>
      <c r="AE26" s="466"/>
      <c r="AF26" s="466"/>
      <c r="AG26" s="467"/>
      <c r="AH26" s="408">
        <v>2</v>
      </c>
      <c r="AI26" s="409"/>
      <c r="AJ26" s="409"/>
      <c r="AK26" s="409"/>
      <c r="AL26" s="410"/>
      <c r="AM26" s="408" t="s">
        <v>180</v>
      </c>
      <c r="AN26" s="409"/>
      <c r="AO26" s="409"/>
      <c r="AP26" s="409"/>
      <c r="AQ26" s="409"/>
      <c r="AR26" s="410"/>
      <c r="AS26" s="408" t="s">
        <v>181</v>
      </c>
      <c r="AT26" s="409"/>
      <c r="AU26" s="409"/>
      <c r="AV26" s="409"/>
      <c r="AW26" s="409"/>
      <c r="AX26" s="468"/>
      <c r="AY26" s="495" t="s">
        <v>182</v>
      </c>
      <c r="AZ26" s="415"/>
      <c r="BA26" s="415"/>
      <c r="BB26" s="415"/>
      <c r="BC26" s="415"/>
      <c r="BD26" s="415"/>
      <c r="BE26" s="415"/>
      <c r="BF26" s="415"/>
      <c r="BG26" s="415"/>
      <c r="BH26" s="415"/>
      <c r="BI26" s="415"/>
      <c r="BJ26" s="415"/>
      <c r="BK26" s="415"/>
      <c r="BL26" s="415"/>
      <c r="BM26" s="496"/>
      <c r="BN26" s="455" t="s">
        <v>183</v>
      </c>
      <c r="BO26" s="456"/>
      <c r="BP26" s="456"/>
      <c r="BQ26" s="456"/>
      <c r="BR26" s="456"/>
      <c r="BS26" s="456"/>
      <c r="BT26" s="456"/>
      <c r="BU26" s="457"/>
      <c r="BV26" s="455" t="s">
        <v>131</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
      <c r="A27" s="181"/>
      <c r="B27" s="434"/>
      <c r="C27" s="435"/>
      <c r="D27" s="436"/>
      <c r="E27" s="411" t="s">
        <v>184</v>
      </c>
      <c r="F27" s="412"/>
      <c r="G27" s="412"/>
      <c r="H27" s="412"/>
      <c r="I27" s="412"/>
      <c r="J27" s="412"/>
      <c r="K27" s="413"/>
      <c r="L27" s="408">
        <v>1</v>
      </c>
      <c r="M27" s="409"/>
      <c r="N27" s="409"/>
      <c r="O27" s="409"/>
      <c r="P27" s="410"/>
      <c r="Q27" s="408">
        <v>2700</v>
      </c>
      <c r="R27" s="409"/>
      <c r="S27" s="409"/>
      <c r="T27" s="409"/>
      <c r="U27" s="409"/>
      <c r="V27" s="410"/>
      <c r="W27" s="498"/>
      <c r="X27" s="435"/>
      <c r="Y27" s="436"/>
      <c r="Z27" s="411" t="s">
        <v>185</v>
      </c>
      <c r="AA27" s="412"/>
      <c r="AB27" s="412"/>
      <c r="AC27" s="412"/>
      <c r="AD27" s="412"/>
      <c r="AE27" s="412"/>
      <c r="AF27" s="412"/>
      <c r="AG27" s="413"/>
      <c r="AH27" s="408">
        <v>7</v>
      </c>
      <c r="AI27" s="409"/>
      <c r="AJ27" s="409"/>
      <c r="AK27" s="409"/>
      <c r="AL27" s="410"/>
      <c r="AM27" s="408">
        <v>23601</v>
      </c>
      <c r="AN27" s="409"/>
      <c r="AO27" s="409"/>
      <c r="AP27" s="409"/>
      <c r="AQ27" s="409"/>
      <c r="AR27" s="410"/>
      <c r="AS27" s="408">
        <v>3372</v>
      </c>
      <c r="AT27" s="409"/>
      <c r="AU27" s="409"/>
      <c r="AV27" s="409"/>
      <c r="AW27" s="409"/>
      <c r="AX27" s="468"/>
      <c r="AY27" s="492" t="s">
        <v>186</v>
      </c>
      <c r="AZ27" s="493"/>
      <c r="BA27" s="493"/>
      <c r="BB27" s="493"/>
      <c r="BC27" s="493"/>
      <c r="BD27" s="493"/>
      <c r="BE27" s="493"/>
      <c r="BF27" s="493"/>
      <c r="BG27" s="493"/>
      <c r="BH27" s="493"/>
      <c r="BI27" s="493"/>
      <c r="BJ27" s="493"/>
      <c r="BK27" s="493"/>
      <c r="BL27" s="493"/>
      <c r="BM27" s="494"/>
      <c r="BN27" s="489" t="s">
        <v>131</v>
      </c>
      <c r="BO27" s="490"/>
      <c r="BP27" s="490"/>
      <c r="BQ27" s="490"/>
      <c r="BR27" s="490"/>
      <c r="BS27" s="490"/>
      <c r="BT27" s="490"/>
      <c r="BU27" s="491"/>
      <c r="BV27" s="489" t="s">
        <v>132</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15">
      <c r="A28" s="181"/>
      <c r="B28" s="434"/>
      <c r="C28" s="435"/>
      <c r="D28" s="436"/>
      <c r="E28" s="411" t="s">
        <v>187</v>
      </c>
      <c r="F28" s="412"/>
      <c r="G28" s="412"/>
      <c r="H28" s="412"/>
      <c r="I28" s="412"/>
      <c r="J28" s="412"/>
      <c r="K28" s="413"/>
      <c r="L28" s="408">
        <v>1</v>
      </c>
      <c r="M28" s="409"/>
      <c r="N28" s="409"/>
      <c r="O28" s="409"/>
      <c r="P28" s="410"/>
      <c r="Q28" s="408">
        <v>2150</v>
      </c>
      <c r="R28" s="409"/>
      <c r="S28" s="409"/>
      <c r="T28" s="409"/>
      <c r="U28" s="409"/>
      <c r="V28" s="410"/>
      <c r="W28" s="498"/>
      <c r="X28" s="435"/>
      <c r="Y28" s="436"/>
      <c r="Z28" s="411" t="s">
        <v>188</v>
      </c>
      <c r="AA28" s="412"/>
      <c r="AB28" s="412"/>
      <c r="AC28" s="412"/>
      <c r="AD28" s="412"/>
      <c r="AE28" s="412"/>
      <c r="AF28" s="412"/>
      <c r="AG28" s="413"/>
      <c r="AH28" s="408" t="s">
        <v>131</v>
      </c>
      <c r="AI28" s="409"/>
      <c r="AJ28" s="409"/>
      <c r="AK28" s="409"/>
      <c r="AL28" s="410"/>
      <c r="AM28" s="408" t="s">
        <v>132</v>
      </c>
      <c r="AN28" s="409"/>
      <c r="AO28" s="409"/>
      <c r="AP28" s="409"/>
      <c r="AQ28" s="409"/>
      <c r="AR28" s="410"/>
      <c r="AS28" s="408" t="s">
        <v>132</v>
      </c>
      <c r="AT28" s="409"/>
      <c r="AU28" s="409"/>
      <c r="AV28" s="409"/>
      <c r="AW28" s="409"/>
      <c r="AX28" s="468"/>
      <c r="AY28" s="472" t="s">
        <v>189</v>
      </c>
      <c r="AZ28" s="473"/>
      <c r="BA28" s="473"/>
      <c r="BB28" s="474"/>
      <c r="BC28" s="481" t="s">
        <v>49</v>
      </c>
      <c r="BD28" s="482"/>
      <c r="BE28" s="482"/>
      <c r="BF28" s="482"/>
      <c r="BG28" s="482"/>
      <c r="BH28" s="482"/>
      <c r="BI28" s="482"/>
      <c r="BJ28" s="482"/>
      <c r="BK28" s="482"/>
      <c r="BL28" s="482"/>
      <c r="BM28" s="483"/>
      <c r="BN28" s="484">
        <v>1186085</v>
      </c>
      <c r="BO28" s="485"/>
      <c r="BP28" s="485"/>
      <c r="BQ28" s="485"/>
      <c r="BR28" s="485"/>
      <c r="BS28" s="485"/>
      <c r="BT28" s="485"/>
      <c r="BU28" s="486"/>
      <c r="BV28" s="484">
        <v>1088897</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15">
      <c r="A29" s="181"/>
      <c r="B29" s="434"/>
      <c r="C29" s="435"/>
      <c r="D29" s="436"/>
      <c r="E29" s="411" t="s">
        <v>190</v>
      </c>
      <c r="F29" s="412"/>
      <c r="G29" s="412"/>
      <c r="H29" s="412"/>
      <c r="I29" s="412"/>
      <c r="J29" s="412"/>
      <c r="K29" s="413"/>
      <c r="L29" s="408">
        <v>11</v>
      </c>
      <c r="M29" s="409"/>
      <c r="N29" s="409"/>
      <c r="O29" s="409"/>
      <c r="P29" s="410"/>
      <c r="Q29" s="408">
        <v>2000</v>
      </c>
      <c r="R29" s="409"/>
      <c r="S29" s="409"/>
      <c r="T29" s="409"/>
      <c r="U29" s="409"/>
      <c r="V29" s="410"/>
      <c r="W29" s="499"/>
      <c r="X29" s="500"/>
      <c r="Y29" s="501"/>
      <c r="Z29" s="411" t="s">
        <v>191</v>
      </c>
      <c r="AA29" s="412"/>
      <c r="AB29" s="412"/>
      <c r="AC29" s="412"/>
      <c r="AD29" s="412"/>
      <c r="AE29" s="412"/>
      <c r="AF29" s="412"/>
      <c r="AG29" s="413"/>
      <c r="AH29" s="408">
        <v>228</v>
      </c>
      <c r="AI29" s="409"/>
      <c r="AJ29" s="409"/>
      <c r="AK29" s="409"/>
      <c r="AL29" s="410"/>
      <c r="AM29" s="408">
        <v>650136</v>
      </c>
      <c r="AN29" s="409"/>
      <c r="AO29" s="409"/>
      <c r="AP29" s="409"/>
      <c r="AQ29" s="409"/>
      <c r="AR29" s="410"/>
      <c r="AS29" s="408">
        <v>2851</v>
      </c>
      <c r="AT29" s="409"/>
      <c r="AU29" s="409"/>
      <c r="AV29" s="409"/>
      <c r="AW29" s="409"/>
      <c r="AX29" s="468"/>
      <c r="AY29" s="475"/>
      <c r="AZ29" s="476"/>
      <c r="BA29" s="476"/>
      <c r="BB29" s="477"/>
      <c r="BC29" s="469" t="s">
        <v>192</v>
      </c>
      <c r="BD29" s="470"/>
      <c r="BE29" s="470"/>
      <c r="BF29" s="470"/>
      <c r="BG29" s="470"/>
      <c r="BH29" s="470"/>
      <c r="BI29" s="470"/>
      <c r="BJ29" s="470"/>
      <c r="BK29" s="470"/>
      <c r="BL29" s="470"/>
      <c r="BM29" s="471"/>
      <c r="BN29" s="455">
        <v>710649</v>
      </c>
      <c r="BO29" s="456"/>
      <c r="BP29" s="456"/>
      <c r="BQ29" s="456"/>
      <c r="BR29" s="456"/>
      <c r="BS29" s="456"/>
      <c r="BT29" s="456"/>
      <c r="BU29" s="457"/>
      <c r="BV29" s="455">
        <v>720638</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193</v>
      </c>
      <c r="X30" s="423"/>
      <c r="Y30" s="423"/>
      <c r="Z30" s="423"/>
      <c r="AA30" s="423"/>
      <c r="AB30" s="423"/>
      <c r="AC30" s="423"/>
      <c r="AD30" s="423"/>
      <c r="AE30" s="423"/>
      <c r="AF30" s="423"/>
      <c r="AG30" s="424"/>
      <c r="AH30" s="425">
        <v>94</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51</v>
      </c>
      <c r="BD30" s="429"/>
      <c r="BE30" s="429"/>
      <c r="BF30" s="429"/>
      <c r="BG30" s="429"/>
      <c r="BH30" s="429"/>
      <c r="BI30" s="429"/>
      <c r="BJ30" s="429"/>
      <c r="BK30" s="429"/>
      <c r="BL30" s="429"/>
      <c r="BM30" s="430"/>
      <c r="BN30" s="489">
        <v>1358482</v>
      </c>
      <c r="BO30" s="490"/>
      <c r="BP30" s="490"/>
      <c r="BQ30" s="490"/>
      <c r="BR30" s="490"/>
      <c r="BS30" s="490"/>
      <c r="BT30" s="490"/>
      <c r="BU30" s="491"/>
      <c r="BV30" s="489">
        <v>1177443</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14" t="s">
        <v>194</v>
      </c>
      <c r="D32" s="414"/>
      <c r="E32" s="414"/>
      <c r="F32" s="414"/>
      <c r="G32" s="414"/>
      <c r="H32" s="414"/>
      <c r="I32" s="414"/>
      <c r="J32" s="414"/>
      <c r="K32" s="414"/>
      <c r="L32" s="414"/>
      <c r="M32" s="414"/>
      <c r="N32" s="414"/>
      <c r="O32" s="414"/>
      <c r="P32" s="414"/>
      <c r="Q32" s="414"/>
      <c r="R32" s="414"/>
      <c r="S32" s="414"/>
      <c r="U32" s="415" t="s">
        <v>195</v>
      </c>
      <c r="V32" s="415"/>
      <c r="W32" s="415"/>
      <c r="X32" s="415"/>
      <c r="Y32" s="415"/>
      <c r="Z32" s="415"/>
      <c r="AA32" s="415"/>
      <c r="AB32" s="415"/>
      <c r="AC32" s="415"/>
      <c r="AD32" s="415"/>
      <c r="AE32" s="415"/>
      <c r="AF32" s="415"/>
      <c r="AG32" s="415"/>
      <c r="AH32" s="415"/>
      <c r="AI32" s="415"/>
      <c r="AJ32" s="415"/>
      <c r="AK32" s="415"/>
      <c r="AM32" s="415" t="s">
        <v>196</v>
      </c>
      <c r="AN32" s="415"/>
      <c r="AO32" s="415"/>
      <c r="AP32" s="415"/>
      <c r="AQ32" s="415"/>
      <c r="AR32" s="415"/>
      <c r="AS32" s="415"/>
      <c r="AT32" s="415"/>
      <c r="AU32" s="415"/>
      <c r="AV32" s="415"/>
      <c r="AW32" s="415"/>
      <c r="AX32" s="415"/>
      <c r="AY32" s="415"/>
      <c r="AZ32" s="415"/>
      <c r="BA32" s="415"/>
      <c r="BB32" s="415"/>
      <c r="BC32" s="415"/>
      <c r="BE32" s="415" t="s">
        <v>197</v>
      </c>
      <c r="BF32" s="415"/>
      <c r="BG32" s="415"/>
      <c r="BH32" s="415"/>
      <c r="BI32" s="415"/>
      <c r="BJ32" s="415"/>
      <c r="BK32" s="415"/>
      <c r="BL32" s="415"/>
      <c r="BM32" s="415"/>
      <c r="BN32" s="415"/>
      <c r="BO32" s="415"/>
      <c r="BP32" s="415"/>
      <c r="BQ32" s="415"/>
      <c r="BR32" s="415"/>
      <c r="BS32" s="415"/>
      <c r="BT32" s="415"/>
      <c r="BU32" s="415"/>
      <c r="BW32" s="415" t="s">
        <v>198</v>
      </c>
      <c r="BX32" s="415"/>
      <c r="BY32" s="415"/>
      <c r="BZ32" s="415"/>
      <c r="CA32" s="415"/>
      <c r="CB32" s="415"/>
      <c r="CC32" s="415"/>
      <c r="CD32" s="415"/>
      <c r="CE32" s="415"/>
      <c r="CF32" s="415"/>
      <c r="CG32" s="415"/>
      <c r="CH32" s="415"/>
      <c r="CI32" s="415"/>
      <c r="CJ32" s="415"/>
      <c r="CK32" s="415"/>
      <c r="CL32" s="415"/>
      <c r="CM32" s="415"/>
      <c r="CO32" s="415" t="s">
        <v>199</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15">
      <c r="A33" s="181"/>
      <c r="B33" s="205"/>
      <c r="C33" s="407" t="s">
        <v>200</v>
      </c>
      <c r="D33" s="407"/>
      <c r="E33" s="406" t="s">
        <v>201</v>
      </c>
      <c r="F33" s="406"/>
      <c r="G33" s="406"/>
      <c r="H33" s="406"/>
      <c r="I33" s="406"/>
      <c r="J33" s="406"/>
      <c r="K33" s="406"/>
      <c r="L33" s="406"/>
      <c r="M33" s="406"/>
      <c r="N33" s="406"/>
      <c r="O33" s="406"/>
      <c r="P33" s="406"/>
      <c r="Q33" s="406"/>
      <c r="R33" s="406"/>
      <c r="S33" s="406"/>
      <c r="T33" s="206"/>
      <c r="U33" s="407" t="s">
        <v>202</v>
      </c>
      <c r="V33" s="407"/>
      <c r="W33" s="406" t="s">
        <v>203</v>
      </c>
      <c r="X33" s="406"/>
      <c r="Y33" s="406"/>
      <c r="Z33" s="406"/>
      <c r="AA33" s="406"/>
      <c r="AB33" s="406"/>
      <c r="AC33" s="406"/>
      <c r="AD33" s="406"/>
      <c r="AE33" s="406"/>
      <c r="AF33" s="406"/>
      <c r="AG33" s="406"/>
      <c r="AH33" s="406"/>
      <c r="AI33" s="406"/>
      <c r="AJ33" s="406"/>
      <c r="AK33" s="406"/>
      <c r="AL33" s="206"/>
      <c r="AM33" s="407" t="s">
        <v>204</v>
      </c>
      <c r="AN33" s="407"/>
      <c r="AO33" s="406" t="s">
        <v>205</v>
      </c>
      <c r="AP33" s="406"/>
      <c r="AQ33" s="406"/>
      <c r="AR33" s="406"/>
      <c r="AS33" s="406"/>
      <c r="AT33" s="406"/>
      <c r="AU33" s="406"/>
      <c r="AV33" s="406"/>
      <c r="AW33" s="406"/>
      <c r="AX33" s="406"/>
      <c r="AY33" s="406"/>
      <c r="AZ33" s="406"/>
      <c r="BA33" s="406"/>
      <c r="BB33" s="406"/>
      <c r="BC33" s="406"/>
      <c r="BD33" s="207"/>
      <c r="BE33" s="406" t="s">
        <v>206</v>
      </c>
      <c r="BF33" s="406"/>
      <c r="BG33" s="406" t="s">
        <v>207</v>
      </c>
      <c r="BH33" s="406"/>
      <c r="BI33" s="406"/>
      <c r="BJ33" s="406"/>
      <c r="BK33" s="406"/>
      <c r="BL33" s="406"/>
      <c r="BM33" s="406"/>
      <c r="BN33" s="406"/>
      <c r="BO33" s="406"/>
      <c r="BP33" s="406"/>
      <c r="BQ33" s="406"/>
      <c r="BR33" s="406"/>
      <c r="BS33" s="406"/>
      <c r="BT33" s="406"/>
      <c r="BU33" s="406"/>
      <c r="BV33" s="207"/>
      <c r="BW33" s="407" t="s">
        <v>206</v>
      </c>
      <c r="BX33" s="407"/>
      <c r="BY33" s="406" t="s">
        <v>208</v>
      </c>
      <c r="BZ33" s="406"/>
      <c r="CA33" s="406"/>
      <c r="CB33" s="406"/>
      <c r="CC33" s="406"/>
      <c r="CD33" s="406"/>
      <c r="CE33" s="406"/>
      <c r="CF33" s="406"/>
      <c r="CG33" s="406"/>
      <c r="CH33" s="406"/>
      <c r="CI33" s="406"/>
      <c r="CJ33" s="406"/>
      <c r="CK33" s="406"/>
      <c r="CL33" s="406"/>
      <c r="CM33" s="406"/>
      <c r="CN33" s="206"/>
      <c r="CO33" s="407" t="s">
        <v>200</v>
      </c>
      <c r="CP33" s="407"/>
      <c r="CQ33" s="406" t="s">
        <v>209</v>
      </c>
      <c r="CR33" s="406"/>
      <c r="CS33" s="406"/>
      <c r="CT33" s="406"/>
      <c r="CU33" s="406"/>
      <c r="CV33" s="406"/>
      <c r="CW33" s="406"/>
      <c r="CX33" s="406"/>
      <c r="CY33" s="406"/>
      <c r="CZ33" s="406"/>
      <c r="DA33" s="406"/>
      <c r="DB33" s="406"/>
      <c r="DC33" s="406"/>
      <c r="DD33" s="406"/>
      <c r="DE33" s="406"/>
      <c r="DF33" s="206"/>
      <c r="DG33" s="405" t="s">
        <v>210</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3</v>
      </c>
      <c r="V34" s="403"/>
      <c r="W34" s="404" t="str">
        <f>IF('各会計、関係団体の財政状況及び健全化判断比率'!B28="","",'各会計、関係団体の財政状況及び健全化判断比率'!B28)</f>
        <v>後期高齢者医療特別会計</v>
      </c>
      <c r="X34" s="404"/>
      <c r="Y34" s="404"/>
      <c r="Z34" s="404"/>
      <c r="AA34" s="404"/>
      <c r="AB34" s="404"/>
      <c r="AC34" s="404"/>
      <c r="AD34" s="404"/>
      <c r="AE34" s="404"/>
      <c r="AF34" s="404"/>
      <c r="AG34" s="404"/>
      <c r="AH34" s="404"/>
      <c r="AI34" s="404"/>
      <c r="AJ34" s="404"/>
      <c r="AK34" s="404"/>
      <c r="AL34" s="181"/>
      <c r="AM34" s="403">
        <f>IF(AO34="","",MAX(C34:D43,U34:V43)+1)</f>
        <v>7</v>
      </c>
      <c r="AN34" s="403"/>
      <c r="AO34" s="404" t="str">
        <f>IF('各会計、関係団体の財政状況及び健全化判断比率'!B32="","",'各会計、関係団体の財政状況及び健全化判断比率'!B32)</f>
        <v>病院事業会計</v>
      </c>
      <c r="AP34" s="404"/>
      <c r="AQ34" s="404"/>
      <c r="AR34" s="404"/>
      <c r="AS34" s="404"/>
      <c r="AT34" s="404"/>
      <c r="AU34" s="404"/>
      <c r="AV34" s="404"/>
      <c r="AW34" s="404"/>
      <c r="AX34" s="404"/>
      <c r="AY34" s="404"/>
      <c r="AZ34" s="404"/>
      <c r="BA34" s="404"/>
      <c r="BB34" s="404"/>
      <c r="BC34" s="404"/>
      <c r="BD34" s="181"/>
      <c r="BE34" s="403">
        <f>IF(BG34="","",MAX(C34:D43,U34:V43,AM34:AN43)+1)</f>
        <v>9</v>
      </c>
      <c r="BF34" s="403"/>
      <c r="BG34" s="404" t="str">
        <f>IF('各会計、関係団体の財政状況及び健全化判断比率'!B34="","",'各会計、関係団体の財政状況及び健全化判断比率'!B34)</f>
        <v>下水道事業特別会計</v>
      </c>
      <c r="BH34" s="404"/>
      <c r="BI34" s="404"/>
      <c r="BJ34" s="404"/>
      <c r="BK34" s="404"/>
      <c r="BL34" s="404"/>
      <c r="BM34" s="404"/>
      <c r="BN34" s="404"/>
      <c r="BO34" s="404"/>
      <c r="BP34" s="404"/>
      <c r="BQ34" s="404"/>
      <c r="BR34" s="404"/>
      <c r="BS34" s="404"/>
      <c r="BT34" s="404"/>
      <c r="BU34" s="404"/>
      <c r="BV34" s="181"/>
      <c r="BW34" s="403">
        <f>IF(BY34="","",MAX(C34:D43,U34:V43,AM34:AN43,BE34:BF43)+1)</f>
        <v>10</v>
      </c>
      <c r="BX34" s="403"/>
      <c r="BY34" s="404" t="str">
        <f>IF('各会計、関係団体の財政状況及び健全化判断比率'!B68="","",'各会計、関係団体の財政状況及び健全化判断比率'!B68)</f>
        <v>和歌山県市町村総合事務組合</v>
      </c>
      <c r="BZ34" s="404"/>
      <c r="CA34" s="404"/>
      <c r="CB34" s="404"/>
      <c r="CC34" s="404"/>
      <c r="CD34" s="404"/>
      <c r="CE34" s="404"/>
      <c r="CF34" s="404"/>
      <c r="CG34" s="404"/>
      <c r="CH34" s="404"/>
      <c r="CI34" s="404"/>
      <c r="CJ34" s="404"/>
      <c r="CK34" s="404"/>
      <c r="CL34" s="404"/>
      <c r="CM34" s="404"/>
      <c r="CN34" s="181"/>
      <c r="CO34" s="403">
        <f>IF(CQ34="","",MAX(C34:D43,U34:V43,AM34:AN43,BE34:BF43,BW34:BX43)+1)</f>
        <v>20</v>
      </c>
      <c r="CP34" s="403"/>
      <c r="CQ34" s="404" t="str">
        <f>IF('各会計、関係団体の財政状況及び健全化判断比率'!BS7="","",'各会計、関係団体の財政状況及び健全化判断比率'!BS7)</f>
        <v>串本町土地開発公社</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15">
      <c r="A35" s="181"/>
      <c r="B35" s="205"/>
      <c r="C35" s="403">
        <f>IF(E35="","",C34+1)</f>
        <v>2</v>
      </c>
      <c r="D35" s="403"/>
      <c r="E35" s="404" t="str">
        <f>IF('各会計、関係団体の財政状況及び健全化判断比率'!B8="","",'各会計、関係団体の財政状況及び健全化判断比率'!B8)</f>
        <v>住宅資金貸付事業特別会計</v>
      </c>
      <c r="F35" s="404"/>
      <c r="G35" s="404"/>
      <c r="H35" s="404"/>
      <c r="I35" s="404"/>
      <c r="J35" s="404"/>
      <c r="K35" s="404"/>
      <c r="L35" s="404"/>
      <c r="M35" s="404"/>
      <c r="N35" s="404"/>
      <c r="O35" s="404"/>
      <c r="P35" s="404"/>
      <c r="Q35" s="404"/>
      <c r="R35" s="404"/>
      <c r="S35" s="404"/>
      <c r="T35" s="181"/>
      <c r="U35" s="403">
        <f>IF(W35="","",U34+1)</f>
        <v>4</v>
      </c>
      <c r="V35" s="403"/>
      <c r="W35" s="404" t="str">
        <f>IF('各会計、関係団体の財政状況及び健全化判断比率'!B29="","",'各会計、関係団体の財政状況及び健全化判断比率'!B29)</f>
        <v>国民健康保険事業特別会計</v>
      </c>
      <c r="X35" s="404"/>
      <c r="Y35" s="404"/>
      <c r="Z35" s="404"/>
      <c r="AA35" s="404"/>
      <c r="AB35" s="404"/>
      <c r="AC35" s="404"/>
      <c r="AD35" s="404"/>
      <c r="AE35" s="404"/>
      <c r="AF35" s="404"/>
      <c r="AG35" s="404"/>
      <c r="AH35" s="404"/>
      <c r="AI35" s="404"/>
      <c r="AJ35" s="404"/>
      <c r="AK35" s="404"/>
      <c r="AL35" s="181"/>
      <c r="AM35" s="403">
        <f t="shared" ref="AM35:AM43" si="0">IF(AO35="","",AM34+1)</f>
        <v>8</v>
      </c>
      <c r="AN35" s="403"/>
      <c r="AO35" s="404" t="str">
        <f>IF('各会計、関係団体の財政状況及び健全化判断比率'!B33="","",'各会計、関係団体の財政状況及び健全化判断比率'!B33)</f>
        <v>水道事業特別会計</v>
      </c>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11</v>
      </c>
      <c r="BX35" s="403"/>
      <c r="BY35" s="404" t="str">
        <f>IF('各会計、関係団体の財政状況及び健全化判断比率'!B69="","",'各会計、関係団体の財政状況及び健全化判断比率'!B69)</f>
        <v>紀南地方老人福祉施設組合(普通会計)</v>
      </c>
      <c r="BZ35" s="404"/>
      <c r="CA35" s="404"/>
      <c r="CB35" s="404"/>
      <c r="CC35" s="404"/>
      <c r="CD35" s="404"/>
      <c r="CE35" s="404"/>
      <c r="CF35" s="404"/>
      <c r="CG35" s="404"/>
      <c r="CH35" s="404"/>
      <c r="CI35" s="404"/>
      <c r="CJ35" s="404"/>
      <c r="CK35" s="404"/>
      <c r="CL35" s="404"/>
      <c r="CM35" s="404"/>
      <c r="CN35" s="181"/>
      <c r="CO35" s="403" t="str">
        <f t="shared" ref="CO35:CO43" si="3">IF(CQ35="","",CO34+1)</f>
        <v/>
      </c>
      <c r="CP35" s="403"/>
      <c r="CQ35" s="404" t="str">
        <f>IF('各会計、関係団体の財政状況及び健全化判断比率'!BS8="","",'各会計、関係団体の財政状況及び健全化判断比率'!BS8)</f>
        <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15">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5</v>
      </c>
      <c r="V36" s="403"/>
      <c r="W36" s="404" t="str">
        <f>IF('各会計、関係団体の財政状況及び健全化判断比率'!B30="","",'各会計、関係団体の財政状況及び健全化判断比率'!B30)</f>
        <v>介護保険事業特別会計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12</v>
      </c>
      <c r="BX36" s="403"/>
      <c r="BY36" s="404" t="str">
        <f>IF('各会計、関係団体の財政状況及び健全化判断比率'!B70="","",'各会計、関係団体の財政状況及び健全化判断比率'!B70)</f>
        <v>紀南地方老人福祉施設組合(公営企業会計)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f t="shared" si="4"/>
        <v>6</v>
      </c>
      <c r="V37" s="403"/>
      <c r="W37" s="404" t="str">
        <f>IF('各会計、関係団体の財政状況及び健全化判断比率'!B31="","",'各会計、関係団体の財政状況及び健全化判断比率'!B31)</f>
        <v>通所介護事業特別会計</v>
      </c>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13</v>
      </c>
      <c r="BX37" s="403"/>
      <c r="BY37" s="404" t="str">
        <f>IF('各会計、関係団体の財政状況及び健全化判断比率'!B71="","",'各会計、関係団体の財政状況及び健全化判断比率'!B71)</f>
        <v>串本町古座川町衛生施設事務組合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14</v>
      </c>
      <c r="BX38" s="403"/>
      <c r="BY38" s="404" t="str">
        <f>IF('各会計、関係団体の財政状況及び健全化判断比率'!B72="","",'各会計、関係団体の財政状況及び健全化判断比率'!B72)</f>
        <v>紀南学園事務組合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15</v>
      </c>
      <c r="BX39" s="403"/>
      <c r="BY39" s="404" t="str">
        <f>IF('各会計、関係団体の財政状況及び健全化判断比率'!B73="","",'各会計、関係団体の財政状況及び健全化判断比率'!B73)</f>
        <v>東牟婁郡町村新宮市老人福祉施設事務組合(普通会計)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16</v>
      </c>
      <c r="BX40" s="403"/>
      <c r="BY40" s="404" t="str">
        <f>IF('各会計、関係団体の財政状況及び健全化判断比率'!B74="","",'各会計、関係団体の財政状況及び健全化判断比率'!B74)</f>
        <v>東牟婁郡町村新宮市老人福祉施設事務組合(公営企業会計)</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f t="shared" si="2"/>
        <v>17</v>
      </c>
      <c r="BX41" s="403"/>
      <c r="BY41" s="404" t="str">
        <f>IF('各会計、関係団体の財政状況及び健全化判断比率'!B75="","",'各会計、関係団体の財政状況及び健全化判断比率'!B75)</f>
        <v>紀南地方児童福祉施設組合</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f t="shared" si="2"/>
        <v>18</v>
      </c>
      <c r="BX42" s="403"/>
      <c r="BY42" s="404" t="str">
        <f>IF('各会計、関係団体の財政状況及び健全化判断比率'!B76="","",'各会計、関係団体の財政状況及び健全化判断比率'!B76)</f>
        <v>新宮周辺広域市町村圏事務組合(普通会計)</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f t="shared" si="2"/>
        <v>19</v>
      </c>
      <c r="BX43" s="403"/>
      <c r="BY43" s="404" t="str">
        <f>IF('各会計、関係団体の財政状況及び健全化判断比率'!B77="","",'各会計、関係団体の財政状況及び健全化判断比率'!B77)</f>
        <v>新宮周辺広域市町村圏事務組合(公営企業会計)</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211</v>
      </c>
      <c r="E46" s="400" t="s">
        <v>212</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213</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214</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215</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216</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217</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218</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219</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KiqlNho+eRV/P7vwYtOfliAGi7/+iGCmP1myj/cVuKWl06yC7mQ3U//slIQfh27F6gGpOSsFfHi/dEzqeNPTrQ==" saltValue="zSkqUe07IMeLsGTH2zp6+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220</v>
      </c>
      <c r="DI1" s="754"/>
      <c r="DJ1" s="754"/>
      <c r="DK1" s="754"/>
      <c r="DL1" s="754"/>
      <c r="DM1" s="754"/>
      <c r="DN1" s="755"/>
      <c r="DO1" s="214"/>
      <c r="DP1" s="753" t="s">
        <v>221</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222</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15" t="s">
        <v>223</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224</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15" t="s">
        <v>225</v>
      </c>
      <c r="CE3" s="716"/>
      <c r="CF3" s="716"/>
      <c r="CG3" s="716"/>
      <c r="CH3" s="716"/>
      <c r="CI3" s="716"/>
      <c r="CJ3" s="716"/>
      <c r="CK3" s="716"/>
      <c r="CL3" s="716"/>
      <c r="CM3" s="716"/>
      <c r="CN3" s="716"/>
      <c r="CO3" s="716"/>
      <c r="CP3" s="716"/>
      <c r="CQ3" s="716"/>
      <c r="CR3" s="716"/>
      <c r="CS3" s="716"/>
      <c r="CT3" s="716"/>
      <c r="CU3" s="716"/>
      <c r="CV3" s="716"/>
      <c r="CW3" s="716"/>
      <c r="CX3" s="716"/>
      <c r="CY3" s="716"/>
      <c r="CZ3" s="716"/>
      <c r="DA3" s="716"/>
      <c r="DB3" s="716"/>
      <c r="DC3" s="716"/>
      <c r="DD3" s="716"/>
      <c r="DE3" s="716"/>
      <c r="DF3" s="716"/>
      <c r="DG3" s="716"/>
      <c r="DH3" s="716"/>
      <c r="DI3" s="716"/>
      <c r="DJ3" s="716"/>
      <c r="DK3" s="716"/>
      <c r="DL3" s="716"/>
      <c r="DM3" s="716"/>
      <c r="DN3" s="716"/>
      <c r="DO3" s="716"/>
      <c r="DP3" s="716"/>
      <c r="DQ3" s="716"/>
      <c r="DR3" s="716"/>
      <c r="DS3" s="716"/>
      <c r="DT3" s="716"/>
      <c r="DU3" s="716"/>
      <c r="DV3" s="716"/>
      <c r="DW3" s="716"/>
      <c r="DX3" s="716"/>
      <c r="DY3" s="716"/>
      <c r="DZ3" s="716"/>
      <c r="EA3" s="716"/>
      <c r="EB3" s="716"/>
      <c r="EC3" s="717"/>
    </row>
    <row r="4" spans="2:143" ht="11.25" customHeight="1" x14ac:dyDescent="0.15">
      <c r="B4" s="715" t="s">
        <v>1</v>
      </c>
      <c r="C4" s="716"/>
      <c r="D4" s="716"/>
      <c r="E4" s="716"/>
      <c r="F4" s="716"/>
      <c r="G4" s="716"/>
      <c r="H4" s="716"/>
      <c r="I4" s="716"/>
      <c r="J4" s="716"/>
      <c r="K4" s="716"/>
      <c r="L4" s="716"/>
      <c r="M4" s="716"/>
      <c r="N4" s="716"/>
      <c r="O4" s="716"/>
      <c r="P4" s="716"/>
      <c r="Q4" s="717"/>
      <c r="R4" s="715" t="s">
        <v>226</v>
      </c>
      <c r="S4" s="716"/>
      <c r="T4" s="716"/>
      <c r="U4" s="716"/>
      <c r="V4" s="716"/>
      <c r="W4" s="716"/>
      <c r="X4" s="716"/>
      <c r="Y4" s="717"/>
      <c r="Z4" s="715" t="s">
        <v>227</v>
      </c>
      <c r="AA4" s="716"/>
      <c r="AB4" s="716"/>
      <c r="AC4" s="717"/>
      <c r="AD4" s="715" t="s">
        <v>228</v>
      </c>
      <c r="AE4" s="716"/>
      <c r="AF4" s="716"/>
      <c r="AG4" s="716"/>
      <c r="AH4" s="716"/>
      <c r="AI4" s="716"/>
      <c r="AJ4" s="716"/>
      <c r="AK4" s="717"/>
      <c r="AL4" s="715" t="s">
        <v>227</v>
      </c>
      <c r="AM4" s="716"/>
      <c r="AN4" s="716"/>
      <c r="AO4" s="717"/>
      <c r="AP4" s="756" t="s">
        <v>229</v>
      </c>
      <c r="AQ4" s="756"/>
      <c r="AR4" s="756"/>
      <c r="AS4" s="756"/>
      <c r="AT4" s="756"/>
      <c r="AU4" s="756"/>
      <c r="AV4" s="756"/>
      <c r="AW4" s="756"/>
      <c r="AX4" s="756"/>
      <c r="AY4" s="756"/>
      <c r="AZ4" s="756"/>
      <c r="BA4" s="756"/>
      <c r="BB4" s="756"/>
      <c r="BC4" s="756"/>
      <c r="BD4" s="756"/>
      <c r="BE4" s="756"/>
      <c r="BF4" s="756"/>
      <c r="BG4" s="756" t="s">
        <v>230</v>
      </c>
      <c r="BH4" s="756"/>
      <c r="BI4" s="756"/>
      <c r="BJ4" s="756"/>
      <c r="BK4" s="756"/>
      <c r="BL4" s="756"/>
      <c r="BM4" s="756"/>
      <c r="BN4" s="756"/>
      <c r="BO4" s="756" t="s">
        <v>227</v>
      </c>
      <c r="BP4" s="756"/>
      <c r="BQ4" s="756"/>
      <c r="BR4" s="756"/>
      <c r="BS4" s="756" t="s">
        <v>231</v>
      </c>
      <c r="BT4" s="756"/>
      <c r="BU4" s="756"/>
      <c r="BV4" s="756"/>
      <c r="BW4" s="756"/>
      <c r="BX4" s="756"/>
      <c r="BY4" s="756"/>
      <c r="BZ4" s="756"/>
      <c r="CA4" s="756"/>
      <c r="CB4" s="756"/>
      <c r="CD4" s="715" t="s">
        <v>232</v>
      </c>
      <c r="CE4" s="716"/>
      <c r="CF4" s="716"/>
      <c r="CG4" s="716"/>
      <c r="CH4" s="716"/>
      <c r="CI4" s="716"/>
      <c r="CJ4" s="716"/>
      <c r="CK4" s="716"/>
      <c r="CL4" s="716"/>
      <c r="CM4" s="716"/>
      <c r="CN4" s="716"/>
      <c r="CO4" s="716"/>
      <c r="CP4" s="716"/>
      <c r="CQ4" s="716"/>
      <c r="CR4" s="716"/>
      <c r="CS4" s="716"/>
      <c r="CT4" s="716"/>
      <c r="CU4" s="716"/>
      <c r="CV4" s="716"/>
      <c r="CW4" s="716"/>
      <c r="CX4" s="716"/>
      <c r="CY4" s="716"/>
      <c r="CZ4" s="716"/>
      <c r="DA4" s="716"/>
      <c r="DB4" s="716"/>
      <c r="DC4" s="716"/>
      <c r="DD4" s="716"/>
      <c r="DE4" s="716"/>
      <c r="DF4" s="716"/>
      <c r="DG4" s="716"/>
      <c r="DH4" s="716"/>
      <c r="DI4" s="716"/>
      <c r="DJ4" s="716"/>
      <c r="DK4" s="716"/>
      <c r="DL4" s="716"/>
      <c r="DM4" s="716"/>
      <c r="DN4" s="716"/>
      <c r="DO4" s="716"/>
      <c r="DP4" s="716"/>
      <c r="DQ4" s="716"/>
      <c r="DR4" s="716"/>
      <c r="DS4" s="716"/>
      <c r="DT4" s="716"/>
      <c r="DU4" s="716"/>
      <c r="DV4" s="716"/>
      <c r="DW4" s="716"/>
      <c r="DX4" s="716"/>
      <c r="DY4" s="716"/>
      <c r="DZ4" s="716"/>
      <c r="EA4" s="716"/>
      <c r="EB4" s="716"/>
      <c r="EC4" s="717"/>
    </row>
    <row r="5" spans="2:143" ht="11.25" customHeight="1" x14ac:dyDescent="0.15">
      <c r="B5" s="712" t="s">
        <v>233</v>
      </c>
      <c r="C5" s="713"/>
      <c r="D5" s="713"/>
      <c r="E5" s="713"/>
      <c r="F5" s="713"/>
      <c r="G5" s="713"/>
      <c r="H5" s="713"/>
      <c r="I5" s="713"/>
      <c r="J5" s="713"/>
      <c r="K5" s="713"/>
      <c r="L5" s="713"/>
      <c r="M5" s="713"/>
      <c r="N5" s="713"/>
      <c r="O5" s="713"/>
      <c r="P5" s="713"/>
      <c r="Q5" s="714"/>
      <c r="R5" s="709">
        <v>1483230</v>
      </c>
      <c r="S5" s="710"/>
      <c r="T5" s="710"/>
      <c r="U5" s="710"/>
      <c r="V5" s="710"/>
      <c r="W5" s="710"/>
      <c r="X5" s="710"/>
      <c r="Y5" s="738"/>
      <c r="Z5" s="751">
        <v>12.1</v>
      </c>
      <c r="AA5" s="751"/>
      <c r="AB5" s="751"/>
      <c r="AC5" s="751"/>
      <c r="AD5" s="752">
        <v>1483230</v>
      </c>
      <c r="AE5" s="752"/>
      <c r="AF5" s="752"/>
      <c r="AG5" s="752"/>
      <c r="AH5" s="752"/>
      <c r="AI5" s="752"/>
      <c r="AJ5" s="752"/>
      <c r="AK5" s="752"/>
      <c r="AL5" s="739">
        <v>23.5</v>
      </c>
      <c r="AM5" s="721"/>
      <c r="AN5" s="721"/>
      <c r="AO5" s="740"/>
      <c r="AP5" s="712" t="s">
        <v>234</v>
      </c>
      <c r="AQ5" s="713"/>
      <c r="AR5" s="713"/>
      <c r="AS5" s="713"/>
      <c r="AT5" s="713"/>
      <c r="AU5" s="713"/>
      <c r="AV5" s="713"/>
      <c r="AW5" s="713"/>
      <c r="AX5" s="713"/>
      <c r="AY5" s="713"/>
      <c r="AZ5" s="713"/>
      <c r="BA5" s="713"/>
      <c r="BB5" s="713"/>
      <c r="BC5" s="713"/>
      <c r="BD5" s="713"/>
      <c r="BE5" s="713"/>
      <c r="BF5" s="714"/>
      <c r="BG5" s="657">
        <v>1457913</v>
      </c>
      <c r="BH5" s="658"/>
      <c r="BI5" s="658"/>
      <c r="BJ5" s="658"/>
      <c r="BK5" s="658"/>
      <c r="BL5" s="658"/>
      <c r="BM5" s="658"/>
      <c r="BN5" s="659"/>
      <c r="BO5" s="695">
        <v>98.3</v>
      </c>
      <c r="BP5" s="695"/>
      <c r="BQ5" s="695"/>
      <c r="BR5" s="695"/>
      <c r="BS5" s="696" t="s">
        <v>235</v>
      </c>
      <c r="BT5" s="696"/>
      <c r="BU5" s="696"/>
      <c r="BV5" s="696"/>
      <c r="BW5" s="696"/>
      <c r="BX5" s="696"/>
      <c r="BY5" s="696"/>
      <c r="BZ5" s="696"/>
      <c r="CA5" s="696"/>
      <c r="CB5" s="731"/>
      <c r="CD5" s="715" t="s">
        <v>229</v>
      </c>
      <c r="CE5" s="716"/>
      <c r="CF5" s="716"/>
      <c r="CG5" s="716"/>
      <c r="CH5" s="716"/>
      <c r="CI5" s="716"/>
      <c r="CJ5" s="716"/>
      <c r="CK5" s="716"/>
      <c r="CL5" s="716"/>
      <c r="CM5" s="716"/>
      <c r="CN5" s="716"/>
      <c r="CO5" s="716"/>
      <c r="CP5" s="716"/>
      <c r="CQ5" s="717"/>
      <c r="CR5" s="715" t="s">
        <v>236</v>
      </c>
      <c r="CS5" s="716"/>
      <c r="CT5" s="716"/>
      <c r="CU5" s="716"/>
      <c r="CV5" s="716"/>
      <c r="CW5" s="716"/>
      <c r="CX5" s="716"/>
      <c r="CY5" s="717"/>
      <c r="CZ5" s="715" t="s">
        <v>227</v>
      </c>
      <c r="DA5" s="716"/>
      <c r="DB5" s="716"/>
      <c r="DC5" s="717"/>
      <c r="DD5" s="715" t="s">
        <v>237</v>
      </c>
      <c r="DE5" s="716"/>
      <c r="DF5" s="716"/>
      <c r="DG5" s="716"/>
      <c r="DH5" s="716"/>
      <c r="DI5" s="716"/>
      <c r="DJ5" s="716"/>
      <c r="DK5" s="716"/>
      <c r="DL5" s="716"/>
      <c r="DM5" s="716"/>
      <c r="DN5" s="716"/>
      <c r="DO5" s="716"/>
      <c r="DP5" s="717"/>
      <c r="DQ5" s="715" t="s">
        <v>238</v>
      </c>
      <c r="DR5" s="716"/>
      <c r="DS5" s="716"/>
      <c r="DT5" s="716"/>
      <c r="DU5" s="716"/>
      <c r="DV5" s="716"/>
      <c r="DW5" s="716"/>
      <c r="DX5" s="716"/>
      <c r="DY5" s="716"/>
      <c r="DZ5" s="716"/>
      <c r="EA5" s="716"/>
      <c r="EB5" s="716"/>
      <c r="EC5" s="717"/>
    </row>
    <row r="6" spans="2:143" ht="11.25" customHeight="1" x14ac:dyDescent="0.15">
      <c r="B6" s="654" t="s">
        <v>239</v>
      </c>
      <c r="C6" s="655"/>
      <c r="D6" s="655"/>
      <c r="E6" s="655"/>
      <c r="F6" s="655"/>
      <c r="G6" s="655"/>
      <c r="H6" s="655"/>
      <c r="I6" s="655"/>
      <c r="J6" s="655"/>
      <c r="K6" s="655"/>
      <c r="L6" s="655"/>
      <c r="M6" s="655"/>
      <c r="N6" s="655"/>
      <c r="O6" s="655"/>
      <c r="P6" s="655"/>
      <c r="Q6" s="656"/>
      <c r="R6" s="657">
        <v>79344</v>
      </c>
      <c r="S6" s="658"/>
      <c r="T6" s="658"/>
      <c r="U6" s="658"/>
      <c r="V6" s="658"/>
      <c r="W6" s="658"/>
      <c r="X6" s="658"/>
      <c r="Y6" s="659"/>
      <c r="Z6" s="695">
        <v>0.6</v>
      </c>
      <c r="AA6" s="695"/>
      <c r="AB6" s="695"/>
      <c r="AC6" s="695"/>
      <c r="AD6" s="696">
        <v>79344</v>
      </c>
      <c r="AE6" s="696"/>
      <c r="AF6" s="696"/>
      <c r="AG6" s="696"/>
      <c r="AH6" s="696"/>
      <c r="AI6" s="696"/>
      <c r="AJ6" s="696"/>
      <c r="AK6" s="696"/>
      <c r="AL6" s="660">
        <v>1.3</v>
      </c>
      <c r="AM6" s="661"/>
      <c r="AN6" s="661"/>
      <c r="AO6" s="697"/>
      <c r="AP6" s="654" t="s">
        <v>240</v>
      </c>
      <c r="AQ6" s="655"/>
      <c r="AR6" s="655"/>
      <c r="AS6" s="655"/>
      <c r="AT6" s="655"/>
      <c r="AU6" s="655"/>
      <c r="AV6" s="655"/>
      <c r="AW6" s="655"/>
      <c r="AX6" s="655"/>
      <c r="AY6" s="655"/>
      <c r="AZ6" s="655"/>
      <c r="BA6" s="655"/>
      <c r="BB6" s="655"/>
      <c r="BC6" s="655"/>
      <c r="BD6" s="655"/>
      <c r="BE6" s="655"/>
      <c r="BF6" s="656"/>
      <c r="BG6" s="657">
        <v>1457913</v>
      </c>
      <c r="BH6" s="658"/>
      <c r="BI6" s="658"/>
      <c r="BJ6" s="658"/>
      <c r="BK6" s="658"/>
      <c r="BL6" s="658"/>
      <c r="BM6" s="658"/>
      <c r="BN6" s="659"/>
      <c r="BO6" s="695">
        <v>98.3</v>
      </c>
      <c r="BP6" s="695"/>
      <c r="BQ6" s="695"/>
      <c r="BR6" s="695"/>
      <c r="BS6" s="696" t="s">
        <v>132</v>
      </c>
      <c r="BT6" s="696"/>
      <c r="BU6" s="696"/>
      <c r="BV6" s="696"/>
      <c r="BW6" s="696"/>
      <c r="BX6" s="696"/>
      <c r="BY6" s="696"/>
      <c r="BZ6" s="696"/>
      <c r="CA6" s="696"/>
      <c r="CB6" s="731"/>
      <c r="CD6" s="712" t="s">
        <v>241</v>
      </c>
      <c r="CE6" s="713"/>
      <c r="CF6" s="713"/>
      <c r="CG6" s="713"/>
      <c r="CH6" s="713"/>
      <c r="CI6" s="713"/>
      <c r="CJ6" s="713"/>
      <c r="CK6" s="713"/>
      <c r="CL6" s="713"/>
      <c r="CM6" s="713"/>
      <c r="CN6" s="713"/>
      <c r="CO6" s="713"/>
      <c r="CP6" s="713"/>
      <c r="CQ6" s="714"/>
      <c r="CR6" s="657">
        <v>79286</v>
      </c>
      <c r="CS6" s="658"/>
      <c r="CT6" s="658"/>
      <c r="CU6" s="658"/>
      <c r="CV6" s="658"/>
      <c r="CW6" s="658"/>
      <c r="CX6" s="658"/>
      <c r="CY6" s="659"/>
      <c r="CZ6" s="739">
        <v>0.7</v>
      </c>
      <c r="DA6" s="721"/>
      <c r="DB6" s="721"/>
      <c r="DC6" s="741"/>
      <c r="DD6" s="663" t="s">
        <v>132</v>
      </c>
      <c r="DE6" s="658"/>
      <c r="DF6" s="658"/>
      <c r="DG6" s="658"/>
      <c r="DH6" s="658"/>
      <c r="DI6" s="658"/>
      <c r="DJ6" s="658"/>
      <c r="DK6" s="658"/>
      <c r="DL6" s="658"/>
      <c r="DM6" s="658"/>
      <c r="DN6" s="658"/>
      <c r="DO6" s="658"/>
      <c r="DP6" s="659"/>
      <c r="DQ6" s="663">
        <v>79286</v>
      </c>
      <c r="DR6" s="658"/>
      <c r="DS6" s="658"/>
      <c r="DT6" s="658"/>
      <c r="DU6" s="658"/>
      <c r="DV6" s="658"/>
      <c r="DW6" s="658"/>
      <c r="DX6" s="658"/>
      <c r="DY6" s="658"/>
      <c r="DZ6" s="658"/>
      <c r="EA6" s="658"/>
      <c r="EB6" s="658"/>
      <c r="EC6" s="694"/>
    </row>
    <row r="7" spans="2:143" ht="11.25" customHeight="1" x14ac:dyDescent="0.15">
      <c r="B7" s="654" t="s">
        <v>242</v>
      </c>
      <c r="C7" s="655"/>
      <c r="D7" s="655"/>
      <c r="E7" s="655"/>
      <c r="F7" s="655"/>
      <c r="G7" s="655"/>
      <c r="H7" s="655"/>
      <c r="I7" s="655"/>
      <c r="J7" s="655"/>
      <c r="K7" s="655"/>
      <c r="L7" s="655"/>
      <c r="M7" s="655"/>
      <c r="N7" s="655"/>
      <c r="O7" s="655"/>
      <c r="P7" s="655"/>
      <c r="Q7" s="656"/>
      <c r="R7" s="657">
        <v>708</v>
      </c>
      <c r="S7" s="658"/>
      <c r="T7" s="658"/>
      <c r="U7" s="658"/>
      <c r="V7" s="658"/>
      <c r="W7" s="658"/>
      <c r="X7" s="658"/>
      <c r="Y7" s="659"/>
      <c r="Z7" s="695">
        <v>0</v>
      </c>
      <c r="AA7" s="695"/>
      <c r="AB7" s="695"/>
      <c r="AC7" s="695"/>
      <c r="AD7" s="696">
        <v>708</v>
      </c>
      <c r="AE7" s="696"/>
      <c r="AF7" s="696"/>
      <c r="AG7" s="696"/>
      <c r="AH7" s="696"/>
      <c r="AI7" s="696"/>
      <c r="AJ7" s="696"/>
      <c r="AK7" s="696"/>
      <c r="AL7" s="660">
        <v>0</v>
      </c>
      <c r="AM7" s="661"/>
      <c r="AN7" s="661"/>
      <c r="AO7" s="697"/>
      <c r="AP7" s="654" t="s">
        <v>243</v>
      </c>
      <c r="AQ7" s="655"/>
      <c r="AR7" s="655"/>
      <c r="AS7" s="655"/>
      <c r="AT7" s="655"/>
      <c r="AU7" s="655"/>
      <c r="AV7" s="655"/>
      <c r="AW7" s="655"/>
      <c r="AX7" s="655"/>
      <c r="AY7" s="655"/>
      <c r="AZ7" s="655"/>
      <c r="BA7" s="655"/>
      <c r="BB7" s="655"/>
      <c r="BC7" s="655"/>
      <c r="BD7" s="655"/>
      <c r="BE7" s="655"/>
      <c r="BF7" s="656"/>
      <c r="BG7" s="657">
        <v>564286</v>
      </c>
      <c r="BH7" s="658"/>
      <c r="BI7" s="658"/>
      <c r="BJ7" s="658"/>
      <c r="BK7" s="658"/>
      <c r="BL7" s="658"/>
      <c r="BM7" s="658"/>
      <c r="BN7" s="659"/>
      <c r="BO7" s="695">
        <v>38</v>
      </c>
      <c r="BP7" s="695"/>
      <c r="BQ7" s="695"/>
      <c r="BR7" s="695"/>
      <c r="BS7" s="696" t="s">
        <v>132</v>
      </c>
      <c r="BT7" s="696"/>
      <c r="BU7" s="696"/>
      <c r="BV7" s="696"/>
      <c r="BW7" s="696"/>
      <c r="BX7" s="696"/>
      <c r="BY7" s="696"/>
      <c r="BZ7" s="696"/>
      <c r="CA7" s="696"/>
      <c r="CB7" s="731"/>
      <c r="CD7" s="654" t="s">
        <v>244</v>
      </c>
      <c r="CE7" s="655"/>
      <c r="CF7" s="655"/>
      <c r="CG7" s="655"/>
      <c r="CH7" s="655"/>
      <c r="CI7" s="655"/>
      <c r="CJ7" s="655"/>
      <c r="CK7" s="655"/>
      <c r="CL7" s="655"/>
      <c r="CM7" s="655"/>
      <c r="CN7" s="655"/>
      <c r="CO7" s="655"/>
      <c r="CP7" s="655"/>
      <c r="CQ7" s="656"/>
      <c r="CR7" s="657">
        <v>2012086</v>
      </c>
      <c r="CS7" s="658"/>
      <c r="CT7" s="658"/>
      <c r="CU7" s="658"/>
      <c r="CV7" s="658"/>
      <c r="CW7" s="658"/>
      <c r="CX7" s="658"/>
      <c r="CY7" s="659"/>
      <c r="CZ7" s="695">
        <v>16.899999999999999</v>
      </c>
      <c r="DA7" s="695"/>
      <c r="DB7" s="695"/>
      <c r="DC7" s="695"/>
      <c r="DD7" s="663">
        <v>123584</v>
      </c>
      <c r="DE7" s="658"/>
      <c r="DF7" s="658"/>
      <c r="DG7" s="658"/>
      <c r="DH7" s="658"/>
      <c r="DI7" s="658"/>
      <c r="DJ7" s="658"/>
      <c r="DK7" s="658"/>
      <c r="DL7" s="658"/>
      <c r="DM7" s="658"/>
      <c r="DN7" s="658"/>
      <c r="DO7" s="658"/>
      <c r="DP7" s="659"/>
      <c r="DQ7" s="663">
        <v>1150796</v>
      </c>
      <c r="DR7" s="658"/>
      <c r="DS7" s="658"/>
      <c r="DT7" s="658"/>
      <c r="DU7" s="658"/>
      <c r="DV7" s="658"/>
      <c r="DW7" s="658"/>
      <c r="DX7" s="658"/>
      <c r="DY7" s="658"/>
      <c r="DZ7" s="658"/>
      <c r="EA7" s="658"/>
      <c r="EB7" s="658"/>
      <c r="EC7" s="694"/>
    </row>
    <row r="8" spans="2:143" ht="11.25" customHeight="1" x14ac:dyDescent="0.15">
      <c r="B8" s="654" t="s">
        <v>245</v>
      </c>
      <c r="C8" s="655"/>
      <c r="D8" s="655"/>
      <c r="E8" s="655"/>
      <c r="F8" s="655"/>
      <c r="G8" s="655"/>
      <c r="H8" s="655"/>
      <c r="I8" s="655"/>
      <c r="J8" s="655"/>
      <c r="K8" s="655"/>
      <c r="L8" s="655"/>
      <c r="M8" s="655"/>
      <c r="N8" s="655"/>
      <c r="O8" s="655"/>
      <c r="P8" s="655"/>
      <c r="Q8" s="656"/>
      <c r="R8" s="657">
        <v>10142</v>
      </c>
      <c r="S8" s="658"/>
      <c r="T8" s="658"/>
      <c r="U8" s="658"/>
      <c r="V8" s="658"/>
      <c r="W8" s="658"/>
      <c r="X8" s="658"/>
      <c r="Y8" s="659"/>
      <c r="Z8" s="695">
        <v>0.1</v>
      </c>
      <c r="AA8" s="695"/>
      <c r="AB8" s="695"/>
      <c r="AC8" s="695"/>
      <c r="AD8" s="696">
        <v>10142</v>
      </c>
      <c r="AE8" s="696"/>
      <c r="AF8" s="696"/>
      <c r="AG8" s="696"/>
      <c r="AH8" s="696"/>
      <c r="AI8" s="696"/>
      <c r="AJ8" s="696"/>
      <c r="AK8" s="696"/>
      <c r="AL8" s="660">
        <v>0.2</v>
      </c>
      <c r="AM8" s="661"/>
      <c r="AN8" s="661"/>
      <c r="AO8" s="697"/>
      <c r="AP8" s="654" t="s">
        <v>246</v>
      </c>
      <c r="AQ8" s="655"/>
      <c r="AR8" s="655"/>
      <c r="AS8" s="655"/>
      <c r="AT8" s="655"/>
      <c r="AU8" s="655"/>
      <c r="AV8" s="655"/>
      <c r="AW8" s="655"/>
      <c r="AX8" s="655"/>
      <c r="AY8" s="655"/>
      <c r="AZ8" s="655"/>
      <c r="BA8" s="655"/>
      <c r="BB8" s="655"/>
      <c r="BC8" s="655"/>
      <c r="BD8" s="655"/>
      <c r="BE8" s="655"/>
      <c r="BF8" s="656"/>
      <c r="BG8" s="657">
        <v>23122</v>
      </c>
      <c r="BH8" s="658"/>
      <c r="BI8" s="658"/>
      <c r="BJ8" s="658"/>
      <c r="BK8" s="658"/>
      <c r="BL8" s="658"/>
      <c r="BM8" s="658"/>
      <c r="BN8" s="659"/>
      <c r="BO8" s="695">
        <v>1.6</v>
      </c>
      <c r="BP8" s="695"/>
      <c r="BQ8" s="695"/>
      <c r="BR8" s="695"/>
      <c r="BS8" s="696" t="s">
        <v>235</v>
      </c>
      <c r="BT8" s="696"/>
      <c r="BU8" s="696"/>
      <c r="BV8" s="696"/>
      <c r="BW8" s="696"/>
      <c r="BX8" s="696"/>
      <c r="BY8" s="696"/>
      <c r="BZ8" s="696"/>
      <c r="CA8" s="696"/>
      <c r="CB8" s="731"/>
      <c r="CD8" s="654" t="s">
        <v>247</v>
      </c>
      <c r="CE8" s="655"/>
      <c r="CF8" s="655"/>
      <c r="CG8" s="655"/>
      <c r="CH8" s="655"/>
      <c r="CI8" s="655"/>
      <c r="CJ8" s="655"/>
      <c r="CK8" s="655"/>
      <c r="CL8" s="655"/>
      <c r="CM8" s="655"/>
      <c r="CN8" s="655"/>
      <c r="CO8" s="655"/>
      <c r="CP8" s="655"/>
      <c r="CQ8" s="656"/>
      <c r="CR8" s="657">
        <v>3605275</v>
      </c>
      <c r="CS8" s="658"/>
      <c r="CT8" s="658"/>
      <c r="CU8" s="658"/>
      <c r="CV8" s="658"/>
      <c r="CW8" s="658"/>
      <c r="CX8" s="658"/>
      <c r="CY8" s="659"/>
      <c r="CZ8" s="695">
        <v>30.3</v>
      </c>
      <c r="DA8" s="695"/>
      <c r="DB8" s="695"/>
      <c r="DC8" s="695"/>
      <c r="DD8" s="663">
        <v>502660</v>
      </c>
      <c r="DE8" s="658"/>
      <c r="DF8" s="658"/>
      <c r="DG8" s="658"/>
      <c r="DH8" s="658"/>
      <c r="DI8" s="658"/>
      <c r="DJ8" s="658"/>
      <c r="DK8" s="658"/>
      <c r="DL8" s="658"/>
      <c r="DM8" s="658"/>
      <c r="DN8" s="658"/>
      <c r="DO8" s="658"/>
      <c r="DP8" s="659"/>
      <c r="DQ8" s="663">
        <v>1823425</v>
      </c>
      <c r="DR8" s="658"/>
      <c r="DS8" s="658"/>
      <c r="DT8" s="658"/>
      <c r="DU8" s="658"/>
      <c r="DV8" s="658"/>
      <c r="DW8" s="658"/>
      <c r="DX8" s="658"/>
      <c r="DY8" s="658"/>
      <c r="DZ8" s="658"/>
      <c r="EA8" s="658"/>
      <c r="EB8" s="658"/>
      <c r="EC8" s="694"/>
    </row>
    <row r="9" spans="2:143" ht="11.25" customHeight="1" x14ac:dyDescent="0.15">
      <c r="B9" s="654" t="s">
        <v>248</v>
      </c>
      <c r="C9" s="655"/>
      <c r="D9" s="655"/>
      <c r="E9" s="655"/>
      <c r="F9" s="655"/>
      <c r="G9" s="655"/>
      <c r="H9" s="655"/>
      <c r="I9" s="655"/>
      <c r="J9" s="655"/>
      <c r="K9" s="655"/>
      <c r="L9" s="655"/>
      <c r="M9" s="655"/>
      <c r="N9" s="655"/>
      <c r="O9" s="655"/>
      <c r="P9" s="655"/>
      <c r="Q9" s="656"/>
      <c r="R9" s="657">
        <v>7243</v>
      </c>
      <c r="S9" s="658"/>
      <c r="T9" s="658"/>
      <c r="U9" s="658"/>
      <c r="V9" s="658"/>
      <c r="W9" s="658"/>
      <c r="X9" s="658"/>
      <c r="Y9" s="659"/>
      <c r="Z9" s="695">
        <v>0.1</v>
      </c>
      <c r="AA9" s="695"/>
      <c r="AB9" s="695"/>
      <c r="AC9" s="695"/>
      <c r="AD9" s="696">
        <v>7243</v>
      </c>
      <c r="AE9" s="696"/>
      <c r="AF9" s="696"/>
      <c r="AG9" s="696"/>
      <c r="AH9" s="696"/>
      <c r="AI9" s="696"/>
      <c r="AJ9" s="696"/>
      <c r="AK9" s="696"/>
      <c r="AL9" s="660">
        <v>0.1</v>
      </c>
      <c r="AM9" s="661"/>
      <c r="AN9" s="661"/>
      <c r="AO9" s="697"/>
      <c r="AP9" s="654" t="s">
        <v>249</v>
      </c>
      <c r="AQ9" s="655"/>
      <c r="AR9" s="655"/>
      <c r="AS9" s="655"/>
      <c r="AT9" s="655"/>
      <c r="AU9" s="655"/>
      <c r="AV9" s="655"/>
      <c r="AW9" s="655"/>
      <c r="AX9" s="655"/>
      <c r="AY9" s="655"/>
      <c r="AZ9" s="655"/>
      <c r="BA9" s="655"/>
      <c r="BB9" s="655"/>
      <c r="BC9" s="655"/>
      <c r="BD9" s="655"/>
      <c r="BE9" s="655"/>
      <c r="BF9" s="656"/>
      <c r="BG9" s="657">
        <v>469182</v>
      </c>
      <c r="BH9" s="658"/>
      <c r="BI9" s="658"/>
      <c r="BJ9" s="658"/>
      <c r="BK9" s="658"/>
      <c r="BL9" s="658"/>
      <c r="BM9" s="658"/>
      <c r="BN9" s="659"/>
      <c r="BO9" s="695">
        <v>31.6</v>
      </c>
      <c r="BP9" s="695"/>
      <c r="BQ9" s="695"/>
      <c r="BR9" s="695"/>
      <c r="BS9" s="696" t="s">
        <v>235</v>
      </c>
      <c r="BT9" s="696"/>
      <c r="BU9" s="696"/>
      <c r="BV9" s="696"/>
      <c r="BW9" s="696"/>
      <c r="BX9" s="696"/>
      <c r="BY9" s="696"/>
      <c r="BZ9" s="696"/>
      <c r="CA9" s="696"/>
      <c r="CB9" s="731"/>
      <c r="CD9" s="654" t="s">
        <v>250</v>
      </c>
      <c r="CE9" s="655"/>
      <c r="CF9" s="655"/>
      <c r="CG9" s="655"/>
      <c r="CH9" s="655"/>
      <c r="CI9" s="655"/>
      <c r="CJ9" s="655"/>
      <c r="CK9" s="655"/>
      <c r="CL9" s="655"/>
      <c r="CM9" s="655"/>
      <c r="CN9" s="655"/>
      <c r="CO9" s="655"/>
      <c r="CP9" s="655"/>
      <c r="CQ9" s="656"/>
      <c r="CR9" s="657">
        <v>1573797</v>
      </c>
      <c r="CS9" s="658"/>
      <c r="CT9" s="658"/>
      <c r="CU9" s="658"/>
      <c r="CV9" s="658"/>
      <c r="CW9" s="658"/>
      <c r="CX9" s="658"/>
      <c r="CY9" s="659"/>
      <c r="CZ9" s="695">
        <v>13.2</v>
      </c>
      <c r="DA9" s="695"/>
      <c r="DB9" s="695"/>
      <c r="DC9" s="695"/>
      <c r="DD9" s="663">
        <v>18093</v>
      </c>
      <c r="DE9" s="658"/>
      <c r="DF9" s="658"/>
      <c r="DG9" s="658"/>
      <c r="DH9" s="658"/>
      <c r="DI9" s="658"/>
      <c r="DJ9" s="658"/>
      <c r="DK9" s="658"/>
      <c r="DL9" s="658"/>
      <c r="DM9" s="658"/>
      <c r="DN9" s="658"/>
      <c r="DO9" s="658"/>
      <c r="DP9" s="659"/>
      <c r="DQ9" s="663">
        <v>1443557</v>
      </c>
      <c r="DR9" s="658"/>
      <c r="DS9" s="658"/>
      <c r="DT9" s="658"/>
      <c r="DU9" s="658"/>
      <c r="DV9" s="658"/>
      <c r="DW9" s="658"/>
      <c r="DX9" s="658"/>
      <c r="DY9" s="658"/>
      <c r="DZ9" s="658"/>
      <c r="EA9" s="658"/>
      <c r="EB9" s="658"/>
      <c r="EC9" s="694"/>
    </row>
    <row r="10" spans="2:143" ht="11.25" customHeight="1" x14ac:dyDescent="0.15">
      <c r="B10" s="654" t="s">
        <v>251</v>
      </c>
      <c r="C10" s="655"/>
      <c r="D10" s="655"/>
      <c r="E10" s="655"/>
      <c r="F10" s="655"/>
      <c r="G10" s="655"/>
      <c r="H10" s="655"/>
      <c r="I10" s="655"/>
      <c r="J10" s="655"/>
      <c r="K10" s="655"/>
      <c r="L10" s="655"/>
      <c r="M10" s="655"/>
      <c r="N10" s="655"/>
      <c r="O10" s="655"/>
      <c r="P10" s="655"/>
      <c r="Q10" s="656"/>
      <c r="R10" s="657" t="s">
        <v>132</v>
      </c>
      <c r="S10" s="658"/>
      <c r="T10" s="658"/>
      <c r="U10" s="658"/>
      <c r="V10" s="658"/>
      <c r="W10" s="658"/>
      <c r="X10" s="658"/>
      <c r="Y10" s="659"/>
      <c r="Z10" s="695" t="s">
        <v>132</v>
      </c>
      <c r="AA10" s="695"/>
      <c r="AB10" s="695"/>
      <c r="AC10" s="695"/>
      <c r="AD10" s="696" t="s">
        <v>132</v>
      </c>
      <c r="AE10" s="696"/>
      <c r="AF10" s="696"/>
      <c r="AG10" s="696"/>
      <c r="AH10" s="696"/>
      <c r="AI10" s="696"/>
      <c r="AJ10" s="696"/>
      <c r="AK10" s="696"/>
      <c r="AL10" s="660" t="s">
        <v>132</v>
      </c>
      <c r="AM10" s="661"/>
      <c r="AN10" s="661"/>
      <c r="AO10" s="697"/>
      <c r="AP10" s="654" t="s">
        <v>252</v>
      </c>
      <c r="AQ10" s="655"/>
      <c r="AR10" s="655"/>
      <c r="AS10" s="655"/>
      <c r="AT10" s="655"/>
      <c r="AU10" s="655"/>
      <c r="AV10" s="655"/>
      <c r="AW10" s="655"/>
      <c r="AX10" s="655"/>
      <c r="AY10" s="655"/>
      <c r="AZ10" s="655"/>
      <c r="BA10" s="655"/>
      <c r="BB10" s="655"/>
      <c r="BC10" s="655"/>
      <c r="BD10" s="655"/>
      <c r="BE10" s="655"/>
      <c r="BF10" s="656"/>
      <c r="BG10" s="657">
        <v>47104</v>
      </c>
      <c r="BH10" s="658"/>
      <c r="BI10" s="658"/>
      <c r="BJ10" s="658"/>
      <c r="BK10" s="658"/>
      <c r="BL10" s="658"/>
      <c r="BM10" s="658"/>
      <c r="BN10" s="659"/>
      <c r="BO10" s="695">
        <v>3.2</v>
      </c>
      <c r="BP10" s="695"/>
      <c r="BQ10" s="695"/>
      <c r="BR10" s="695"/>
      <c r="BS10" s="696" t="s">
        <v>235</v>
      </c>
      <c r="BT10" s="696"/>
      <c r="BU10" s="696"/>
      <c r="BV10" s="696"/>
      <c r="BW10" s="696"/>
      <c r="BX10" s="696"/>
      <c r="BY10" s="696"/>
      <c r="BZ10" s="696"/>
      <c r="CA10" s="696"/>
      <c r="CB10" s="731"/>
      <c r="CD10" s="654" t="s">
        <v>253</v>
      </c>
      <c r="CE10" s="655"/>
      <c r="CF10" s="655"/>
      <c r="CG10" s="655"/>
      <c r="CH10" s="655"/>
      <c r="CI10" s="655"/>
      <c r="CJ10" s="655"/>
      <c r="CK10" s="655"/>
      <c r="CL10" s="655"/>
      <c r="CM10" s="655"/>
      <c r="CN10" s="655"/>
      <c r="CO10" s="655"/>
      <c r="CP10" s="655"/>
      <c r="CQ10" s="656"/>
      <c r="CR10" s="657" t="s">
        <v>235</v>
      </c>
      <c r="CS10" s="658"/>
      <c r="CT10" s="658"/>
      <c r="CU10" s="658"/>
      <c r="CV10" s="658"/>
      <c r="CW10" s="658"/>
      <c r="CX10" s="658"/>
      <c r="CY10" s="659"/>
      <c r="CZ10" s="695" t="s">
        <v>132</v>
      </c>
      <c r="DA10" s="695"/>
      <c r="DB10" s="695"/>
      <c r="DC10" s="695"/>
      <c r="DD10" s="663" t="s">
        <v>132</v>
      </c>
      <c r="DE10" s="658"/>
      <c r="DF10" s="658"/>
      <c r="DG10" s="658"/>
      <c r="DH10" s="658"/>
      <c r="DI10" s="658"/>
      <c r="DJ10" s="658"/>
      <c r="DK10" s="658"/>
      <c r="DL10" s="658"/>
      <c r="DM10" s="658"/>
      <c r="DN10" s="658"/>
      <c r="DO10" s="658"/>
      <c r="DP10" s="659"/>
      <c r="DQ10" s="663" t="s">
        <v>183</v>
      </c>
      <c r="DR10" s="658"/>
      <c r="DS10" s="658"/>
      <c r="DT10" s="658"/>
      <c r="DU10" s="658"/>
      <c r="DV10" s="658"/>
      <c r="DW10" s="658"/>
      <c r="DX10" s="658"/>
      <c r="DY10" s="658"/>
      <c r="DZ10" s="658"/>
      <c r="EA10" s="658"/>
      <c r="EB10" s="658"/>
      <c r="EC10" s="694"/>
    </row>
    <row r="11" spans="2:143" ht="11.25" customHeight="1" x14ac:dyDescent="0.15">
      <c r="B11" s="654" t="s">
        <v>254</v>
      </c>
      <c r="C11" s="655"/>
      <c r="D11" s="655"/>
      <c r="E11" s="655"/>
      <c r="F11" s="655"/>
      <c r="G11" s="655"/>
      <c r="H11" s="655"/>
      <c r="I11" s="655"/>
      <c r="J11" s="655"/>
      <c r="K11" s="655"/>
      <c r="L11" s="655"/>
      <c r="M11" s="655"/>
      <c r="N11" s="655"/>
      <c r="O11" s="655"/>
      <c r="P11" s="655"/>
      <c r="Q11" s="656"/>
      <c r="R11" s="657">
        <v>361646</v>
      </c>
      <c r="S11" s="658"/>
      <c r="T11" s="658"/>
      <c r="U11" s="658"/>
      <c r="V11" s="658"/>
      <c r="W11" s="658"/>
      <c r="X11" s="658"/>
      <c r="Y11" s="659"/>
      <c r="Z11" s="660">
        <v>3</v>
      </c>
      <c r="AA11" s="661"/>
      <c r="AB11" s="661"/>
      <c r="AC11" s="662"/>
      <c r="AD11" s="663">
        <v>361646</v>
      </c>
      <c r="AE11" s="658"/>
      <c r="AF11" s="658"/>
      <c r="AG11" s="658"/>
      <c r="AH11" s="658"/>
      <c r="AI11" s="658"/>
      <c r="AJ11" s="658"/>
      <c r="AK11" s="659"/>
      <c r="AL11" s="660">
        <v>5.7</v>
      </c>
      <c r="AM11" s="661"/>
      <c r="AN11" s="661"/>
      <c r="AO11" s="697"/>
      <c r="AP11" s="654" t="s">
        <v>255</v>
      </c>
      <c r="AQ11" s="655"/>
      <c r="AR11" s="655"/>
      <c r="AS11" s="655"/>
      <c r="AT11" s="655"/>
      <c r="AU11" s="655"/>
      <c r="AV11" s="655"/>
      <c r="AW11" s="655"/>
      <c r="AX11" s="655"/>
      <c r="AY11" s="655"/>
      <c r="AZ11" s="655"/>
      <c r="BA11" s="655"/>
      <c r="BB11" s="655"/>
      <c r="BC11" s="655"/>
      <c r="BD11" s="655"/>
      <c r="BE11" s="655"/>
      <c r="BF11" s="656"/>
      <c r="BG11" s="657">
        <v>24878</v>
      </c>
      <c r="BH11" s="658"/>
      <c r="BI11" s="658"/>
      <c r="BJ11" s="658"/>
      <c r="BK11" s="658"/>
      <c r="BL11" s="658"/>
      <c r="BM11" s="658"/>
      <c r="BN11" s="659"/>
      <c r="BO11" s="695">
        <v>1.7</v>
      </c>
      <c r="BP11" s="695"/>
      <c r="BQ11" s="695"/>
      <c r="BR11" s="695"/>
      <c r="BS11" s="696" t="s">
        <v>235</v>
      </c>
      <c r="BT11" s="696"/>
      <c r="BU11" s="696"/>
      <c r="BV11" s="696"/>
      <c r="BW11" s="696"/>
      <c r="BX11" s="696"/>
      <c r="BY11" s="696"/>
      <c r="BZ11" s="696"/>
      <c r="CA11" s="696"/>
      <c r="CB11" s="731"/>
      <c r="CD11" s="654" t="s">
        <v>256</v>
      </c>
      <c r="CE11" s="655"/>
      <c r="CF11" s="655"/>
      <c r="CG11" s="655"/>
      <c r="CH11" s="655"/>
      <c r="CI11" s="655"/>
      <c r="CJ11" s="655"/>
      <c r="CK11" s="655"/>
      <c r="CL11" s="655"/>
      <c r="CM11" s="655"/>
      <c r="CN11" s="655"/>
      <c r="CO11" s="655"/>
      <c r="CP11" s="655"/>
      <c r="CQ11" s="656"/>
      <c r="CR11" s="657">
        <v>191725</v>
      </c>
      <c r="CS11" s="658"/>
      <c r="CT11" s="658"/>
      <c r="CU11" s="658"/>
      <c r="CV11" s="658"/>
      <c r="CW11" s="658"/>
      <c r="CX11" s="658"/>
      <c r="CY11" s="659"/>
      <c r="CZ11" s="695">
        <v>1.6</v>
      </c>
      <c r="DA11" s="695"/>
      <c r="DB11" s="695"/>
      <c r="DC11" s="695"/>
      <c r="DD11" s="663">
        <v>60164</v>
      </c>
      <c r="DE11" s="658"/>
      <c r="DF11" s="658"/>
      <c r="DG11" s="658"/>
      <c r="DH11" s="658"/>
      <c r="DI11" s="658"/>
      <c r="DJ11" s="658"/>
      <c r="DK11" s="658"/>
      <c r="DL11" s="658"/>
      <c r="DM11" s="658"/>
      <c r="DN11" s="658"/>
      <c r="DO11" s="658"/>
      <c r="DP11" s="659"/>
      <c r="DQ11" s="663">
        <v>121517</v>
      </c>
      <c r="DR11" s="658"/>
      <c r="DS11" s="658"/>
      <c r="DT11" s="658"/>
      <c r="DU11" s="658"/>
      <c r="DV11" s="658"/>
      <c r="DW11" s="658"/>
      <c r="DX11" s="658"/>
      <c r="DY11" s="658"/>
      <c r="DZ11" s="658"/>
      <c r="EA11" s="658"/>
      <c r="EB11" s="658"/>
      <c r="EC11" s="694"/>
    </row>
    <row r="12" spans="2:143" ht="11.25" customHeight="1" x14ac:dyDescent="0.15">
      <c r="B12" s="654" t="s">
        <v>257</v>
      </c>
      <c r="C12" s="655"/>
      <c r="D12" s="655"/>
      <c r="E12" s="655"/>
      <c r="F12" s="655"/>
      <c r="G12" s="655"/>
      <c r="H12" s="655"/>
      <c r="I12" s="655"/>
      <c r="J12" s="655"/>
      <c r="K12" s="655"/>
      <c r="L12" s="655"/>
      <c r="M12" s="655"/>
      <c r="N12" s="655"/>
      <c r="O12" s="655"/>
      <c r="P12" s="655"/>
      <c r="Q12" s="656"/>
      <c r="R12" s="657" t="s">
        <v>132</v>
      </c>
      <c r="S12" s="658"/>
      <c r="T12" s="658"/>
      <c r="U12" s="658"/>
      <c r="V12" s="658"/>
      <c r="W12" s="658"/>
      <c r="X12" s="658"/>
      <c r="Y12" s="659"/>
      <c r="Z12" s="695" t="s">
        <v>132</v>
      </c>
      <c r="AA12" s="695"/>
      <c r="AB12" s="695"/>
      <c r="AC12" s="695"/>
      <c r="AD12" s="696" t="s">
        <v>132</v>
      </c>
      <c r="AE12" s="696"/>
      <c r="AF12" s="696"/>
      <c r="AG12" s="696"/>
      <c r="AH12" s="696"/>
      <c r="AI12" s="696"/>
      <c r="AJ12" s="696"/>
      <c r="AK12" s="696"/>
      <c r="AL12" s="660" t="s">
        <v>235</v>
      </c>
      <c r="AM12" s="661"/>
      <c r="AN12" s="661"/>
      <c r="AO12" s="697"/>
      <c r="AP12" s="654" t="s">
        <v>258</v>
      </c>
      <c r="AQ12" s="655"/>
      <c r="AR12" s="655"/>
      <c r="AS12" s="655"/>
      <c r="AT12" s="655"/>
      <c r="AU12" s="655"/>
      <c r="AV12" s="655"/>
      <c r="AW12" s="655"/>
      <c r="AX12" s="655"/>
      <c r="AY12" s="655"/>
      <c r="AZ12" s="655"/>
      <c r="BA12" s="655"/>
      <c r="BB12" s="655"/>
      <c r="BC12" s="655"/>
      <c r="BD12" s="655"/>
      <c r="BE12" s="655"/>
      <c r="BF12" s="656"/>
      <c r="BG12" s="657">
        <v>705298</v>
      </c>
      <c r="BH12" s="658"/>
      <c r="BI12" s="658"/>
      <c r="BJ12" s="658"/>
      <c r="BK12" s="658"/>
      <c r="BL12" s="658"/>
      <c r="BM12" s="658"/>
      <c r="BN12" s="659"/>
      <c r="BO12" s="695">
        <v>47.6</v>
      </c>
      <c r="BP12" s="695"/>
      <c r="BQ12" s="695"/>
      <c r="BR12" s="695"/>
      <c r="BS12" s="696" t="s">
        <v>132</v>
      </c>
      <c r="BT12" s="696"/>
      <c r="BU12" s="696"/>
      <c r="BV12" s="696"/>
      <c r="BW12" s="696"/>
      <c r="BX12" s="696"/>
      <c r="BY12" s="696"/>
      <c r="BZ12" s="696"/>
      <c r="CA12" s="696"/>
      <c r="CB12" s="731"/>
      <c r="CD12" s="654" t="s">
        <v>259</v>
      </c>
      <c r="CE12" s="655"/>
      <c r="CF12" s="655"/>
      <c r="CG12" s="655"/>
      <c r="CH12" s="655"/>
      <c r="CI12" s="655"/>
      <c r="CJ12" s="655"/>
      <c r="CK12" s="655"/>
      <c r="CL12" s="655"/>
      <c r="CM12" s="655"/>
      <c r="CN12" s="655"/>
      <c r="CO12" s="655"/>
      <c r="CP12" s="655"/>
      <c r="CQ12" s="656"/>
      <c r="CR12" s="657">
        <v>586651</v>
      </c>
      <c r="CS12" s="658"/>
      <c r="CT12" s="658"/>
      <c r="CU12" s="658"/>
      <c r="CV12" s="658"/>
      <c r="CW12" s="658"/>
      <c r="CX12" s="658"/>
      <c r="CY12" s="659"/>
      <c r="CZ12" s="695">
        <v>4.9000000000000004</v>
      </c>
      <c r="DA12" s="695"/>
      <c r="DB12" s="695"/>
      <c r="DC12" s="695"/>
      <c r="DD12" s="663">
        <v>166500</v>
      </c>
      <c r="DE12" s="658"/>
      <c r="DF12" s="658"/>
      <c r="DG12" s="658"/>
      <c r="DH12" s="658"/>
      <c r="DI12" s="658"/>
      <c r="DJ12" s="658"/>
      <c r="DK12" s="658"/>
      <c r="DL12" s="658"/>
      <c r="DM12" s="658"/>
      <c r="DN12" s="658"/>
      <c r="DO12" s="658"/>
      <c r="DP12" s="659"/>
      <c r="DQ12" s="663">
        <v>366797</v>
      </c>
      <c r="DR12" s="658"/>
      <c r="DS12" s="658"/>
      <c r="DT12" s="658"/>
      <c r="DU12" s="658"/>
      <c r="DV12" s="658"/>
      <c r="DW12" s="658"/>
      <c r="DX12" s="658"/>
      <c r="DY12" s="658"/>
      <c r="DZ12" s="658"/>
      <c r="EA12" s="658"/>
      <c r="EB12" s="658"/>
      <c r="EC12" s="694"/>
    </row>
    <row r="13" spans="2:143" ht="11.25" customHeight="1" x14ac:dyDescent="0.15">
      <c r="B13" s="654" t="s">
        <v>260</v>
      </c>
      <c r="C13" s="655"/>
      <c r="D13" s="655"/>
      <c r="E13" s="655"/>
      <c r="F13" s="655"/>
      <c r="G13" s="655"/>
      <c r="H13" s="655"/>
      <c r="I13" s="655"/>
      <c r="J13" s="655"/>
      <c r="K13" s="655"/>
      <c r="L13" s="655"/>
      <c r="M13" s="655"/>
      <c r="N13" s="655"/>
      <c r="O13" s="655"/>
      <c r="P13" s="655"/>
      <c r="Q13" s="656"/>
      <c r="R13" s="657" t="s">
        <v>132</v>
      </c>
      <c r="S13" s="658"/>
      <c r="T13" s="658"/>
      <c r="U13" s="658"/>
      <c r="V13" s="658"/>
      <c r="W13" s="658"/>
      <c r="X13" s="658"/>
      <c r="Y13" s="659"/>
      <c r="Z13" s="695" t="s">
        <v>183</v>
      </c>
      <c r="AA13" s="695"/>
      <c r="AB13" s="695"/>
      <c r="AC13" s="695"/>
      <c r="AD13" s="696" t="s">
        <v>132</v>
      </c>
      <c r="AE13" s="696"/>
      <c r="AF13" s="696"/>
      <c r="AG13" s="696"/>
      <c r="AH13" s="696"/>
      <c r="AI13" s="696"/>
      <c r="AJ13" s="696"/>
      <c r="AK13" s="696"/>
      <c r="AL13" s="660" t="s">
        <v>132</v>
      </c>
      <c r="AM13" s="661"/>
      <c r="AN13" s="661"/>
      <c r="AO13" s="697"/>
      <c r="AP13" s="654" t="s">
        <v>261</v>
      </c>
      <c r="AQ13" s="655"/>
      <c r="AR13" s="655"/>
      <c r="AS13" s="655"/>
      <c r="AT13" s="655"/>
      <c r="AU13" s="655"/>
      <c r="AV13" s="655"/>
      <c r="AW13" s="655"/>
      <c r="AX13" s="655"/>
      <c r="AY13" s="655"/>
      <c r="AZ13" s="655"/>
      <c r="BA13" s="655"/>
      <c r="BB13" s="655"/>
      <c r="BC13" s="655"/>
      <c r="BD13" s="655"/>
      <c r="BE13" s="655"/>
      <c r="BF13" s="656"/>
      <c r="BG13" s="657">
        <v>701114</v>
      </c>
      <c r="BH13" s="658"/>
      <c r="BI13" s="658"/>
      <c r="BJ13" s="658"/>
      <c r="BK13" s="658"/>
      <c r="BL13" s="658"/>
      <c r="BM13" s="658"/>
      <c r="BN13" s="659"/>
      <c r="BO13" s="695">
        <v>47.3</v>
      </c>
      <c r="BP13" s="695"/>
      <c r="BQ13" s="695"/>
      <c r="BR13" s="695"/>
      <c r="BS13" s="696" t="s">
        <v>132</v>
      </c>
      <c r="BT13" s="696"/>
      <c r="BU13" s="696"/>
      <c r="BV13" s="696"/>
      <c r="BW13" s="696"/>
      <c r="BX13" s="696"/>
      <c r="BY13" s="696"/>
      <c r="BZ13" s="696"/>
      <c r="CA13" s="696"/>
      <c r="CB13" s="731"/>
      <c r="CD13" s="654" t="s">
        <v>262</v>
      </c>
      <c r="CE13" s="655"/>
      <c r="CF13" s="655"/>
      <c r="CG13" s="655"/>
      <c r="CH13" s="655"/>
      <c r="CI13" s="655"/>
      <c r="CJ13" s="655"/>
      <c r="CK13" s="655"/>
      <c r="CL13" s="655"/>
      <c r="CM13" s="655"/>
      <c r="CN13" s="655"/>
      <c r="CO13" s="655"/>
      <c r="CP13" s="655"/>
      <c r="CQ13" s="656"/>
      <c r="CR13" s="657">
        <v>705197</v>
      </c>
      <c r="CS13" s="658"/>
      <c r="CT13" s="658"/>
      <c r="CU13" s="658"/>
      <c r="CV13" s="658"/>
      <c r="CW13" s="658"/>
      <c r="CX13" s="658"/>
      <c r="CY13" s="659"/>
      <c r="CZ13" s="695">
        <v>5.9</v>
      </c>
      <c r="DA13" s="695"/>
      <c r="DB13" s="695"/>
      <c r="DC13" s="695"/>
      <c r="DD13" s="663">
        <v>423721</v>
      </c>
      <c r="DE13" s="658"/>
      <c r="DF13" s="658"/>
      <c r="DG13" s="658"/>
      <c r="DH13" s="658"/>
      <c r="DI13" s="658"/>
      <c r="DJ13" s="658"/>
      <c r="DK13" s="658"/>
      <c r="DL13" s="658"/>
      <c r="DM13" s="658"/>
      <c r="DN13" s="658"/>
      <c r="DO13" s="658"/>
      <c r="DP13" s="659"/>
      <c r="DQ13" s="663">
        <v>349818</v>
      </c>
      <c r="DR13" s="658"/>
      <c r="DS13" s="658"/>
      <c r="DT13" s="658"/>
      <c r="DU13" s="658"/>
      <c r="DV13" s="658"/>
      <c r="DW13" s="658"/>
      <c r="DX13" s="658"/>
      <c r="DY13" s="658"/>
      <c r="DZ13" s="658"/>
      <c r="EA13" s="658"/>
      <c r="EB13" s="658"/>
      <c r="EC13" s="694"/>
    </row>
    <row r="14" spans="2:143" ht="11.25" customHeight="1" x14ac:dyDescent="0.15">
      <c r="B14" s="654" t="s">
        <v>263</v>
      </c>
      <c r="C14" s="655"/>
      <c r="D14" s="655"/>
      <c r="E14" s="655"/>
      <c r="F14" s="655"/>
      <c r="G14" s="655"/>
      <c r="H14" s="655"/>
      <c r="I14" s="655"/>
      <c r="J14" s="655"/>
      <c r="K14" s="655"/>
      <c r="L14" s="655"/>
      <c r="M14" s="655"/>
      <c r="N14" s="655"/>
      <c r="O14" s="655"/>
      <c r="P14" s="655"/>
      <c r="Q14" s="656"/>
      <c r="R14" s="657">
        <v>206</v>
      </c>
      <c r="S14" s="658"/>
      <c r="T14" s="658"/>
      <c r="U14" s="658"/>
      <c r="V14" s="658"/>
      <c r="W14" s="658"/>
      <c r="X14" s="658"/>
      <c r="Y14" s="659"/>
      <c r="Z14" s="695">
        <v>0</v>
      </c>
      <c r="AA14" s="695"/>
      <c r="AB14" s="695"/>
      <c r="AC14" s="695"/>
      <c r="AD14" s="696">
        <v>206</v>
      </c>
      <c r="AE14" s="696"/>
      <c r="AF14" s="696"/>
      <c r="AG14" s="696"/>
      <c r="AH14" s="696"/>
      <c r="AI14" s="696"/>
      <c r="AJ14" s="696"/>
      <c r="AK14" s="696"/>
      <c r="AL14" s="660">
        <v>0</v>
      </c>
      <c r="AM14" s="661"/>
      <c r="AN14" s="661"/>
      <c r="AO14" s="697"/>
      <c r="AP14" s="654" t="s">
        <v>264</v>
      </c>
      <c r="AQ14" s="655"/>
      <c r="AR14" s="655"/>
      <c r="AS14" s="655"/>
      <c r="AT14" s="655"/>
      <c r="AU14" s="655"/>
      <c r="AV14" s="655"/>
      <c r="AW14" s="655"/>
      <c r="AX14" s="655"/>
      <c r="AY14" s="655"/>
      <c r="AZ14" s="655"/>
      <c r="BA14" s="655"/>
      <c r="BB14" s="655"/>
      <c r="BC14" s="655"/>
      <c r="BD14" s="655"/>
      <c r="BE14" s="655"/>
      <c r="BF14" s="656"/>
      <c r="BG14" s="657">
        <v>65110</v>
      </c>
      <c r="BH14" s="658"/>
      <c r="BI14" s="658"/>
      <c r="BJ14" s="658"/>
      <c r="BK14" s="658"/>
      <c r="BL14" s="658"/>
      <c r="BM14" s="658"/>
      <c r="BN14" s="659"/>
      <c r="BO14" s="695">
        <v>4.4000000000000004</v>
      </c>
      <c r="BP14" s="695"/>
      <c r="BQ14" s="695"/>
      <c r="BR14" s="695"/>
      <c r="BS14" s="696" t="s">
        <v>132</v>
      </c>
      <c r="BT14" s="696"/>
      <c r="BU14" s="696"/>
      <c r="BV14" s="696"/>
      <c r="BW14" s="696"/>
      <c r="BX14" s="696"/>
      <c r="BY14" s="696"/>
      <c r="BZ14" s="696"/>
      <c r="CA14" s="696"/>
      <c r="CB14" s="731"/>
      <c r="CD14" s="654" t="s">
        <v>265</v>
      </c>
      <c r="CE14" s="655"/>
      <c r="CF14" s="655"/>
      <c r="CG14" s="655"/>
      <c r="CH14" s="655"/>
      <c r="CI14" s="655"/>
      <c r="CJ14" s="655"/>
      <c r="CK14" s="655"/>
      <c r="CL14" s="655"/>
      <c r="CM14" s="655"/>
      <c r="CN14" s="655"/>
      <c r="CO14" s="655"/>
      <c r="CP14" s="655"/>
      <c r="CQ14" s="656"/>
      <c r="CR14" s="657">
        <v>630457</v>
      </c>
      <c r="CS14" s="658"/>
      <c r="CT14" s="658"/>
      <c r="CU14" s="658"/>
      <c r="CV14" s="658"/>
      <c r="CW14" s="658"/>
      <c r="CX14" s="658"/>
      <c r="CY14" s="659"/>
      <c r="CZ14" s="695">
        <v>5.3</v>
      </c>
      <c r="DA14" s="695"/>
      <c r="DB14" s="695"/>
      <c r="DC14" s="695"/>
      <c r="DD14" s="663">
        <v>56727</v>
      </c>
      <c r="DE14" s="658"/>
      <c r="DF14" s="658"/>
      <c r="DG14" s="658"/>
      <c r="DH14" s="658"/>
      <c r="DI14" s="658"/>
      <c r="DJ14" s="658"/>
      <c r="DK14" s="658"/>
      <c r="DL14" s="658"/>
      <c r="DM14" s="658"/>
      <c r="DN14" s="658"/>
      <c r="DO14" s="658"/>
      <c r="DP14" s="659"/>
      <c r="DQ14" s="663">
        <v>420526</v>
      </c>
      <c r="DR14" s="658"/>
      <c r="DS14" s="658"/>
      <c r="DT14" s="658"/>
      <c r="DU14" s="658"/>
      <c r="DV14" s="658"/>
      <c r="DW14" s="658"/>
      <c r="DX14" s="658"/>
      <c r="DY14" s="658"/>
      <c r="DZ14" s="658"/>
      <c r="EA14" s="658"/>
      <c r="EB14" s="658"/>
      <c r="EC14" s="694"/>
    </row>
    <row r="15" spans="2:143" ht="11.25" customHeight="1" x14ac:dyDescent="0.15">
      <c r="B15" s="654" t="s">
        <v>266</v>
      </c>
      <c r="C15" s="655"/>
      <c r="D15" s="655"/>
      <c r="E15" s="655"/>
      <c r="F15" s="655"/>
      <c r="G15" s="655"/>
      <c r="H15" s="655"/>
      <c r="I15" s="655"/>
      <c r="J15" s="655"/>
      <c r="K15" s="655"/>
      <c r="L15" s="655"/>
      <c r="M15" s="655"/>
      <c r="N15" s="655"/>
      <c r="O15" s="655"/>
      <c r="P15" s="655"/>
      <c r="Q15" s="656"/>
      <c r="R15" s="657" t="s">
        <v>132</v>
      </c>
      <c r="S15" s="658"/>
      <c r="T15" s="658"/>
      <c r="U15" s="658"/>
      <c r="V15" s="658"/>
      <c r="W15" s="658"/>
      <c r="X15" s="658"/>
      <c r="Y15" s="659"/>
      <c r="Z15" s="695" t="s">
        <v>235</v>
      </c>
      <c r="AA15" s="695"/>
      <c r="AB15" s="695"/>
      <c r="AC15" s="695"/>
      <c r="AD15" s="696" t="s">
        <v>235</v>
      </c>
      <c r="AE15" s="696"/>
      <c r="AF15" s="696"/>
      <c r="AG15" s="696"/>
      <c r="AH15" s="696"/>
      <c r="AI15" s="696"/>
      <c r="AJ15" s="696"/>
      <c r="AK15" s="696"/>
      <c r="AL15" s="660" t="s">
        <v>132</v>
      </c>
      <c r="AM15" s="661"/>
      <c r="AN15" s="661"/>
      <c r="AO15" s="697"/>
      <c r="AP15" s="654" t="s">
        <v>267</v>
      </c>
      <c r="AQ15" s="655"/>
      <c r="AR15" s="655"/>
      <c r="AS15" s="655"/>
      <c r="AT15" s="655"/>
      <c r="AU15" s="655"/>
      <c r="AV15" s="655"/>
      <c r="AW15" s="655"/>
      <c r="AX15" s="655"/>
      <c r="AY15" s="655"/>
      <c r="AZ15" s="655"/>
      <c r="BA15" s="655"/>
      <c r="BB15" s="655"/>
      <c r="BC15" s="655"/>
      <c r="BD15" s="655"/>
      <c r="BE15" s="655"/>
      <c r="BF15" s="656"/>
      <c r="BG15" s="657">
        <v>123219</v>
      </c>
      <c r="BH15" s="658"/>
      <c r="BI15" s="658"/>
      <c r="BJ15" s="658"/>
      <c r="BK15" s="658"/>
      <c r="BL15" s="658"/>
      <c r="BM15" s="658"/>
      <c r="BN15" s="659"/>
      <c r="BO15" s="695">
        <v>8.3000000000000007</v>
      </c>
      <c r="BP15" s="695"/>
      <c r="BQ15" s="695"/>
      <c r="BR15" s="695"/>
      <c r="BS15" s="696" t="s">
        <v>132</v>
      </c>
      <c r="BT15" s="696"/>
      <c r="BU15" s="696"/>
      <c r="BV15" s="696"/>
      <c r="BW15" s="696"/>
      <c r="BX15" s="696"/>
      <c r="BY15" s="696"/>
      <c r="BZ15" s="696"/>
      <c r="CA15" s="696"/>
      <c r="CB15" s="731"/>
      <c r="CD15" s="654" t="s">
        <v>268</v>
      </c>
      <c r="CE15" s="655"/>
      <c r="CF15" s="655"/>
      <c r="CG15" s="655"/>
      <c r="CH15" s="655"/>
      <c r="CI15" s="655"/>
      <c r="CJ15" s="655"/>
      <c r="CK15" s="655"/>
      <c r="CL15" s="655"/>
      <c r="CM15" s="655"/>
      <c r="CN15" s="655"/>
      <c r="CO15" s="655"/>
      <c r="CP15" s="655"/>
      <c r="CQ15" s="656"/>
      <c r="CR15" s="657">
        <v>856050</v>
      </c>
      <c r="CS15" s="658"/>
      <c r="CT15" s="658"/>
      <c r="CU15" s="658"/>
      <c r="CV15" s="658"/>
      <c r="CW15" s="658"/>
      <c r="CX15" s="658"/>
      <c r="CY15" s="659"/>
      <c r="CZ15" s="695">
        <v>7.2</v>
      </c>
      <c r="DA15" s="695"/>
      <c r="DB15" s="695"/>
      <c r="DC15" s="695"/>
      <c r="DD15" s="663">
        <v>28309</v>
      </c>
      <c r="DE15" s="658"/>
      <c r="DF15" s="658"/>
      <c r="DG15" s="658"/>
      <c r="DH15" s="658"/>
      <c r="DI15" s="658"/>
      <c r="DJ15" s="658"/>
      <c r="DK15" s="658"/>
      <c r="DL15" s="658"/>
      <c r="DM15" s="658"/>
      <c r="DN15" s="658"/>
      <c r="DO15" s="658"/>
      <c r="DP15" s="659"/>
      <c r="DQ15" s="663">
        <v>704216</v>
      </c>
      <c r="DR15" s="658"/>
      <c r="DS15" s="658"/>
      <c r="DT15" s="658"/>
      <c r="DU15" s="658"/>
      <c r="DV15" s="658"/>
      <c r="DW15" s="658"/>
      <c r="DX15" s="658"/>
      <c r="DY15" s="658"/>
      <c r="DZ15" s="658"/>
      <c r="EA15" s="658"/>
      <c r="EB15" s="658"/>
      <c r="EC15" s="694"/>
    </row>
    <row r="16" spans="2:143" ht="11.25" customHeight="1" x14ac:dyDescent="0.15">
      <c r="B16" s="654" t="s">
        <v>269</v>
      </c>
      <c r="C16" s="655"/>
      <c r="D16" s="655"/>
      <c r="E16" s="655"/>
      <c r="F16" s="655"/>
      <c r="G16" s="655"/>
      <c r="H16" s="655"/>
      <c r="I16" s="655"/>
      <c r="J16" s="655"/>
      <c r="K16" s="655"/>
      <c r="L16" s="655"/>
      <c r="M16" s="655"/>
      <c r="N16" s="655"/>
      <c r="O16" s="655"/>
      <c r="P16" s="655"/>
      <c r="Q16" s="656"/>
      <c r="R16" s="657">
        <v>5941</v>
      </c>
      <c r="S16" s="658"/>
      <c r="T16" s="658"/>
      <c r="U16" s="658"/>
      <c r="V16" s="658"/>
      <c r="W16" s="658"/>
      <c r="X16" s="658"/>
      <c r="Y16" s="659"/>
      <c r="Z16" s="695">
        <v>0</v>
      </c>
      <c r="AA16" s="695"/>
      <c r="AB16" s="695"/>
      <c r="AC16" s="695"/>
      <c r="AD16" s="696">
        <v>5941</v>
      </c>
      <c r="AE16" s="696"/>
      <c r="AF16" s="696"/>
      <c r="AG16" s="696"/>
      <c r="AH16" s="696"/>
      <c r="AI16" s="696"/>
      <c r="AJ16" s="696"/>
      <c r="AK16" s="696"/>
      <c r="AL16" s="660">
        <v>0.1</v>
      </c>
      <c r="AM16" s="661"/>
      <c r="AN16" s="661"/>
      <c r="AO16" s="697"/>
      <c r="AP16" s="654" t="s">
        <v>270</v>
      </c>
      <c r="AQ16" s="655"/>
      <c r="AR16" s="655"/>
      <c r="AS16" s="655"/>
      <c r="AT16" s="655"/>
      <c r="AU16" s="655"/>
      <c r="AV16" s="655"/>
      <c r="AW16" s="655"/>
      <c r="AX16" s="655"/>
      <c r="AY16" s="655"/>
      <c r="AZ16" s="655"/>
      <c r="BA16" s="655"/>
      <c r="BB16" s="655"/>
      <c r="BC16" s="655"/>
      <c r="BD16" s="655"/>
      <c r="BE16" s="655"/>
      <c r="BF16" s="656"/>
      <c r="BG16" s="657" t="s">
        <v>183</v>
      </c>
      <c r="BH16" s="658"/>
      <c r="BI16" s="658"/>
      <c r="BJ16" s="658"/>
      <c r="BK16" s="658"/>
      <c r="BL16" s="658"/>
      <c r="BM16" s="658"/>
      <c r="BN16" s="659"/>
      <c r="BO16" s="695" t="s">
        <v>132</v>
      </c>
      <c r="BP16" s="695"/>
      <c r="BQ16" s="695"/>
      <c r="BR16" s="695"/>
      <c r="BS16" s="696" t="s">
        <v>183</v>
      </c>
      <c r="BT16" s="696"/>
      <c r="BU16" s="696"/>
      <c r="BV16" s="696"/>
      <c r="BW16" s="696"/>
      <c r="BX16" s="696"/>
      <c r="BY16" s="696"/>
      <c r="BZ16" s="696"/>
      <c r="CA16" s="696"/>
      <c r="CB16" s="731"/>
      <c r="CD16" s="654" t="s">
        <v>271</v>
      </c>
      <c r="CE16" s="655"/>
      <c r="CF16" s="655"/>
      <c r="CG16" s="655"/>
      <c r="CH16" s="655"/>
      <c r="CI16" s="655"/>
      <c r="CJ16" s="655"/>
      <c r="CK16" s="655"/>
      <c r="CL16" s="655"/>
      <c r="CM16" s="655"/>
      <c r="CN16" s="655"/>
      <c r="CO16" s="655"/>
      <c r="CP16" s="655"/>
      <c r="CQ16" s="656"/>
      <c r="CR16" s="657">
        <v>279077</v>
      </c>
      <c r="CS16" s="658"/>
      <c r="CT16" s="658"/>
      <c r="CU16" s="658"/>
      <c r="CV16" s="658"/>
      <c r="CW16" s="658"/>
      <c r="CX16" s="658"/>
      <c r="CY16" s="659"/>
      <c r="CZ16" s="695">
        <v>2.2999999999999998</v>
      </c>
      <c r="DA16" s="695"/>
      <c r="DB16" s="695"/>
      <c r="DC16" s="695"/>
      <c r="DD16" s="663" t="s">
        <v>132</v>
      </c>
      <c r="DE16" s="658"/>
      <c r="DF16" s="658"/>
      <c r="DG16" s="658"/>
      <c r="DH16" s="658"/>
      <c r="DI16" s="658"/>
      <c r="DJ16" s="658"/>
      <c r="DK16" s="658"/>
      <c r="DL16" s="658"/>
      <c r="DM16" s="658"/>
      <c r="DN16" s="658"/>
      <c r="DO16" s="658"/>
      <c r="DP16" s="659"/>
      <c r="DQ16" s="663">
        <v>59733</v>
      </c>
      <c r="DR16" s="658"/>
      <c r="DS16" s="658"/>
      <c r="DT16" s="658"/>
      <c r="DU16" s="658"/>
      <c r="DV16" s="658"/>
      <c r="DW16" s="658"/>
      <c r="DX16" s="658"/>
      <c r="DY16" s="658"/>
      <c r="DZ16" s="658"/>
      <c r="EA16" s="658"/>
      <c r="EB16" s="658"/>
      <c r="EC16" s="694"/>
    </row>
    <row r="17" spans="2:133" ht="11.25" customHeight="1" x14ac:dyDescent="0.15">
      <c r="B17" s="654" t="s">
        <v>272</v>
      </c>
      <c r="C17" s="655"/>
      <c r="D17" s="655"/>
      <c r="E17" s="655"/>
      <c r="F17" s="655"/>
      <c r="G17" s="655"/>
      <c r="H17" s="655"/>
      <c r="I17" s="655"/>
      <c r="J17" s="655"/>
      <c r="K17" s="655"/>
      <c r="L17" s="655"/>
      <c r="M17" s="655"/>
      <c r="N17" s="655"/>
      <c r="O17" s="655"/>
      <c r="P17" s="655"/>
      <c r="Q17" s="656"/>
      <c r="R17" s="657">
        <v>20332</v>
      </c>
      <c r="S17" s="658"/>
      <c r="T17" s="658"/>
      <c r="U17" s="658"/>
      <c r="V17" s="658"/>
      <c r="W17" s="658"/>
      <c r="X17" s="658"/>
      <c r="Y17" s="659"/>
      <c r="Z17" s="695">
        <v>0.2</v>
      </c>
      <c r="AA17" s="695"/>
      <c r="AB17" s="695"/>
      <c r="AC17" s="695"/>
      <c r="AD17" s="696">
        <v>20332</v>
      </c>
      <c r="AE17" s="696"/>
      <c r="AF17" s="696"/>
      <c r="AG17" s="696"/>
      <c r="AH17" s="696"/>
      <c r="AI17" s="696"/>
      <c r="AJ17" s="696"/>
      <c r="AK17" s="696"/>
      <c r="AL17" s="660">
        <v>0.3</v>
      </c>
      <c r="AM17" s="661"/>
      <c r="AN17" s="661"/>
      <c r="AO17" s="697"/>
      <c r="AP17" s="654" t="s">
        <v>273</v>
      </c>
      <c r="AQ17" s="655"/>
      <c r="AR17" s="655"/>
      <c r="AS17" s="655"/>
      <c r="AT17" s="655"/>
      <c r="AU17" s="655"/>
      <c r="AV17" s="655"/>
      <c r="AW17" s="655"/>
      <c r="AX17" s="655"/>
      <c r="AY17" s="655"/>
      <c r="AZ17" s="655"/>
      <c r="BA17" s="655"/>
      <c r="BB17" s="655"/>
      <c r="BC17" s="655"/>
      <c r="BD17" s="655"/>
      <c r="BE17" s="655"/>
      <c r="BF17" s="656"/>
      <c r="BG17" s="657" t="s">
        <v>132</v>
      </c>
      <c r="BH17" s="658"/>
      <c r="BI17" s="658"/>
      <c r="BJ17" s="658"/>
      <c r="BK17" s="658"/>
      <c r="BL17" s="658"/>
      <c r="BM17" s="658"/>
      <c r="BN17" s="659"/>
      <c r="BO17" s="695" t="s">
        <v>132</v>
      </c>
      <c r="BP17" s="695"/>
      <c r="BQ17" s="695"/>
      <c r="BR17" s="695"/>
      <c r="BS17" s="696" t="s">
        <v>132</v>
      </c>
      <c r="BT17" s="696"/>
      <c r="BU17" s="696"/>
      <c r="BV17" s="696"/>
      <c r="BW17" s="696"/>
      <c r="BX17" s="696"/>
      <c r="BY17" s="696"/>
      <c r="BZ17" s="696"/>
      <c r="CA17" s="696"/>
      <c r="CB17" s="731"/>
      <c r="CD17" s="654" t="s">
        <v>274</v>
      </c>
      <c r="CE17" s="655"/>
      <c r="CF17" s="655"/>
      <c r="CG17" s="655"/>
      <c r="CH17" s="655"/>
      <c r="CI17" s="655"/>
      <c r="CJ17" s="655"/>
      <c r="CK17" s="655"/>
      <c r="CL17" s="655"/>
      <c r="CM17" s="655"/>
      <c r="CN17" s="655"/>
      <c r="CO17" s="655"/>
      <c r="CP17" s="655"/>
      <c r="CQ17" s="656"/>
      <c r="CR17" s="657">
        <v>1375605</v>
      </c>
      <c r="CS17" s="658"/>
      <c r="CT17" s="658"/>
      <c r="CU17" s="658"/>
      <c r="CV17" s="658"/>
      <c r="CW17" s="658"/>
      <c r="CX17" s="658"/>
      <c r="CY17" s="659"/>
      <c r="CZ17" s="695">
        <v>11.6</v>
      </c>
      <c r="DA17" s="695"/>
      <c r="DB17" s="695"/>
      <c r="DC17" s="695"/>
      <c r="DD17" s="663" t="s">
        <v>132</v>
      </c>
      <c r="DE17" s="658"/>
      <c r="DF17" s="658"/>
      <c r="DG17" s="658"/>
      <c r="DH17" s="658"/>
      <c r="DI17" s="658"/>
      <c r="DJ17" s="658"/>
      <c r="DK17" s="658"/>
      <c r="DL17" s="658"/>
      <c r="DM17" s="658"/>
      <c r="DN17" s="658"/>
      <c r="DO17" s="658"/>
      <c r="DP17" s="659"/>
      <c r="DQ17" s="663">
        <v>1375605</v>
      </c>
      <c r="DR17" s="658"/>
      <c r="DS17" s="658"/>
      <c r="DT17" s="658"/>
      <c r="DU17" s="658"/>
      <c r="DV17" s="658"/>
      <c r="DW17" s="658"/>
      <c r="DX17" s="658"/>
      <c r="DY17" s="658"/>
      <c r="DZ17" s="658"/>
      <c r="EA17" s="658"/>
      <c r="EB17" s="658"/>
      <c r="EC17" s="694"/>
    </row>
    <row r="18" spans="2:133" ht="11.25" customHeight="1" x14ac:dyDescent="0.15">
      <c r="B18" s="654" t="s">
        <v>275</v>
      </c>
      <c r="C18" s="655"/>
      <c r="D18" s="655"/>
      <c r="E18" s="655"/>
      <c r="F18" s="655"/>
      <c r="G18" s="655"/>
      <c r="H18" s="655"/>
      <c r="I18" s="655"/>
      <c r="J18" s="655"/>
      <c r="K18" s="655"/>
      <c r="L18" s="655"/>
      <c r="M18" s="655"/>
      <c r="N18" s="655"/>
      <c r="O18" s="655"/>
      <c r="P18" s="655"/>
      <c r="Q18" s="656"/>
      <c r="R18" s="657">
        <v>7287</v>
      </c>
      <c r="S18" s="658"/>
      <c r="T18" s="658"/>
      <c r="U18" s="658"/>
      <c r="V18" s="658"/>
      <c r="W18" s="658"/>
      <c r="X18" s="658"/>
      <c r="Y18" s="659"/>
      <c r="Z18" s="695">
        <v>0.1</v>
      </c>
      <c r="AA18" s="695"/>
      <c r="AB18" s="695"/>
      <c r="AC18" s="695"/>
      <c r="AD18" s="696">
        <v>7287</v>
      </c>
      <c r="AE18" s="696"/>
      <c r="AF18" s="696"/>
      <c r="AG18" s="696"/>
      <c r="AH18" s="696"/>
      <c r="AI18" s="696"/>
      <c r="AJ18" s="696"/>
      <c r="AK18" s="696"/>
      <c r="AL18" s="660">
        <v>0.1</v>
      </c>
      <c r="AM18" s="661"/>
      <c r="AN18" s="661"/>
      <c r="AO18" s="697"/>
      <c r="AP18" s="654" t="s">
        <v>276</v>
      </c>
      <c r="AQ18" s="655"/>
      <c r="AR18" s="655"/>
      <c r="AS18" s="655"/>
      <c r="AT18" s="655"/>
      <c r="AU18" s="655"/>
      <c r="AV18" s="655"/>
      <c r="AW18" s="655"/>
      <c r="AX18" s="655"/>
      <c r="AY18" s="655"/>
      <c r="AZ18" s="655"/>
      <c r="BA18" s="655"/>
      <c r="BB18" s="655"/>
      <c r="BC18" s="655"/>
      <c r="BD18" s="655"/>
      <c r="BE18" s="655"/>
      <c r="BF18" s="656"/>
      <c r="BG18" s="657" t="s">
        <v>132</v>
      </c>
      <c r="BH18" s="658"/>
      <c r="BI18" s="658"/>
      <c r="BJ18" s="658"/>
      <c r="BK18" s="658"/>
      <c r="BL18" s="658"/>
      <c r="BM18" s="658"/>
      <c r="BN18" s="659"/>
      <c r="BO18" s="695" t="s">
        <v>132</v>
      </c>
      <c r="BP18" s="695"/>
      <c r="BQ18" s="695"/>
      <c r="BR18" s="695"/>
      <c r="BS18" s="696" t="s">
        <v>132</v>
      </c>
      <c r="BT18" s="696"/>
      <c r="BU18" s="696"/>
      <c r="BV18" s="696"/>
      <c r="BW18" s="696"/>
      <c r="BX18" s="696"/>
      <c r="BY18" s="696"/>
      <c r="BZ18" s="696"/>
      <c r="CA18" s="696"/>
      <c r="CB18" s="731"/>
      <c r="CD18" s="654" t="s">
        <v>277</v>
      </c>
      <c r="CE18" s="655"/>
      <c r="CF18" s="655"/>
      <c r="CG18" s="655"/>
      <c r="CH18" s="655"/>
      <c r="CI18" s="655"/>
      <c r="CJ18" s="655"/>
      <c r="CK18" s="655"/>
      <c r="CL18" s="655"/>
      <c r="CM18" s="655"/>
      <c r="CN18" s="655"/>
      <c r="CO18" s="655"/>
      <c r="CP18" s="655"/>
      <c r="CQ18" s="656"/>
      <c r="CR18" s="657" t="s">
        <v>132</v>
      </c>
      <c r="CS18" s="658"/>
      <c r="CT18" s="658"/>
      <c r="CU18" s="658"/>
      <c r="CV18" s="658"/>
      <c r="CW18" s="658"/>
      <c r="CX18" s="658"/>
      <c r="CY18" s="659"/>
      <c r="CZ18" s="695" t="s">
        <v>132</v>
      </c>
      <c r="DA18" s="695"/>
      <c r="DB18" s="695"/>
      <c r="DC18" s="695"/>
      <c r="DD18" s="663" t="s">
        <v>235</v>
      </c>
      <c r="DE18" s="658"/>
      <c r="DF18" s="658"/>
      <c r="DG18" s="658"/>
      <c r="DH18" s="658"/>
      <c r="DI18" s="658"/>
      <c r="DJ18" s="658"/>
      <c r="DK18" s="658"/>
      <c r="DL18" s="658"/>
      <c r="DM18" s="658"/>
      <c r="DN18" s="658"/>
      <c r="DO18" s="658"/>
      <c r="DP18" s="659"/>
      <c r="DQ18" s="663" t="s">
        <v>235</v>
      </c>
      <c r="DR18" s="658"/>
      <c r="DS18" s="658"/>
      <c r="DT18" s="658"/>
      <c r="DU18" s="658"/>
      <c r="DV18" s="658"/>
      <c r="DW18" s="658"/>
      <c r="DX18" s="658"/>
      <c r="DY18" s="658"/>
      <c r="DZ18" s="658"/>
      <c r="EA18" s="658"/>
      <c r="EB18" s="658"/>
      <c r="EC18" s="694"/>
    </row>
    <row r="19" spans="2:133" ht="11.25" customHeight="1" x14ac:dyDescent="0.15">
      <c r="B19" s="654" t="s">
        <v>278</v>
      </c>
      <c r="C19" s="655"/>
      <c r="D19" s="655"/>
      <c r="E19" s="655"/>
      <c r="F19" s="655"/>
      <c r="G19" s="655"/>
      <c r="H19" s="655"/>
      <c r="I19" s="655"/>
      <c r="J19" s="655"/>
      <c r="K19" s="655"/>
      <c r="L19" s="655"/>
      <c r="M19" s="655"/>
      <c r="N19" s="655"/>
      <c r="O19" s="655"/>
      <c r="P19" s="655"/>
      <c r="Q19" s="656"/>
      <c r="R19" s="657">
        <v>7108</v>
      </c>
      <c r="S19" s="658"/>
      <c r="T19" s="658"/>
      <c r="U19" s="658"/>
      <c r="V19" s="658"/>
      <c r="W19" s="658"/>
      <c r="X19" s="658"/>
      <c r="Y19" s="659"/>
      <c r="Z19" s="695">
        <v>0.1</v>
      </c>
      <c r="AA19" s="695"/>
      <c r="AB19" s="695"/>
      <c r="AC19" s="695"/>
      <c r="AD19" s="696">
        <v>7108</v>
      </c>
      <c r="AE19" s="696"/>
      <c r="AF19" s="696"/>
      <c r="AG19" s="696"/>
      <c r="AH19" s="696"/>
      <c r="AI19" s="696"/>
      <c r="AJ19" s="696"/>
      <c r="AK19" s="696"/>
      <c r="AL19" s="660">
        <v>0.1</v>
      </c>
      <c r="AM19" s="661"/>
      <c r="AN19" s="661"/>
      <c r="AO19" s="697"/>
      <c r="AP19" s="654" t="s">
        <v>279</v>
      </c>
      <c r="AQ19" s="655"/>
      <c r="AR19" s="655"/>
      <c r="AS19" s="655"/>
      <c r="AT19" s="655"/>
      <c r="AU19" s="655"/>
      <c r="AV19" s="655"/>
      <c r="AW19" s="655"/>
      <c r="AX19" s="655"/>
      <c r="AY19" s="655"/>
      <c r="AZ19" s="655"/>
      <c r="BA19" s="655"/>
      <c r="BB19" s="655"/>
      <c r="BC19" s="655"/>
      <c r="BD19" s="655"/>
      <c r="BE19" s="655"/>
      <c r="BF19" s="656"/>
      <c r="BG19" s="657">
        <v>25317</v>
      </c>
      <c r="BH19" s="658"/>
      <c r="BI19" s="658"/>
      <c r="BJ19" s="658"/>
      <c r="BK19" s="658"/>
      <c r="BL19" s="658"/>
      <c r="BM19" s="658"/>
      <c r="BN19" s="659"/>
      <c r="BO19" s="695">
        <v>1.7</v>
      </c>
      <c r="BP19" s="695"/>
      <c r="BQ19" s="695"/>
      <c r="BR19" s="695"/>
      <c r="BS19" s="696" t="s">
        <v>132</v>
      </c>
      <c r="BT19" s="696"/>
      <c r="BU19" s="696"/>
      <c r="BV19" s="696"/>
      <c r="BW19" s="696"/>
      <c r="BX19" s="696"/>
      <c r="BY19" s="696"/>
      <c r="BZ19" s="696"/>
      <c r="CA19" s="696"/>
      <c r="CB19" s="731"/>
      <c r="CD19" s="654" t="s">
        <v>280</v>
      </c>
      <c r="CE19" s="655"/>
      <c r="CF19" s="655"/>
      <c r="CG19" s="655"/>
      <c r="CH19" s="655"/>
      <c r="CI19" s="655"/>
      <c r="CJ19" s="655"/>
      <c r="CK19" s="655"/>
      <c r="CL19" s="655"/>
      <c r="CM19" s="655"/>
      <c r="CN19" s="655"/>
      <c r="CO19" s="655"/>
      <c r="CP19" s="655"/>
      <c r="CQ19" s="656"/>
      <c r="CR19" s="657" t="s">
        <v>235</v>
      </c>
      <c r="CS19" s="658"/>
      <c r="CT19" s="658"/>
      <c r="CU19" s="658"/>
      <c r="CV19" s="658"/>
      <c r="CW19" s="658"/>
      <c r="CX19" s="658"/>
      <c r="CY19" s="659"/>
      <c r="CZ19" s="695" t="s">
        <v>132</v>
      </c>
      <c r="DA19" s="695"/>
      <c r="DB19" s="695"/>
      <c r="DC19" s="695"/>
      <c r="DD19" s="663" t="s">
        <v>183</v>
      </c>
      <c r="DE19" s="658"/>
      <c r="DF19" s="658"/>
      <c r="DG19" s="658"/>
      <c r="DH19" s="658"/>
      <c r="DI19" s="658"/>
      <c r="DJ19" s="658"/>
      <c r="DK19" s="658"/>
      <c r="DL19" s="658"/>
      <c r="DM19" s="658"/>
      <c r="DN19" s="658"/>
      <c r="DO19" s="658"/>
      <c r="DP19" s="659"/>
      <c r="DQ19" s="663" t="s">
        <v>235</v>
      </c>
      <c r="DR19" s="658"/>
      <c r="DS19" s="658"/>
      <c r="DT19" s="658"/>
      <c r="DU19" s="658"/>
      <c r="DV19" s="658"/>
      <c r="DW19" s="658"/>
      <c r="DX19" s="658"/>
      <c r="DY19" s="658"/>
      <c r="DZ19" s="658"/>
      <c r="EA19" s="658"/>
      <c r="EB19" s="658"/>
      <c r="EC19" s="694"/>
    </row>
    <row r="20" spans="2:133" ht="11.25" customHeight="1" x14ac:dyDescent="0.15">
      <c r="B20" s="732" t="s">
        <v>281</v>
      </c>
      <c r="C20" s="733"/>
      <c r="D20" s="733"/>
      <c r="E20" s="733"/>
      <c r="F20" s="733"/>
      <c r="G20" s="733"/>
      <c r="H20" s="733"/>
      <c r="I20" s="733"/>
      <c r="J20" s="733"/>
      <c r="K20" s="733"/>
      <c r="L20" s="733"/>
      <c r="M20" s="733"/>
      <c r="N20" s="733"/>
      <c r="O20" s="733"/>
      <c r="P20" s="733"/>
      <c r="Q20" s="734"/>
      <c r="R20" s="657">
        <v>179</v>
      </c>
      <c r="S20" s="658"/>
      <c r="T20" s="658"/>
      <c r="U20" s="658"/>
      <c r="V20" s="658"/>
      <c r="W20" s="658"/>
      <c r="X20" s="658"/>
      <c r="Y20" s="659"/>
      <c r="Z20" s="695">
        <v>0</v>
      </c>
      <c r="AA20" s="695"/>
      <c r="AB20" s="695"/>
      <c r="AC20" s="695"/>
      <c r="AD20" s="696">
        <v>179</v>
      </c>
      <c r="AE20" s="696"/>
      <c r="AF20" s="696"/>
      <c r="AG20" s="696"/>
      <c r="AH20" s="696"/>
      <c r="AI20" s="696"/>
      <c r="AJ20" s="696"/>
      <c r="AK20" s="696"/>
      <c r="AL20" s="660">
        <v>0</v>
      </c>
      <c r="AM20" s="661"/>
      <c r="AN20" s="661"/>
      <c r="AO20" s="697"/>
      <c r="AP20" s="654" t="s">
        <v>282</v>
      </c>
      <c r="AQ20" s="655"/>
      <c r="AR20" s="655"/>
      <c r="AS20" s="655"/>
      <c r="AT20" s="655"/>
      <c r="AU20" s="655"/>
      <c r="AV20" s="655"/>
      <c r="AW20" s="655"/>
      <c r="AX20" s="655"/>
      <c r="AY20" s="655"/>
      <c r="AZ20" s="655"/>
      <c r="BA20" s="655"/>
      <c r="BB20" s="655"/>
      <c r="BC20" s="655"/>
      <c r="BD20" s="655"/>
      <c r="BE20" s="655"/>
      <c r="BF20" s="656"/>
      <c r="BG20" s="657">
        <v>25317</v>
      </c>
      <c r="BH20" s="658"/>
      <c r="BI20" s="658"/>
      <c r="BJ20" s="658"/>
      <c r="BK20" s="658"/>
      <c r="BL20" s="658"/>
      <c r="BM20" s="658"/>
      <c r="BN20" s="659"/>
      <c r="BO20" s="695">
        <v>1.7</v>
      </c>
      <c r="BP20" s="695"/>
      <c r="BQ20" s="695"/>
      <c r="BR20" s="695"/>
      <c r="BS20" s="696" t="s">
        <v>132</v>
      </c>
      <c r="BT20" s="696"/>
      <c r="BU20" s="696"/>
      <c r="BV20" s="696"/>
      <c r="BW20" s="696"/>
      <c r="BX20" s="696"/>
      <c r="BY20" s="696"/>
      <c r="BZ20" s="696"/>
      <c r="CA20" s="696"/>
      <c r="CB20" s="731"/>
      <c r="CD20" s="654" t="s">
        <v>283</v>
      </c>
      <c r="CE20" s="655"/>
      <c r="CF20" s="655"/>
      <c r="CG20" s="655"/>
      <c r="CH20" s="655"/>
      <c r="CI20" s="655"/>
      <c r="CJ20" s="655"/>
      <c r="CK20" s="655"/>
      <c r="CL20" s="655"/>
      <c r="CM20" s="655"/>
      <c r="CN20" s="655"/>
      <c r="CO20" s="655"/>
      <c r="CP20" s="655"/>
      <c r="CQ20" s="656"/>
      <c r="CR20" s="657">
        <v>11895206</v>
      </c>
      <c r="CS20" s="658"/>
      <c r="CT20" s="658"/>
      <c r="CU20" s="658"/>
      <c r="CV20" s="658"/>
      <c r="CW20" s="658"/>
      <c r="CX20" s="658"/>
      <c r="CY20" s="659"/>
      <c r="CZ20" s="695">
        <v>100</v>
      </c>
      <c r="DA20" s="695"/>
      <c r="DB20" s="695"/>
      <c r="DC20" s="695"/>
      <c r="DD20" s="663">
        <v>1379758</v>
      </c>
      <c r="DE20" s="658"/>
      <c r="DF20" s="658"/>
      <c r="DG20" s="658"/>
      <c r="DH20" s="658"/>
      <c r="DI20" s="658"/>
      <c r="DJ20" s="658"/>
      <c r="DK20" s="658"/>
      <c r="DL20" s="658"/>
      <c r="DM20" s="658"/>
      <c r="DN20" s="658"/>
      <c r="DO20" s="658"/>
      <c r="DP20" s="659"/>
      <c r="DQ20" s="663">
        <v>7895276</v>
      </c>
      <c r="DR20" s="658"/>
      <c r="DS20" s="658"/>
      <c r="DT20" s="658"/>
      <c r="DU20" s="658"/>
      <c r="DV20" s="658"/>
      <c r="DW20" s="658"/>
      <c r="DX20" s="658"/>
      <c r="DY20" s="658"/>
      <c r="DZ20" s="658"/>
      <c r="EA20" s="658"/>
      <c r="EB20" s="658"/>
      <c r="EC20" s="694"/>
    </row>
    <row r="21" spans="2:133" ht="11.25" customHeight="1" x14ac:dyDescent="0.15">
      <c r="B21" s="654" t="s">
        <v>284</v>
      </c>
      <c r="C21" s="655"/>
      <c r="D21" s="655"/>
      <c r="E21" s="655"/>
      <c r="F21" s="655"/>
      <c r="G21" s="655"/>
      <c r="H21" s="655"/>
      <c r="I21" s="655"/>
      <c r="J21" s="655"/>
      <c r="K21" s="655"/>
      <c r="L21" s="655"/>
      <c r="M21" s="655"/>
      <c r="N21" s="655"/>
      <c r="O21" s="655"/>
      <c r="P21" s="655"/>
      <c r="Q21" s="656"/>
      <c r="R21" s="657">
        <v>4801953</v>
      </c>
      <c r="S21" s="658"/>
      <c r="T21" s="658"/>
      <c r="U21" s="658"/>
      <c r="V21" s="658"/>
      <c r="W21" s="658"/>
      <c r="X21" s="658"/>
      <c r="Y21" s="659"/>
      <c r="Z21" s="695">
        <v>39.299999999999997</v>
      </c>
      <c r="AA21" s="695"/>
      <c r="AB21" s="695"/>
      <c r="AC21" s="695"/>
      <c r="AD21" s="696">
        <v>4276697</v>
      </c>
      <c r="AE21" s="696"/>
      <c r="AF21" s="696"/>
      <c r="AG21" s="696"/>
      <c r="AH21" s="696"/>
      <c r="AI21" s="696"/>
      <c r="AJ21" s="696"/>
      <c r="AK21" s="696"/>
      <c r="AL21" s="660">
        <v>67.7</v>
      </c>
      <c r="AM21" s="661"/>
      <c r="AN21" s="661"/>
      <c r="AO21" s="697"/>
      <c r="AP21" s="654" t="s">
        <v>285</v>
      </c>
      <c r="AQ21" s="735"/>
      <c r="AR21" s="735"/>
      <c r="AS21" s="735"/>
      <c r="AT21" s="735"/>
      <c r="AU21" s="735"/>
      <c r="AV21" s="735"/>
      <c r="AW21" s="735"/>
      <c r="AX21" s="735"/>
      <c r="AY21" s="735"/>
      <c r="AZ21" s="735"/>
      <c r="BA21" s="735"/>
      <c r="BB21" s="735"/>
      <c r="BC21" s="735"/>
      <c r="BD21" s="735"/>
      <c r="BE21" s="735"/>
      <c r="BF21" s="736"/>
      <c r="BG21" s="657">
        <v>25317</v>
      </c>
      <c r="BH21" s="658"/>
      <c r="BI21" s="658"/>
      <c r="BJ21" s="658"/>
      <c r="BK21" s="658"/>
      <c r="BL21" s="658"/>
      <c r="BM21" s="658"/>
      <c r="BN21" s="659"/>
      <c r="BO21" s="695">
        <v>1.7</v>
      </c>
      <c r="BP21" s="695"/>
      <c r="BQ21" s="695"/>
      <c r="BR21" s="695"/>
      <c r="BS21" s="696" t="s">
        <v>132</v>
      </c>
      <c r="BT21" s="696"/>
      <c r="BU21" s="696"/>
      <c r="BV21" s="696"/>
      <c r="BW21" s="696"/>
      <c r="BX21" s="696"/>
      <c r="BY21" s="696"/>
      <c r="BZ21" s="696"/>
      <c r="CA21" s="696"/>
      <c r="CB21" s="731"/>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54" t="s">
        <v>286</v>
      </c>
      <c r="C22" s="655"/>
      <c r="D22" s="655"/>
      <c r="E22" s="655"/>
      <c r="F22" s="655"/>
      <c r="G22" s="655"/>
      <c r="H22" s="655"/>
      <c r="I22" s="655"/>
      <c r="J22" s="655"/>
      <c r="K22" s="655"/>
      <c r="L22" s="655"/>
      <c r="M22" s="655"/>
      <c r="N22" s="655"/>
      <c r="O22" s="655"/>
      <c r="P22" s="655"/>
      <c r="Q22" s="656"/>
      <c r="R22" s="657">
        <v>4276697</v>
      </c>
      <c r="S22" s="658"/>
      <c r="T22" s="658"/>
      <c r="U22" s="658"/>
      <c r="V22" s="658"/>
      <c r="W22" s="658"/>
      <c r="X22" s="658"/>
      <c r="Y22" s="659"/>
      <c r="Z22" s="695">
        <v>35</v>
      </c>
      <c r="AA22" s="695"/>
      <c r="AB22" s="695"/>
      <c r="AC22" s="695"/>
      <c r="AD22" s="696">
        <v>4276697</v>
      </c>
      <c r="AE22" s="696"/>
      <c r="AF22" s="696"/>
      <c r="AG22" s="696"/>
      <c r="AH22" s="696"/>
      <c r="AI22" s="696"/>
      <c r="AJ22" s="696"/>
      <c r="AK22" s="696"/>
      <c r="AL22" s="660">
        <v>67.7</v>
      </c>
      <c r="AM22" s="661"/>
      <c r="AN22" s="661"/>
      <c r="AO22" s="697"/>
      <c r="AP22" s="654" t="s">
        <v>287</v>
      </c>
      <c r="AQ22" s="735"/>
      <c r="AR22" s="735"/>
      <c r="AS22" s="735"/>
      <c r="AT22" s="735"/>
      <c r="AU22" s="735"/>
      <c r="AV22" s="735"/>
      <c r="AW22" s="735"/>
      <c r="AX22" s="735"/>
      <c r="AY22" s="735"/>
      <c r="AZ22" s="735"/>
      <c r="BA22" s="735"/>
      <c r="BB22" s="735"/>
      <c r="BC22" s="735"/>
      <c r="BD22" s="735"/>
      <c r="BE22" s="735"/>
      <c r="BF22" s="736"/>
      <c r="BG22" s="657" t="s">
        <v>132</v>
      </c>
      <c r="BH22" s="658"/>
      <c r="BI22" s="658"/>
      <c r="BJ22" s="658"/>
      <c r="BK22" s="658"/>
      <c r="BL22" s="658"/>
      <c r="BM22" s="658"/>
      <c r="BN22" s="659"/>
      <c r="BO22" s="695" t="s">
        <v>132</v>
      </c>
      <c r="BP22" s="695"/>
      <c r="BQ22" s="695"/>
      <c r="BR22" s="695"/>
      <c r="BS22" s="696" t="s">
        <v>132</v>
      </c>
      <c r="BT22" s="696"/>
      <c r="BU22" s="696"/>
      <c r="BV22" s="696"/>
      <c r="BW22" s="696"/>
      <c r="BX22" s="696"/>
      <c r="BY22" s="696"/>
      <c r="BZ22" s="696"/>
      <c r="CA22" s="696"/>
      <c r="CB22" s="731"/>
      <c r="CD22" s="715" t="s">
        <v>288</v>
      </c>
      <c r="CE22" s="716"/>
      <c r="CF22" s="716"/>
      <c r="CG22" s="716"/>
      <c r="CH22" s="716"/>
      <c r="CI22" s="716"/>
      <c r="CJ22" s="716"/>
      <c r="CK22" s="716"/>
      <c r="CL22" s="716"/>
      <c r="CM22" s="716"/>
      <c r="CN22" s="716"/>
      <c r="CO22" s="716"/>
      <c r="CP22" s="716"/>
      <c r="CQ22" s="716"/>
      <c r="CR22" s="716"/>
      <c r="CS22" s="716"/>
      <c r="CT22" s="716"/>
      <c r="CU22" s="716"/>
      <c r="CV22" s="716"/>
      <c r="CW22" s="716"/>
      <c r="CX22" s="716"/>
      <c r="CY22" s="716"/>
      <c r="CZ22" s="716"/>
      <c r="DA22" s="716"/>
      <c r="DB22" s="716"/>
      <c r="DC22" s="716"/>
      <c r="DD22" s="716"/>
      <c r="DE22" s="716"/>
      <c r="DF22" s="716"/>
      <c r="DG22" s="716"/>
      <c r="DH22" s="716"/>
      <c r="DI22" s="716"/>
      <c r="DJ22" s="716"/>
      <c r="DK22" s="716"/>
      <c r="DL22" s="716"/>
      <c r="DM22" s="716"/>
      <c r="DN22" s="716"/>
      <c r="DO22" s="716"/>
      <c r="DP22" s="716"/>
      <c r="DQ22" s="716"/>
      <c r="DR22" s="716"/>
      <c r="DS22" s="716"/>
      <c r="DT22" s="716"/>
      <c r="DU22" s="716"/>
      <c r="DV22" s="716"/>
      <c r="DW22" s="716"/>
      <c r="DX22" s="716"/>
      <c r="DY22" s="716"/>
      <c r="DZ22" s="716"/>
      <c r="EA22" s="716"/>
      <c r="EB22" s="716"/>
      <c r="EC22" s="717"/>
    </row>
    <row r="23" spans="2:133" ht="11.25" customHeight="1" x14ac:dyDescent="0.15">
      <c r="B23" s="654" t="s">
        <v>289</v>
      </c>
      <c r="C23" s="655"/>
      <c r="D23" s="655"/>
      <c r="E23" s="655"/>
      <c r="F23" s="655"/>
      <c r="G23" s="655"/>
      <c r="H23" s="655"/>
      <c r="I23" s="655"/>
      <c r="J23" s="655"/>
      <c r="K23" s="655"/>
      <c r="L23" s="655"/>
      <c r="M23" s="655"/>
      <c r="N23" s="655"/>
      <c r="O23" s="655"/>
      <c r="P23" s="655"/>
      <c r="Q23" s="656"/>
      <c r="R23" s="657">
        <v>525256</v>
      </c>
      <c r="S23" s="658"/>
      <c r="T23" s="658"/>
      <c r="U23" s="658"/>
      <c r="V23" s="658"/>
      <c r="W23" s="658"/>
      <c r="X23" s="658"/>
      <c r="Y23" s="659"/>
      <c r="Z23" s="695">
        <v>4.3</v>
      </c>
      <c r="AA23" s="695"/>
      <c r="AB23" s="695"/>
      <c r="AC23" s="695"/>
      <c r="AD23" s="696" t="s">
        <v>132</v>
      </c>
      <c r="AE23" s="696"/>
      <c r="AF23" s="696"/>
      <c r="AG23" s="696"/>
      <c r="AH23" s="696"/>
      <c r="AI23" s="696"/>
      <c r="AJ23" s="696"/>
      <c r="AK23" s="696"/>
      <c r="AL23" s="660" t="s">
        <v>132</v>
      </c>
      <c r="AM23" s="661"/>
      <c r="AN23" s="661"/>
      <c r="AO23" s="697"/>
      <c r="AP23" s="654" t="s">
        <v>290</v>
      </c>
      <c r="AQ23" s="735"/>
      <c r="AR23" s="735"/>
      <c r="AS23" s="735"/>
      <c r="AT23" s="735"/>
      <c r="AU23" s="735"/>
      <c r="AV23" s="735"/>
      <c r="AW23" s="735"/>
      <c r="AX23" s="735"/>
      <c r="AY23" s="735"/>
      <c r="AZ23" s="735"/>
      <c r="BA23" s="735"/>
      <c r="BB23" s="735"/>
      <c r="BC23" s="735"/>
      <c r="BD23" s="735"/>
      <c r="BE23" s="735"/>
      <c r="BF23" s="736"/>
      <c r="BG23" s="657" t="s">
        <v>235</v>
      </c>
      <c r="BH23" s="658"/>
      <c r="BI23" s="658"/>
      <c r="BJ23" s="658"/>
      <c r="BK23" s="658"/>
      <c r="BL23" s="658"/>
      <c r="BM23" s="658"/>
      <c r="BN23" s="659"/>
      <c r="BO23" s="695" t="s">
        <v>183</v>
      </c>
      <c r="BP23" s="695"/>
      <c r="BQ23" s="695"/>
      <c r="BR23" s="695"/>
      <c r="BS23" s="696" t="s">
        <v>132</v>
      </c>
      <c r="BT23" s="696"/>
      <c r="BU23" s="696"/>
      <c r="BV23" s="696"/>
      <c r="BW23" s="696"/>
      <c r="BX23" s="696"/>
      <c r="BY23" s="696"/>
      <c r="BZ23" s="696"/>
      <c r="CA23" s="696"/>
      <c r="CB23" s="731"/>
      <c r="CD23" s="715" t="s">
        <v>229</v>
      </c>
      <c r="CE23" s="716"/>
      <c r="CF23" s="716"/>
      <c r="CG23" s="716"/>
      <c r="CH23" s="716"/>
      <c r="CI23" s="716"/>
      <c r="CJ23" s="716"/>
      <c r="CK23" s="716"/>
      <c r="CL23" s="716"/>
      <c r="CM23" s="716"/>
      <c r="CN23" s="716"/>
      <c r="CO23" s="716"/>
      <c r="CP23" s="716"/>
      <c r="CQ23" s="717"/>
      <c r="CR23" s="715" t="s">
        <v>291</v>
      </c>
      <c r="CS23" s="716"/>
      <c r="CT23" s="716"/>
      <c r="CU23" s="716"/>
      <c r="CV23" s="716"/>
      <c r="CW23" s="716"/>
      <c r="CX23" s="716"/>
      <c r="CY23" s="717"/>
      <c r="CZ23" s="715" t="s">
        <v>292</v>
      </c>
      <c r="DA23" s="716"/>
      <c r="DB23" s="716"/>
      <c r="DC23" s="717"/>
      <c r="DD23" s="715" t="s">
        <v>293</v>
      </c>
      <c r="DE23" s="716"/>
      <c r="DF23" s="716"/>
      <c r="DG23" s="716"/>
      <c r="DH23" s="716"/>
      <c r="DI23" s="716"/>
      <c r="DJ23" s="716"/>
      <c r="DK23" s="717"/>
      <c r="DL23" s="747" t="s">
        <v>294</v>
      </c>
      <c r="DM23" s="748"/>
      <c r="DN23" s="748"/>
      <c r="DO23" s="748"/>
      <c r="DP23" s="748"/>
      <c r="DQ23" s="748"/>
      <c r="DR23" s="748"/>
      <c r="DS23" s="748"/>
      <c r="DT23" s="748"/>
      <c r="DU23" s="748"/>
      <c r="DV23" s="749"/>
      <c r="DW23" s="715" t="s">
        <v>295</v>
      </c>
      <c r="DX23" s="716"/>
      <c r="DY23" s="716"/>
      <c r="DZ23" s="716"/>
      <c r="EA23" s="716"/>
      <c r="EB23" s="716"/>
      <c r="EC23" s="717"/>
    </row>
    <row r="24" spans="2:133" ht="11.25" customHeight="1" x14ac:dyDescent="0.15">
      <c r="B24" s="654" t="s">
        <v>296</v>
      </c>
      <c r="C24" s="655"/>
      <c r="D24" s="655"/>
      <c r="E24" s="655"/>
      <c r="F24" s="655"/>
      <c r="G24" s="655"/>
      <c r="H24" s="655"/>
      <c r="I24" s="655"/>
      <c r="J24" s="655"/>
      <c r="K24" s="655"/>
      <c r="L24" s="655"/>
      <c r="M24" s="655"/>
      <c r="N24" s="655"/>
      <c r="O24" s="655"/>
      <c r="P24" s="655"/>
      <c r="Q24" s="656"/>
      <c r="R24" s="657" t="s">
        <v>132</v>
      </c>
      <c r="S24" s="658"/>
      <c r="T24" s="658"/>
      <c r="U24" s="658"/>
      <c r="V24" s="658"/>
      <c r="W24" s="658"/>
      <c r="X24" s="658"/>
      <c r="Y24" s="659"/>
      <c r="Z24" s="695" t="s">
        <v>132</v>
      </c>
      <c r="AA24" s="695"/>
      <c r="AB24" s="695"/>
      <c r="AC24" s="695"/>
      <c r="AD24" s="696" t="s">
        <v>132</v>
      </c>
      <c r="AE24" s="696"/>
      <c r="AF24" s="696"/>
      <c r="AG24" s="696"/>
      <c r="AH24" s="696"/>
      <c r="AI24" s="696"/>
      <c r="AJ24" s="696"/>
      <c r="AK24" s="696"/>
      <c r="AL24" s="660" t="s">
        <v>132</v>
      </c>
      <c r="AM24" s="661"/>
      <c r="AN24" s="661"/>
      <c r="AO24" s="697"/>
      <c r="AP24" s="654" t="s">
        <v>297</v>
      </c>
      <c r="AQ24" s="735"/>
      <c r="AR24" s="735"/>
      <c r="AS24" s="735"/>
      <c r="AT24" s="735"/>
      <c r="AU24" s="735"/>
      <c r="AV24" s="735"/>
      <c r="AW24" s="735"/>
      <c r="AX24" s="735"/>
      <c r="AY24" s="735"/>
      <c r="AZ24" s="735"/>
      <c r="BA24" s="735"/>
      <c r="BB24" s="735"/>
      <c r="BC24" s="735"/>
      <c r="BD24" s="735"/>
      <c r="BE24" s="735"/>
      <c r="BF24" s="736"/>
      <c r="BG24" s="657" t="s">
        <v>235</v>
      </c>
      <c r="BH24" s="658"/>
      <c r="BI24" s="658"/>
      <c r="BJ24" s="658"/>
      <c r="BK24" s="658"/>
      <c r="BL24" s="658"/>
      <c r="BM24" s="658"/>
      <c r="BN24" s="659"/>
      <c r="BO24" s="695" t="s">
        <v>235</v>
      </c>
      <c r="BP24" s="695"/>
      <c r="BQ24" s="695"/>
      <c r="BR24" s="695"/>
      <c r="BS24" s="696" t="s">
        <v>183</v>
      </c>
      <c r="BT24" s="696"/>
      <c r="BU24" s="696"/>
      <c r="BV24" s="696"/>
      <c r="BW24" s="696"/>
      <c r="BX24" s="696"/>
      <c r="BY24" s="696"/>
      <c r="BZ24" s="696"/>
      <c r="CA24" s="696"/>
      <c r="CB24" s="731"/>
      <c r="CD24" s="712" t="s">
        <v>298</v>
      </c>
      <c r="CE24" s="713"/>
      <c r="CF24" s="713"/>
      <c r="CG24" s="713"/>
      <c r="CH24" s="713"/>
      <c r="CI24" s="713"/>
      <c r="CJ24" s="713"/>
      <c r="CK24" s="713"/>
      <c r="CL24" s="713"/>
      <c r="CM24" s="713"/>
      <c r="CN24" s="713"/>
      <c r="CO24" s="713"/>
      <c r="CP24" s="713"/>
      <c r="CQ24" s="714"/>
      <c r="CR24" s="709">
        <v>4654288</v>
      </c>
      <c r="CS24" s="710"/>
      <c r="CT24" s="710"/>
      <c r="CU24" s="710"/>
      <c r="CV24" s="710"/>
      <c r="CW24" s="710"/>
      <c r="CX24" s="710"/>
      <c r="CY24" s="738"/>
      <c r="CZ24" s="739">
        <v>39.1</v>
      </c>
      <c r="DA24" s="721"/>
      <c r="DB24" s="721"/>
      <c r="DC24" s="741"/>
      <c r="DD24" s="737">
        <v>3412326</v>
      </c>
      <c r="DE24" s="710"/>
      <c r="DF24" s="710"/>
      <c r="DG24" s="710"/>
      <c r="DH24" s="710"/>
      <c r="DI24" s="710"/>
      <c r="DJ24" s="710"/>
      <c r="DK24" s="738"/>
      <c r="DL24" s="737">
        <v>3383243</v>
      </c>
      <c r="DM24" s="710"/>
      <c r="DN24" s="710"/>
      <c r="DO24" s="710"/>
      <c r="DP24" s="710"/>
      <c r="DQ24" s="710"/>
      <c r="DR24" s="710"/>
      <c r="DS24" s="710"/>
      <c r="DT24" s="710"/>
      <c r="DU24" s="710"/>
      <c r="DV24" s="738"/>
      <c r="DW24" s="739">
        <v>53.1</v>
      </c>
      <c r="DX24" s="721"/>
      <c r="DY24" s="721"/>
      <c r="DZ24" s="721"/>
      <c r="EA24" s="721"/>
      <c r="EB24" s="721"/>
      <c r="EC24" s="740"/>
    </row>
    <row r="25" spans="2:133" ht="11.25" customHeight="1" x14ac:dyDescent="0.15">
      <c r="B25" s="654" t="s">
        <v>299</v>
      </c>
      <c r="C25" s="655"/>
      <c r="D25" s="655"/>
      <c r="E25" s="655"/>
      <c r="F25" s="655"/>
      <c r="G25" s="655"/>
      <c r="H25" s="655"/>
      <c r="I25" s="655"/>
      <c r="J25" s="655"/>
      <c r="K25" s="655"/>
      <c r="L25" s="655"/>
      <c r="M25" s="655"/>
      <c r="N25" s="655"/>
      <c r="O25" s="655"/>
      <c r="P25" s="655"/>
      <c r="Q25" s="656"/>
      <c r="R25" s="657">
        <v>6778032</v>
      </c>
      <c r="S25" s="658"/>
      <c r="T25" s="658"/>
      <c r="U25" s="658"/>
      <c r="V25" s="658"/>
      <c r="W25" s="658"/>
      <c r="X25" s="658"/>
      <c r="Y25" s="659"/>
      <c r="Z25" s="695">
        <v>55.5</v>
      </c>
      <c r="AA25" s="695"/>
      <c r="AB25" s="695"/>
      <c r="AC25" s="695"/>
      <c r="AD25" s="696">
        <v>6252776</v>
      </c>
      <c r="AE25" s="696"/>
      <c r="AF25" s="696"/>
      <c r="AG25" s="696"/>
      <c r="AH25" s="696"/>
      <c r="AI25" s="696"/>
      <c r="AJ25" s="696"/>
      <c r="AK25" s="696"/>
      <c r="AL25" s="660">
        <v>99</v>
      </c>
      <c r="AM25" s="661"/>
      <c r="AN25" s="661"/>
      <c r="AO25" s="697"/>
      <c r="AP25" s="654" t="s">
        <v>300</v>
      </c>
      <c r="AQ25" s="735"/>
      <c r="AR25" s="735"/>
      <c r="AS25" s="735"/>
      <c r="AT25" s="735"/>
      <c r="AU25" s="735"/>
      <c r="AV25" s="735"/>
      <c r="AW25" s="735"/>
      <c r="AX25" s="735"/>
      <c r="AY25" s="735"/>
      <c r="AZ25" s="735"/>
      <c r="BA25" s="735"/>
      <c r="BB25" s="735"/>
      <c r="BC25" s="735"/>
      <c r="BD25" s="735"/>
      <c r="BE25" s="735"/>
      <c r="BF25" s="736"/>
      <c r="BG25" s="657" t="s">
        <v>183</v>
      </c>
      <c r="BH25" s="658"/>
      <c r="BI25" s="658"/>
      <c r="BJ25" s="658"/>
      <c r="BK25" s="658"/>
      <c r="BL25" s="658"/>
      <c r="BM25" s="658"/>
      <c r="BN25" s="659"/>
      <c r="BO25" s="695" t="s">
        <v>132</v>
      </c>
      <c r="BP25" s="695"/>
      <c r="BQ25" s="695"/>
      <c r="BR25" s="695"/>
      <c r="BS25" s="696" t="s">
        <v>235</v>
      </c>
      <c r="BT25" s="696"/>
      <c r="BU25" s="696"/>
      <c r="BV25" s="696"/>
      <c r="BW25" s="696"/>
      <c r="BX25" s="696"/>
      <c r="BY25" s="696"/>
      <c r="BZ25" s="696"/>
      <c r="CA25" s="696"/>
      <c r="CB25" s="731"/>
      <c r="CD25" s="654" t="s">
        <v>301</v>
      </c>
      <c r="CE25" s="655"/>
      <c r="CF25" s="655"/>
      <c r="CG25" s="655"/>
      <c r="CH25" s="655"/>
      <c r="CI25" s="655"/>
      <c r="CJ25" s="655"/>
      <c r="CK25" s="655"/>
      <c r="CL25" s="655"/>
      <c r="CM25" s="655"/>
      <c r="CN25" s="655"/>
      <c r="CO25" s="655"/>
      <c r="CP25" s="655"/>
      <c r="CQ25" s="656"/>
      <c r="CR25" s="657">
        <v>2003397</v>
      </c>
      <c r="CS25" s="670"/>
      <c r="CT25" s="670"/>
      <c r="CU25" s="670"/>
      <c r="CV25" s="670"/>
      <c r="CW25" s="670"/>
      <c r="CX25" s="670"/>
      <c r="CY25" s="671"/>
      <c r="CZ25" s="660">
        <v>16.8</v>
      </c>
      <c r="DA25" s="672"/>
      <c r="DB25" s="672"/>
      <c r="DC25" s="673"/>
      <c r="DD25" s="663">
        <v>1726186</v>
      </c>
      <c r="DE25" s="670"/>
      <c r="DF25" s="670"/>
      <c r="DG25" s="670"/>
      <c r="DH25" s="670"/>
      <c r="DI25" s="670"/>
      <c r="DJ25" s="670"/>
      <c r="DK25" s="671"/>
      <c r="DL25" s="663">
        <v>1697253</v>
      </c>
      <c r="DM25" s="670"/>
      <c r="DN25" s="670"/>
      <c r="DO25" s="670"/>
      <c r="DP25" s="670"/>
      <c r="DQ25" s="670"/>
      <c r="DR25" s="670"/>
      <c r="DS25" s="670"/>
      <c r="DT25" s="670"/>
      <c r="DU25" s="670"/>
      <c r="DV25" s="671"/>
      <c r="DW25" s="660">
        <v>26.6</v>
      </c>
      <c r="DX25" s="672"/>
      <c r="DY25" s="672"/>
      <c r="DZ25" s="672"/>
      <c r="EA25" s="672"/>
      <c r="EB25" s="672"/>
      <c r="EC25" s="684"/>
    </row>
    <row r="26" spans="2:133" ht="11.25" customHeight="1" x14ac:dyDescent="0.15">
      <c r="B26" s="654" t="s">
        <v>302</v>
      </c>
      <c r="C26" s="655"/>
      <c r="D26" s="655"/>
      <c r="E26" s="655"/>
      <c r="F26" s="655"/>
      <c r="G26" s="655"/>
      <c r="H26" s="655"/>
      <c r="I26" s="655"/>
      <c r="J26" s="655"/>
      <c r="K26" s="655"/>
      <c r="L26" s="655"/>
      <c r="M26" s="655"/>
      <c r="N26" s="655"/>
      <c r="O26" s="655"/>
      <c r="P26" s="655"/>
      <c r="Q26" s="656"/>
      <c r="R26" s="657">
        <v>910</v>
      </c>
      <c r="S26" s="658"/>
      <c r="T26" s="658"/>
      <c r="U26" s="658"/>
      <c r="V26" s="658"/>
      <c r="W26" s="658"/>
      <c r="X26" s="658"/>
      <c r="Y26" s="659"/>
      <c r="Z26" s="695">
        <v>0</v>
      </c>
      <c r="AA26" s="695"/>
      <c r="AB26" s="695"/>
      <c r="AC26" s="695"/>
      <c r="AD26" s="696">
        <v>910</v>
      </c>
      <c r="AE26" s="696"/>
      <c r="AF26" s="696"/>
      <c r="AG26" s="696"/>
      <c r="AH26" s="696"/>
      <c r="AI26" s="696"/>
      <c r="AJ26" s="696"/>
      <c r="AK26" s="696"/>
      <c r="AL26" s="660">
        <v>0</v>
      </c>
      <c r="AM26" s="661"/>
      <c r="AN26" s="661"/>
      <c r="AO26" s="697"/>
      <c r="AP26" s="654" t="s">
        <v>303</v>
      </c>
      <c r="AQ26" s="735"/>
      <c r="AR26" s="735"/>
      <c r="AS26" s="735"/>
      <c r="AT26" s="735"/>
      <c r="AU26" s="735"/>
      <c r="AV26" s="735"/>
      <c r="AW26" s="735"/>
      <c r="AX26" s="735"/>
      <c r="AY26" s="735"/>
      <c r="AZ26" s="735"/>
      <c r="BA26" s="735"/>
      <c r="BB26" s="735"/>
      <c r="BC26" s="735"/>
      <c r="BD26" s="735"/>
      <c r="BE26" s="735"/>
      <c r="BF26" s="736"/>
      <c r="BG26" s="657" t="s">
        <v>235</v>
      </c>
      <c r="BH26" s="658"/>
      <c r="BI26" s="658"/>
      <c r="BJ26" s="658"/>
      <c r="BK26" s="658"/>
      <c r="BL26" s="658"/>
      <c r="BM26" s="658"/>
      <c r="BN26" s="659"/>
      <c r="BO26" s="695" t="s">
        <v>132</v>
      </c>
      <c r="BP26" s="695"/>
      <c r="BQ26" s="695"/>
      <c r="BR26" s="695"/>
      <c r="BS26" s="696" t="s">
        <v>132</v>
      </c>
      <c r="BT26" s="696"/>
      <c r="BU26" s="696"/>
      <c r="BV26" s="696"/>
      <c r="BW26" s="696"/>
      <c r="BX26" s="696"/>
      <c r="BY26" s="696"/>
      <c r="BZ26" s="696"/>
      <c r="CA26" s="696"/>
      <c r="CB26" s="731"/>
      <c r="CD26" s="654" t="s">
        <v>304</v>
      </c>
      <c r="CE26" s="655"/>
      <c r="CF26" s="655"/>
      <c r="CG26" s="655"/>
      <c r="CH26" s="655"/>
      <c r="CI26" s="655"/>
      <c r="CJ26" s="655"/>
      <c r="CK26" s="655"/>
      <c r="CL26" s="655"/>
      <c r="CM26" s="655"/>
      <c r="CN26" s="655"/>
      <c r="CO26" s="655"/>
      <c r="CP26" s="655"/>
      <c r="CQ26" s="656"/>
      <c r="CR26" s="657">
        <v>1212242</v>
      </c>
      <c r="CS26" s="658"/>
      <c r="CT26" s="658"/>
      <c r="CU26" s="658"/>
      <c r="CV26" s="658"/>
      <c r="CW26" s="658"/>
      <c r="CX26" s="658"/>
      <c r="CY26" s="659"/>
      <c r="CZ26" s="660">
        <v>10.199999999999999</v>
      </c>
      <c r="DA26" s="672"/>
      <c r="DB26" s="672"/>
      <c r="DC26" s="673"/>
      <c r="DD26" s="663">
        <v>993362</v>
      </c>
      <c r="DE26" s="658"/>
      <c r="DF26" s="658"/>
      <c r="DG26" s="658"/>
      <c r="DH26" s="658"/>
      <c r="DI26" s="658"/>
      <c r="DJ26" s="658"/>
      <c r="DK26" s="659"/>
      <c r="DL26" s="663" t="s">
        <v>183</v>
      </c>
      <c r="DM26" s="658"/>
      <c r="DN26" s="658"/>
      <c r="DO26" s="658"/>
      <c r="DP26" s="658"/>
      <c r="DQ26" s="658"/>
      <c r="DR26" s="658"/>
      <c r="DS26" s="658"/>
      <c r="DT26" s="658"/>
      <c r="DU26" s="658"/>
      <c r="DV26" s="659"/>
      <c r="DW26" s="660" t="s">
        <v>132</v>
      </c>
      <c r="DX26" s="672"/>
      <c r="DY26" s="672"/>
      <c r="DZ26" s="672"/>
      <c r="EA26" s="672"/>
      <c r="EB26" s="672"/>
      <c r="EC26" s="684"/>
    </row>
    <row r="27" spans="2:133" ht="11.25" customHeight="1" x14ac:dyDescent="0.15">
      <c r="B27" s="654" t="s">
        <v>305</v>
      </c>
      <c r="C27" s="655"/>
      <c r="D27" s="655"/>
      <c r="E27" s="655"/>
      <c r="F27" s="655"/>
      <c r="G27" s="655"/>
      <c r="H27" s="655"/>
      <c r="I27" s="655"/>
      <c r="J27" s="655"/>
      <c r="K27" s="655"/>
      <c r="L27" s="655"/>
      <c r="M27" s="655"/>
      <c r="N27" s="655"/>
      <c r="O27" s="655"/>
      <c r="P27" s="655"/>
      <c r="Q27" s="656"/>
      <c r="R27" s="657">
        <v>219314</v>
      </c>
      <c r="S27" s="658"/>
      <c r="T27" s="658"/>
      <c r="U27" s="658"/>
      <c r="V27" s="658"/>
      <c r="W27" s="658"/>
      <c r="X27" s="658"/>
      <c r="Y27" s="659"/>
      <c r="Z27" s="695">
        <v>1.8</v>
      </c>
      <c r="AA27" s="695"/>
      <c r="AB27" s="695"/>
      <c r="AC27" s="695"/>
      <c r="AD27" s="696" t="s">
        <v>235</v>
      </c>
      <c r="AE27" s="696"/>
      <c r="AF27" s="696"/>
      <c r="AG27" s="696"/>
      <c r="AH27" s="696"/>
      <c r="AI27" s="696"/>
      <c r="AJ27" s="696"/>
      <c r="AK27" s="696"/>
      <c r="AL27" s="660" t="s">
        <v>235</v>
      </c>
      <c r="AM27" s="661"/>
      <c r="AN27" s="661"/>
      <c r="AO27" s="697"/>
      <c r="AP27" s="654" t="s">
        <v>306</v>
      </c>
      <c r="AQ27" s="655"/>
      <c r="AR27" s="655"/>
      <c r="AS27" s="655"/>
      <c r="AT27" s="655"/>
      <c r="AU27" s="655"/>
      <c r="AV27" s="655"/>
      <c r="AW27" s="655"/>
      <c r="AX27" s="655"/>
      <c r="AY27" s="655"/>
      <c r="AZ27" s="655"/>
      <c r="BA27" s="655"/>
      <c r="BB27" s="655"/>
      <c r="BC27" s="655"/>
      <c r="BD27" s="655"/>
      <c r="BE27" s="655"/>
      <c r="BF27" s="656"/>
      <c r="BG27" s="657">
        <v>1483230</v>
      </c>
      <c r="BH27" s="658"/>
      <c r="BI27" s="658"/>
      <c r="BJ27" s="658"/>
      <c r="BK27" s="658"/>
      <c r="BL27" s="658"/>
      <c r="BM27" s="658"/>
      <c r="BN27" s="659"/>
      <c r="BO27" s="695">
        <v>100</v>
      </c>
      <c r="BP27" s="695"/>
      <c r="BQ27" s="695"/>
      <c r="BR27" s="695"/>
      <c r="BS27" s="696" t="s">
        <v>132</v>
      </c>
      <c r="BT27" s="696"/>
      <c r="BU27" s="696"/>
      <c r="BV27" s="696"/>
      <c r="BW27" s="696"/>
      <c r="BX27" s="696"/>
      <c r="BY27" s="696"/>
      <c r="BZ27" s="696"/>
      <c r="CA27" s="696"/>
      <c r="CB27" s="731"/>
      <c r="CD27" s="654" t="s">
        <v>307</v>
      </c>
      <c r="CE27" s="655"/>
      <c r="CF27" s="655"/>
      <c r="CG27" s="655"/>
      <c r="CH27" s="655"/>
      <c r="CI27" s="655"/>
      <c r="CJ27" s="655"/>
      <c r="CK27" s="655"/>
      <c r="CL27" s="655"/>
      <c r="CM27" s="655"/>
      <c r="CN27" s="655"/>
      <c r="CO27" s="655"/>
      <c r="CP27" s="655"/>
      <c r="CQ27" s="656"/>
      <c r="CR27" s="657">
        <v>1275286</v>
      </c>
      <c r="CS27" s="670"/>
      <c r="CT27" s="670"/>
      <c r="CU27" s="670"/>
      <c r="CV27" s="670"/>
      <c r="CW27" s="670"/>
      <c r="CX27" s="670"/>
      <c r="CY27" s="671"/>
      <c r="CZ27" s="660">
        <v>10.7</v>
      </c>
      <c r="DA27" s="672"/>
      <c r="DB27" s="672"/>
      <c r="DC27" s="673"/>
      <c r="DD27" s="663">
        <v>310535</v>
      </c>
      <c r="DE27" s="670"/>
      <c r="DF27" s="670"/>
      <c r="DG27" s="670"/>
      <c r="DH27" s="670"/>
      <c r="DI27" s="670"/>
      <c r="DJ27" s="670"/>
      <c r="DK27" s="671"/>
      <c r="DL27" s="663">
        <v>310385</v>
      </c>
      <c r="DM27" s="670"/>
      <c r="DN27" s="670"/>
      <c r="DO27" s="670"/>
      <c r="DP27" s="670"/>
      <c r="DQ27" s="670"/>
      <c r="DR27" s="670"/>
      <c r="DS27" s="670"/>
      <c r="DT27" s="670"/>
      <c r="DU27" s="670"/>
      <c r="DV27" s="671"/>
      <c r="DW27" s="660">
        <v>4.9000000000000004</v>
      </c>
      <c r="DX27" s="672"/>
      <c r="DY27" s="672"/>
      <c r="DZ27" s="672"/>
      <c r="EA27" s="672"/>
      <c r="EB27" s="672"/>
      <c r="EC27" s="684"/>
    </row>
    <row r="28" spans="2:133" ht="11.25" customHeight="1" x14ac:dyDescent="0.15">
      <c r="B28" s="654" t="s">
        <v>308</v>
      </c>
      <c r="C28" s="655"/>
      <c r="D28" s="655"/>
      <c r="E28" s="655"/>
      <c r="F28" s="655"/>
      <c r="G28" s="655"/>
      <c r="H28" s="655"/>
      <c r="I28" s="655"/>
      <c r="J28" s="655"/>
      <c r="K28" s="655"/>
      <c r="L28" s="655"/>
      <c r="M28" s="655"/>
      <c r="N28" s="655"/>
      <c r="O28" s="655"/>
      <c r="P28" s="655"/>
      <c r="Q28" s="656"/>
      <c r="R28" s="657">
        <v>291254</v>
      </c>
      <c r="S28" s="658"/>
      <c r="T28" s="658"/>
      <c r="U28" s="658"/>
      <c r="V28" s="658"/>
      <c r="W28" s="658"/>
      <c r="X28" s="658"/>
      <c r="Y28" s="659"/>
      <c r="Z28" s="695">
        <v>2.4</v>
      </c>
      <c r="AA28" s="695"/>
      <c r="AB28" s="695"/>
      <c r="AC28" s="695"/>
      <c r="AD28" s="696">
        <v>6349</v>
      </c>
      <c r="AE28" s="696"/>
      <c r="AF28" s="696"/>
      <c r="AG28" s="696"/>
      <c r="AH28" s="696"/>
      <c r="AI28" s="696"/>
      <c r="AJ28" s="696"/>
      <c r="AK28" s="696"/>
      <c r="AL28" s="660">
        <v>0.1</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309</v>
      </c>
      <c r="CE28" s="655"/>
      <c r="CF28" s="655"/>
      <c r="CG28" s="655"/>
      <c r="CH28" s="655"/>
      <c r="CI28" s="655"/>
      <c r="CJ28" s="655"/>
      <c r="CK28" s="655"/>
      <c r="CL28" s="655"/>
      <c r="CM28" s="655"/>
      <c r="CN28" s="655"/>
      <c r="CO28" s="655"/>
      <c r="CP28" s="655"/>
      <c r="CQ28" s="656"/>
      <c r="CR28" s="657">
        <v>1375605</v>
      </c>
      <c r="CS28" s="658"/>
      <c r="CT28" s="658"/>
      <c r="CU28" s="658"/>
      <c r="CV28" s="658"/>
      <c r="CW28" s="658"/>
      <c r="CX28" s="658"/>
      <c r="CY28" s="659"/>
      <c r="CZ28" s="660">
        <v>11.6</v>
      </c>
      <c r="DA28" s="672"/>
      <c r="DB28" s="672"/>
      <c r="DC28" s="673"/>
      <c r="DD28" s="663">
        <v>1375605</v>
      </c>
      <c r="DE28" s="658"/>
      <c r="DF28" s="658"/>
      <c r="DG28" s="658"/>
      <c r="DH28" s="658"/>
      <c r="DI28" s="658"/>
      <c r="DJ28" s="658"/>
      <c r="DK28" s="659"/>
      <c r="DL28" s="663">
        <v>1375605</v>
      </c>
      <c r="DM28" s="658"/>
      <c r="DN28" s="658"/>
      <c r="DO28" s="658"/>
      <c r="DP28" s="658"/>
      <c r="DQ28" s="658"/>
      <c r="DR28" s="658"/>
      <c r="DS28" s="658"/>
      <c r="DT28" s="658"/>
      <c r="DU28" s="658"/>
      <c r="DV28" s="659"/>
      <c r="DW28" s="660">
        <v>21.6</v>
      </c>
      <c r="DX28" s="672"/>
      <c r="DY28" s="672"/>
      <c r="DZ28" s="672"/>
      <c r="EA28" s="672"/>
      <c r="EB28" s="672"/>
      <c r="EC28" s="684"/>
    </row>
    <row r="29" spans="2:133" ht="11.25" customHeight="1" x14ac:dyDescent="0.15">
      <c r="B29" s="654" t="s">
        <v>310</v>
      </c>
      <c r="C29" s="655"/>
      <c r="D29" s="655"/>
      <c r="E29" s="655"/>
      <c r="F29" s="655"/>
      <c r="G29" s="655"/>
      <c r="H29" s="655"/>
      <c r="I29" s="655"/>
      <c r="J29" s="655"/>
      <c r="K29" s="655"/>
      <c r="L29" s="655"/>
      <c r="M29" s="655"/>
      <c r="N29" s="655"/>
      <c r="O29" s="655"/>
      <c r="P29" s="655"/>
      <c r="Q29" s="656"/>
      <c r="R29" s="657">
        <v>34264</v>
      </c>
      <c r="S29" s="658"/>
      <c r="T29" s="658"/>
      <c r="U29" s="658"/>
      <c r="V29" s="658"/>
      <c r="W29" s="658"/>
      <c r="X29" s="658"/>
      <c r="Y29" s="659"/>
      <c r="Z29" s="695">
        <v>0.3</v>
      </c>
      <c r="AA29" s="695"/>
      <c r="AB29" s="695"/>
      <c r="AC29" s="695"/>
      <c r="AD29" s="696" t="s">
        <v>235</v>
      </c>
      <c r="AE29" s="696"/>
      <c r="AF29" s="696"/>
      <c r="AG29" s="696"/>
      <c r="AH29" s="696"/>
      <c r="AI29" s="696"/>
      <c r="AJ29" s="696"/>
      <c r="AK29" s="696"/>
      <c r="AL29" s="660" t="s">
        <v>132</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1"/>
      <c r="CD29" s="676" t="s">
        <v>311</v>
      </c>
      <c r="CE29" s="677"/>
      <c r="CF29" s="654" t="s">
        <v>71</v>
      </c>
      <c r="CG29" s="655"/>
      <c r="CH29" s="655"/>
      <c r="CI29" s="655"/>
      <c r="CJ29" s="655"/>
      <c r="CK29" s="655"/>
      <c r="CL29" s="655"/>
      <c r="CM29" s="655"/>
      <c r="CN29" s="655"/>
      <c r="CO29" s="655"/>
      <c r="CP29" s="655"/>
      <c r="CQ29" s="656"/>
      <c r="CR29" s="657">
        <v>1375605</v>
      </c>
      <c r="CS29" s="670"/>
      <c r="CT29" s="670"/>
      <c r="CU29" s="670"/>
      <c r="CV29" s="670"/>
      <c r="CW29" s="670"/>
      <c r="CX29" s="670"/>
      <c r="CY29" s="671"/>
      <c r="CZ29" s="660">
        <v>11.6</v>
      </c>
      <c r="DA29" s="672"/>
      <c r="DB29" s="672"/>
      <c r="DC29" s="673"/>
      <c r="DD29" s="663">
        <v>1375605</v>
      </c>
      <c r="DE29" s="670"/>
      <c r="DF29" s="670"/>
      <c r="DG29" s="670"/>
      <c r="DH29" s="670"/>
      <c r="DI29" s="670"/>
      <c r="DJ29" s="670"/>
      <c r="DK29" s="671"/>
      <c r="DL29" s="663">
        <v>1375605</v>
      </c>
      <c r="DM29" s="670"/>
      <c r="DN29" s="670"/>
      <c r="DO29" s="670"/>
      <c r="DP29" s="670"/>
      <c r="DQ29" s="670"/>
      <c r="DR29" s="670"/>
      <c r="DS29" s="670"/>
      <c r="DT29" s="670"/>
      <c r="DU29" s="670"/>
      <c r="DV29" s="671"/>
      <c r="DW29" s="660">
        <v>21.6</v>
      </c>
      <c r="DX29" s="672"/>
      <c r="DY29" s="672"/>
      <c r="DZ29" s="672"/>
      <c r="EA29" s="672"/>
      <c r="EB29" s="672"/>
      <c r="EC29" s="684"/>
    </row>
    <row r="30" spans="2:133" ht="11.25" customHeight="1" x14ac:dyDescent="0.15">
      <c r="B30" s="654" t="s">
        <v>312</v>
      </c>
      <c r="C30" s="655"/>
      <c r="D30" s="655"/>
      <c r="E30" s="655"/>
      <c r="F30" s="655"/>
      <c r="G30" s="655"/>
      <c r="H30" s="655"/>
      <c r="I30" s="655"/>
      <c r="J30" s="655"/>
      <c r="K30" s="655"/>
      <c r="L30" s="655"/>
      <c r="M30" s="655"/>
      <c r="N30" s="655"/>
      <c r="O30" s="655"/>
      <c r="P30" s="655"/>
      <c r="Q30" s="656"/>
      <c r="R30" s="657">
        <v>1663769</v>
      </c>
      <c r="S30" s="658"/>
      <c r="T30" s="658"/>
      <c r="U30" s="658"/>
      <c r="V30" s="658"/>
      <c r="W30" s="658"/>
      <c r="X30" s="658"/>
      <c r="Y30" s="659"/>
      <c r="Z30" s="695">
        <v>13.6</v>
      </c>
      <c r="AA30" s="695"/>
      <c r="AB30" s="695"/>
      <c r="AC30" s="695"/>
      <c r="AD30" s="696" t="s">
        <v>235</v>
      </c>
      <c r="AE30" s="696"/>
      <c r="AF30" s="696"/>
      <c r="AG30" s="696"/>
      <c r="AH30" s="696"/>
      <c r="AI30" s="696"/>
      <c r="AJ30" s="696"/>
      <c r="AK30" s="696"/>
      <c r="AL30" s="660" t="s">
        <v>235</v>
      </c>
      <c r="AM30" s="661"/>
      <c r="AN30" s="661"/>
      <c r="AO30" s="697"/>
      <c r="AP30" s="715" t="s">
        <v>229</v>
      </c>
      <c r="AQ30" s="716"/>
      <c r="AR30" s="716"/>
      <c r="AS30" s="716"/>
      <c r="AT30" s="716"/>
      <c r="AU30" s="716"/>
      <c r="AV30" s="716"/>
      <c r="AW30" s="716"/>
      <c r="AX30" s="716"/>
      <c r="AY30" s="716"/>
      <c r="AZ30" s="716"/>
      <c r="BA30" s="716"/>
      <c r="BB30" s="716"/>
      <c r="BC30" s="716"/>
      <c r="BD30" s="716"/>
      <c r="BE30" s="716"/>
      <c r="BF30" s="717"/>
      <c r="BG30" s="715" t="s">
        <v>313</v>
      </c>
      <c r="BH30" s="729"/>
      <c r="BI30" s="729"/>
      <c r="BJ30" s="729"/>
      <c r="BK30" s="729"/>
      <c r="BL30" s="729"/>
      <c r="BM30" s="729"/>
      <c r="BN30" s="729"/>
      <c r="BO30" s="729"/>
      <c r="BP30" s="729"/>
      <c r="BQ30" s="730"/>
      <c r="BR30" s="715" t="s">
        <v>314</v>
      </c>
      <c r="BS30" s="729"/>
      <c r="BT30" s="729"/>
      <c r="BU30" s="729"/>
      <c r="BV30" s="729"/>
      <c r="BW30" s="729"/>
      <c r="BX30" s="729"/>
      <c r="BY30" s="729"/>
      <c r="BZ30" s="729"/>
      <c r="CA30" s="729"/>
      <c r="CB30" s="730"/>
      <c r="CD30" s="678"/>
      <c r="CE30" s="679"/>
      <c r="CF30" s="654" t="s">
        <v>315</v>
      </c>
      <c r="CG30" s="655"/>
      <c r="CH30" s="655"/>
      <c r="CI30" s="655"/>
      <c r="CJ30" s="655"/>
      <c r="CK30" s="655"/>
      <c r="CL30" s="655"/>
      <c r="CM30" s="655"/>
      <c r="CN30" s="655"/>
      <c r="CO30" s="655"/>
      <c r="CP30" s="655"/>
      <c r="CQ30" s="656"/>
      <c r="CR30" s="657">
        <v>1315580</v>
      </c>
      <c r="CS30" s="658"/>
      <c r="CT30" s="658"/>
      <c r="CU30" s="658"/>
      <c r="CV30" s="658"/>
      <c r="CW30" s="658"/>
      <c r="CX30" s="658"/>
      <c r="CY30" s="659"/>
      <c r="CZ30" s="660">
        <v>11.1</v>
      </c>
      <c r="DA30" s="672"/>
      <c r="DB30" s="672"/>
      <c r="DC30" s="673"/>
      <c r="DD30" s="663">
        <v>1315580</v>
      </c>
      <c r="DE30" s="658"/>
      <c r="DF30" s="658"/>
      <c r="DG30" s="658"/>
      <c r="DH30" s="658"/>
      <c r="DI30" s="658"/>
      <c r="DJ30" s="658"/>
      <c r="DK30" s="659"/>
      <c r="DL30" s="663">
        <v>1315580</v>
      </c>
      <c r="DM30" s="658"/>
      <c r="DN30" s="658"/>
      <c r="DO30" s="658"/>
      <c r="DP30" s="658"/>
      <c r="DQ30" s="658"/>
      <c r="DR30" s="658"/>
      <c r="DS30" s="658"/>
      <c r="DT30" s="658"/>
      <c r="DU30" s="658"/>
      <c r="DV30" s="659"/>
      <c r="DW30" s="660">
        <v>20.6</v>
      </c>
      <c r="DX30" s="672"/>
      <c r="DY30" s="672"/>
      <c r="DZ30" s="672"/>
      <c r="EA30" s="672"/>
      <c r="EB30" s="672"/>
      <c r="EC30" s="684"/>
    </row>
    <row r="31" spans="2:133" ht="11.25" customHeight="1" x14ac:dyDescent="0.15">
      <c r="B31" s="732" t="s">
        <v>316</v>
      </c>
      <c r="C31" s="733"/>
      <c r="D31" s="733"/>
      <c r="E31" s="733"/>
      <c r="F31" s="733"/>
      <c r="G31" s="733"/>
      <c r="H31" s="733"/>
      <c r="I31" s="733"/>
      <c r="J31" s="733"/>
      <c r="K31" s="733"/>
      <c r="L31" s="733"/>
      <c r="M31" s="733"/>
      <c r="N31" s="733"/>
      <c r="O31" s="733"/>
      <c r="P31" s="733"/>
      <c r="Q31" s="734"/>
      <c r="R31" s="657">
        <v>6177</v>
      </c>
      <c r="S31" s="658"/>
      <c r="T31" s="658"/>
      <c r="U31" s="658"/>
      <c r="V31" s="658"/>
      <c r="W31" s="658"/>
      <c r="X31" s="658"/>
      <c r="Y31" s="659"/>
      <c r="Z31" s="695">
        <v>0.1</v>
      </c>
      <c r="AA31" s="695"/>
      <c r="AB31" s="695"/>
      <c r="AC31" s="695"/>
      <c r="AD31" s="696">
        <v>6177</v>
      </c>
      <c r="AE31" s="696"/>
      <c r="AF31" s="696"/>
      <c r="AG31" s="696"/>
      <c r="AH31" s="696"/>
      <c r="AI31" s="696"/>
      <c r="AJ31" s="696"/>
      <c r="AK31" s="696"/>
      <c r="AL31" s="660">
        <v>0.1</v>
      </c>
      <c r="AM31" s="661"/>
      <c r="AN31" s="661"/>
      <c r="AO31" s="697"/>
      <c r="AP31" s="723" t="s">
        <v>317</v>
      </c>
      <c r="AQ31" s="724"/>
      <c r="AR31" s="724"/>
      <c r="AS31" s="724"/>
      <c r="AT31" s="725" t="s">
        <v>318</v>
      </c>
      <c r="AU31" s="218"/>
      <c r="AV31" s="218"/>
      <c r="AW31" s="218"/>
      <c r="AX31" s="712" t="s">
        <v>191</v>
      </c>
      <c r="AY31" s="713"/>
      <c r="AZ31" s="713"/>
      <c r="BA31" s="713"/>
      <c r="BB31" s="713"/>
      <c r="BC31" s="713"/>
      <c r="BD31" s="713"/>
      <c r="BE31" s="713"/>
      <c r="BF31" s="714"/>
      <c r="BG31" s="719">
        <v>99.4</v>
      </c>
      <c r="BH31" s="720"/>
      <c r="BI31" s="720"/>
      <c r="BJ31" s="720"/>
      <c r="BK31" s="720"/>
      <c r="BL31" s="720"/>
      <c r="BM31" s="721">
        <v>96.7</v>
      </c>
      <c r="BN31" s="720"/>
      <c r="BO31" s="720"/>
      <c r="BP31" s="720"/>
      <c r="BQ31" s="722"/>
      <c r="BR31" s="719">
        <v>99.2</v>
      </c>
      <c r="BS31" s="720"/>
      <c r="BT31" s="720"/>
      <c r="BU31" s="720"/>
      <c r="BV31" s="720"/>
      <c r="BW31" s="720"/>
      <c r="BX31" s="721">
        <v>95.9</v>
      </c>
      <c r="BY31" s="720"/>
      <c r="BZ31" s="720"/>
      <c r="CA31" s="720"/>
      <c r="CB31" s="722"/>
      <c r="CD31" s="678"/>
      <c r="CE31" s="679"/>
      <c r="CF31" s="654" t="s">
        <v>319</v>
      </c>
      <c r="CG31" s="655"/>
      <c r="CH31" s="655"/>
      <c r="CI31" s="655"/>
      <c r="CJ31" s="655"/>
      <c r="CK31" s="655"/>
      <c r="CL31" s="655"/>
      <c r="CM31" s="655"/>
      <c r="CN31" s="655"/>
      <c r="CO31" s="655"/>
      <c r="CP31" s="655"/>
      <c r="CQ31" s="656"/>
      <c r="CR31" s="657">
        <v>60025</v>
      </c>
      <c r="CS31" s="670"/>
      <c r="CT31" s="670"/>
      <c r="CU31" s="670"/>
      <c r="CV31" s="670"/>
      <c r="CW31" s="670"/>
      <c r="CX31" s="670"/>
      <c r="CY31" s="671"/>
      <c r="CZ31" s="660">
        <v>0.5</v>
      </c>
      <c r="DA31" s="672"/>
      <c r="DB31" s="672"/>
      <c r="DC31" s="673"/>
      <c r="DD31" s="663">
        <v>60025</v>
      </c>
      <c r="DE31" s="670"/>
      <c r="DF31" s="670"/>
      <c r="DG31" s="670"/>
      <c r="DH31" s="670"/>
      <c r="DI31" s="670"/>
      <c r="DJ31" s="670"/>
      <c r="DK31" s="671"/>
      <c r="DL31" s="663">
        <v>60025</v>
      </c>
      <c r="DM31" s="670"/>
      <c r="DN31" s="670"/>
      <c r="DO31" s="670"/>
      <c r="DP31" s="670"/>
      <c r="DQ31" s="670"/>
      <c r="DR31" s="670"/>
      <c r="DS31" s="670"/>
      <c r="DT31" s="670"/>
      <c r="DU31" s="670"/>
      <c r="DV31" s="671"/>
      <c r="DW31" s="660">
        <v>0.9</v>
      </c>
      <c r="DX31" s="672"/>
      <c r="DY31" s="672"/>
      <c r="DZ31" s="672"/>
      <c r="EA31" s="672"/>
      <c r="EB31" s="672"/>
      <c r="EC31" s="684"/>
    </row>
    <row r="32" spans="2:133" ht="11.25" customHeight="1" x14ac:dyDescent="0.15">
      <c r="B32" s="654" t="s">
        <v>320</v>
      </c>
      <c r="C32" s="655"/>
      <c r="D32" s="655"/>
      <c r="E32" s="655"/>
      <c r="F32" s="655"/>
      <c r="G32" s="655"/>
      <c r="H32" s="655"/>
      <c r="I32" s="655"/>
      <c r="J32" s="655"/>
      <c r="K32" s="655"/>
      <c r="L32" s="655"/>
      <c r="M32" s="655"/>
      <c r="N32" s="655"/>
      <c r="O32" s="655"/>
      <c r="P32" s="655"/>
      <c r="Q32" s="656"/>
      <c r="R32" s="657">
        <v>654594</v>
      </c>
      <c r="S32" s="658"/>
      <c r="T32" s="658"/>
      <c r="U32" s="658"/>
      <c r="V32" s="658"/>
      <c r="W32" s="658"/>
      <c r="X32" s="658"/>
      <c r="Y32" s="659"/>
      <c r="Z32" s="695">
        <v>5.4</v>
      </c>
      <c r="AA32" s="695"/>
      <c r="AB32" s="695"/>
      <c r="AC32" s="695"/>
      <c r="AD32" s="696" t="s">
        <v>132</v>
      </c>
      <c r="AE32" s="696"/>
      <c r="AF32" s="696"/>
      <c r="AG32" s="696"/>
      <c r="AH32" s="696"/>
      <c r="AI32" s="696"/>
      <c r="AJ32" s="696"/>
      <c r="AK32" s="696"/>
      <c r="AL32" s="660" t="s">
        <v>235</v>
      </c>
      <c r="AM32" s="661"/>
      <c r="AN32" s="661"/>
      <c r="AO32" s="697"/>
      <c r="AP32" s="698"/>
      <c r="AQ32" s="699"/>
      <c r="AR32" s="699"/>
      <c r="AS32" s="699"/>
      <c r="AT32" s="726"/>
      <c r="AU32" s="214" t="s">
        <v>321</v>
      </c>
      <c r="AX32" s="654" t="s">
        <v>322</v>
      </c>
      <c r="AY32" s="655"/>
      <c r="AZ32" s="655"/>
      <c r="BA32" s="655"/>
      <c r="BB32" s="655"/>
      <c r="BC32" s="655"/>
      <c r="BD32" s="655"/>
      <c r="BE32" s="655"/>
      <c r="BF32" s="656"/>
      <c r="BG32" s="728">
        <v>99.5</v>
      </c>
      <c r="BH32" s="670"/>
      <c r="BI32" s="670"/>
      <c r="BJ32" s="670"/>
      <c r="BK32" s="670"/>
      <c r="BL32" s="670"/>
      <c r="BM32" s="661">
        <v>96.5</v>
      </c>
      <c r="BN32" s="670"/>
      <c r="BO32" s="670"/>
      <c r="BP32" s="670"/>
      <c r="BQ32" s="693"/>
      <c r="BR32" s="728">
        <v>99.1</v>
      </c>
      <c r="BS32" s="670"/>
      <c r="BT32" s="670"/>
      <c r="BU32" s="670"/>
      <c r="BV32" s="670"/>
      <c r="BW32" s="670"/>
      <c r="BX32" s="661">
        <v>96.2</v>
      </c>
      <c r="BY32" s="670"/>
      <c r="BZ32" s="670"/>
      <c r="CA32" s="670"/>
      <c r="CB32" s="693"/>
      <c r="CD32" s="680"/>
      <c r="CE32" s="681"/>
      <c r="CF32" s="654" t="s">
        <v>323</v>
      </c>
      <c r="CG32" s="655"/>
      <c r="CH32" s="655"/>
      <c r="CI32" s="655"/>
      <c r="CJ32" s="655"/>
      <c r="CK32" s="655"/>
      <c r="CL32" s="655"/>
      <c r="CM32" s="655"/>
      <c r="CN32" s="655"/>
      <c r="CO32" s="655"/>
      <c r="CP32" s="655"/>
      <c r="CQ32" s="656"/>
      <c r="CR32" s="657" t="s">
        <v>132</v>
      </c>
      <c r="CS32" s="658"/>
      <c r="CT32" s="658"/>
      <c r="CU32" s="658"/>
      <c r="CV32" s="658"/>
      <c r="CW32" s="658"/>
      <c r="CX32" s="658"/>
      <c r="CY32" s="659"/>
      <c r="CZ32" s="660" t="s">
        <v>132</v>
      </c>
      <c r="DA32" s="672"/>
      <c r="DB32" s="672"/>
      <c r="DC32" s="673"/>
      <c r="DD32" s="663" t="s">
        <v>235</v>
      </c>
      <c r="DE32" s="658"/>
      <c r="DF32" s="658"/>
      <c r="DG32" s="658"/>
      <c r="DH32" s="658"/>
      <c r="DI32" s="658"/>
      <c r="DJ32" s="658"/>
      <c r="DK32" s="659"/>
      <c r="DL32" s="663" t="s">
        <v>132</v>
      </c>
      <c r="DM32" s="658"/>
      <c r="DN32" s="658"/>
      <c r="DO32" s="658"/>
      <c r="DP32" s="658"/>
      <c r="DQ32" s="658"/>
      <c r="DR32" s="658"/>
      <c r="DS32" s="658"/>
      <c r="DT32" s="658"/>
      <c r="DU32" s="658"/>
      <c r="DV32" s="659"/>
      <c r="DW32" s="660" t="s">
        <v>132</v>
      </c>
      <c r="DX32" s="672"/>
      <c r="DY32" s="672"/>
      <c r="DZ32" s="672"/>
      <c r="EA32" s="672"/>
      <c r="EB32" s="672"/>
      <c r="EC32" s="684"/>
    </row>
    <row r="33" spans="2:133" ht="11.25" customHeight="1" x14ac:dyDescent="0.15">
      <c r="B33" s="654" t="s">
        <v>324</v>
      </c>
      <c r="C33" s="655"/>
      <c r="D33" s="655"/>
      <c r="E33" s="655"/>
      <c r="F33" s="655"/>
      <c r="G33" s="655"/>
      <c r="H33" s="655"/>
      <c r="I33" s="655"/>
      <c r="J33" s="655"/>
      <c r="K33" s="655"/>
      <c r="L33" s="655"/>
      <c r="M33" s="655"/>
      <c r="N33" s="655"/>
      <c r="O33" s="655"/>
      <c r="P33" s="655"/>
      <c r="Q33" s="656"/>
      <c r="R33" s="657">
        <v>70341</v>
      </c>
      <c r="S33" s="658"/>
      <c r="T33" s="658"/>
      <c r="U33" s="658"/>
      <c r="V33" s="658"/>
      <c r="W33" s="658"/>
      <c r="X33" s="658"/>
      <c r="Y33" s="659"/>
      <c r="Z33" s="695">
        <v>0.6</v>
      </c>
      <c r="AA33" s="695"/>
      <c r="AB33" s="695"/>
      <c r="AC33" s="695"/>
      <c r="AD33" s="696">
        <v>27564</v>
      </c>
      <c r="AE33" s="696"/>
      <c r="AF33" s="696"/>
      <c r="AG33" s="696"/>
      <c r="AH33" s="696"/>
      <c r="AI33" s="696"/>
      <c r="AJ33" s="696"/>
      <c r="AK33" s="696"/>
      <c r="AL33" s="660">
        <v>0.4</v>
      </c>
      <c r="AM33" s="661"/>
      <c r="AN33" s="661"/>
      <c r="AO33" s="697"/>
      <c r="AP33" s="700"/>
      <c r="AQ33" s="701"/>
      <c r="AR33" s="701"/>
      <c r="AS33" s="701"/>
      <c r="AT33" s="727"/>
      <c r="AU33" s="219"/>
      <c r="AV33" s="219"/>
      <c r="AW33" s="219"/>
      <c r="AX33" s="638" t="s">
        <v>325</v>
      </c>
      <c r="AY33" s="639"/>
      <c r="AZ33" s="639"/>
      <c r="BA33" s="639"/>
      <c r="BB33" s="639"/>
      <c r="BC33" s="639"/>
      <c r="BD33" s="639"/>
      <c r="BE33" s="639"/>
      <c r="BF33" s="640"/>
      <c r="BG33" s="718">
        <v>99.4</v>
      </c>
      <c r="BH33" s="642"/>
      <c r="BI33" s="642"/>
      <c r="BJ33" s="642"/>
      <c r="BK33" s="642"/>
      <c r="BL33" s="642"/>
      <c r="BM33" s="688">
        <v>96.2</v>
      </c>
      <c r="BN33" s="642"/>
      <c r="BO33" s="642"/>
      <c r="BP33" s="642"/>
      <c r="BQ33" s="705"/>
      <c r="BR33" s="718">
        <v>99.2</v>
      </c>
      <c r="BS33" s="642"/>
      <c r="BT33" s="642"/>
      <c r="BU33" s="642"/>
      <c r="BV33" s="642"/>
      <c r="BW33" s="642"/>
      <c r="BX33" s="688">
        <v>95</v>
      </c>
      <c r="BY33" s="642"/>
      <c r="BZ33" s="642"/>
      <c r="CA33" s="642"/>
      <c r="CB33" s="705"/>
      <c r="CD33" s="654" t="s">
        <v>326</v>
      </c>
      <c r="CE33" s="655"/>
      <c r="CF33" s="655"/>
      <c r="CG33" s="655"/>
      <c r="CH33" s="655"/>
      <c r="CI33" s="655"/>
      <c r="CJ33" s="655"/>
      <c r="CK33" s="655"/>
      <c r="CL33" s="655"/>
      <c r="CM33" s="655"/>
      <c r="CN33" s="655"/>
      <c r="CO33" s="655"/>
      <c r="CP33" s="655"/>
      <c r="CQ33" s="656"/>
      <c r="CR33" s="657">
        <v>5582083</v>
      </c>
      <c r="CS33" s="670"/>
      <c r="CT33" s="670"/>
      <c r="CU33" s="670"/>
      <c r="CV33" s="670"/>
      <c r="CW33" s="670"/>
      <c r="CX33" s="670"/>
      <c r="CY33" s="671"/>
      <c r="CZ33" s="660">
        <v>46.9</v>
      </c>
      <c r="DA33" s="672"/>
      <c r="DB33" s="672"/>
      <c r="DC33" s="673"/>
      <c r="DD33" s="663">
        <v>4185700</v>
      </c>
      <c r="DE33" s="670"/>
      <c r="DF33" s="670"/>
      <c r="DG33" s="670"/>
      <c r="DH33" s="670"/>
      <c r="DI33" s="670"/>
      <c r="DJ33" s="670"/>
      <c r="DK33" s="671"/>
      <c r="DL33" s="663">
        <v>2642990</v>
      </c>
      <c r="DM33" s="670"/>
      <c r="DN33" s="670"/>
      <c r="DO33" s="670"/>
      <c r="DP33" s="670"/>
      <c r="DQ33" s="670"/>
      <c r="DR33" s="670"/>
      <c r="DS33" s="670"/>
      <c r="DT33" s="670"/>
      <c r="DU33" s="670"/>
      <c r="DV33" s="671"/>
      <c r="DW33" s="660">
        <v>41.4</v>
      </c>
      <c r="DX33" s="672"/>
      <c r="DY33" s="672"/>
      <c r="DZ33" s="672"/>
      <c r="EA33" s="672"/>
      <c r="EB33" s="672"/>
      <c r="EC33" s="684"/>
    </row>
    <row r="34" spans="2:133" ht="11.25" customHeight="1" x14ac:dyDescent="0.15">
      <c r="B34" s="654" t="s">
        <v>327</v>
      </c>
      <c r="C34" s="655"/>
      <c r="D34" s="655"/>
      <c r="E34" s="655"/>
      <c r="F34" s="655"/>
      <c r="G34" s="655"/>
      <c r="H34" s="655"/>
      <c r="I34" s="655"/>
      <c r="J34" s="655"/>
      <c r="K34" s="655"/>
      <c r="L34" s="655"/>
      <c r="M34" s="655"/>
      <c r="N34" s="655"/>
      <c r="O34" s="655"/>
      <c r="P34" s="655"/>
      <c r="Q34" s="656"/>
      <c r="R34" s="657">
        <v>391556</v>
      </c>
      <c r="S34" s="658"/>
      <c r="T34" s="658"/>
      <c r="U34" s="658"/>
      <c r="V34" s="658"/>
      <c r="W34" s="658"/>
      <c r="X34" s="658"/>
      <c r="Y34" s="659"/>
      <c r="Z34" s="695">
        <v>3.2</v>
      </c>
      <c r="AA34" s="695"/>
      <c r="AB34" s="695"/>
      <c r="AC34" s="695"/>
      <c r="AD34" s="696" t="s">
        <v>132</v>
      </c>
      <c r="AE34" s="696"/>
      <c r="AF34" s="696"/>
      <c r="AG34" s="696"/>
      <c r="AH34" s="696"/>
      <c r="AI34" s="696"/>
      <c r="AJ34" s="696"/>
      <c r="AK34" s="696"/>
      <c r="AL34" s="660" t="s">
        <v>183</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328</v>
      </c>
      <c r="CE34" s="655"/>
      <c r="CF34" s="655"/>
      <c r="CG34" s="655"/>
      <c r="CH34" s="655"/>
      <c r="CI34" s="655"/>
      <c r="CJ34" s="655"/>
      <c r="CK34" s="655"/>
      <c r="CL34" s="655"/>
      <c r="CM34" s="655"/>
      <c r="CN34" s="655"/>
      <c r="CO34" s="655"/>
      <c r="CP34" s="655"/>
      <c r="CQ34" s="656"/>
      <c r="CR34" s="657">
        <v>1837121</v>
      </c>
      <c r="CS34" s="658"/>
      <c r="CT34" s="658"/>
      <c r="CU34" s="658"/>
      <c r="CV34" s="658"/>
      <c r="CW34" s="658"/>
      <c r="CX34" s="658"/>
      <c r="CY34" s="659"/>
      <c r="CZ34" s="660">
        <v>15.4</v>
      </c>
      <c r="DA34" s="672"/>
      <c r="DB34" s="672"/>
      <c r="DC34" s="673"/>
      <c r="DD34" s="663">
        <v>1161732</v>
      </c>
      <c r="DE34" s="658"/>
      <c r="DF34" s="658"/>
      <c r="DG34" s="658"/>
      <c r="DH34" s="658"/>
      <c r="DI34" s="658"/>
      <c r="DJ34" s="658"/>
      <c r="DK34" s="659"/>
      <c r="DL34" s="663">
        <v>954016</v>
      </c>
      <c r="DM34" s="658"/>
      <c r="DN34" s="658"/>
      <c r="DO34" s="658"/>
      <c r="DP34" s="658"/>
      <c r="DQ34" s="658"/>
      <c r="DR34" s="658"/>
      <c r="DS34" s="658"/>
      <c r="DT34" s="658"/>
      <c r="DU34" s="658"/>
      <c r="DV34" s="659"/>
      <c r="DW34" s="660">
        <v>15</v>
      </c>
      <c r="DX34" s="672"/>
      <c r="DY34" s="672"/>
      <c r="DZ34" s="672"/>
      <c r="EA34" s="672"/>
      <c r="EB34" s="672"/>
      <c r="EC34" s="684"/>
    </row>
    <row r="35" spans="2:133" ht="11.25" customHeight="1" x14ac:dyDescent="0.15">
      <c r="B35" s="654" t="s">
        <v>329</v>
      </c>
      <c r="C35" s="655"/>
      <c r="D35" s="655"/>
      <c r="E35" s="655"/>
      <c r="F35" s="655"/>
      <c r="G35" s="655"/>
      <c r="H35" s="655"/>
      <c r="I35" s="655"/>
      <c r="J35" s="655"/>
      <c r="K35" s="655"/>
      <c r="L35" s="655"/>
      <c r="M35" s="655"/>
      <c r="N35" s="655"/>
      <c r="O35" s="655"/>
      <c r="P35" s="655"/>
      <c r="Q35" s="656"/>
      <c r="R35" s="657">
        <v>355870</v>
      </c>
      <c r="S35" s="658"/>
      <c r="T35" s="658"/>
      <c r="U35" s="658"/>
      <c r="V35" s="658"/>
      <c r="W35" s="658"/>
      <c r="X35" s="658"/>
      <c r="Y35" s="659"/>
      <c r="Z35" s="695">
        <v>2.9</v>
      </c>
      <c r="AA35" s="695"/>
      <c r="AB35" s="695"/>
      <c r="AC35" s="695"/>
      <c r="AD35" s="696" t="s">
        <v>235</v>
      </c>
      <c r="AE35" s="696"/>
      <c r="AF35" s="696"/>
      <c r="AG35" s="696"/>
      <c r="AH35" s="696"/>
      <c r="AI35" s="696"/>
      <c r="AJ35" s="696"/>
      <c r="AK35" s="696"/>
      <c r="AL35" s="660" t="s">
        <v>235</v>
      </c>
      <c r="AM35" s="661"/>
      <c r="AN35" s="661"/>
      <c r="AO35" s="697"/>
      <c r="AP35" s="222"/>
      <c r="AQ35" s="715" t="s">
        <v>330</v>
      </c>
      <c r="AR35" s="716"/>
      <c r="AS35" s="716"/>
      <c r="AT35" s="716"/>
      <c r="AU35" s="716"/>
      <c r="AV35" s="716"/>
      <c r="AW35" s="716"/>
      <c r="AX35" s="716"/>
      <c r="AY35" s="716"/>
      <c r="AZ35" s="716"/>
      <c r="BA35" s="716"/>
      <c r="BB35" s="716"/>
      <c r="BC35" s="716"/>
      <c r="BD35" s="716"/>
      <c r="BE35" s="716"/>
      <c r="BF35" s="717"/>
      <c r="BG35" s="715" t="s">
        <v>331</v>
      </c>
      <c r="BH35" s="716"/>
      <c r="BI35" s="716"/>
      <c r="BJ35" s="716"/>
      <c r="BK35" s="716"/>
      <c r="BL35" s="716"/>
      <c r="BM35" s="716"/>
      <c r="BN35" s="716"/>
      <c r="BO35" s="716"/>
      <c r="BP35" s="716"/>
      <c r="BQ35" s="716"/>
      <c r="BR35" s="716"/>
      <c r="BS35" s="716"/>
      <c r="BT35" s="716"/>
      <c r="BU35" s="716"/>
      <c r="BV35" s="716"/>
      <c r="BW35" s="716"/>
      <c r="BX35" s="716"/>
      <c r="BY35" s="716"/>
      <c r="BZ35" s="716"/>
      <c r="CA35" s="716"/>
      <c r="CB35" s="717"/>
      <c r="CD35" s="654" t="s">
        <v>332</v>
      </c>
      <c r="CE35" s="655"/>
      <c r="CF35" s="655"/>
      <c r="CG35" s="655"/>
      <c r="CH35" s="655"/>
      <c r="CI35" s="655"/>
      <c r="CJ35" s="655"/>
      <c r="CK35" s="655"/>
      <c r="CL35" s="655"/>
      <c r="CM35" s="655"/>
      <c r="CN35" s="655"/>
      <c r="CO35" s="655"/>
      <c r="CP35" s="655"/>
      <c r="CQ35" s="656"/>
      <c r="CR35" s="657">
        <v>111168</v>
      </c>
      <c r="CS35" s="670"/>
      <c r="CT35" s="670"/>
      <c r="CU35" s="670"/>
      <c r="CV35" s="670"/>
      <c r="CW35" s="670"/>
      <c r="CX35" s="670"/>
      <c r="CY35" s="671"/>
      <c r="CZ35" s="660">
        <v>0.9</v>
      </c>
      <c r="DA35" s="672"/>
      <c r="DB35" s="672"/>
      <c r="DC35" s="673"/>
      <c r="DD35" s="663">
        <v>92649</v>
      </c>
      <c r="DE35" s="670"/>
      <c r="DF35" s="670"/>
      <c r="DG35" s="670"/>
      <c r="DH35" s="670"/>
      <c r="DI35" s="670"/>
      <c r="DJ35" s="670"/>
      <c r="DK35" s="671"/>
      <c r="DL35" s="663">
        <v>80877</v>
      </c>
      <c r="DM35" s="670"/>
      <c r="DN35" s="670"/>
      <c r="DO35" s="670"/>
      <c r="DP35" s="670"/>
      <c r="DQ35" s="670"/>
      <c r="DR35" s="670"/>
      <c r="DS35" s="670"/>
      <c r="DT35" s="670"/>
      <c r="DU35" s="670"/>
      <c r="DV35" s="671"/>
      <c r="DW35" s="660">
        <v>1.3</v>
      </c>
      <c r="DX35" s="672"/>
      <c r="DY35" s="672"/>
      <c r="DZ35" s="672"/>
      <c r="EA35" s="672"/>
      <c r="EB35" s="672"/>
      <c r="EC35" s="684"/>
    </row>
    <row r="36" spans="2:133" ht="11.25" customHeight="1" x14ac:dyDescent="0.15">
      <c r="B36" s="654" t="s">
        <v>333</v>
      </c>
      <c r="C36" s="655"/>
      <c r="D36" s="655"/>
      <c r="E36" s="655"/>
      <c r="F36" s="655"/>
      <c r="G36" s="655"/>
      <c r="H36" s="655"/>
      <c r="I36" s="655"/>
      <c r="J36" s="655"/>
      <c r="K36" s="655"/>
      <c r="L36" s="655"/>
      <c r="M36" s="655"/>
      <c r="N36" s="655"/>
      <c r="O36" s="655"/>
      <c r="P36" s="655"/>
      <c r="Q36" s="656"/>
      <c r="R36" s="657">
        <v>443523</v>
      </c>
      <c r="S36" s="658"/>
      <c r="T36" s="658"/>
      <c r="U36" s="658"/>
      <c r="V36" s="658"/>
      <c r="W36" s="658"/>
      <c r="X36" s="658"/>
      <c r="Y36" s="659"/>
      <c r="Z36" s="695">
        <v>3.6</v>
      </c>
      <c r="AA36" s="695"/>
      <c r="AB36" s="695"/>
      <c r="AC36" s="695"/>
      <c r="AD36" s="696" t="s">
        <v>235</v>
      </c>
      <c r="AE36" s="696"/>
      <c r="AF36" s="696"/>
      <c r="AG36" s="696"/>
      <c r="AH36" s="696"/>
      <c r="AI36" s="696"/>
      <c r="AJ36" s="696"/>
      <c r="AK36" s="696"/>
      <c r="AL36" s="660" t="s">
        <v>132</v>
      </c>
      <c r="AM36" s="661"/>
      <c r="AN36" s="661"/>
      <c r="AO36" s="697"/>
      <c r="AP36" s="222"/>
      <c r="AQ36" s="706" t="s">
        <v>334</v>
      </c>
      <c r="AR36" s="707"/>
      <c r="AS36" s="707"/>
      <c r="AT36" s="707"/>
      <c r="AU36" s="707"/>
      <c r="AV36" s="707"/>
      <c r="AW36" s="707"/>
      <c r="AX36" s="707"/>
      <c r="AY36" s="708"/>
      <c r="AZ36" s="709">
        <v>1848280</v>
      </c>
      <c r="BA36" s="710"/>
      <c r="BB36" s="710"/>
      <c r="BC36" s="710"/>
      <c r="BD36" s="710"/>
      <c r="BE36" s="710"/>
      <c r="BF36" s="711"/>
      <c r="BG36" s="712" t="s">
        <v>335</v>
      </c>
      <c r="BH36" s="713"/>
      <c r="BI36" s="713"/>
      <c r="BJ36" s="713"/>
      <c r="BK36" s="713"/>
      <c r="BL36" s="713"/>
      <c r="BM36" s="713"/>
      <c r="BN36" s="713"/>
      <c r="BO36" s="713"/>
      <c r="BP36" s="713"/>
      <c r="BQ36" s="713"/>
      <c r="BR36" s="713"/>
      <c r="BS36" s="713"/>
      <c r="BT36" s="713"/>
      <c r="BU36" s="714"/>
      <c r="BV36" s="709">
        <v>62467</v>
      </c>
      <c r="BW36" s="710"/>
      <c r="BX36" s="710"/>
      <c r="BY36" s="710"/>
      <c r="BZ36" s="710"/>
      <c r="CA36" s="710"/>
      <c r="CB36" s="711"/>
      <c r="CD36" s="654" t="s">
        <v>336</v>
      </c>
      <c r="CE36" s="655"/>
      <c r="CF36" s="655"/>
      <c r="CG36" s="655"/>
      <c r="CH36" s="655"/>
      <c r="CI36" s="655"/>
      <c r="CJ36" s="655"/>
      <c r="CK36" s="655"/>
      <c r="CL36" s="655"/>
      <c r="CM36" s="655"/>
      <c r="CN36" s="655"/>
      <c r="CO36" s="655"/>
      <c r="CP36" s="655"/>
      <c r="CQ36" s="656"/>
      <c r="CR36" s="657">
        <v>1747438</v>
      </c>
      <c r="CS36" s="658"/>
      <c r="CT36" s="658"/>
      <c r="CU36" s="658"/>
      <c r="CV36" s="658"/>
      <c r="CW36" s="658"/>
      <c r="CX36" s="658"/>
      <c r="CY36" s="659"/>
      <c r="CZ36" s="660">
        <v>14.7</v>
      </c>
      <c r="DA36" s="672"/>
      <c r="DB36" s="672"/>
      <c r="DC36" s="673"/>
      <c r="DD36" s="663">
        <v>1629570</v>
      </c>
      <c r="DE36" s="658"/>
      <c r="DF36" s="658"/>
      <c r="DG36" s="658"/>
      <c r="DH36" s="658"/>
      <c r="DI36" s="658"/>
      <c r="DJ36" s="658"/>
      <c r="DK36" s="659"/>
      <c r="DL36" s="663">
        <v>803521</v>
      </c>
      <c r="DM36" s="658"/>
      <c r="DN36" s="658"/>
      <c r="DO36" s="658"/>
      <c r="DP36" s="658"/>
      <c r="DQ36" s="658"/>
      <c r="DR36" s="658"/>
      <c r="DS36" s="658"/>
      <c r="DT36" s="658"/>
      <c r="DU36" s="658"/>
      <c r="DV36" s="659"/>
      <c r="DW36" s="660">
        <v>12.6</v>
      </c>
      <c r="DX36" s="672"/>
      <c r="DY36" s="672"/>
      <c r="DZ36" s="672"/>
      <c r="EA36" s="672"/>
      <c r="EB36" s="672"/>
      <c r="EC36" s="684"/>
    </row>
    <row r="37" spans="2:133" ht="11.25" customHeight="1" x14ac:dyDescent="0.15">
      <c r="B37" s="654" t="s">
        <v>337</v>
      </c>
      <c r="C37" s="655"/>
      <c r="D37" s="655"/>
      <c r="E37" s="655"/>
      <c r="F37" s="655"/>
      <c r="G37" s="655"/>
      <c r="H37" s="655"/>
      <c r="I37" s="655"/>
      <c r="J37" s="655"/>
      <c r="K37" s="655"/>
      <c r="L37" s="655"/>
      <c r="M37" s="655"/>
      <c r="N37" s="655"/>
      <c r="O37" s="655"/>
      <c r="P37" s="655"/>
      <c r="Q37" s="656"/>
      <c r="R37" s="657">
        <v>274159</v>
      </c>
      <c r="S37" s="658"/>
      <c r="T37" s="658"/>
      <c r="U37" s="658"/>
      <c r="V37" s="658"/>
      <c r="W37" s="658"/>
      <c r="X37" s="658"/>
      <c r="Y37" s="659"/>
      <c r="Z37" s="695">
        <v>2.2000000000000002</v>
      </c>
      <c r="AA37" s="695"/>
      <c r="AB37" s="695"/>
      <c r="AC37" s="695"/>
      <c r="AD37" s="696">
        <v>23133</v>
      </c>
      <c r="AE37" s="696"/>
      <c r="AF37" s="696"/>
      <c r="AG37" s="696"/>
      <c r="AH37" s="696"/>
      <c r="AI37" s="696"/>
      <c r="AJ37" s="696"/>
      <c r="AK37" s="696"/>
      <c r="AL37" s="660">
        <v>0.4</v>
      </c>
      <c r="AM37" s="661"/>
      <c r="AN37" s="661"/>
      <c r="AO37" s="697"/>
      <c r="AQ37" s="690" t="s">
        <v>338</v>
      </c>
      <c r="AR37" s="691"/>
      <c r="AS37" s="691"/>
      <c r="AT37" s="691"/>
      <c r="AU37" s="691"/>
      <c r="AV37" s="691"/>
      <c r="AW37" s="691"/>
      <c r="AX37" s="691"/>
      <c r="AY37" s="692"/>
      <c r="AZ37" s="657">
        <v>626713</v>
      </c>
      <c r="BA37" s="658"/>
      <c r="BB37" s="658"/>
      <c r="BC37" s="658"/>
      <c r="BD37" s="670"/>
      <c r="BE37" s="670"/>
      <c r="BF37" s="693"/>
      <c r="BG37" s="654" t="s">
        <v>339</v>
      </c>
      <c r="BH37" s="655"/>
      <c r="BI37" s="655"/>
      <c r="BJ37" s="655"/>
      <c r="BK37" s="655"/>
      <c r="BL37" s="655"/>
      <c r="BM37" s="655"/>
      <c r="BN37" s="655"/>
      <c r="BO37" s="655"/>
      <c r="BP37" s="655"/>
      <c r="BQ37" s="655"/>
      <c r="BR37" s="655"/>
      <c r="BS37" s="655"/>
      <c r="BT37" s="655"/>
      <c r="BU37" s="656"/>
      <c r="BV37" s="657">
        <v>-13224</v>
      </c>
      <c r="BW37" s="658"/>
      <c r="BX37" s="658"/>
      <c r="BY37" s="658"/>
      <c r="BZ37" s="658"/>
      <c r="CA37" s="658"/>
      <c r="CB37" s="694"/>
      <c r="CD37" s="654" t="s">
        <v>340</v>
      </c>
      <c r="CE37" s="655"/>
      <c r="CF37" s="655"/>
      <c r="CG37" s="655"/>
      <c r="CH37" s="655"/>
      <c r="CI37" s="655"/>
      <c r="CJ37" s="655"/>
      <c r="CK37" s="655"/>
      <c r="CL37" s="655"/>
      <c r="CM37" s="655"/>
      <c r="CN37" s="655"/>
      <c r="CO37" s="655"/>
      <c r="CP37" s="655"/>
      <c r="CQ37" s="656"/>
      <c r="CR37" s="657">
        <v>433813</v>
      </c>
      <c r="CS37" s="670"/>
      <c r="CT37" s="670"/>
      <c r="CU37" s="670"/>
      <c r="CV37" s="670"/>
      <c r="CW37" s="670"/>
      <c r="CX37" s="670"/>
      <c r="CY37" s="671"/>
      <c r="CZ37" s="660">
        <v>3.6</v>
      </c>
      <c r="DA37" s="672"/>
      <c r="DB37" s="672"/>
      <c r="DC37" s="673"/>
      <c r="DD37" s="663">
        <v>433813</v>
      </c>
      <c r="DE37" s="670"/>
      <c r="DF37" s="670"/>
      <c r="DG37" s="670"/>
      <c r="DH37" s="670"/>
      <c r="DI37" s="670"/>
      <c r="DJ37" s="670"/>
      <c r="DK37" s="671"/>
      <c r="DL37" s="663">
        <v>329015</v>
      </c>
      <c r="DM37" s="670"/>
      <c r="DN37" s="670"/>
      <c r="DO37" s="670"/>
      <c r="DP37" s="670"/>
      <c r="DQ37" s="670"/>
      <c r="DR37" s="670"/>
      <c r="DS37" s="670"/>
      <c r="DT37" s="670"/>
      <c r="DU37" s="670"/>
      <c r="DV37" s="671"/>
      <c r="DW37" s="660">
        <v>5.2</v>
      </c>
      <c r="DX37" s="672"/>
      <c r="DY37" s="672"/>
      <c r="DZ37" s="672"/>
      <c r="EA37" s="672"/>
      <c r="EB37" s="672"/>
      <c r="EC37" s="684"/>
    </row>
    <row r="38" spans="2:133" ht="11.25" customHeight="1" x14ac:dyDescent="0.15">
      <c r="B38" s="654" t="s">
        <v>341</v>
      </c>
      <c r="C38" s="655"/>
      <c r="D38" s="655"/>
      <c r="E38" s="655"/>
      <c r="F38" s="655"/>
      <c r="G38" s="655"/>
      <c r="H38" s="655"/>
      <c r="I38" s="655"/>
      <c r="J38" s="655"/>
      <c r="K38" s="655"/>
      <c r="L38" s="655"/>
      <c r="M38" s="655"/>
      <c r="N38" s="655"/>
      <c r="O38" s="655"/>
      <c r="P38" s="655"/>
      <c r="Q38" s="656"/>
      <c r="R38" s="657">
        <v>1036941</v>
      </c>
      <c r="S38" s="658"/>
      <c r="T38" s="658"/>
      <c r="U38" s="658"/>
      <c r="V38" s="658"/>
      <c r="W38" s="658"/>
      <c r="X38" s="658"/>
      <c r="Y38" s="659"/>
      <c r="Z38" s="695">
        <v>8.5</v>
      </c>
      <c r="AA38" s="695"/>
      <c r="AB38" s="695"/>
      <c r="AC38" s="695"/>
      <c r="AD38" s="696" t="s">
        <v>132</v>
      </c>
      <c r="AE38" s="696"/>
      <c r="AF38" s="696"/>
      <c r="AG38" s="696"/>
      <c r="AH38" s="696"/>
      <c r="AI38" s="696"/>
      <c r="AJ38" s="696"/>
      <c r="AK38" s="696"/>
      <c r="AL38" s="660" t="s">
        <v>132</v>
      </c>
      <c r="AM38" s="661"/>
      <c r="AN38" s="661"/>
      <c r="AO38" s="697"/>
      <c r="AQ38" s="690" t="s">
        <v>342</v>
      </c>
      <c r="AR38" s="691"/>
      <c r="AS38" s="691"/>
      <c r="AT38" s="691"/>
      <c r="AU38" s="691"/>
      <c r="AV38" s="691"/>
      <c r="AW38" s="691"/>
      <c r="AX38" s="691"/>
      <c r="AY38" s="692"/>
      <c r="AZ38" s="657">
        <v>41469</v>
      </c>
      <c r="BA38" s="658"/>
      <c r="BB38" s="658"/>
      <c r="BC38" s="658"/>
      <c r="BD38" s="670"/>
      <c r="BE38" s="670"/>
      <c r="BF38" s="693"/>
      <c r="BG38" s="654" t="s">
        <v>343</v>
      </c>
      <c r="BH38" s="655"/>
      <c r="BI38" s="655"/>
      <c r="BJ38" s="655"/>
      <c r="BK38" s="655"/>
      <c r="BL38" s="655"/>
      <c r="BM38" s="655"/>
      <c r="BN38" s="655"/>
      <c r="BO38" s="655"/>
      <c r="BP38" s="655"/>
      <c r="BQ38" s="655"/>
      <c r="BR38" s="655"/>
      <c r="BS38" s="655"/>
      <c r="BT38" s="655"/>
      <c r="BU38" s="656"/>
      <c r="BV38" s="657">
        <v>2931</v>
      </c>
      <c r="BW38" s="658"/>
      <c r="BX38" s="658"/>
      <c r="BY38" s="658"/>
      <c r="BZ38" s="658"/>
      <c r="CA38" s="658"/>
      <c r="CB38" s="694"/>
      <c r="CD38" s="654" t="s">
        <v>344</v>
      </c>
      <c r="CE38" s="655"/>
      <c r="CF38" s="655"/>
      <c r="CG38" s="655"/>
      <c r="CH38" s="655"/>
      <c r="CI38" s="655"/>
      <c r="CJ38" s="655"/>
      <c r="CK38" s="655"/>
      <c r="CL38" s="655"/>
      <c r="CM38" s="655"/>
      <c r="CN38" s="655"/>
      <c r="CO38" s="655"/>
      <c r="CP38" s="655"/>
      <c r="CQ38" s="656"/>
      <c r="CR38" s="657">
        <v>1180098</v>
      </c>
      <c r="CS38" s="658"/>
      <c r="CT38" s="658"/>
      <c r="CU38" s="658"/>
      <c r="CV38" s="658"/>
      <c r="CW38" s="658"/>
      <c r="CX38" s="658"/>
      <c r="CY38" s="659"/>
      <c r="CZ38" s="660">
        <v>9.9</v>
      </c>
      <c r="DA38" s="672"/>
      <c r="DB38" s="672"/>
      <c r="DC38" s="673"/>
      <c r="DD38" s="663">
        <v>954861</v>
      </c>
      <c r="DE38" s="658"/>
      <c r="DF38" s="658"/>
      <c r="DG38" s="658"/>
      <c r="DH38" s="658"/>
      <c r="DI38" s="658"/>
      <c r="DJ38" s="658"/>
      <c r="DK38" s="659"/>
      <c r="DL38" s="663">
        <v>804576</v>
      </c>
      <c r="DM38" s="658"/>
      <c r="DN38" s="658"/>
      <c r="DO38" s="658"/>
      <c r="DP38" s="658"/>
      <c r="DQ38" s="658"/>
      <c r="DR38" s="658"/>
      <c r="DS38" s="658"/>
      <c r="DT38" s="658"/>
      <c r="DU38" s="658"/>
      <c r="DV38" s="659"/>
      <c r="DW38" s="660">
        <v>12.6</v>
      </c>
      <c r="DX38" s="672"/>
      <c r="DY38" s="672"/>
      <c r="DZ38" s="672"/>
      <c r="EA38" s="672"/>
      <c r="EB38" s="672"/>
      <c r="EC38" s="684"/>
    </row>
    <row r="39" spans="2:133" ht="11.25" customHeight="1" x14ac:dyDescent="0.15">
      <c r="B39" s="654" t="s">
        <v>345</v>
      </c>
      <c r="C39" s="655"/>
      <c r="D39" s="655"/>
      <c r="E39" s="655"/>
      <c r="F39" s="655"/>
      <c r="G39" s="655"/>
      <c r="H39" s="655"/>
      <c r="I39" s="655"/>
      <c r="J39" s="655"/>
      <c r="K39" s="655"/>
      <c r="L39" s="655"/>
      <c r="M39" s="655"/>
      <c r="N39" s="655"/>
      <c r="O39" s="655"/>
      <c r="P39" s="655"/>
      <c r="Q39" s="656"/>
      <c r="R39" s="657" t="s">
        <v>132</v>
      </c>
      <c r="S39" s="658"/>
      <c r="T39" s="658"/>
      <c r="U39" s="658"/>
      <c r="V39" s="658"/>
      <c r="W39" s="658"/>
      <c r="X39" s="658"/>
      <c r="Y39" s="659"/>
      <c r="Z39" s="695" t="s">
        <v>132</v>
      </c>
      <c r="AA39" s="695"/>
      <c r="AB39" s="695"/>
      <c r="AC39" s="695"/>
      <c r="AD39" s="696" t="s">
        <v>132</v>
      </c>
      <c r="AE39" s="696"/>
      <c r="AF39" s="696"/>
      <c r="AG39" s="696"/>
      <c r="AH39" s="696"/>
      <c r="AI39" s="696"/>
      <c r="AJ39" s="696"/>
      <c r="AK39" s="696"/>
      <c r="AL39" s="660" t="s">
        <v>235</v>
      </c>
      <c r="AM39" s="661"/>
      <c r="AN39" s="661"/>
      <c r="AO39" s="697"/>
      <c r="AQ39" s="690" t="s">
        <v>346</v>
      </c>
      <c r="AR39" s="691"/>
      <c r="AS39" s="691"/>
      <c r="AT39" s="691"/>
      <c r="AU39" s="691"/>
      <c r="AV39" s="691"/>
      <c r="AW39" s="691"/>
      <c r="AX39" s="691"/>
      <c r="AY39" s="692"/>
      <c r="AZ39" s="657">
        <v>21149</v>
      </c>
      <c r="BA39" s="658"/>
      <c r="BB39" s="658"/>
      <c r="BC39" s="658"/>
      <c r="BD39" s="670"/>
      <c r="BE39" s="670"/>
      <c r="BF39" s="693"/>
      <c r="BG39" s="654" t="s">
        <v>347</v>
      </c>
      <c r="BH39" s="655"/>
      <c r="BI39" s="655"/>
      <c r="BJ39" s="655"/>
      <c r="BK39" s="655"/>
      <c r="BL39" s="655"/>
      <c r="BM39" s="655"/>
      <c r="BN39" s="655"/>
      <c r="BO39" s="655"/>
      <c r="BP39" s="655"/>
      <c r="BQ39" s="655"/>
      <c r="BR39" s="655"/>
      <c r="BS39" s="655"/>
      <c r="BT39" s="655"/>
      <c r="BU39" s="656"/>
      <c r="BV39" s="657">
        <v>4340</v>
      </c>
      <c r="BW39" s="658"/>
      <c r="BX39" s="658"/>
      <c r="BY39" s="658"/>
      <c r="BZ39" s="658"/>
      <c r="CA39" s="658"/>
      <c r="CB39" s="694"/>
      <c r="CD39" s="654" t="s">
        <v>348</v>
      </c>
      <c r="CE39" s="655"/>
      <c r="CF39" s="655"/>
      <c r="CG39" s="655"/>
      <c r="CH39" s="655"/>
      <c r="CI39" s="655"/>
      <c r="CJ39" s="655"/>
      <c r="CK39" s="655"/>
      <c r="CL39" s="655"/>
      <c r="CM39" s="655"/>
      <c r="CN39" s="655"/>
      <c r="CO39" s="655"/>
      <c r="CP39" s="655"/>
      <c r="CQ39" s="656"/>
      <c r="CR39" s="657">
        <v>672978</v>
      </c>
      <c r="CS39" s="670"/>
      <c r="CT39" s="670"/>
      <c r="CU39" s="670"/>
      <c r="CV39" s="670"/>
      <c r="CW39" s="670"/>
      <c r="CX39" s="670"/>
      <c r="CY39" s="671"/>
      <c r="CZ39" s="660">
        <v>5.7</v>
      </c>
      <c r="DA39" s="672"/>
      <c r="DB39" s="672"/>
      <c r="DC39" s="673"/>
      <c r="DD39" s="663">
        <v>346888</v>
      </c>
      <c r="DE39" s="670"/>
      <c r="DF39" s="670"/>
      <c r="DG39" s="670"/>
      <c r="DH39" s="670"/>
      <c r="DI39" s="670"/>
      <c r="DJ39" s="670"/>
      <c r="DK39" s="671"/>
      <c r="DL39" s="663" t="s">
        <v>235</v>
      </c>
      <c r="DM39" s="670"/>
      <c r="DN39" s="670"/>
      <c r="DO39" s="670"/>
      <c r="DP39" s="670"/>
      <c r="DQ39" s="670"/>
      <c r="DR39" s="670"/>
      <c r="DS39" s="670"/>
      <c r="DT39" s="670"/>
      <c r="DU39" s="670"/>
      <c r="DV39" s="671"/>
      <c r="DW39" s="660" t="s">
        <v>132</v>
      </c>
      <c r="DX39" s="672"/>
      <c r="DY39" s="672"/>
      <c r="DZ39" s="672"/>
      <c r="EA39" s="672"/>
      <c r="EB39" s="672"/>
      <c r="EC39" s="684"/>
    </row>
    <row r="40" spans="2:133" ht="11.25" customHeight="1" x14ac:dyDescent="0.15">
      <c r="B40" s="654" t="s">
        <v>349</v>
      </c>
      <c r="C40" s="655"/>
      <c r="D40" s="655"/>
      <c r="E40" s="655"/>
      <c r="F40" s="655"/>
      <c r="G40" s="655"/>
      <c r="H40" s="655"/>
      <c r="I40" s="655"/>
      <c r="J40" s="655"/>
      <c r="K40" s="655"/>
      <c r="L40" s="655"/>
      <c r="M40" s="655"/>
      <c r="N40" s="655"/>
      <c r="O40" s="655"/>
      <c r="P40" s="655"/>
      <c r="Q40" s="656"/>
      <c r="R40" s="657">
        <v>60141</v>
      </c>
      <c r="S40" s="658"/>
      <c r="T40" s="658"/>
      <c r="U40" s="658"/>
      <c r="V40" s="658"/>
      <c r="W40" s="658"/>
      <c r="X40" s="658"/>
      <c r="Y40" s="659"/>
      <c r="Z40" s="695">
        <v>0.5</v>
      </c>
      <c r="AA40" s="695"/>
      <c r="AB40" s="695"/>
      <c r="AC40" s="695"/>
      <c r="AD40" s="696" t="s">
        <v>235</v>
      </c>
      <c r="AE40" s="696"/>
      <c r="AF40" s="696"/>
      <c r="AG40" s="696"/>
      <c r="AH40" s="696"/>
      <c r="AI40" s="696"/>
      <c r="AJ40" s="696"/>
      <c r="AK40" s="696"/>
      <c r="AL40" s="660" t="s">
        <v>132</v>
      </c>
      <c r="AM40" s="661"/>
      <c r="AN40" s="661"/>
      <c r="AO40" s="697"/>
      <c r="AQ40" s="690" t="s">
        <v>350</v>
      </c>
      <c r="AR40" s="691"/>
      <c r="AS40" s="691"/>
      <c r="AT40" s="691"/>
      <c r="AU40" s="691"/>
      <c r="AV40" s="691"/>
      <c r="AW40" s="691"/>
      <c r="AX40" s="691"/>
      <c r="AY40" s="692"/>
      <c r="AZ40" s="657">
        <v>8870</v>
      </c>
      <c r="BA40" s="658"/>
      <c r="BB40" s="658"/>
      <c r="BC40" s="658"/>
      <c r="BD40" s="670"/>
      <c r="BE40" s="670"/>
      <c r="BF40" s="693"/>
      <c r="BG40" s="698" t="s">
        <v>351</v>
      </c>
      <c r="BH40" s="699"/>
      <c r="BI40" s="699"/>
      <c r="BJ40" s="699"/>
      <c r="BK40" s="699"/>
      <c r="BL40" s="223"/>
      <c r="BM40" s="655" t="s">
        <v>352</v>
      </c>
      <c r="BN40" s="655"/>
      <c r="BO40" s="655"/>
      <c r="BP40" s="655"/>
      <c r="BQ40" s="655"/>
      <c r="BR40" s="655"/>
      <c r="BS40" s="655"/>
      <c r="BT40" s="655"/>
      <c r="BU40" s="656"/>
      <c r="BV40" s="657">
        <v>91</v>
      </c>
      <c r="BW40" s="658"/>
      <c r="BX40" s="658"/>
      <c r="BY40" s="658"/>
      <c r="BZ40" s="658"/>
      <c r="CA40" s="658"/>
      <c r="CB40" s="694"/>
      <c r="CD40" s="654" t="s">
        <v>353</v>
      </c>
      <c r="CE40" s="655"/>
      <c r="CF40" s="655"/>
      <c r="CG40" s="655"/>
      <c r="CH40" s="655"/>
      <c r="CI40" s="655"/>
      <c r="CJ40" s="655"/>
      <c r="CK40" s="655"/>
      <c r="CL40" s="655"/>
      <c r="CM40" s="655"/>
      <c r="CN40" s="655"/>
      <c r="CO40" s="655"/>
      <c r="CP40" s="655"/>
      <c r="CQ40" s="656"/>
      <c r="CR40" s="657">
        <v>33280</v>
      </c>
      <c r="CS40" s="658"/>
      <c r="CT40" s="658"/>
      <c r="CU40" s="658"/>
      <c r="CV40" s="658"/>
      <c r="CW40" s="658"/>
      <c r="CX40" s="658"/>
      <c r="CY40" s="659"/>
      <c r="CZ40" s="660">
        <v>0.3</v>
      </c>
      <c r="DA40" s="672"/>
      <c r="DB40" s="672"/>
      <c r="DC40" s="673"/>
      <c r="DD40" s="663" t="s">
        <v>132</v>
      </c>
      <c r="DE40" s="658"/>
      <c r="DF40" s="658"/>
      <c r="DG40" s="658"/>
      <c r="DH40" s="658"/>
      <c r="DI40" s="658"/>
      <c r="DJ40" s="658"/>
      <c r="DK40" s="659"/>
      <c r="DL40" s="663" t="s">
        <v>132</v>
      </c>
      <c r="DM40" s="658"/>
      <c r="DN40" s="658"/>
      <c r="DO40" s="658"/>
      <c r="DP40" s="658"/>
      <c r="DQ40" s="658"/>
      <c r="DR40" s="658"/>
      <c r="DS40" s="658"/>
      <c r="DT40" s="658"/>
      <c r="DU40" s="658"/>
      <c r="DV40" s="659"/>
      <c r="DW40" s="660" t="s">
        <v>132</v>
      </c>
      <c r="DX40" s="672"/>
      <c r="DY40" s="672"/>
      <c r="DZ40" s="672"/>
      <c r="EA40" s="672"/>
      <c r="EB40" s="672"/>
      <c r="EC40" s="684"/>
    </row>
    <row r="41" spans="2:133" ht="11.25" customHeight="1" x14ac:dyDescent="0.15">
      <c r="B41" s="638" t="s">
        <v>354</v>
      </c>
      <c r="C41" s="639"/>
      <c r="D41" s="639"/>
      <c r="E41" s="639"/>
      <c r="F41" s="639"/>
      <c r="G41" s="639"/>
      <c r="H41" s="639"/>
      <c r="I41" s="639"/>
      <c r="J41" s="639"/>
      <c r="K41" s="639"/>
      <c r="L41" s="639"/>
      <c r="M41" s="639"/>
      <c r="N41" s="639"/>
      <c r="O41" s="639"/>
      <c r="P41" s="639"/>
      <c r="Q41" s="640"/>
      <c r="R41" s="641">
        <v>12220704</v>
      </c>
      <c r="S41" s="682"/>
      <c r="T41" s="682"/>
      <c r="U41" s="682"/>
      <c r="V41" s="682"/>
      <c r="W41" s="682"/>
      <c r="X41" s="682"/>
      <c r="Y41" s="685"/>
      <c r="Z41" s="686">
        <v>100</v>
      </c>
      <c r="AA41" s="686"/>
      <c r="AB41" s="686"/>
      <c r="AC41" s="686"/>
      <c r="AD41" s="687">
        <v>6316909</v>
      </c>
      <c r="AE41" s="687"/>
      <c r="AF41" s="687"/>
      <c r="AG41" s="687"/>
      <c r="AH41" s="687"/>
      <c r="AI41" s="687"/>
      <c r="AJ41" s="687"/>
      <c r="AK41" s="687"/>
      <c r="AL41" s="644">
        <v>100</v>
      </c>
      <c r="AM41" s="688"/>
      <c r="AN41" s="688"/>
      <c r="AO41" s="689"/>
      <c r="AQ41" s="690" t="s">
        <v>355</v>
      </c>
      <c r="AR41" s="691"/>
      <c r="AS41" s="691"/>
      <c r="AT41" s="691"/>
      <c r="AU41" s="691"/>
      <c r="AV41" s="691"/>
      <c r="AW41" s="691"/>
      <c r="AX41" s="691"/>
      <c r="AY41" s="692"/>
      <c r="AZ41" s="657">
        <v>275230</v>
      </c>
      <c r="BA41" s="658"/>
      <c r="BB41" s="658"/>
      <c r="BC41" s="658"/>
      <c r="BD41" s="670"/>
      <c r="BE41" s="670"/>
      <c r="BF41" s="693"/>
      <c r="BG41" s="698"/>
      <c r="BH41" s="699"/>
      <c r="BI41" s="699"/>
      <c r="BJ41" s="699"/>
      <c r="BK41" s="699"/>
      <c r="BL41" s="223"/>
      <c r="BM41" s="655" t="s">
        <v>356</v>
      </c>
      <c r="BN41" s="655"/>
      <c r="BO41" s="655"/>
      <c r="BP41" s="655"/>
      <c r="BQ41" s="655"/>
      <c r="BR41" s="655"/>
      <c r="BS41" s="655"/>
      <c r="BT41" s="655"/>
      <c r="BU41" s="656"/>
      <c r="BV41" s="657" t="s">
        <v>235</v>
      </c>
      <c r="BW41" s="658"/>
      <c r="BX41" s="658"/>
      <c r="BY41" s="658"/>
      <c r="BZ41" s="658"/>
      <c r="CA41" s="658"/>
      <c r="CB41" s="694"/>
      <c r="CD41" s="654" t="s">
        <v>357</v>
      </c>
      <c r="CE41" s="655"/>
      <c r="CF41" s="655"/>
      <c r="CG41" s="655"/>
      <c r="CH41" s="655"/>
      <c r="CI41" s="655"/>
      <c r="CJ41" s="655"/>
      <c r="CK41" s="655"/>
      <c r="CL41" s="655"/>
      <c r="CM41" s="655"/>
      <c r="CN41" s="655"/>
      <c r="CO41" s="655"/>
      <c r="CP41" s="655"/>
      <c r="CQ41" s="656"/>
      <c r="CR41" s="657" t="s">
        <v>132</v>
      </c>
      <c r="CS41" s="670"/>
      <c r="CT41" s="670"/>
      <c r="CU41" s="670"/>
      <c r="CV41" s="670"/>
      <c r="CW41" s="670"/>
      <c r="CX41" s="670"/>
      <c r="CY41" s="671"/>
      <c r="CZ41" s="660" t="s">
        <v>132</v>
      </c>
      <c r="DA41" s="672"/>
      <c r="DB41" s="672"/>
      <c r="DC41" s="673"/>
      <c r="DD41" s="663" t="s">
        <v>132</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AQ42" s="702" t="s">
        <v>358</v>
      </c>
      <c r="AR42" s="703"/>
      <c r="AS42" s="703"/>
      <c r="AT42" s="703"/>
      <c r="AU42" s="703"/>
      <c r="AV42" s="703"/>
      <c r="AW42" s="703"/>
      <c r="AX42" s="703"/>
      <c r="AY42" s="704"/>
      <c r="AZ42" s="641">
        <v>874849</v>
      </c>
      <c r="BA42" s="682"/>
      <c r="BB42" s="682"/>
      <c r="BC42" s="682"/>
      <c r="BD42" s="642"/>
      <c r="BE42" s="642"/>
      <c r="BF42" s="705"/>
      <c r="BG42" s="700"/>
      <c r="BH42" s="701"/>
      <c r="BI42" s="701"/>
      <c r="BJ42" s="701"/>
      <c r="BK42" s="701"/>
      <c r="BL42" s="224"/>
      <c r="BM42" s="639" t="s">
        <v>359</v>
      </c>
      <c r="BN42" s="639"/>
      <c r="BO42" s="639"/>
      <c r="BP42" s="639"/>
      <c r="BQ42" s="639"/>
      <c r="BR42" s="639"/>
      <c r="BS42" s="639"/>
      <c r="BT42" s="639"/>
      <c r="BU42" s="640"/>
      <c r="BV42" s="641">
        <v>389</v>
      </c>
      <c r="BW42" s="682"/>
      <c r="BX42" s="682"/>
      <c r="BY42" s="682"/>
      <c r="BZ42" s="682"/>
      <c r="CA42" s="682"/>
      <c r="CB42" s="683"/>
      <c r="CD42" s="654" t="s">
        <v>360</v>
      </c>
      <c r="CE42" s="655"/>
      <c r="CF42" s="655"/>
      <c r="CG42" s="655"/>
      <c r="CH42" s="655"/>
      <c r="CI42" s="655"/>
      <c r="CJ42" s="655"/>
      <c r="CK42" s="655"/>
      <c r="CL42" s="655"/>
      <c r="CM42" s="655"/>
      <c r="CN42" s="655"/>
      <c r="CO42" s="655"/>
      <c r="CP42" s="655"/>
      <c r="CQ42" s="656"/>
      <c r="CR42" s="657">
        <v>1658835</v>
      </c>
      <c r="CS42" s="670"/>
      <c r="CT42" s="670"/>
      <c r="CU42" s="670"/>
      <c r="CV42" s="670"/>
      <c r="CW42" s="670"/>
      <c r="CX42" s="670"/>
      <c r="CY42" s="671"/>
      <c r="CZ42" s="660">
        <v>13.9</v>
      </c>
      <c r="DA42" s="672"/>
      <c r="DB42" s="672"/>
      <c r="DC42" s="673"/>
      <c r="DD42" s="663">
        <v>297250</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B43" s="214" t="s">
        <v>361</v>
      </c>
      <c r="CD43" s="654" t="s">
        <v>362</v>
      </c>
      <c r="CE43" s="655"/>
      <c r="CF43" s="655"/>
      <c r="CG43" s="655"/>
      <c r="CH43" s="655"/>
      <c r="CI43" s="655"/>
      <c r="CJ43" s="655"/>
      <c r="CK43" s="655"/>
      <c r="CL43" s="655"/>
      <c r="CM43" s="655"/>
      <c r="CN43" s="655"/>
      <c r="CO43" s="655"/>
      <c r="CP43" s="655"/>
      <c r="CQ43" s="656"/>
      <c r="CR43" s="657">
        <v>29552</v>
      </c>
      <c r="CS43" s="670"/>
      <c r="CT43" s="670"/>
      <c r="CU43" s="670"/>
      <c r="CV43" s="670"/>
      <c r="CW43" s="670"/>
      <c r="CX43" s="670"/>
      <c r="CY43" s="671"/>
      <c r="CZ43" s="660">
        <v>0.2</v>
      </c>
      <c r="DA43" s="672"/>
      <c r="DB43" s="672"/>
      <c r="DC43" s="673"/>
      <c r="DD43" s="663">
        <v>29552</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B44" s="674" t="s">
        <v>363</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311</v>
      </c>
      <c r="CE44" s="677"/>
      <c r="CF44" s="654" t="s">
        <v>364</v>
      </c>
      <c r="CG44" s="655"/>
      <c r="CH44" s="655"/>
      <c r="CI44" s="655"/>
      <c r="CJ44" s="655"/>
      <c r="CK44" s="655"/>
      <c r="CL44" s="655"/>
      <c r="CM44" s="655"/>
      <c r="CN44" s="655"/>
      <c r="CO44" s="655"/>
      <c r="CP44" s="655"/>
      <c r="CQ44" s="656"/>
      <c r="CR44" s="657">
        <v>1379758</v>
      </c>
      <c r="CS44" s="658"/>
      <c r="CT44" s="658"/>
      <c r="CU44" s="658"/>
      <c r="CV44" s="658"/>
      <c r="CW44" s="658"/>
      <c r="CX44" s="658"/>
      <c r="CY44" s="659"/>
      <c r="CZ44" s="660">
        <v>11.6</v>
      </c>
      <c r="DA44" s="661"/>
      <c r="DB44" s="661"/>
      <c r="DC44" s="662"/>
      <c r="DD44" s="663">
        <v>237517</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B45" s="674" t="s">
        <v>365</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366</v>
      </c>
      <c r="CG45" s="655"/>
      <c r="CH45" s="655"/>
      <c r="CI45" s="655"/>
      <c r="CJ45" s="655"/>
      <c r="CK45" s="655"/>
      <c r="CL45" s="655"/>
      <c r="CM45" s="655"/>
      <c r="CN45" s="655"/>
      <c r="CO45" s="655"/>
      <c r="CP45" s="655"/>
      <c r="CQ45" s="656"/>
      <c r="CR45" s="657">
        <v>383937</v>
      </c>
      <c r="CS45" s="670"/>
      <c r="CT45" s="670"/>
      <c r="CU45" s="670"/>
      <c r="CV45" s="670"/>
      <c r="CW45" s="670"/>
      <c r="CX45" s="670"/>
      <c r="CY45" s="671"/>
      <c r="CZ45" s="660">
        <v>3.2</v>
      </c>
      <c r="DA45" s="672"/>
      <c r="DB45" s="672"/>
      <c r="DC45" s="673"/>
      <c r="DD45" s="663">
        <v>33815</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225"/>
      <c r="CD46" s="678"/>
      <c r="CE46" s="679"/>
      <c r="CF46" s="654" t="s">
        <v>367</v>
      </c>
      <c r="CG46" s="655"/>
      <c r="CH46" s="655"/>
      <c r="CI46" s="655"/>
      <c r="CJ46" s="655"/>
      <c r="CK46" s="655"/>
      <c r="CL46" s="655"/>
      <c r="CM46" s="655"/>
      <c r="CN46" s="655"/>
      <c r="CO46" s="655"/>
      <c r="CP46" s="655"/>
      <c r="CQ46" s="656"/>
      <c r="CR46" s="657">
        <v>985905</v>
      </c>
      <c r="CS46" s="658"/>
      <c r="CT46" s="658"/>
      <c r="CU46" s="658"/>
      <c r="CV46" s="658"/>
      <c r="CW46" s="658"/>
      <c r="CX46" s="658"/>
      <c r="CY46" s="659"/>
      <c r="CZ46" s="660">
        <v>8.3000000000000007</v>
      </c>
      <c r="DA46" s="661"/>
      <c r="DB46" s="661"/>
      <c r="DC46" s="662"/>
      <c r="DD46" s="663">
        <v>193786</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225"/>
      <c r="CD47" s="678"/>
      <c r="CE47" s="679"/>
      <c r="CF47" s="654" t="s">
        <v>368</v>
      </c>
      <c r="CG47" s="655"/>
      <c r="CH47" s="655"/>
      <c r="CI47" s="655"/>
      <c r="CJ47" s="655"/>
      <c r="CK47" s="655"/>
      <c r="CL47" s="655"/>
      <c r="CM47" s="655"/>
      <c r="CN47" s="655"/>
      <c r="CO47" s="655"/>
      <c r="CP47" s="655"/>
      <c r="CQ47" s="656"/>
      <c r="CR47" s="657">
        <v>279077</v>
      </c>
      <c r="CS47" s="670"/>
      <c r="CT47" s="670"/>
      <c r="CU47" s="670"/>
      <c r="CV47" s="670"/>
      <c r="CW47" s="670"/>
      <c r="CX47" s="670"/>
      <c r="CY47" s="671"/>
      <c r="CZ47" s="660">
        <v>2.2999999999999998</v>
      </c>
      <c r="DA47" s="672"/>
      <c r="DB47" s="672"/>
      <c r="DC47" s="673"/>
      <c r="DD47" s="663">
        <v>59733</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225"/>
      <c r="CD48" s="680"/>
      <c r="CE48" s="681"/>
      <c r="CF48" s="654" t="s">
        <v>369</v>
      </c>
      <c r="CG48" s="655"/>
      <c r="CH48" s="655"/>
      <c r="CI48" s="655"/>
      <c r="CJ48" s="655"/>
      <c r="CK48" s="655"/>
      <c r="CL48" s="655"/>
      <c r="CM48" s="655"/>
      <c r="CN48" s="655"/>
      <c r="CO48" s="655"/>
      <c r="CP48" s="655"/>
      <c r="CQ48" s="656"/>
      <c r="CR48" s="657" t="s">
        <v>132</v>
      </c>
      <c r="CS48" s="658"/>
      <c r="CT48" s="658"/>
      <c r="CU48" s="658"/>
      <c r="CV48" s="658"/>
      <c r="CW48" s="658"/>
      <c r="CX48" s="658"/>
      <c r="CY48" s="659"/>
      <c r="CZ48" s="660" t="s">
        <v>235</v>
      </c>
      <c r="DA48" s="661"/>
      <c r="DB48" s="661"/>
      <c r="DC48" s="662"/>
      <c r="DD48" s="663" t="s">
        <v>235</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15">
      <c r="B49" s="225"/>
      <c r="CD49" s="638" t="s">
        <v>370</v>
      </c>
      <c r="CE49" s="639"/>
      <c r="CF49" s="639"/>
      <c r="CG49" s="639"/>
      <c r="CH49" s="639"/>
      <c r="CI49" s="639"/>
      <c r="CJ49" s="639"/>
      <c r="CK49" s="639"/>
      <c r="CL49" s="639"/>
      <c r="CM49" s="639"/>
      <c r="CN49" s="639"/>
      <c r="CO49" s="639"/>
      <c r="CP49" s="639"/>
      <c r="CQ49" s="640"/>
      <c r="CR49" s="641">
        <v>11895206</v>
      </c>
      <c r="CS49" s="642"/>
      <c r="CT49" s="642"/>
      <c r="CU49" s="642"/>
      <c r="CV49" s="642"/>
      <c r="CW49" s="642"/>
      <c r="CX49" s="642"/>
      <c r="CY49" s="643"/>
      <c r="CZ49" s="644">
        <v>100</v>
      </c>
      <c r="DA49" s="645"/>
      <c r="DB49" s="645"/>
      <c r="DC49" s="646"/>
      <c r="DD49" s="647">
        <v>7895276</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aSMUqdrD/cMZy3LiPAi8SzZFUi2Mzf533DKhhhhXtM7aK9QkFsKKd0EZsb8GOKiFlz7y3g7OYAGQBQFIOFxJjQ==" saltValue="WRkWpROGXG7tgcHT+wdDY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25" t="s">
        <v>371</v>
      </c>
      <c r="B2" s="1125"/>
      <c r="C2" s="1125"/>
      <c r="D2" s="1125"/>
      <c r="E2" s="1125"/>
      <c r="F2" s="1125"/>
      <c r="G2" s="1125"/>
      <c r="H2" s="1125"/>
      <c r="I2" s="1125"/>
      <c r="J2" s="1125"/>
      <c r="K2" s="1125"/>
      <c r="L2" s="1125"/>
      <c r="M2" s="1125"/>
      <c r="N2" s="1125"/>
      <c r="O2" s="1125"/>
      <c r="P2" s="1125"/>
      <c r="Q2" s="1125"/>
      <c r="R2" s="1125"/>
      <c r="S2" s="1125"/>
      <c r="T2" s="1125"/>
      <c r="U2" s="1125"/>
      <c r="V2" s="1125"/>
      <c r="W2" s="1125"/>
      <c r="X2" s="1125"/>
      <c r="Y2" s="1125"/>
      <c r="Z2" s="1125"/>
      <c r="AA2" s="1125"/>
      <c r="AB2" s="1125"/>
      <c r="AC2" s="1125"/>
      <c r="AD2" s="1125"/>
      <c r="AE2" s="1125"/>
      <c r="AF2" s="1125"/>
      <c r="AG2" s="1125"/>
      <c r="AH2" s="1125"/>
      <c r="AI2" s="1125"/>
      <c r="AJ2" s="1125"/>
      <c r="AK2" s="1125"/>
      <c r="AL2" s="1125"/>
      <c r="AM2" s="1125"/>
      <c r="AN2" s="1125"/>
      <c r="AO2" s="1125"/>
      <c r="AP2" s="1125"/>
      <c r="AQ2" s="1125"/>
      <c r="AR2" s="1125"/>
      <c r="AS2" s="1125"/>
      <c r="AT2" s="1125"/>
      <c r="AU2" s="1125"/>
      <c r="AV2" s="1125"/>
      <c r="AW2" s="1125"/>
      <c r="AX2" s="1125"/>
      <c r="AY2" s="1125"/>
      <c r="AZ2" s="1125"/>
      <c r="BA2" s="1125"/>
      <c r="BB2" s="1125"/>
      <c r="BC2" s="1125"/>
      <c r="BD2" s="1125"/>
      <c r="BE2" s="1125"/>
      <c r="BF2" s="1125"/>
      <c r="BG2" s="1125"/>
      <c r="BH2" s="1125"/>
      <c r="BI2" s="1125"/>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6" t="s">
        <v>372</v>
      </c>
      <c r="DK2" s="1127"/>
      <c r="DL2" s="1127"/>
      <c r="DM2" s="1127"/>
      <c r="DN2" s="1127"/>
      <c r="DO2" s="1128"/>
      <c r="DP2" s="228"/>
      <c r="DQ2" s="1126" t="s">
        <v>373</v>
      </c>
      <c r="DR2" s="1127"/>
      <c r="DS2" s="1127"/>
      <c r="DT2" s="1127"/>
      <c r="DU2" s="1127"/>
      <c r="DV2" s="1127"/>
      <c r="DW2" s="1127"/>
      <c r="DX2" s="1127"/>
      <c r="DY2" s="1127"/>
      <c r="DZ2" s="1128"/>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5" t="s">
        <v>374</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375</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1" t="s">
        <v>376</v>
      </c>
      <c r="B5" s="1032"/>
      <c r="C5" s="1032"/>
      <c r="D5" s="1032"/>
      <c r="E5" s="1032"/>
      <c r="F5" s="1032"/>
      <c r="G5" s="1032"/>
      <c r="H5" s="1032"/>
      <c r="I5" s="1032"/>
      <c r="J5" s="1032"/>
      <c r="K5" s="1032"/>
      <c r="L5" s="1032"/>
      <c r="M5" s="1032"/>
      <c r="N5" s="1032"/>
      <c r="O5" s="1032"/>
      <c r="P5" s="1033"/>
      <c r="Q5" s="1037" t="s">
        <v>377</v>
      </c>
      <c r="R5" s="1038"/>
      <c r="S5" s="1038"/>
      <c r="T5" s="1038"/>
      <c r="U5" s="1039"/>
      <c r="V5" s="1037" t="s">
        <v>378</v>
      </c>
      <c r="W5" s="1038"/>
      <c r="X5" s="1038"/>
      <c r="Y5" s="1038"/>
      <c r="Z5" s="1039"/>
      <c r="AA5" s="1037" t="s">
        <v>379</v>
      </c>
      <c r="AB5" s="1038"/>
      <c r="AC5" s="1038"/>
      <c r="AD5" s="1038"/>
      <c r="AE5" s="1038"/>
      <c r="AF5" s="1129" t="s">
        <v>380</v>
      </c>
      <c r="AG5" s="1038"/>
      <c r="AH5" s="1038"/>
      <c r="AI5" s="1038"/>
      <c r="AJ5" s="1051"/>
      <c r="AK5" s="1038" t="s">
        <v>381</v>
      </c>
      <c r="AL5" s="1038"/>
      <c r="AM5" s="1038"/>
      <c r="AN5" s="1038"/>
      <c r="AO5" s="1039"/>
      <c r="AP5" s="1037" t="s">
        <v>382</v>
      </c>
      <c r="AQ5" s="1038"/>
      <c r="AR5" s="1038"/>
      <c r="AS5" s="1038"/>
      <c r="AT5" s="1039"/>
      <c r="AU5" s="1037" t="s">
        <v>383</v>
      </c>
      <c r="AV5" s="1038"/>
      <c r="AW5" s="1038"/>
      <c r="AX5" s="1038"/>
      <c r="AY5" s="1051"/>
      <c r="AZ5" s="232"/>
      <c r="BA5" s="232"/>
      <c r="BB5" s="232"/>
      <c r="BC5" s="232"/>
      <c r="BD5" s="232"/>
      <c r="BE5" s="233"/>
      <c r="BF5" s="233"/>
      <c r="BG5" s="233"/>
      <c r="BH5" s="233"/>
      <c r="BI5" s="233"/>
      <c r="BJ5" s="233"/>
      <c r="BK5" s="233"/>
      <c r="BL5" s="233"/>
      <c r="BM5" s="233"/>
      <c r="BN5" s="233"/>
      <c r="BO5" s="233"/>
      <c r="BP5" s="233"/>
      <c r="BQ5" s="1031" t="s">
        <v>384</v>
      </c>
      <c r="BR5" s="1032"/>
      <c r="BS5" s="1032"/>
      <c r="BT5" s="1032"/>
      <c r="BU5" s="1032"/>
      <c r="BV5" s="1032"/>
      <c r="BW5" s="1032"/>
      <c r="BX5" s="1032"/>
      <c r="BY5" s="1032"/>
      <c r="BZ5" s="1032"/>
      <c r="CA5" s="1032"/>
      <c r="CB5" s="1032"/>
      <c r="CC5" s="1032"/>
      <c r="CD5" s="1032"/>
      <c r="CE5" s="1032"/>
      <c r="CF5" s="1032"/>
      <c r="CG5" s="1033"/>
      <c r="CH5" s="1037" t="s">
        <v>385</v>
      </c>
      <c r="CI5" s="1038"/>
      <c r="CJ5" s="1038"/>
      <c r="CK5" s="1038"/>
      <c r="CL5" s="1039"/>
      <c r="CM5" s="1037" t="s">
        <v>386</v>
      </c>
      <c r="CN5" s="1038"/>
      <c r="CO5" s="1038"/>
      <c r="CP5" s="1038"/>
      <c r="CQ5" s="1039"/>
      <c r="CR5" s="1037" t="s">
        <v>387</v>
      </c>
      <c r="CS5" s="1038"/>
      <c r="CT5" s="1038"/>
      <c r="CU5" s="1038"/>
      <c r="CV5" s="1039"/>
      <c r="CW5" s="1037" t="s">
        <v>388</v>
      </c>
      <c r="CX5" s="1038"/>
      <c r="CY5" s="1038"/>
      <c r="CZ5" s="1038"/>
      <c r="DA5" s="1039"/>
      <c r="DB5" s="1037" t="s">
        <v>389</v>
      </c>
      <c r="DC5" s="1038"/>
      <c r="DD5" s="1038"/>
      <c r="DE5" s="1038"/>
      <c r="DF5" s="1039"/>
      <c r="DG5" s="1119" t="s">
        <v>390</v>
      </c>
      <c r="DH5" s="1120"/>
      <c r="DI5" s="1120"/>
      <c r="DJ5" s="1120"/>
      <c r="DK5" s="1121"/>
      <c r="DL5" s="1119" t="s">
        <v>391</v>
      </c>
      <c r="DM5" s="1120"/>
      <c r="DN5" s="1120"/>
      <c r="DO5" s="1120"/>
      <c r="DP5" s="1121"/>
      <c r="DQ5" s="1037" t="s">
        <v>392</v>
      </c>
      <c r="DR5" s="1038"/>
      <c r="DS5" s="1038"/>
      <c r="DT5" s="1038"/>
      <c r="DU5" s="1039"/>
      <c r="DV5" s="1037" t="s">
        <v>383</v>
      </c>
      <c r="DW5" s="1038"/>
      <c r="DX5" s="1038"/>
      <c r="DY5" s="1038"/>
      <c r="DZ5" s="1051"/>
      <c r="EA5" s="234"/>
    </row>
    <row r="6" spans="1:131" s="235"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0"/>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2"/>
      <c r="DH6" s="1123"/>
      <c r="DI6" s="1123"/>
      <c r="DJ6" s="1123"/>
      <c r="DK6" s="1124"/>
      <c r="DL6" s="1122"/>
      <c r="DM6" s="1123"/>
      <c r="DN6" s="1123"/>
      <c r="DO6" s="1123"/>
      <c r="DP6" s="1124"/>
      <c r="DQ6" s="1040"/>
      <c r="DR6" s="1041"/>
      <c r="DS6" s="1041"/>
      <c r="DT6" s="1041"/>
      <c r="DU6" s="1042"/>
      <c r="DV6" s="1040"/>
      <c r="DW6" s="1041"/>
      <c r="DX6" s="1041"/>
      <c r="DY6" s="1041"/>
      <c r="DZ6" s="1052"/>
      <c r="EA6" s="234"/>
    </row>
    <row r="7" spans="1:131" s="235" customFormat="1" ht="26.25" customHeight="1" thickTop="1" x14ac:dyDescent="0.15">
      <c r="A7" s="236">
        <v>1</v>
      </c>
      <c r="B7" s="1083" t="s">
        <v>393</v>
      </c>
      <c r="C7" s="1084"/>
      <c r="D7" s="1084"/>
      <c r="E7" s="1084"/>
      <c r="F7" s="1084"/>
      <c r="G7" s="1084"/>
      <c r="H7" s="1084"/>
      <c r="I7" s="1084"/>
      <c r="J7" s="1084"/>
      <c r="K7" s="1084"/>
      <c r="L7" s="1084"/>
      <c r="M7" s="1084"/>
      <c r="N7" s="1084"/>
      <c r="O7" s="1084"/>
      <c r="P7" s="1085"/>
      <c r="Q7" s="1137">
        <v>12186</v>
      </c>
      <c r="R7" s="1138"/>
      <c r="S7" s="1138"/>
      <c r="T7" s="1138"/>
      <c r="U7" s="1138"/>
      <c r="V7" s="1138">
        <v>11861</v>
      </c>
      <c r="W7" s="1138"/>
      <c r="X7" s="1138"/>
      <c r="Y7" s="1138"/>
      <c r="Z7" s="1138"/>
      <c r="AA7" s="1138">
        <v>325</v>
      </c>
      <c r="AB7" s="1138"/>
      <c r="AC7" s="1138"/>
      <c r="AD7" s="1138"/>
      <c r="AE7" s="1139"/>
      <c r="AF7" s="1140">
        <v>231</v>
      </c>
      <c r="AG7" s="1141"/>
      <c r="AH7" s="1141"/>
      <c r="AI7" s="1141"/>
      <c r="AJ7" s="1142"/>
      <c r="AK7" s="1143">
        <v>356</v>
      </c>
      <c r="AL7" s="1144"/>
      <c r="AM7" s="1144"/>
      <c r="AN7" s="1144"/>
      <c r="AO7" s="1144"/>
      <c r="AP7" s="1144">
        <v>15174</v>
      </c>
      <c r="AQ7" s="1144"/>
      <c r="AR7" s="1144"/>
      <c r="AS7" s="1144"/>
      <c r="AT7" s="1144"/>
      <c r="AU7" s="1145"/>
      <c r="AV7" s="1145"/>
      <c r="AW7" s="1145"/>
      <c r="AX7" s="1145"/>
      <c r="AY7" s="1146"/>
      <c r="AZ7" s="232"/>
      <c r="BA7" s="232"/>
      <c r="BB7" s="232"/>
      <c r="BC7" s="232"/>
      <c r="BD7" s="232"/>
      <c r="BE7" s="233"/>
      <c r="BF7" s="233"/>
      <c r="BG7" s="233"/>
      <c r="BH7" s="233"/>
      <c r="BI7" s="233"/>
      <c r="BJ7" s="233"/>
      <c r="BK7" s="233"/>
      <c r="BL7" s="233"/>
      <c r="BM7" s="233"/>
      <c r="BN7" s="233"/>
      <c r="BO7" s="233"/>
      <c r="BP7" s="233"/>
      <c r="BQ7" s="236">
        <v>1</v>
      </c>
      <c r="BR7" s="237"/>
      <c r="BS7" s="1134" t="s">
        <v>611</v>
      </c>
      <c r="BT7" s="1135"/>
      <c r="BU7" s="1135"/>
      <c r="BV7" s="1135"/>
      <c r="BW7" s="1135"/>
      <c r="BX7" s="1135"/>
      <c r="BY7" s="1135"/>
      <c r="BZ7" s="1135"/>
      <c r="CA7" s="1135"/>
      <c r="CB7" s="1135"/>
      <c r="CC7" s="1135"/>
      <c r="CD7" s="1135"/>
      <c r="CE7" s="1135"/>
      <c r="CF7" s="1135"/>
      <c r="CG7" s="1147"/>
      <c r="CH7" s="1131">
        <v>-275</v>
      </c>
      <c r="CI7" s="1132"/>
      <c r="CJ7" s="1132"/>
      <c r="CK7" s="1132"/>
      <c r="CL7" s="1133"/>
      <c r="CM7" s="1131">
        <v>1952</v>
      </c>
      <c r="CN7" s="1132"/>
      <c r="CO7" s="1132"/>
      <c r="CP7" s="1132"/>
      <c r="CQ7" s="1133"/>
      <c r="CR7" s="1131">
        <v>5</v>
      </c>
      <c r="CS7" s="1132"/>
      <c r="CT7" s="1132"/>
      <c r="CU7" s="1132"/>
      <c r="CV7" s="1133"/>
      <c r="CW7" s="1131"/>
      <c r="CX7" s="1132"/>
      <c r="CY7" s="1132"/>
      <c r="CZ7" s="1132"/>
      <c r="DA7" s="1133"/>
      <c r="DB7" s="1131"/>
      <c r="DC7" s="1132"/>
      <c r="DD7" s="1132"/>
      <c r="DE7" s="1132"/>
      <c r="DF7" s="1133"/>
      <c r="DG7" s="1131"/>
      <c r="DH7" s="1132"/>
      <c r="DI7" s="1132"/>
      <c r="DJ7" s="1132"/>
      <c r="DK7" s="1133"/>
      <c r="DL7" s="1131"/>
      <c r="DM7" s="1132"/>
      <c r="DN7" s="1132"/>
      <c r="DO7" s="1132"/>
      <c r="DP7" s="1133"/>
      <c r="DQ7" s="1131"/>
      <c r="DR7" s="1132"/>
      <c r="DS7" s="1132"/>
      <c r="DT7" s="1132"/>
      <c r="DU7" s="1133"/>
      <c r="DV7" s="1134"/>
      <c r="DW7" s="1135"/>
      <c r="DX7" s="1135"/>
      <c r="DY7" s="1135"/>
      <c r="DZ7" s="1136"/>
      <c r="EA7" s="234"/>
    </row>
    <row r="8" spans="1:131" s="235" customFormat="1" ht="26.25" customHeight="1" x14ac:dyDescent="0.15">
      <c r="A8" s="238">
        <v>2</v>
      </c>
      <c r="B8" s="1066" t="s">
        <v>394</v>
      </c>
      <c r="C8" s="1067"/>
      <c r="D8" s="1067"/>
      <c r="E8" s="1067"/>
      <c r="F8" s="1067"/>
      <c r="G8" s="1067"/>
      <c r="H8" s="1067"/>
      <c r="I8" s="1067"/>
      <c r="J8" s="1067"/>
      <c r="K8" s="1067"/>
      <c r="L8" s="1067"/>
      <c r="M8" s="1067"/>
      <c r="N8" s="1067"/>
      <c r="O8" s="1067"/>
      <c r="P8" s="1068"/>
      <c r="Q8" s="1074">
        <v>64</v>
      </c>
      <c r="R8" s="1075"/>
      <c r="S8" s="1075"/>
      <c r="T8" s="1075"/>
      <c r="U8" s="1075"/>
      <c r="V8" s="1075">
        <v>64</v>
      </c>
      <c r="W8" s="1075"/>
      <c r="X8" s="1075"/>
      <c r="Y8" s="1075"/>
      <c r="Z8" s="1075"/>
      <c r="AA8" s="1075">
        <v>0</v>
      </c>
      <c r="AB8" s="1075"/>
      <c r="AC8" s="1075"/>
      <c r="AD8" s="1075"/>
      <c r="AE8" s="1076"/>
      <c r="AF8" s="1071" t="s">
        <v>527</v>
      </c>
      <c r="AG8" s="1072"/>
      <c r="AH8" s="1072"/>
      <c r="AI8" s="1072"/>
      <c r="AJ8" s="1073"/>
      <c r="AK8" s="1115" t="s">
        <v>527</v>
      </c>
      <c r="AL8" s="1116"/>
      <c r="AM8" s="1116"/>
      <c r="AN8" s="1116"/>
      <c r="AO8" s="1116"/>
      <c r="AP8" s="1116" t="s">
        <v>527</v>
      </c>
      <c r="AQ8" s="1116"/>
      <c r="AR8" s="1116"/>
      <c r="AS8" s="1116"/>
      <c r="AT8" s="1116"/>
      <c r="AU8" s="1117"/>
      <c r="AV8" s="1117"/>
      <c r="AW8" s="1117"/>
      <c r="AX8" s="1117"/>
      <c r="AY8" s="1118"/>
      <c r="AZ8" s="232"/>
      <c r="BA8" s="232"/>
      <c r="BB8" s="232"/>
      <c r="BC8" s="232"/>
      <c r="BD8" s="232"/>
      <c r="BE8" s="233"/>
      <c r="BF8" s="233"/>
      <c r="BG8" s="233"/>
      <c r="BH8" s="233"/>
      <c r="BI8" s="233"/>
      <c r="BJ8" s="233"/>
      <c r="BK8" s="233"/>
      <c r="BL8" s="233"/>
      <c r="BM8" s="233"/>
      <c r="BN8" s="233"/>
      <c r="BO8" s="233"/>
      <c r="BP8" s="233"/>
      <c r="BQ8" s="238">
        <v>2</v>
      </c>
      <c r="BR8" s="239"/>
      <c r="BS8" s="1028"/>
      <c r="BT8" s="1029"/>
      <c r="BU8" s="1029"/>
      <c r="BV8" s="1029"/>
      <c r="BW8" s="1029"/>
      <c r="BX8" s="1029"/>
      <c r="BY8" s="1029"/>
      <c r="BZ8" s="1029"/>
      <c r="CA8" s="1029"/>
      <c r="CB8" s="1029"/>
      <c r="CC8" s="1029"/>
      <c r="CD8" s="1029"/>
      <c r="CE8" s="1029"/>
      <c r="CF8" s="1029"/>
      <c r="CG8" s="1050"/>
      <c r="CH8" s="1025"/>
      <c r="CI8" s="1026"/>
      <c r="CJ8" s="1026"/>
      <c r="CK8" s="1026"/>
      <c r="CL8" s="1027"/>
      <c r="CM8" s="1025"/>
      <c r="CN8" s="1026"/>
      <c r="CO8" s="1026"/>
      <c r="CP8" s="1026"/>
      <c r="CQ8" s="1027"/>
      <c r="CR8" s="1025"/>
      <c r="CS8" s="1026"/>
      <c r="CT8" s="1026"/>
      <c r="CU8" s="1026"/>
      <c r="CV8" s="1027"/>
      <c r="CW8" s="1025"/>
      <c r="CX8" s="1026"/>
      <c r="CY8" s="1026"/>
      <c r="CZ8" s="1026"/>
      <c r="DA8" s="1027"/>
      <c r="DB8" s="1025"/>
      <c r="DC8" s="1026"/>
      <c r="DD8" s="1026"/>
      <c r="DE8" s="1026"/>
      <c r="DF8" s="1027"/>
      <c r="DG8" s="1025"/>
      <c r="DH8" s="1026"/>
      <c r="DI8" s="1026"/>
      <c r="DJ8" s="1026"/>
      <c r="DK8" s="1027"/>
      <c r="DL8" s="1025"/>
      <c r="DM8" s="1026"/>
      <c r="DN8" s="1026"/>
      <c r="DO8" s="1026"/>
      <c r="DP8" s="1027"/>
      <c r="DQ8" s="1025"/>
      <c r="DR8" s="1026"/>
      <c r="DS8" s="1026"/>
      <c r="DT8" s="1026"/>
      <c r="DU8" s="1027"/>
      <c r="DV8" s="1028"/>
      <c r="DW8" s="1029"/>
      <c r="DX8" s="1029"/>
      <c r="DY8" s="1029"/>
      <c r="DZ8" s="1030"/>
      <c r="EA8" s="234"/>
    </row>
    <row r="9" spans="1:131" s="235" customFormat="1" ht="26.25" customHeight="1" x14ac:dyDescent="0.15">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5"/>
      <c r="AL9" s="1116"/>
      <c r="AM9" s="1116"/>
      <c r="AN9" s="1116"/>
      <c r="AO9" s="1116"/>
      <c r="AP9" s="1116"/>
      <c r="AQ9" s="1116"/>
      <c r="AR9" s="1116"/>
      <c r="AS9" s="1116"/>
      <c r="AT9" s="1116"/>
      <c r="AU9" s="1117"/>
      <c r="AV9" s="1117"/>
      <c r="AW9" s="1117"/>
      <c r="AX9" s="1117"/>
      <c r="AY9" s="1118"/>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15">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5"/>
      <c r="AL10" s="1116"/>
      <c r="AM10" s="1116"/>
      <c r="AN10" s="1116"/>
      <c r="AO10" s="1116"/>
      <c r="AP10" s="1116"/>
      <c r="AQ10" s="1116"/>
      <c r="AR10" s="1116"/>
      <c r="AS10" s="1116"/>
      <c r="AT10" s="1116"/>
      <c r="AU10" s="1117"/>
      <c r="AV10" s="1117"/>
      <c r="AW10" s="1117"/>
      <c r="AX10" s="1117"/>
      <c r="AY10" s="1118"/>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15">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5"/>
      <c r="AL11" s="1116"/>
      <c r="AM11" s="1116"/>
      <c r="AN11" s="1116"/>
      <c r="AO11" s="1116"/>
      <c r="AP11" s="1116"/>
      <c r="AQ11" s="1116"/>
      <c r="AR11" s="1116"/>
      <c r="AS11" s="1116"/>
      <c r="AT11" s="1116"/>
      <c r="AU11" s="1117"/>
      <c r="AV11" s="1117"/>
      <c r="AW11" s="1117"/>
      <c r="AX11" s="1117"/>
      <c r="AY11" s="1118"/>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15">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5"/>
      <c r="AL12" s="1116"/>
      <c r="AM12" s="1116"/>
      <c r="AN12" s="1116"/>
      <c r="AO12" s="1116"/>
      <c r="AP12" s="1116"/>
      <c r="AQ12" s="1116"/>
      <c r="AR12" s="1116"/>
      <c r="AS12" s="1116"/>
      <c r="AT12" s="1116"/>
      <c r="AU12" s="1117"/>
      <c r="AV12" s="1117"/>
      <c r="AW12" s="1117"/>
      <c r="AX12" s="1117"/>
      <c r="AY12" s="1118"/>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15">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5"/>
      <c r="AL13" s="1116"/>
      <c r="AM13" s="1116"/>
      <c r="AN13" s="1116"/>
      <c r="AO13" s="1116"/>
      <c r="AP13" s="1116"/>
      <c r="AQ13" s="1116"/>
      <c r="AR13" s="1116"/>
      <c r="AS13" s="1116"/>
      <c r="AT13" s="1116"/>
      <c r="AU13" s="1117"/>
      <c r="AV13" s="1117"/>
      <c r="AW13" s="1117"/>
      <c r="AX13" s="1117"/>
      <c r="AY13" s="1118"/>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15">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5"/>
      <c r="AL14" s="1116"/>
      <c r="AM14" s="1116"/>
      <c r="AN14" s="1116"/>
      <c r="AO14" s="1116"/>
      <c r="AP14" s="1116"/>
      <c r="AQ14" s="1116"/>
      <c r="AR14" s="1116"/>
      <c r="AS14" s="1116"/>
      <c r="AT14" s="1116"/>
      <c r="AU14" s="1117"/>
      <c r="AV14" s="1117"/>
      <c r="AW14" s="1117"/>
      <c r="AX14" s="1117"/>
      <c r="AY14" s="1118"/>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15">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5"/>
      <c r="AL15" s="1116"/>
      <c r="AM15" s="1116"/>
      <c r="AN15" s="1116"/>
      <c r="AO15" s="1116"/>
      <c r="AP15" s="1116"/>
      <c r="AQ15" s="1116"/>
      <c r="AR15" s="1116"/>
      <c r="AS15" s="1116"/>
      <c r="AT15" s="1116"/>
      <c r="AU15" s="1117"/>
      <c r="AV15" s="1117"/>
      <c r="AW15" s="1117"/>
      <c r="AX15" s="1117"/>
      <c r="AY15" s="1118"/>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15">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5"/>
      <c r="AL16" s="1116"/>
      <c r="AM16" s="1116"/>
      <c r="AN16" s="1116"/>
      <c r="AO16" s="1116"/>
      <c r="AP16" s="1116"/>
      <c r="AQ16" s="1116"/>
      <c r="AR16" s="1116"/>
      <c r="AS16" s="1116"/>
      <c r="AT16" s="1116"/>
      <c r="AU16" s="1117"/>
      <c r="AV16" s="1117"/>
      <c r="AW16" s="1117"/>
      <c r="AX16" s="1117"/>
      <c r="AY16" s="1118"/>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15">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5"/>
      <c r="AL17" s="1116"/>
      <c r="AM17" s="1116"/>
      <c r="AN17" s="1116"/>
      <c r="AO17" s="1116"/>
      <c r="AP17" s="1116"/>
      <c r="AQ17" s="1116"/>
      <c r="AR17" s="1116"/>
      <c r="AS17" s="1116"/>
      <c r="AT17" s="1116"/>
      <c r="AU17" s="1117"/>
      <c r="AV17" s="1117"/>
      <c r="AW17" s="1117"/>
      <c r="AX17" s="1117"/>
      <c r="AY17" s="1118"/>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15">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5"/>
      <c r="AL18" s="1116"/>
      <c r="AM18" s="1116"/>
      <c r="AN18" s="1116"/>
      <c r="AO18" s="1116"/>
      <c r="AP18" s="1116"/>
      <c r="AQ18" s="1116"/>
      <c r="AR18" s="1116"/>
      <c r="AS18" s="1116"/>
      <c r="AT18" s="1116"/>
      <c r="AU18" s="1117"/>
      <c r="AV18" s="1117"/>
      <c r="AW18" s="1117"/>
      <c r="AX18" s="1117"/>
      <c r="AY18" s="1118"/>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15">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5"/>
      <c r="AL19" s="1116"/>
      <c r="AM19" s="1116"/>
      <c r="AN19" s="1116"/>
      <c r="AO19" s="1116"/>
      <c r="AP19" s="1116"/>
      <c r="AQ19" s="1116"/>
      <c r="AR19" s="1116"/>
      <c r="AS19" s="1116"/>
      <c r="AT19" s="1116"/>
      <c r="AU19" s="1117"/>
      <c r="AV19" s="1117"/>
      <c r="AW19" s="1117"/>
      <c r="AX19" s="1117"/>
      <c r="AY19" s="1118"/>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15">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5"/>
      <c r="AL20" s="1116"/>
      <c r="AM20" s="1116"/>
      <c r="AN20" s="1116"/>
      <c r="AO20" s="1116"/>
      <c r="AP20" s="1116"/>
      <c r="AQ20" s="1116"/>
      <c r="AR20" s="1116"/>
      <c r="AS20" s="1116"/>
      <c r="AT20" s="1116"/>
      <c r="AU20" s="1117"/>
      <c r="AV20" s="1117"/>
      <c r="AW20" s="1117"/>
      <c r="AX20" s="1117"/>
      <c r="AY20" s="1118"/>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5"/>
      <c r="AL21" s="1116"/>
      <c r="AM21" s="1116"/>
      <c r="AN21" s="1116"/>
      <c r="AO21" s="1116"/>
      <c r="AP21" s="1116"/>
      <c r="AQ21" s="1116"/>
      <c r="AR21" s="1116"/>
      <c r="AS21" s="1116"/>
      <c r="AT21" s="1116"/>
      <c r="AU21" s="1117"/>
      <c r="AV21" s="1117"/>
      <c r="AW21" s="1117"/>
      <c r="AX21" s="1117"/>
      <c r="AY21" s="1118"/>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15">
      <c r="A22" s="238">
        <v>16</v>
      </c>
      <c r="B22" s="1066"/>
      <c r="C22" s="1067"/>
      <c r="D22" s="1067"/>
      <c r="E22" s="1067"/>
      <c r="F22" s="1067"/>
      <c r="G22" s="1067"/>
      <c r="H22" s="1067"/>
      <c r="I22" s="1067"/>
      <c r="J22" s="1067"/>
      <c r="K22" s="1067"/>
      <c r="L22" s="1067"/>
      <c r="M22" s="1067"/>
      <c r="N22" s="1067"/>
      <c r="O22" s="1067"/>
      <c r="P22" s="1068"/>
      <c r="Q22" s="1108"/>
      <c r="R22" s="1109"/>
      <c r="S22" s="1109"/>
      <c r="T22" s="1109"/>
      <c r="U22" s="1109"/>
      <c r="V22" s="1109"/>
      <c r="W22" s="1109"/>
      <c r="X22" s="1109"/>
      <c r="Y22" s="1109"/>
      <c r="Z22" s="1109"/>
      <c r="AA22" s="1109"/>
      <c r="AB22" s="1109"/>
      <c r="AC22" s="1109"/>
      <c r="AD22" s="1109"/>
      <c r="AE22" s="1110"/>
      <c r="AF22" s="1071"/>
      <c r="AG22" s="1072"/>
      <c r="AH22" s="1072"/>
      <c r="AI22" s="1072"/>
      <c r="AJ22" s="1073"/>
      <c r="AK22" s="1111"/>
      <c r="AL22" s="1112"/>
      <c r="AM22" s="1112"/>
      <c r="AN22" s="1112"/>
      <c r="AO22" s="1112"/>
      <c r="AP22" s="1112"/>
      <c r="AQ22" s="1112"/>
      <c r="AR22" s="1112"/>
      <c r="AS22" s="1112"/>
      <c r="AT22" s="1112"/>
      <c r="AU22" s="1113"/>
      <c r="AV22" s="1113"/>
      <c r="AW22" s="1113"/>
      <c r="AX22" s="1113"/>
      <c r="AY22" s="1114"/>
      <c r="AZ22" s="1064" t="s">
        <v>395</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
      <c r="A23" s="240" t="s">
        <v>396</v>
      </c>
      <c r="B23" s="973" t="s">
        <v>397</v>
      </c>
      <c r="C23" s="974"/>
      <c r="D23" s="974"/>
      <c r="E23" s="974"/>
      <c r="F23" s="974"/>
      <c r="G23" s="974"/>
      <c r="H23" s="974"/>
      <c r="I23" s="974"/>
      <c r="J23" s="974"/>
      <c r="K23" s="974"/>
      <c r="L23" s="974"/>
      <c r="M23" s="974"/>
      <c r="N23" s="974"/>
      <c r="O23" s="974"/>
      <c r="P23" s="984"/>
      <c r="Q23" s="1103">
        <f>SUM(Q7:U8)</f>
        <v>12250</v>
      </c>
      <c r="R23" s="1097"/>
      <c r="S23" s="1097"/>
      <c r="T23" s="1097"/>
      <c r="U23" s="1097"/>
      <c r="V23" s="1103">
        <f t="shared" ref="V23" si="0">SUM(V7:Z8)</f>
        <v>11925</v>
      </c>
      <c r="W23" s="1097"/>
      <c r="X23" s="1097"/>
      <c r="Y23" s="1097"/>
      <c r="Z23" s="1097"/>
      <c r="AA23" s="1103">
        <f t="shared" ref="AA23" si="1">SUM(AA7:AE8)</f>
        <v>325</v>
      </c>
      <c r="AB23" s="1097"/>
      <c r="AC23" s="1097"/>
      <c r="AD23" s="1097"/>
      <c r="AE23" s="1097"/>
      <c r="AF23" s="1104">
        <v>231</v>
      </c>
      <c r="AG23" s="1097"/>
      <c r="AH23" s="1097"/>
      <c r="AI23" s="1097"/>
      <c r="AJ23" s="1105"/>
      <c r="AK23" s="1106"/>
      <c r="AL23" s="1107"/>
      <c r="AM23" s="1107"/>
      <c r="AN23" s="1107"/>
      <c r="AO23" s="1107"/>
      <c r="AP23" s="1097">
        <f>SUM(AP7:AT8)</f>
        <v>15174</v>
      </c>
      <c r="AQ23" s="1097"/>
      <c r="AR23" s="1097"/>
      <c r="AS23" s="1097"/>
      <c r="AT23" s="1097"/>
      <c r="AU23" s="1098"/>
      <c r="AV23" s="1098"/>
      <c r="AW23" s="1098"/>
      <c r="AX23" s="1098"/>
      <c r="AY23" s="1099"/>
      <c r="AZ23" s="1100" t="s">
        <v>398</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15">
      <c r="A24" s="1096" t="s">
        <v>399</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
      <c r="A25" s="1095" t="s">
        <v>400</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15">
      <c r="A26" s="1031" t="s">
        <v>376</v>
      </c>
      <c r="B26" s="1032"/>
      <c r="C26" s="1032"/>
      <c r="D26" s="1032"/>
      <c r="E26" s="1032"/>
      <c r="F26" s="1032"/>
      <c r="G26" s="1032"/>
      <c r="H26" s="1032"/>
      <c r="I26" s="1032"/>
      <c r="J26" s="1032"/>
      <c r="K26" s="1032"/>
      <c r="L26" s="1032"/>
      <c r="M26" s="1032"/>
      <c r="N26" s="1032"/>
      <c r="O26" s="1032"/>
      <c r="P26" s="1033"/>
      <c r="Q26" s="1037" t="s">
        <v>401</v>
      </c>
      <c r="R26" s="1038"/>
      <c r="S26" s="1038"/>
      <c r="T26" s="1038"/>
      <c r="U26" s="1039"/>
      <c r="V26" s="1037" t="s">
        <v>402</v>
      </c>
      <c r="W26" s="1038"/>
      <c r="X26" s="1038"/>
      <c r="Y26" s="1038"/>
      <c r="Z26" s="1039"/>
      <c r="AA26" s="1037" t="s">
        <v>403</v>
      </c>
      <c r="AB26" s="1038"/>
      <c r="AC26" s="1038"/>
      <c r="AD26" s="1038"/>
      <c r="AE26" s="1038"/>
      <c r="AF26" s="1091" t="s">
        <v>404</v>
      </c>
      <c r="AG26" s="1044"/>
      <c r="AH26" s="1044"/>
      <c r="AI26" s="1044"/>
      <c r="AJ26" s="1092"/>
      <c r="AK26" s="1038" t="s">
        <v>405</v>
      </c>
      <c r="AL26" s="1038"/>
      <c r="AM26" s="1038"/>
      <c r="AN26" s="1038"/>
      <c r="AO26" s="1039"/>
      <c r="AP26" s="1037" t="s">
        <v>406</v>
      </c>
      <c r="AQ26" s="1038"/>
      <c r="AR26" s="1038"/>
      <c r="AS26" s="1038"/>
      <c r="AT26" s="1039"/>
      <c r="AU26" s="1037" t="s">
        <v>407</v>
      </c>
      <c r="AV26" s="1038"/>
      <c r="AW26" s="1038"/>
      <c r="AX26" s="1038"/>
      <c r="AY26" s="1039"/>
      <c r="AZ26" s="1037" t="s">
        <v>408</v>
      </c>
      <c r="BA26" s="1038"/>
      <c r="BB26" s="1038"/>
      <c r="BC26" s="1038"/>
      <c r="BD26" s="1039"/>
      <c r="BE26" s="1037" t="s">
        <v>383</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15">
      <c r="A28" s="242">
        <v>1</v>
      </c>
      <c r="B28" s="1083" t="s">
        <v>409</v>
      </c>
      <c r="C28" s="1084"/>
      <c r="D28" s="1084"/>
      <c r="E28" s="1084"/>
      <c r="F28" s="1084"/>
      <c r="G28" s="1084"/>
      <c r="H28" s="1084"/>
      <c r="I28" s="1084"/>
      <c r="J28" s="1084"/>
      <c r="K28" s="1084"/>
      <c r="L28" s="1084"/>
      <c r="M28" s="1084"/>
      <c r="N28" s="1084"/>
      <c r="O28" s="1084"/>
      <c r="P28" s="1085"/>
      <c r="Q28" s="1086">
        <v>606</v>
      </c>
      <c r="R28" s="1087"/>
      <c r="S28" s="1087"/>
      <c r="T28" s="1087"/>
      <c r="U28" s="1087"/>
      <c r="V28" s="1087">
        <v>600</v>
      </c>
      <c r="W28" s="1087"/>
      <c r="X28" s="1087"/>
      <c r="Y28" s="1087"/>
      <c r="Z28" s="1087"/>
      <c r="AA28" s="1087">
        <v>6</v>
      </c>
      <c r="AB28" s="1087"/>
      <c r="AC28" s="1087"/>
      <c r="AD28" s="1087"/>
      <c r="AE28" s="1088"/>
      <c r="AF28" s="1089">
        <v>6</v>
      </c>
      <c r="AG28" s="1087"/>
      <c r="AH28" s="1087"/>
      <c r="AI28" s="1087"/>
      <c r="AJ28" s="1090"/>
      <c r="AK28" s="1078">
        <v>103</v>
      </c>
      <c r="AL28" s="1079"/>
      <c r="AM28" s="1079"/>
      <c r="AN28" s="1079"/>
      <c r="AO28" s="1079"/>
      <c r="AP28" s="1079" t="s">
        <v>527</v>
      </c>
      <c r="AQ28" s="1079"/>
      <c r="AR28" s="1079"/>
      <c r="AS28" s="1079"/>
      <c r="AT28" s="1079"/>
      <c r="AU28" s="1079" t="s">
        <v>527</v>
      </c>
      <c r="AV28" s="1079"/>
      <c r="AW28" s="1079"/>
      <c r="AX28" s="1079"/>
      <c r="AY28" s="1079"/>
      <c r="AZ28" s="1080" t="s">
        <v>527</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15">
      <c r="A29" s="242">
        <v>2</v>
      </c>
      <c r="B29" s="1066" t="s">
        <v>410</v>
      </c>
      <c r="C29" s="1067"/>
      <c r="D29" s="1067"/>
      <c r="E29" s="1067"/>
      <c r="F29" s="1067"/>
      <c r="G29" s="1067"/>
      <c r="H29" s="1067"/>
      <c r="I29" s="1067"/>
      <c r="J29" s="1067"/>
      <c r="K29" s="1067"/>
      <c r="L29" s="1067"/>
      <c r="M29" s="1067"/>
      <c r="N29" s="1067"/>
      <c r="O29" s="1067"/>
      <c r="P29" s="1068"/>
      <c r="Q29" s="1074">
        <v>2501</v>
      </c>
      <c r="R29" s="1075"/>
      <c r="S29" s="1075"/>
      <c r="T29" s="1075"/>
      <c r="U29" s="1075"/>
      <c r="V29" s="1075">
        <v>2439</v>
      </c>
      <c r="W29" s="1075"/>
      <c r="X29" s="1075"/>
      <c r="Y29" s="1075"/>
      <c r="Z29" s="1075"/>
      <c r="AA29" s="1075">
        <v>62</v>
      </c>
      <c r="AB29" s="1075"/>
      <c r="AC29" s="1075"/>
      <c r="AD29" s="1075"/>
      <c r="AE29" s="1076"/>
      <c r="AF29" s="1071">
        <v>62</v>
      </c>
      <c r="AG29" s="1072"/>
      <c r="AH29" s="1072"/>
      <c r="AI29" s="1072"/>
      <c r="AJ29" s="1073"/>
      <c r="AK29" s="1016">
        <v>275</v>
      </c>
      <c r="AL29" s="1007"/>
      <c r="AM29" s="1007"/>
      <c r="AN29" s="1007"/>
      <c r="AO29" s="1007"/>
      <c r="AP29" s="1007" t="s">
        <v>527</v>
      </c>
      <c r="AQ29" s="1007"/>
      <c r="AR29" s="1007"/>
      <c r="AS29" s="1007"/>
      <c r="AT29" s="1007"/>
      <c r="AU29" s="1007" t="s">
        <v>527</v>
      </c>
      <c r="AV29" s="1007"/>
      <c r="AW29" s="1007"/>
      <c r="AX29" s="1007"/>
      <c r="AY29" s="1007"/>
      <c r="AZ29" s="1077" t="s">
        <v>527</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15">
      <c r="A30" s="242">
        <v>3</v>
      </c>
      <c r="B30" s="1066" t="s">
        <v>411</v>
      </c>
      <c r="C30" s="1067"/>
      <c r="D30" s="1067"/>
      <c r="E30" s="1067"/>
      <c r="F30" s="1067"/>
      <c r="G30" s="1067"/>
      <c r="H30" s="1067"/>
      <c r="I30" s="1067"/>
      <c r="J30" s="1067"/>
      <c r="K30" s="1067"/>
      <c r="L30" s="1067"/>
      <c r="M30" s="1067"/>
      <c r="N30" s="1067"/>
      <c r="O30" s="1067"/>
      <c r="P30" s="1068"/>
      <c r="Q30" s="1074">
        <v>2835</v>
      </c>
      <c r="R30" s="1075"/>
      <c r="S30" s="1075"/>
      <c r="T30" s="1075"/>
      <c r="U30" s="1075"/>
      <c r="V30" s="1075">
        <v>2725</v>
      </c>
      <c r="W30" s="1075"/>
      <c r="X30" s="1075"/>
      <c r="Y30" s="1075"/>
      <c r="Z30" s="1075"/>
      <c r="AA30" s="1075">
        <v>110</v>
      </c>
      <c r="AB30" s="1075"/>
      <c r="AC30" s="1075"/>
      <c r="AD30" s="1075"/>
      <c r="AE30" s="1076"/>
      <c r="AF30" s="1071">
        <v>110</v>
      </c>
      <c r="AG30" s="1072"/>
      <c r="AH30" s="1072"/>
      <c r="AI30" s="1072"/>
      <c r="AJ30" s="1073"/>
      <c r="AK30" s="1016">
        <v>468</v>
      </c>
      <c r="AL30" s="1007"/>
      <c r="AM30" s="1007"/>
      <c r="AN30" s="1007"/>
      <c r="AO30" s="1007"/>
      <c r="AP30" s="1007" t="s">
        <v>527</v>
      </c>
      <c r="AQ30" s="1007"/>
      <c r="AR30" s="1007"/>
      <c r="AS30" s="1007"/>
      <c r="AT30" s="1007"/>
      <c r="AU30" s="1007" t="s">
        <v>527</v>
      </c>
      <c r="AV30" s="1007"/>
      <c r="AW30" s="1007"/>
      <c r="AX30" s="1007"/>
      <c r="AY30" s="1007"/>
      <c r="AZ30" s="1077" t="s">
        <v>527</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15">
      <c r="A31" s="242">
        <v>4</v>
      </c>
      <c r="B31" s="1066" t="s">
        <v>412</v>
      </c>
      <c r="C31" s="1067"/>
      <c r="D31" s="1067"/>
      <c r="E31" s="1067"/>
      <c r="F31" s="1067"/>
      <c r="G31" s="1067"/>
      <c r="H31" s="1067"/>
      <c r="I31" s="1067"/>
      <c r="J31" s="1067"/>
      <c r="K31" s="1067"/>
      <c r="L31" s="1067"/>
      <c r="M31" s="1067"/>
      <c r="N31" s="1067"/>
      <c r="O31" s="1067"/>
      <c r="P31" s="1068"/>
      <c r="Q31" s="1074">
        <v>13</v>
      </c>
      <c r="R31" s="1075"/>
      <c r="S31" s="1075"/>
      <c r="T31" s="1075"/>
      <c r="U31" s="1075"/>
      <c r="V31" s="1075">
        <v>13</v>
      </c>
      <c r="W31" s="1075"/>
      <c r="X31" s="1075"/>
      <c r="Y31" s="1075"/>
      <c r="Z31" s="1075"/>
      <c r="AA31" s="1075">
        <v>0</v>
      </c>
      <c r="AB31" s="1075"/>
      <c r="AC31" s="1075"/>
      <c r="AD31" s="1075"/>
      <c r="AE31" s="1076"/>
      <c r="AF31" s="1071" t="s">
        <v>527</v>
      </c>
      <c r="AG31" s="1072"/>
      <c r="AH31" s="1072"/>
      <c r="AI31" s="1072"/>
      <c r="AJ31" s="1073"/>
      <c r="AK31" s="1016">
        <v>13</v>
      </c>
      <c r="AL31" s="1007"/>
      <c r="AM31" s="1007"/>
      <c r="AN31" s="1007"/>
      <c r="AO31" s="1007"/>
      <c r="AP31" s="1007">
        <v>4</v>
      </c>
      <c r="AQ31" s="1007"/>
      <c r="AR31" s="1007"/>
      <c r="AS31" s="1007"/>
      <c r="AT31" s="1007"/>
      <c r="AU31" s="1007">
        <v>4</v>
      </c>
      <c r="AV31" s="1007"/>
      <c r="AW31" s="1007"/>
      <c r="AX31" s="1007"/>
      <c r="AY31" s="1007"/>
      <c r="AZ31" s="1077" t="s">
        <v>527</v>
      </c>
      <c r="BA31" s="1077"/>
      <c r="BB31" s="1077"/>
      <c r="BC31" s="1077"/>
      <c r="BD31" s="1077"/>
      <c r="BE31" s="1008"/>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15">
      <c r="A32" s="242">
        <v>5</v>
      </c>
      <c r="B32" s="1066" t="s">
        <v>413</v>
      </c>
      <c r="C32" s="1067"/>
      <c r="D32" s="1067"/>
      <c r="E32" s="1067"/>
      <c r="F32" s="1067"/>
      <c r="G32" s="1067"/>
      <c r="H32" s="1067"/>
      <c r="I32" s="1067"/>
      <c r="J32" s="1067"/>
      <c r="K32" s="1067"/>
      <c r="L32" s="1067"/>
      <c r="M32" s="1067"/>
      <c r="N32" s="1067"/>
      <c r="O32" s="1067"/>
      <c r="P32" s="1068"/>
      <c r="Q32" s="1074">
        <v>2189</v>
      </c>
      <c r="R32" s="1075"/>
      <c r="S32" s="1075"/>
      <c r="T32" s="1075"/>
      <c r="U32" s="1075"/>
      <c r="V32" s="1075">
        <v>2162</v>
      </c>
      <c r="W32" s="1075"/>
      <c r="X32" s="1075"/>
      <c r="Y32" s="1075"/>
      <c r="Z32" s="1075"/>
      <c r="AA32" s="1075">
        <v>27</v>
      </c>
      <c r="AB32" s="1075"/>
      <c r="AC32" s="1075"/>
      <c r="AD32" s="1075"/>
      <c r="AE32" s="1076"/>
      <c r="AF32" s="1071">
        <v>155</v>
      </c>
      <c r="AG32" s="1072"/>
      <c r="AH32" s="1072"/>
      <c r="AI32" s="1072"/>
      <c r="AJ32" s="1073"/>
      <c r="AK32" s="1016">
        <v>582</v>
      </c>
      <c r="AL32" s="1007"/>
      <c r="AM32" s="1007"/>
      <c r="AN32" s="1007"/>
      <c r="AO32" s="1007"/>
      <c r="AP32" s="1007">
        <v>1358</v>
      </c>
      <c r="AQ32" s="1007"/>
      <c r="AR32" s="1007"/>
      <c r="AS32" s="1007"/>
      <c r="AT32" s="1007"/>
      <c r="AU32" s="1007">
        <v>1011</v>
      </c>
      <c r="AV32" s="1007"/>
      <c r="AW32" s="1007"/>
      <c r="AX32" s="1007"/>
      <c r="AY32" s="1007"/>
      <c r="AZ32" s="1077" t="s">
        <v>527</v>
      </c>
      <c r="BA32" s="1077"/>
      <c r="BB32" s="1077"/>
      <c r="BC32" s="1077"/>
      <c r="BD32" s="1077"/>
      <c r="BE32" s="1008" t="s">
        <v>414</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15">
      <c r="A33" s="242">
        <v>6</v>
      </c>
      <c r="B33" s="1066" t="s">
        <v>415</v>
      </c>
      <c r="C33" s="1067"/>
      <c r="D33" s="1067"/>
      <c r="E33" s="1067"/>
      <c r="F33" s="1067"/>
      <c r="G33" s="1067"/>
      <c r="H33" s="1067"/>
      <c r="I33" s="1067"/>
      <c r="J33" s="1067"/>
      <c r="K33" s="1067"/>
      <c r="L33" s="1067"/>
      <c r="M33" s="1067"/>
      <c r="N33" s="1067"/>
      <c r="O33" s="1067"/>
      <c r="P33" s="1068"/>
      <c r="Q33" s="1074">
        <v>516</v>
      </c>
      <c r="R33" s="1075"/>
      <c r="S33" s="1075"/>
      <c r="T33" s="1075"/>
      <c r="U33" s="1075"/>
      <c r="V33" s="1075">
        <v>510</v>
      </c>
      <c r="W33" s="1075"/>
      <c r="X33" s="1075"/>
      <c r="Y33" s="1075"/>
      <c r="Z33" s="1075"/>
      <c r="AA33" s="1075">
        <v>6</v>
      </c>
      <c r="AB33" s="1075"/>
      <c r="AC33" s="1075"/>
      <c r="AD33" s="1075"/>
      <c r="AE33" s="1076"/>
      <c r="AF33" s="1071">
        <v>569</v>
      </c>
      <c r="AG33" s="1072"/>
      <c r="AH33" s="1072"/>
      <c r="AI33" s="1072"/>
      <c r="AJ33" s="1073"/>
      <c r="AK33" s="1016">
        <v>41</v>
      </c>
      <c r="AL33" s="1007"/>
      <c r="AM33" s="1007"/>
      <c r="AN33" s="1007"/>
      <c r="AO33" s="1007"/>
      <c r="AP33" s="1007">
        <v>1227</v>
      </c>
      <c r="AQ33" s="1007"/>
      <c r="AR33" s="1007"/>
      <c r="AS33" s="1007"/>
      <c r="AT33" s="1007"/>
      <c r="AU33" s="1007">
        <v>377</v>
      </c>
      <c r="AV33" s="1007"/>
      <c r="AW33" s="1007"/>
      <c r="AX33" s="1007"/>
      <c r="AY33" s="1007"/>
      <c r="AZ33" s="1077" t="s">
        <v>527</v>
      </c>
      <c r="BA33" s="1077"/>
      <c r="BB33" s="1077"/>
      <c r="BC33" s="1077"/>
      <c r="BD33" s="1077"/>
      <c r="BE33" s="1008" t="s">
        <v>416</v>
      </c>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15">
      <c r="A34" s="242">
        <v>7</v>
      </c>
      <c r="B34" s="1066" t="s">
        <v>417</v>
      </c>
      <c r="C34" s="1067"/>
      <c r="D34" s="1067"/>
      <c r="E34" s="1067"/>
      <c r="F34" s="1067"/>
      <c r="G34" s="1067"/>
      <c r="H34" s="1067"/>
      <c r="I34" s="1067"/>
      <c r="J34" s="1067"/>
      <c r="K34" s="1067"/>
      <c r="L34" s="1067"/>
      <c r="M34" s="1067"/>
      <c r="N34" s="1067"/>
      <c r="O34" s="1067"/>
      <c r="P34" s="1068"/>
      <c r="Q34" s="1074">
        <v>69</v>
      </c>
      <c r="R34" s="1075"/>
      <c r="S34" s="1075"/>
      <c r="T34" s="1075"/>
      <c r="U34" s="1075"/>
      <c r="V34" s="1075">
        <v>65</v>
      </c>
      <c r="W34" s="1075"/>
      <c r="X34" s="1075"/>
      <c r="Y34" s="1075"/>
      <c r="Z34" s="1075"/>
      <c r="AA34" s="1075">
        <v>4</v>
      </c>
      <c r="AB34" s="1075"/>
      <c r="AC34" s="1075"/>
      <c r="AD34" s="1075"/>
      <c r="AE34" s="1076"/>
      <c r="AF34" s="1071">
        <v>4</v>
      </c>
      <c r="AG34" s="1072"/>
      <c r="AH34" s="1072"/>
      <c r="AI34" s="1072"/>
      <c r="AJ34" s="1073"/>
      <c r="AK34" s="1016">
        <v>21</v>
      </c>
      <c r="AL34" s="1007"/>
      <c r="AM34" s="1007"/>
      <c r="AN34" s="1007"/>
      <c r="AO34" s="1007"/>
      <c r="AP34" s="1007">
        <v>51</v>
      </c>
      <c r="AQ34" s="1007"/>
      <c r="AR34" s="1007"/>
      <c r="AS34" s="1007"/>
      <c r="AT34" s="1007"/>
      <c r="AU34" s="1007">
        <v>34</v>
      </c>
      <c r="AV34" s="1007"/>
      <c r="AW34" s="1007"/>
      <c r="AX34" s="1007"/>
      <c r="AY34" s="1007"/>
      <c r="AZ34" s="1077" t="s">
        <v>527</v>
      </c>
      <c r="BA34" s="1077"/>
      <c r="BB34" s="1077"/>
      <c r="BC34" s="1077"/>
      <c r="BD34" s="1077"/>
      <c r="BE34" s="1008" t="s">
        <v>418</v>
      </c>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15">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15">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15">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15">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15">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15">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15">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15">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15">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15">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15">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15">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15">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15">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15">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15">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15">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15">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15">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15">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15">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15">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15">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15">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15">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15">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15">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419</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
      <c r="A63" s="240" t="s">
        <v>396</v>
      </c>
      <c r="B63" s="973" t="s">
        <v>420</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907</v>
      </c>
      <c r="AG63" s="995"/>
      <c r="AH63" s="995"/>
      <c r="AI63" s="995"/>
      <c r="AJ63" s="1058"/>
      <c r="AK63" s="1059"/>
      <c r="AL63" s="999"/>
      <c r="AM63" s="999"/>
      <c r="AN63" s="999"/>
      <c r="AO63" s="999"/>
      <c r="AP63" s="995">
        <f>SUM(AP28:AT34)</f>
        <v>2640</v>
      </c>
      <c r="AQ63" s="995"/>
      <c r="AR63" s="995"/>
      <c r="AS63" s="995"/>
      <c r="AT63" s="995"/>
      <c r="AU63" s="995">
        <f>SUM(AU28:AY34)</f>
        <v>1426</v>
      </c>
      <c r="AV63" s="995"/>
      <c r="AW63" s="995"/>
      <c r="AX63" s="995"/>
      <c r="AY63" s="995"/>
      <c r="AZ63" s="1053"/>
      <c r="BA63" s="1053"/>
      <c r="BB63" s="1053"/>
      <c r="BC63" s="1053"/>
      <c r="BD63" s="1053"/>
      <c r="BE63" s="996"/>
      <c r="BF63" s="996"/>
      <c r="BG63" s="996"/>
      <c r="BH63" s="996"/>
      <c r="BI63" s="997"/>
      <c r="BJ63" s="1054" t="s">
        <v>398</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
      <c r="A65" s="232" t="s">
        <v>421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15">
      <c r="A66" s="1031" t="s">
        <v>422</v>
      </c>
      <c r="B66" s="1032"/>
      <c r="C66" s="1032"/>
      <c r="D66" s="1032"/>
      <c r="E66" s="1032"/>
      <c r="F66" s="1032"/>
      <c r="G66" s="1032"/>
      <c r="H66" s="1032"/>
      <c r="I66" s="1032"/>
      <c r="J66" s="1032"/>
      <c r="K66" s="1032"/>
      <c r="L66" s="1032"/>
      <c r="M66" s="1032"/>
      <c r="N66" s="1032"/>
      <c r="O66" s="1032"/>
      <c r="P66" s="1033"/>
      <c r="Q66" s="1037" t="s">
        <v>423</v>
      </c>
      <c r="R66" s="1038"/>
      <c r="S66" s="1038"/>
      <c r="T66" s="1038"/>
      <c r="U66" s="1039"/>
      <c r="V66" s="1037" t="s">
        <v>402</v>
      </c>
      <c r="W66" s="1038"/>
      <c r="X66" s="1038"/>
      <c r="Y66" s="1038"/>
      <c r="Z66" s="1039"/>
      <c r="AA66" s="1037" t="s">
        <v>424</v>
      </c>
      <c r="AB66" s="1038"/>
      <c r="AC66" s="1038"/>
      <c r="AD66" s="1038"/>
      <c r="AE66" s="1039"/>
      <c r="AF66" s="1043" t="s">
        <v>425</v>
      </c>
      <c r="AG66" s="1044"/>
      <c r="AH66" s="1044"/>
      <c r="AI66" s="1044"/>
      <c r="AJ66" s="1045"/>
      <c r="AK66" s="1037" t="s">
        <v>426</v>
      </c>
      <c r="AL66" s="1032"/>
      <c r="AM66" s="1032"/>
      <c r="AN66" s="1032"/>
      <c r="AO66" s="1033"/>
      <c r="AP66" s="1037" t="s">
        <v>427</v>
      </c>
      <c r="AQ66" s="1038"/>
      <c r="AR66" s="1038"/>
      <c r="AS66" s="1038"/>
      <c r="AT66" s="1039"/>
      <c r="AU66" s="1037" t="s">
        <v>428</v>
      </c>
      <c r="AV66" s="1038"/>
      <c r="AW66" s="1038"/>
      <c r="AX66" s="1038"/>
      <c r="AY66" s="1039"/>
      <c r="AZ66" s="1037" t="s">
        <v>383</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1" t="s">
        <v>596</v>
      </c>
      <c r="C68" s="1022"/>
      <c r="D68" s="1022"/>
      <c r="E68" s="1022"/>
      <c r="F68" s="1022"/>
      <c r="G68" s="1022"/>
      <c r="H68" s="1022"/>
      <c r="I68" s="1022"/>
      <c r="J68" s="1022"/>
      <c r="K68" s="1022"/>
      <c r="L68" s="1022"/>
      <c r="M68" s="1022"/>
      <c r="N68" s="1022"/>
      <c r="O68" s="1022"/>
      <c r="P68" s="1023"/>
      <c r="Q68" s="1024">
        <v>5966</v>
      </c>
      <c r="R68" s="1018"/>
      <c r="S68" s="1018"/>
      <c r="T68" s="1018"/>
      <c r="U68" s="1018"/>
      <c r="V68" s="1018">
        <v>5266</v>
      </c>
      <c r="W68" s="1018"/>
      <c r="X68" s="1018"/>
      <c r="Y68" s="1018"/>
      <c r="Z68" s="1018"/>
      <c r="AA68" s="1018">
        <v>700</v>
      </c>
      <c r="AB68" s="1018"/>
      <c r="AC68" s="1018"/>
      <c r="AD68" s="1018"/>
      <c r="AE68" s="1018"/>
      <c r="AF68" s="1018">
        <v>700</v>
      </c>
      <c r="AG68" s="1018"/>
      <c r="AH68" s="1018"/>
      <c r="AI68" s="1018"/>
      <c r="AJ68" s="1018"/>
      <c r="AK68" s="1018">
        <v>1</v>
      </c>
      <c r="AL68" s="1018"/>
      <c r="AM68" s="1018"/>
      <c r="AN68" s="1018"/>
      <c r="AO68" s="1018"/>
      <c r="AP68" s="1018" t="s">
        <v>527</v>
      </c>
      <c r="AQ68" s="1018"/>
      <c r="AR68" s="1018"/>
      <c r="AS68" s="1018"/>
      <c r="AT68" s="1018"/>
      <c r="AU68" s="1018" t="s">
        <v>527</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0" t="s">
        <v>597</v>
      </c>
      <c r="C69" s="1011"/>
      <c r="D69" s="1011"/>
      <c r="E69" s="1011"/>
      <c r="F69" s="1011"/>
      <c r="G69" s="1011"/>
      <c r="H69" s="1011"/>
      <c r="I69" s="1011"/>
      <c r="J69" s="1011"/>
      <c r="K69" s="1011"/>
      <c r="L69" s="1011"/>
      <c r="M69" s="1011"/>
      <c r="N69" s="1011"/>
      <c r="O69" s="1011"/>
      <c r="P69" s="1012"/>
      <c r="Q69" s="1013">
        <v>375</v>
      </c>
      <c r="R69" s="1007"/>
      <c r="S69" s="1007"/>
      <c r="T69" s="1007"/>
      <c r="U69" s="1007"/>
      <c r="V69" s="1007">
        <v>337</v>
      </c>
      <c r="W69" s="1007"/>
      <c r="X69" s="1007"/>
      <c r="Y69" s="1007"/>
      <c r="Z69" s="1007"/>
      <c r="AA69" s="1007">
        <v>37</v>
      </c>
      <c r="AB69" s="1007"/>
      <c r="AC69" s="1007"/>
      <c r="AD69" s="1007"/>
      <c r="AE69" s="1007"/>
      <c r="AF69" s="1007">
        <v>37</v>
      </c>
      <c r="AG69" s="1007"/>
      <c r="AH69" s="1007"/>
      <c r="AI69" s="1007"/>
      <c r="AJ69" s="1007"/>
      <c r="AK69" s="1007">
        <v>7</v>
      </c>
      <c r="AL69" s="1007"/>
      <c r="AM69" s="1007"/>
      <c r="AN69" s="1007"/>
      <c r="AO69" s="1007"/>
      <c r="AP69" s="1007">
        <v>111</v>
      </c>
      <c r="AQ69" s="1007"/>
      <c r="AR69" s="1007"/>
      <c r="AS69" s="1007"/>
      <c r="AT69" s="1007"/>
      <c r="AU69" s="1007" t="s">
        <v>527</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0" t="s">
        <v>598</v>
      </c>
      <c r="C70" s="1011"/>
      <c r="D70" s="1011"/>
      <c r="E70" s="1011"/>
      <c r="F70" s="1011"/>
      <c r="G70" s="1011"/>
      <c r="H70" s="1011"/>
      <c r="I70" s="1011"/>
      <c r="J70" s="1011"/>
      <c r="K70" s="1011"/>
      <c r="L70" s="1011"/>
      <c r="M70" s="1011"/>
      <c r="N70" s="1011"/>
      <c r="O70" s="1011"/>
      <c r="P70" s="1012"/>
      <c r="Q70" s="1013">
        <v>306</v>
      </c>
      <c r="R70" s="1007"/>
      <c r="S70" s="1007"/>
      <c r="T70" s="1007"/>
      <c r="U70" s="1007"/>
      <c r="V70" s="1007">
        <v>310</v>
      </c>
      <c r="W70" s="1007"/>
      <c r="X70" s="1007"/>
      <c r="Y70" s="1007"/>
      <c r="Z70" s="1007"/>
      <c r="AA70" s="1007">
        <v>1</v>
      </c>
      <c r="AB70" s="1007"/>
      <c r="AC70" s="1007"/>
      <c r="AD70" s="1007"/>
      <c r="AE70" s="1007"/>
      <c r="AF70" s="1007">
        <v>1</v>
      </c>
      <c r="AG70" s="1007"/>
      <c r="AH70" s="1007"/>
      <c r="AI70" s="1007"/>
      <c r="AJ70" s="1007"/>
      <c r="AK70" s="1007" t="s">
        <v>527</v>
      </c>
      <c r="AL70" s="1007"/>
      <c r="AM70" s="1007"/>
      <c r="AN70" s="1007"/>
      <c r="AO70" s="1007"/>
      <c r="AP70" s="1007" t="s">
        <v>527</v>
      </c>
      <c r="AQ70" s="1007"/>
      <c r="AR70" s="1007"/>
      <c r="AS70" s="1007"/>
      <c r="AT70" s="1007"/>
      <c r="AU70" s="1007" t="s">
        <v>527</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0" t="s">
        <v>599</v>
      </c>
      <c r="C71" s="1011"/>
      <c r="D71" s="1011"/>
      <c r="E71" s="1011"/>
      <c r="F71" s="1011"/>
      <c r="G71" s="1011"/>
      <c r="H71" s="1011"/>
      <c r="I71" s="1011"/>
      <c r="J71" s="1011"/>
      <c r="K71" s="1011"/>
      <c r="L71" s="1011"/>
      <c r="M71" s="1011"/>
      <c r="N71" s="1011"/>
      <c r="O71" s="1011"/>
      <c r="P71" s="1012"/>
      <c r="Q71" s="1013">
        <v>495</v>
      </c>
      <c r="R71" s="1007"/>
      <c r="S71" s="1007"/>
      <c r="T71" s="1007"/>
      <c r="U71" s="1007"/>
      <c r="V71" s="1007">
        <v>488</v>
      </c>
      <c r="W71" s="1007"/>
      <c r="X71" s="1007"/>
      <c r="Y71" s="1007"/>
      <c r="Z71" s="1007"/>
      <c r="AA71" s="1007">
        <v>7</v>
      </c>
      <c r="AB71" s="1007"/>
      <c r="AC71" s="1007"/>
      <c r="AD71" s="1007"/>
      <c r="AE71" s="1007"/>
      <c r="AF71" s="1007">
        <v>7</v>
      </c>
      <c r="AG71" s="1007"/>
      <c r="AH71" s="1007"/>
      <c r="AI71" s="1007"/>
      <c r="AJ71" s="1007"/>
      <c r="AK71" s="1007">
        <v>49</v>
      </c>
      <c r="AL71" s="1007"/>
      <c r="AM71" s="1007"/>
      <c r="AN71" s="1007"/>
      <c r="AO71" s="1007"/>
      <c r="AP71" s="1007">
        <v>539</v>
      </c>
      <c r="AQ71" s="1007"/>
      <c r="AR71" s="1007"/>
      <c r="AS71" s="1007"/>
      <c r="AT71" s="1007"/>
      <c r="AU71" s="1007">
        <v>456</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0" t="s">
        <v>600</v>
      </c>
      <c r="C72" s="1011"/>
      <c r="D72" s="1011"/>
      <c r="E72" s="1011"/>
      <c r="F72" s="1011"/>
      <c r="G72" s="1011"/>
      <c r="H72" s="1011"/>
      <c r="I72" s="1011"/>
      <c r="J72" s="1011"/>
      <c r="K72" s="1011"/>
      <c r="L72" s="1011"/>
      <c r="M72" s="1011"/>
      <c r="N72" s="1011"/>
      <c r="O72" s="1011"/>
      <c r="P72" s="1012"/>
      <c r="Q72" s="1013">
        <v>350</v>
      </c>
      <c r="R72" s="1007"/>
      <c r="S72" s="1007"/>
      <c r="T72" s="1007"/>
      <c r="U72" s="1007"/>
      <c r="V72" s="1007">
        <v>347</v>
      </c>
      <c r="W72" s="1007"/>
      <c r="X72" s="1007"/>
      <c r="Y72" s="1007"/>
      <c r="Z72" s="1007"/>
      <c r="AA72" s="1007">
        <v>3</v>
      </c>
      <c r="AB72" s="1007"/>
      <c r="AC72" s="1007"/>
      <c r="AD72" s="1007"/>
      <c r="AE72" s="1007"/>
      <c r="AF72" s="1007">
        <v>3</v>
      </c>
      <c r="AG72" s="1007"/>
      <c r="AH72" s="1007"/>
      <c r="AI72" s="1007"/>
      <c r="AJ72" s="1007"/>
      <c r="AK72" s="1007">
        <v>67</v>
      </c>
      <c r="AL72" s="1007"/>
      <c r="AM72" s="1007"/>
      <c r="AN72" s="1007"/>
      <c r="AO72" s="1007"/>
      <c r="AP72" s="1007" t="s">
        <v>527</v>
      </c>
      <c r="AQ72" s="1007"/>
      <c r="AR72" s="1007"/>
      <c r="AS72" s="1007"/>
      <c r="AT72" s="1007"/>
      <c r="AU72" s="1007" t="s">
        <v>527</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0" t="s">
        <v>601</v>
      </c>
      <c r="C73" s="1011"/>
      <c r="D73" s="1011"/>
      <c r="E73" s="1011"/>
      <c r="F73" s="1011"/>
      <c r="G73" s="1011"/>
      <c r="H73" s="1011"/>
      <c r="I73" s="1011"/>
      <c r="J73" s="1011"/>
      <c r="K73" s="1011"/>
      <c r="L73" s="1011"/>
      <c r="M73" s="1011"/>
      <c r="N73" s="1011"/>
      <c r="O73" s="1011"/>
      <c r="P73" s="1012"/>
      <c r="Q73" s="1013">
        <v>104</v>
      </c>
      <c r="R73" s="1007"/>
      <c r="S73" s="1007"/>
      <c r="T73" s="1007"/>
      <c r="U73" s="1007"/>
      <c r="V73" s="1007">
        <v>103</v>
      </c>
      <c r="W73" s="1007"/>
      <c r="X73" s="1007"/>
      <c r="Y73" s="1007"/>
      <c r="Z73" s="1007"/>
      <c r="AA73" s="1007">
        <v>1</v>
      </c>
      <c r="AB73" s="1007"/>
      <c r="AC73" s="1007"/>
      <c r="AD73" s="1007"/>
      <c r="AE73" s="1007"/>
      <c r="AF73" s="1007">
        <v>1</v>
      </c>
      <c r="AG73" s="1007"/>
      <c r="AH73" s="1007"/>
      <c r="AI73" s="1007"/>
      <c r="AJ73" s="1007"/>
      <c r="AK73" s="1007">
        <v>5</v>
      </c>
      <c r="AL73" s="1007"/>
      <c r="AM73" s="1007"/>
      <c r="AN73" s="1007"/>
      <c r="AO73" s="1007"/>
      <c r="AP73" s="1007" t="s">
        <v>527</v>
      </c>
      <c r="AQ73" s="1007"/>
      <c r="AR73" s="1007"/>
      <c r="AS73" s="1007"/>
      <c r="AT73" s="1007"/>
      <c r="AU73" s="1007" t="s">
        <v>527</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0" t="s">
        <v>602</v>
      </c>
      <c r="C74" s="1011"/>
      <c r="D74" s="1011"/>
      <c r="E74" s="1011"/>
      <c r="F74" s="1011"/>
      <c r="G74" s="1011"/>
      <c r="H74" s="1011"/>
      <c r="I74" s="1011"/>
      <c r="J74" s="1011"/>
      <c r="K74" s="1011"/>
      <c r="L74" s="1011"/>
      <c r="M74" s="1011"/>
      <c r="N74" s="1011"/>
      <c r="O74" s="1011"/>
      <c r="P74" s="1012"/>
      <c r="Q74" s="1013">
        <v>433</v>
      </c>
      <c r="R74" s="1007"/>
      <c r="S74" s="1007"/>
      <c r="T74" s="1007"/>
      <c r="U74" s="1007"/>
      <c r="V74" s="1007">
        <v>432</v>
      </c>
      <c r="W74" s="1007"/>
      <c r="X74" s="1007"/>
      <c r="Y74" s="1007"/>
      <c r="Z74" s="1007"/>
      <c r="AA74" s="1007">
        <v>5</v>
      </c>
      <c r="AB74" s="1007"/>
      <c r="AC74" s="1007"/>
      <c r="AD74" s="1007"/>
      <c r="AE74" s="1007"/>
      <c r="AF74" s="1007">
        <v>5</v>
      </c>
      <c r="AG74" s="1007"/>
      <c r="AH74" s="1007"/>
      <c r="AI74" s="1007"/>
      <c r="AJ74" s="1007"/>
      <c r="AK74" s="1007" t="s">
        <v>527</v>
      </c>
      <c r="AL74" s="1007"/>
      <c r="AM74" s="1007"/>
      <c r="AN74" s="1007"/>
      <c r="AO74" s="1007"/>
      <c r="AP74" s="1007">
        <v>546</v>
      </c>
      <c r="AQ74" s="1007"/>
      <c r="AR74" s="1007"/>
      <c r="AS74" s="1007"/>
      <c r="AT74" s="1007"/>
      <c r="AU74" s="1007">
        <v>43</v>
      </c>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0" t="s">
        <v>603</v>
      </c>
      <c r="C75" s="1011"/>
      <c r="D75" s="1011"/>
      <c r="E75" s="1011"/>
      <c r="F75" s="1011"/>
      <c r="G75" s="1011"/>
      <c r="H75" s="1011"/>
      <c r="I75" s="1011"/>
      <c r="J75" s="1011"/>
      <c r="K75" s="1011"/>
      <c r="L75" s="1011"/>
      <c r="M75" s="1011"/>
      <c r="N75" s="1011"/>
      <c r="O75" s="1011"/>
      <c r="P75" s="1012"/>
      <c r="Q75" s="1014">
        <v>49</v>
      </c>
      <c r="R75" s="1015"/>
      <c r="S75" s="1015"/>
      <c r="T75" s="1015"/>
      <c r="U75" s="1016"/>
      <c r="V75" s="1017">
        <v>43</v>
      </c>
      <c r="W75" s="1015"/>
      <c r="X75" s="1015"/>
      <c r="Y75" s="1015"/>
      <c r="Z75" s="1016"/>
      <c r="AA75" s="1017">
        <v>7</v>
      </c>
      <c r="AB75" s="1015"/>
      <c r="AC75" s="1015"/>
      <c r="AD75" s="1015"/>
      <c r="AE75" s="1016"/>
      <c r="AF75" s="1017">
        <v>7</v>
      </c>
      <c r="AG75" s="1015"/>
      <c r="AH75" s="1015"/>
      <c r="AI75" s="1015"/>
      <c r="AJ75" s="1016"/>
      <c r="AK75" s="1017" t="s">
        <v>527</v>
      </c>
      <c r="AL75" s="1015"/>
      <c r="AM75" s="1015"/>
      <c r="AN75" s="1015"/>
      <c r="AO75" s="1016"/>
      <c r="AP75" s="1017" t="s">
        <v>527</v>
      </c>
      <c r="AQ75" s="1015"/>
      <c r="AR75" s="1015"/>
      <c r="AS75" s="1015"/>
      <c r="AT75" s="1016"/>
      <c r="AU75" s="1017" t="s">
        <v>527</v>
      </c>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0" t="s">
        <v>604</v>
      </c>
      <c r="C76" s="1011"/>
      <c r="D76" s="1011"/>
      <c r="E76" s="1011"/>
      <c r="F76" s="1011"/>
      <c r="G76" s="1011"/>
      <c r="H76" s="1011"/>
      <c r="I76" s="1011"/>
      <c r="J76" s="1011"/>
      <c r="K76" s="1011"/>
      <c r="L76" s="1011"/>
      <c r="M76" s="1011"/>
      <c r="N76" s="1011"/>
      <c r="O76" s="1011"/>
      <c r="P76" s="1012"/>
      <c r="Q76" s="1014">
        <v>7</v>
      </c>
      <c r="R76" s="1015"/>
      <c r="S76" s="1015"/>
      <c r="T76" s="1015"/>
      <c r="U76" s="1016"/>
      <c r="V76" s="1017">
        <v>7</v>
      </c>
      <c r="W76" s="1015"/>
      <c r="X76" s="1015"/>
      <c r="Y76" s="1015"/>
      <c r="Z76" s="1016"/>
      <c r="AA76" s="1017">
        <v>1</v>
      </c>
      <c r="AB76" s="1015"/>
      <c r="AC76" s="1015"/>
      <c r="AD76" s="1015"/>
      <c r="AE76" s="1016"/>
      <c r="AF76" s="1017">
        <v>1</v>
      </c>
      <c r="AG76" s="1015"/>
      <c r="AH76" s="1015"/>
      <c r="AI76" s="1015"/>
      <c r="AJ76" s="1016"/>
      <c r="AK76" s="1017" t="s">
        <v>527</v>
      </c>
      <c r="AL76" s="1015"/>
      <c r="AM76" s="1015"/>
      <c r="AN76" s="1015"/>
      <c r="AO76" s="1016"/>
      <c r="AP76" s="1017" t="s">
        <v>527</v>
      </c>
      <c r="AQ76" s="1015"/>
      <c r="AR76" s="1015"/>
      <c r="AS76" s="1015"/>
      <c r="AT76" s="1016"/>
      <c r="AU76" s="1017" t="s">
        <v>527</v>
      </c>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0" t="s">
        <v>605</v>
      </c>
      <c r="C77" s="1011"/>
      <c r="D77" s="1011"/>
      <c r="E77" s="1011"/>
      <c r="F77" s="1011"/>
      <c r="G77" s="1011"/>
      <c r="H77" s="1011"/>
      <c r="I77" s="1011"/>
      <c r="J77" s="1011"/>
      <c r="K77" s="1011"/>
      <c r="L77" s="1011"/>
      <c r="M77" s="1011"/>
      <c r="N77" s="1011"/>
      <c r="O77" s="1011"/>
      <c r="P77" s="1012"/>
      <c r="Q77" s="1014">
        <v>58</v>
      </c>
      <c r="R77" s="1015"/>
      <c r="S77" s="1015"/>
      <c r="T77" s="1015"/>
      <c r="U77" s="1016"/>
      <c r="V77" s="1017">
        <v>63</v>
      </c>
      <c r="W77" s="1015"/>
      <c r="X77" s="1015"/>
      <c r="Y77" s="1015"/>
      <c r="Z77" s="1016"/>
      <c r="AA77" s="1017">
        <v>11</v>
      </c>
      <c r="AB77" s="1015"/>
      <c r="AC77" s="1015"/>
      <c r="AD77" s="1015"/>
      <c r="AE77" s="1016"/>
      <c r="AF77" s="1017">
        <v>11</v>
      </c>
      <c r="AG77" s="1015"/>
      <c r="AH77" s="1015"/>
      <c r="AI77" s="1015"/>
      <c r="AJ77" s="1016"/>
      <c r="AK77" s="1017" t="s">
        <v>527</v>
      </c>
      <c r="AL77" s="1015"/>
      <c r="AM77" s="1015"/>
      <c r="AN77" s="1015"/>
      <c r="AO77" s="1016"/>
      <c r="AP77" s="1017" t="s">
        <v>527</v>
      </c>
      <c r="AQ77" s="1015"/>
      <c r="AR77" s="1015"/>
      <c r="AS77" s="1015"/>
      <c r="AT77" s="1016"/>
      <c r="AU77" s="1017" t="s">
        <v>527</v>
      </c>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0" t="s">
        <v>606</v>
      </c>
      <c r="C78" s="1011"/>
      <c r="D78" s="1011"/>
      <c r="E78" s="1011"/>
      <c r="F78" s="1011"/>
      <c r="G78" s="1011"/>
      <c r="H78" s="1011"/>
      <c r="I78" s="1011"/>
      <c r="J78" s="1011"/>
      <c r="K78" s="1011"/>
      <c r="L78" s="1011"/>
      <c r="M78" s="1011"/>
      <c r="N78" s="1011"/>
      <c r="O78" s="1011"/>
      <c r="P78" s="1012"/>
      <c r="Q78" s="1013">
        <v>124</v>
      </c>
      <c r="R78" s="1007"/>
      <c r="S78" s="1007"/>
      <c r="T78" s="1007"/>
      <c r="U78" s="1007"/>
      <c r="V78" s="1007">
        <v>113</v>
      </c>
      <c r="W78" s="1007"/>
      <c r="X78" s="1007"/>
      <c r="Y78" s="1007"/>
      <c r="Z78" s="1007"/>
      <c r="AA78" s="1007">
        <v>11</v>
      </c>
      <c r="AB78" s="1007"/>
      <c r="AC78" s="1007"/>
      <c r="AD78" s="1007"/>
      <c r="AE78" s="1007"/>
      <c r="AF78" s="1007">
        <v>11</v>
      </c>
      <c r="AG78" s="1007"/>
      <c r="AH78" s="1007"/>
      <c r="AI78" s="1007"/>
      <c r="AJ78" s="1007"/>
      <c r="AK78" s="1007" t="s">
        <v>527</v>
      </c>
      <c r="AL78" s="1007"/>
      <c r="AM78" s="1007"/>
      <c r="AN78" s="1007"/>
      <c r="AO78" s="1007"/>
      <c r="AP78" s="1007" t="s">
        <v>527</v>
      </c>
      <c r="AQ78" s="1007"/>
      <c r="AR78" s="1007"/>
      <c r="AS78" s="1007"/>
      <c r="AT78" s="1007"/>
      <c r="AU78" s="1007" t="s">
        <v>527</v>
      </c>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0" t="s">
        <v>607</v>
      </c>
      <c r="C79" s="1011"/>
      <c r="D79" s="1011"/>
      <c r="E79" s="1011"/>
      <c r="F79" s="1011"/>
      <c r="G79" s="1011"/>
      <c r="H79" s="1011"/>
      <c r="I79" s="1011"/>
      <c r="J79" s="1011"/>
      <c r="K79" s="1011"/>
      <c r="L79" s="1011"/>
      <c r="M79" s="1011"/>
      <c r="N79" s="1011"/>
      <c r="O79" s="1011"/>
      <c r="P79" s="1012"/>
      <c r="Q79" s="1013">
        <v>116</v>
      </c>
      <c r="R79" s="1007"/>
      <c r="S79" s="1007"/>
      <c r="T79" s="1007"/>
      <c r="U79" s="1007"/>
      <c r="V79" s="1007">
        <v>110</v>
      </c>
      <c r="W79" s="1007"/>
      <c r="X79" s="1007"/>
      <c r="Y79" s="1007"/>
      <c r="Z79" s="1007"/>
      <c r="AA79" s="1007">
        <v>6</v>
      </c>
      <c r="AB79" s="1007"/>
      <c r="AC79" s="1007"/>
      <c r="AD79" s="1007"/>
      <c r="AE79" s="1007"/>
      <c r="AF79" s="1007">
        <v>6</v>
      </c>
      <c r="AG79" s="1007"/>
      <c r="AH79" s="1007"/>
      <c r="AI79" s="1007"/>
      <c r="AJ79" s="1007"/>
      <c r="AK79" s="1007">
        <v>14</v>
      </c>
      <c r="AL79" s="1007"/>
      <c r="AM79" s="1007"/>
      <c r="AN79" s="1007"/>
      <c r="AO79" s="1007"/>
      <c r="AP79" s="1007" t="s">
        <v>527</v>
      </c>
      <c r="AQ79" s="1007"/>
      <c r="AR79" s="1007"/>
      <c r="AS79" s="1007"/>
      <c r="AT79" s="1007"/>
      <c r="AU79" s="1007" t="s">
        <v>527</v>
      </c>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0" t="s">
        <v>608</v>
      </c>
      <c r="C80" s="1011"/>
      <c r="D80" s="1011"/>
      <c r="E80" s="1011"/>
      <c r="F80" s="1011"/>
      <c r="G80" s="1011"/>
      <c r="H80" s="1011"/>
      <c r="I80" s="1011"/>
      <c r="J80" s="1011"/>
      <c r="K80" s="1011"/>
      <c r="L80" s="1011"/>
      <c r="M80" s="1011"/>
      <c r="N80" s="1011"/>
      <c r="O80" s="1011"/>
      <c r="P80" s="1012"/>
      <c r="Q80" s="1013">
        <v>156662</v>
      </c>
      <c r="R80" s="1007"/>
      <c r="S80" s="1007"/>
      <c r="T80" s="1007"/>
      <c r="U80" s="1007"/>
      <c r="V80" s="1007">
        <v>152216</v>
      </c>
      <c r="W80" s="1007"/>
      <c r="X80" s="1007"/>
      <c r="Y80" s="1007"/>
      <c r="Z80" s="1007"/>
      <c r="AA80" s="1007">
        <v>4445</v>
      </c>
      <c r="AB80" s="1007"/>
      <c r="AC80" s="1007"/>
      <c r="AD80" s="1007"/>
      <c r="AE80" s="1007"/>
      <c r="AF80" s="1007">
        <v>4445</v>
      </c>
      <c r="AG80" s="1007"/>
      <c r="AH80" s="1007"/>
      <c r="AI80" s="1007"/>
      <c r="AJ80" s="1007"/>
      <c r="AK80" s="1007" t="s">
        <v>527</v>
      </c>
      <c r="AL80" s="1007"/>
      <c r="AM80" s="1007"/>
      <c r="AN80" s="1007"/>
      <c r="AO80" s="1007"/>
      <c r="AP80" s="1007" t="s">
        <v>527</v>
      </c>
      <c r="AQ80" s="1007"/>
      <c r="AR80" s="1007"/>
      <c r="AS80" s="1007"/>
      <c r="AT80" s="1007"/>
      <c r="AU80" s="1007" t="s">
        <v>527</v>
      </c>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0" t="s">
        <v>609</v>
      </c>
      <c r="C81" s="1011"/>
      <c r="D81" s="1011"/>
      <c r="E81" s="1011"/>
      <c r="F81" s="1011"/>
      <c r="G81" s="1011"/>
      <c r="H81" s="1011"/>
      <c r="I81" s="1011"/>
      <c r="J81" s="1011"/>
      <c r="K81" s="1011"/>
      <c r="L81" s="1011"/>
      <c r="M81" s="1011"/>
      <c r="N81" s="1011"/>
      <c r="O81" s="1011"/>
      <c r="P81" s="1012"/>
      <c r="Q81" s="1013">
        <v>220</v>
      </c>
      <c r="R81" s="1007"/>
      <c r="S81" s="1007"/>
      <c r="T81" s="1007"/>
      <c r="U81" s="1007"/>
      <c r="V81" s="1007">
        <v>208</v>
      </c>
      <c r="W81" s="1007"/>
      <c r="X81" s="1007"/>
      <c r="Y81" s="1007"/>
      <c r="Z81" s="1007"/>
      <c r="AA81" s="1007">
        <v>12</v>
      </c>
      <c r="AB81" s="1007"/>
      <c r="AC81" s="1007"/>
      <c r="AD81" s="1007"/>
      <c r="AE81" s="1007"/>
      <c r="AF81" s="1007">
        <v>12</v>
      </c>
      <c r="AG81" s="1007"/>
      <c r="AH81" s="1007"/>
      <c r="AI81" s="1007"/>
      <c r="AJ81" s="1007"/>
      <c r="AK81" s="1007">
        <v>14</v>
      </c>
      <c r="AL81" s="1007"/>
      <c r="AM81" s="1007"/>
      <c r="AN81" s="1007"/>
      <c r="AO81" s="1007"/>
      <c r="AP81" s="1007" t="s">
        <v>527</v>
      </c>
      <c r="AQ81" s="1007"/>
      <c r="AR81" s="1007"/>
      <c r="AS81" s="1007"/>
      <c r="AT81" s="1007"/>
      <c r="AU81" s="1007" t="s">
        <v>527</v>
      </c>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0" t="s">
        <v>610</v>
      </c>
      <c r="C82" s="1011"/>
      <c r="D82" s="1011"/>
      <c r="E82" s="1011"/>
      <c r="F82" s="1011"/>
      <c r="G82" s="1011"/>
      <c r="H82" s="1011"/>
      <c r="I82" s="1011"/>
      <c r="J82" s="1011"/>
      <c r="K82" s="1011"/>
      <c r="L82" s="1011"/>
      <c r="M82" s="1011"/>
      <c r="N82" s="1011"/>
      <c r="O82" s="1011"/>
      <c r="P82" s="1012"/>
      <c r="Q82" s="1013">
        <v>187</v>
      </c>
      <c r="R82" s="1007"/>
      <c r="S82" s="1007"/>
      <c r="T82" s="1007"/>
      <c r="U82" s="1007"/>
      <c r="V82" s="1007">
        <v>175</v>
      </c>
      <c r="W82" s="1007"/>
      <c r="X82" s="1007"/>
      <c r="Y82" s="1007"/>
      <c r="Z82" s="1007"/>
      <c r="AA82" s="1007">
        <v>11</v>
      </c>
      <c r="AB82" s="1007"/>
      <c r="AC82" s="1007"/>
      <c r="AD82" s="1007"/>
      <c r="AE82" s="1007"/>
      <c r="AF82" s="1007">
        <v>8</v>
      </c>
      <c r="AG82" s="1007"/>
      <c r="AH82" s="1007"/>
      <c r="AI82" s="1007"/>
      <c r="AJ82" s="1007"/>
      <c r="AK82" s="1007" t="s">
        <v>527</v>
      </c>
      <c r="AL82" s="1007"/>
      <c r="AM82" s="1007"/>
      <c r="AN82" s="1007"/>
      <c r="AO82" s="1007"/>
      <c r="AP82" s="1007" t="s">
        <v>527</v>
      </c>
      <c r="AQ82" s="1007"/>
      <c r="AR82" s="1007"/>
      <c r="AS82" s="1007"/>
      <c r="AT82" s="1007"/>
      <c r="AU82" s="1007" t="s">
        <v>527</v>
      </c>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396</v>
      </c>
      <c r="B88" s="973" t="s">
        <v>429</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f>SUM(AF68:AJ82)</f>
        <v>5255</v>
      </c>
      <c r="AG88" s="995"/>
      <c r="AH88" s="995"/>
      <c r="AI88" s="995"/>
      <c r="AJ88" s="995"/>
      <c r="AK88" s="999"/>
      <c r="AL88" s="999"/>
      <c r="AM88" s="999"/>
      <c r="AN88" s="999"/>
      <c r="AO88" s="999"/>
      <c r="AP88" s="995">
        <f>SUM(AP68:AT82)</f>
        <v>1196</v>
      </c>
      <c r="AQ88" s="995"/>
      <c r="AR88" s="995"/>
      <c r="AS88" s="995"/>
      <c r="AT88" s="995"/>
      <c r="AU88" s="995">
        <f>SUM(AU68:AY82)</f>
        <v>499</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396</v>
      </c>
      <c r="BR102" s="973" t="s">
        <v>430</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f>SUM(CR7)</f>
        <v>5</v>
      </c>
      <c r="CS102" s="989"/>
      <c r="CT102" s="989"/>
      <c r="CU102" s="989"/>
      <c r="CV102" s="990"/>
      <c r="CW102" s="988"/>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431</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432</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435</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436</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437</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438</v>
      </c>
      <c r="AB109" s="932"/>
      <c r="AC109" s="932"/>
      <c r="AD109" s="932"/>
      <c r="AE109" s="933"/>
      <c r="AF109" s="934" t="s">
        <v>439</v>
      </c>
      <c r="AG109" s="932"/>
      <c r="AH109" s="932"/>
      <c r="AI109" s="932"/>
      <c r="AJ109" s="933"/>
      <c r="AK109" s="934" t="s">
        <v>313</v>
      </c>
      <c r="AL109" s="932"/>
      <c r="AM109" s="932"/>
      <c r="AN109" s="932"/>
      <c r="AO109" s="933"/>
      <c r="AP109" s="934" t="s">
        <v>440</v>
      </c>
      <c r="AQ109" s="932"/>
      <c r="AR109" s="932"/>
      <c r="AS109" s="932"/>
      <c r="AT109" s="965"/>
      <c r="AU109" s="931" t="s">
        <v>437</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438</v>
      </c>
      <c r="BR109" s="932"/>
      <c r="BS109" s="932"/>
      <c r="BT109" s="932"/>
      <c r="BU109" s="933"/>
      <c r="BV109" s="934" t="s">
        <v>439</v>
      </c>
      <c r="BW109" s="932"/>
      <c r="BX109" s="932"/>
      <c r="BY109" s="932"/>
      <c r="BZ109" s="933"/>
      <c r="CA109" s="934" t="s">
        <v>313</v>
      </c>
      <c r="CB109" s="932"/>
      <c r="CC109" s="932"/>
      <c r="CD109" s="932"/>
      <c r="CE109" s="933"/>
      <c r="CF109" s="972" t="s">
        <v>440</v>
      </c>
      <c r="CG109" s="972"/>
      <c r="CH109" s="972"/>
      <c r="CI109" s="972"/>
      <c r="CJ109" s="972"/>
      <c r="CK109" s="934" t="s">
        <v>441</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438</v>
      </c>
      <c r="DH109" s="932"/>
      <c r="DI109" s="932"/>
      <c r="DJ109" s="932"/>
      <c r="DK109" s="933"/>
      <c r="DL109" s="934" t="s">
        <v>439</v>
      </c>
      <c r="DM109" s="932"/>
      <c r="DN109" s="932"/>
      <c r="DO109" s="932"/>
      <c r="DP109" s="933"/>
      <c r="DQ109" s="934" t="s">
        <v>313</v>
      </c>
      <c r="DR109" s="932"/>
      <c r="DS109" s="932"/>
      <c r="DT109" s="932"/>
      <c r="DU109" s="933"/>
      <c r="DV109" s="934" t="s">
        <v>440</v>
      </c>
      <c r="DW109" s="932"/>
      <c r="DX109" s="932"/>
      <c r="DY109" s="932"/>
      <c r="DZ109" s="965"/>
    </row>
    <row r="110" spans="1:131" s="230" customFormat="1" ht="26.25" customHeight="1" x14ac:dyDescent="0.15">
      <c r="A110" s="843" t="s">
        <v>442</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1323128</v>
      </c>
      <c r="AB110" s="925"/>
      <c r="AC110" s="925"/>
      <c r="AD110" s="925"/>
      <c r="AE110" s="926"/>
      <c r="AF110" s="927">
        <v>1356614</v>
      </c>
      <c r="AG110" s="925"/>
      <c r="AH110" s="925"/>
      <c r="AI110" s="925"/>
      <c r="AJ110" s="926"/>
      <c r="AK110" s="927">
        <v>1375605</v>
      </c>
      <c r="AL110" s="925"/>
      <c r="AM110" s="925"/>
      <c r="AN110" s="925"/>
      <c r="AO110" s="926"/>
      <c r="AP110" s="928">
        <v>26.6</v>
      </c>
      <c r="AQ110" s="929"/>
      <c r="AR110" s="929"/>
      <c r="AS110" s="929"/>
      <c r="AT110" s="930"/>
      <c r="AU110" s="966" t="s">
        <v>74</v>
      </c>
      <c r="AV110" s="967"/>
      <c r="AW110" s="967"/>
      <c r="AX110" s="967"/>
      <c r="AY110" s="967"/>
      <c r="AZ110" s="896" t="s">
        <v>443</v>
      </c>
      <c r="BA110" s="844"/>
      <c r="BB110" s="844"/>
      <c r="BC110" s="844"/>
      <c r="BD110" s="844"/>
      <c r="BE110" s="844"/>
      <c r="BF110" s="844"/>
      <c r="BG110" s="844"/>
      <c r="BH110" s="844"/>
      <c r="BI110" s="844"/>
      <c r="BJ110" s="844"/>
      <c r="BK110" s="844"/>
      <c r="BL110" s="844"/>
      <c r="BM110" s="844"/>
      <c r="BN110" s="844"/>
      <c r="BO110" s="844"/>
      <c r="BP110" s="845"/>
      <c r="BQ110" s="897">
        <v>14954691</v>
      </c>
      <c r="BR110" s="878"/>
      <c r="BS110" s="878"/>
      <c r="BT110" s="878"/>
      <c r="BU110" s="878"/>
      <c r="BV110" s="878">
        <v>15453033</v>
      </c>
      <c r="BW110" s="878"/>
      <c r="BX110" s="878"/>
      <c r="BY110" s="878"/>
      <c r="BZ110" s="878"/>
      <c r="CA110" s="878">
        <v>15174394</v>
      </c>
      <c r="CB110" s="878"/>
      <c r="CC110" s="878"/>
      <c r="CD110" s="878"/>
      <c r="CE110" s="878"/>
      <c r="CF110" s="902">
        <v>293.8</v>
      </c>
      <c r="CG110" s="903"/>
      <c r="CH110" s="903"/>
      <c r="CI110" s="903"/>
      <c r="CJ110" s="903"/>
      <c r="CK110" s="962" t="s">
        <v>444</v>
      </c>
      <c r="CL110" s="855"/>
      <c r="CM110" s="896" t="s">
        <v>445</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446</v>
      </c>
      <c r="DH110" s="878"/>
      <c r="DI110" s="878"/>
      <c r="DJ110" s="878"/>
      <c r="DK110" s="878"/>
      <c r="DL110" s="878" t="s">
        <v>132</v>
      </c>
      <c r="DM110" s="878"/>
      <c r="DN110" s="878"/>
      <c r="DO110" s="878"/>
      <c r="DP110" s="878"/>
      <c r="DQ110" s="878" t="s">
        <v>132</v>
      </c>
      <c r="DR110" s="878"/>
      <c r="DS110" s="878"/>
      <c r="DT110" s="878"/>
      <c r="DU110" s="878"/>
      <c r="DV110" s="879" t="s">
        <v>447</v>
      </c>
      <c r="DW110" s="879"/>
      <c r="DX110" s="879"/>
      <c r="DY110" s="879"/>
      <c r="DZ110" s="880"/>
    </row>
    <row r="111" spans="1:131" s="230" customFormat="1" ht="26.25" customHeight="1" x14ac:dyDescent="0.15">
      <c r="A111" s="810" t="s">
        <v>448</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132</v>
      </c>
      <c r="AB111" s="955"/>
      <c r="AC111" s="955"/>
      <c r="AD111" s="955"/>
      <c r="AE111" s="956"/>
      <c r="AF111" s="957" t="s">
        <v>446</v>
      </c>
      <c r="AG111" s="955"/>
      <c r="AH111" s="955"/>
      <c r="AI111" s="955"/>
      <c r="AJ111" s="956"/>
      <c r="AK111" s="957" t="s">
        <v>446</v>
      </c>
      <c r="AL111" s="955"/>
      <c r="AM111" s="955"/>
      <c r="AN111" s="955"/>
      <c r="AO111" s="956"/>
      <c r="AP111" s="958" t="s">
        <v>132</v>
      </c>
      <c r="AQ111" s="959"/>
      <c r="AR111" s="959"/>
      <c r="AS111" s="959"/>
      <c r="AT111" s="960"/>
      <c r="AU111" s="968"/>
      <c r="AV111" s="969"/>
      <c r="AW111" s="969"/>
      <c r="AX111" s="969"/>
      <c r="AY111" s="969"/>
      <c r="AZ111" s="851" t="s">
        <v>449</v>
      </c>
      <c r="BA111" s="788"/>
      <c r="BB111" s="788"/>
      <c r="BC111" s="788"/>
      <c r="BD111" s="788"/>
      <c r="BE111" s="788"/>
      <c r="BF111" s="788"/>
      <c r="BG111" s="788"/>
      <c r="BH111" s="788"/>
      <c r="BI111" s="788"/>
      <c r="BJ111" s="788"/>
      <c r="BK111" s="788"/>
      <c r="BL111" s="788"/>
      <c r="BM111" s="788"/>
      <c r="BN111" s="788"/>
      <c r="BO111" s="788"/>
      <c r="BP111" s="789"/>
      <c r="BQ111" s="852">
        <v>386689</v>
      </c>
      <c r="BR111" s="853"/>
      <c r="BS111" s="853"/>
      <c r="BT111" s="853"/>
      <c r="BU111" s="853"/>
      <c r="BV111" s="853">
        <v>386689</v>
      </c>
      <c r="BW111" s="853"/>
      <c r="BX111" s="853"/>
      <c r="BY111" s="853"/>
      <c r="BZ111" s="853"/>
      <c r="CA111" s="853">
        <v>386689</v>
      </c>
      <c r="CB111" s="853"/>
      <c r="CC111" s="853"/>
      <c r="CD111" s="853"/>
      <c r="CE111" s="853"/>
      <c r="CF111" s="911">
        <v>7.5</v>
      </c>
      <c r="CG111" s="912"/>
      <c r="CH111" s="912"/>
      <c r="CI111" s="912"/>
      <c r="CJ111" s="912"/>
      <c r="CK111" s="963"/>
      <c r="CL111" s="857"/>
      <c r="CM111" s="851" t="s">
        <v>450</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446</v>
      </c>
      <c r="DH111" s="853"/>
      <c r="DI111" s="853"/>
      <c r="DJ111" s="853"/>
      <c r="DK111" s="853"/>
      <c r="DL111" s="853" t="s">
        <v>451</v>
      </c>
      <c r="DM111" s="853"/>
      <c r="DN111" s="853"/>
      <c r="DO111" s="853"/>
      <c r="DP111" s="853"/>
      <c r="DQ111" s="853" t="s">
        <v>451</v>
      </c>
      <c r="DR111" s="853"/>
      <c r="DS111" s="853"/>
      <c r="DT111" s="853"/>
      <c r="DU111" s="853"/>
      <c r="DV111" s="830" t="s">
        <v>446</v>
      </c>
      <c r="DW111" s="830"/>
      <c r="DX111" s="830"/>
      <c r="DY111" s="830"/>
      <c r="DZ111" s="831"/>
    </row>
    <row r="112" spans="1:131" s="230" customFormat="1" ht="26.25" customHeight="1" x14ac:dyDescent="0.15">
      <c r="A112" s="948" t="s">
        <v>452</v>
      </c>
      <c r="B112" s="949"/>
      <c r="C112" s="788" t="s">
        <v>453</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132</v>
      </c>
      <c r="AB112" s="816"/>
      <c r="AC112" s="816"/>
      <c r="AD112" s="816"/>
      <c r="AE112" s="817"/>
      <c r="AF112" s="818" t="s">
        <v>447</v>
      </c>
      <c r="AG112" s="816"/>
      <c r="AH112" s="816"/>
      <c r="AI112" s="816"/>
      <c r="AJ112" s="817"/>
      <c r="AK112" s="818" t="s">
        <v>447</v>
      </c>
      <c r="AL112" s="816"/>
      <c r="AM112" s="816"/>
      <c r="AN112" s="816"/>
      <c r="AO112" s="817"/>
      <c r="AP112" s="860" t="s">
        <v>132</v>
      </c>
      <c r="AQ112" s="861"/>
      <c r="AR112" s="861"/>
      <c r="AS112" s="861"/>
      <c r="AT112" s="862"/>
      <c r="AU112" s="968"/>
      <c r="AV112" s="969"/>
      <c r="AW112" s="969"/>
      <c r="AX112" s="969"/>
      <c r="AY112" s="969"/>
      <c r="AZ112" s="851" t="s">
        <v>454</v>
      </c>
      <c r="BA112" s="788"/>
      <c r="BB112" s="788"/>
      <c r="BC112" s="788"/>
      <c r="BD112" s="788"/>
      <c r="BE112" s="788"/>
      <c r="BF112" s="788"/>
      <c r="BG112" s="788"/>
      <c r="BH112" s="788"/>
      <c r="BI112" s="788"/>
      <c r="BJ112" s="788"/>
      <c r="BK112" s="788"/>
      <c r="BL112" s="788"/>
      <c r="BM112" s="788"/>
      <c r="BN112" s="788"/>
      <c r="BO112" s="788"/>
      <c r="BP112" s="789"/>
      <c r="BQ112" s="852">
        <v>1487320</v>
      </c>
      <c r="BR112" s="853"/>
      <c r="BS112" s="853"/>
      <c r="BT112" s="853"/>
      <c r="BU112" s="853"/>
      <c r="BV112" s="853">
        <v>1572895</v>
      </c>
      <c r="BW112" s="853"/>
      <c r="BX112" s="853"/>
      <c r="BY112" s="853"/>
      <c r="BZ112" s="853"/>
      <c r="CA112" s="853">
        <v>1425930</v>
      </c>
      <c r="CB112" s="853"/>
      <c r="CC112" s="853"/>
      <c r="CD112" s="853"/>
      <c r="CE112" s="853"/>
      <c r="CF112" s="911">
        <v>27.6</v>
      </c>
      <c r="CG112" s="912"/>
      <c r="CH112" s="912"/>
      <c r="CI112" s="912"/>
      <c r="CJ112" s="912"/>
      <c r="CK112" s="963"/>
      <c r="CL112" s="857"/>
      <c r="CM112" s="851" t="s">
        <v>455</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446</v>
      </c>
      <c r="DH112" s="853"/>
      <c r="DI112" s="853"/>
      <c r="DJ112" s="853"/>
      <c r="DK112" s="853"/>
      <c r="DL112" s="853" t="s">
        <v>132</v>
      </c>
      <c r="DM112" s="853"/>
      <c r="DN112" s="853"/>
      <c r="DO112" s="853"/>
      <c r="DP112" s="853"/>
      <c r="DQ112" s="853" t="s">
        <v>451</v>
      </c>
      <c r="DR112" s="853"/>
      <c r="DS112" s="853"/>
      <c r="DT112" s="853"/>
      <c r="DU112" s="853"/>
      <c r="DV112" s="830" t="s">
        <v>446</v>
      </c>
      <c r="DW112" s="830"/>
      <c r="DX112" s="830"/>
      <c r="DY112" s="830"/>
      <c r="DZ112" s="831"/>
    </row>
    <row r="113" spans="1:130" s="230" customFormat="1" ht="26.25" customHeight="1" x14ac:dyDescent="0.15">
      <c r="A113" s="950"/>
      <c r="B113" s="951"/>
      <c r="C113" s="788" t="s">
        <v>456</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193588</v>
      </c>
      <c r="AB113" s="955"/>
      <c r="AC113" s="955"/>
      <c r="AD113" s="955"/>
      <c r="AE113" s="956"/>
      <c r="AF113" s="957">
        <v>236237</v>
      </c>
      <c r="AG113" s="955"/>
      <c r="AH113" s="955"/>
      <c r="AI113" s="955"/>
      <c r="AJ113" s="956"/>
      <c r="AK113" s="957">
        <v>196182</v>
      </c>
      <c r="AL113" s="955"/>
      <c r="AM113" s="955"/>
      <c r="AN113" s="955"/>
      <c r="AO113" s="956"/>
      <c r="AP113" s="958">
        <v>3.8</v>
      </c>
      <c r="AQ113" s="959"/>
      <c r="AR113" s="959"/>
      <c r="AS113" s="959"/>
      <c r="AT113" s="960"/>
      <c r="AU113" s="968"/>
      <c r="AV113" s="969"/>
      <c r="AW113" s="969"/>
      <c r="AX113" s="969"/>
      <c r="AY113" s="969"/>
      <c r="AZ113" s="851" t="s">
        <v>457</v>
      </c>
      <c r="BA113" s="788"/>
      <c r="BB113" s="788"/>
      <c r="BC113" s="788"/>
      <c r="BD113" s="788"/>
      <c r="BE113" s="788"/>
      <c r="BF113" s="788"/>
      <c r="BG113" s="788"/>
      <c r="BH113" s="788"/>
      <c r="BI113" s="788"/>
      <c r="BJ113" s="788"/>
      <c r="BK113" s="788"/>
      <c r="BL113" s="788"/>
      <c r="BM113" s="788"/>
      <c r="BN113" s="788"/>
      <c r="BO113" s="788"/>
      <c r="BP113" s="789"/>
      <c r="BQ113" s="852">
        <v>663871</v>
      </c>
      <c r="BR113" s="853"/>
      <c r="BS113" s="853"/>
      <c r="BT113" s="853"/>
      <c r="BU113" s="853"/>
      <c r="BV113" s="853">
        <v>582349</v>
      </c>
      <c r="BW113" s="853"/>
      <c r="BX113" s="853"/>
      <c r="BY113" s="853"/>
      <c r="BZ113" s="853"/>
      <c r="CA113" s="853">
        <v>499204</v>
      </c>
      <c r="CB113" s="853"/>
      <c r="CC113" s="853"/>
      <c r="CD113" s="853"/>
      <c r="CE113" s="853"/>
      <c r="CF113" s="911">
        <v>9.6999999999999993</v>
      </c>
      <c r="CG113" s="912"/>
      <c r="CH113" s="912"/>
      <c r="CI113" s="912"/>
      <c r="CJ113" s="912"/>
      <c r="CK113" s="963"/>
      <c r="CL113" s="857"/>
      <c r="CM113" s="851" t="s">
        <v>458</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132</v>
      </c>
      <c r="DH113" s="816"/>
      <c r="DI113" s="816"/>
      <c r="DJ113" s="816"/>
      <c r="DK113" s="817"/>
      <c r="DL113" s="818" t="s">
        <v>451</v>
      </c>
      <c r="DM113" s="816"/>
      <c r="DN113" s="816"/>
      <c r="DO113" s="816"/>
      <c r="DP113" s="817"/>
      <c r="DQ113" s="818" t="s">
        <v>446</v>
      </c>
      <c r="DR113" s="816"/>
      <c r="DS113" s="816"/>
      <c r="DT113" s="816"/>
      <c r="DU113" s="817"/>
      <c r="DV113" s="860" t="s">
        <v>446</v>
      </c>
      <c r="DW113" s="861"/>
      <c r="DX113" s="861"/>
      <c r="DY113" s="861"/>
      <c r="DZ113" s="862"/>
    </row>
    <row r="114" spans="1:130" s="230" customFormat="1" ht="26.25" customHeight="1" x14ac:dyDescent="0.15">
      <c r="A114" s="950"/>
      <c r="B114" s="951"/>
      <c r="C114" s="788" t="s">
        <v>459</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135258</v>
      </c>
      <c r="AB114" s="816"/>
      <c r="AC114" s="816"/>
      <c r="AD114" s="816"/>
      <c r="AE114" s="817"/>
      <c r="AF114" s="818">
        <v>82546</v>
      </c>
      <c r="AG114" s="816"/>
      <c r="AH114" s="816"/>
      <c r="AI114" s="816"/>
      <c r="AJ114" s="817"/>
      <c r="AK114" s="818">
        <v>73018</v>
      </c>
      <c r="AL114" s="816"/>
      <c r="AM114" s="816"/>
      <c r="AN114" s="816"/>
      <c r="AO114" s="817"/>
      <c r="AP114" s="860">
        <v>1.4</v>
      </c>
      <c r="AQ114" s="861"/>
      <c r="AR114" s="861"/>
      <c r="AS114" s="861"/>
      <c r="AT114" s="862"/>
      <c r="AU114" s="968"/>
      <c r="AV114" s="969"/>
      <c r="AW114" s="969"/>
      <c r="AX114" s="969"/>
      <c r="AY114" s="969"/>
      <c r="AZ114" s="851" t="s">
        <v>460</v>
      </c>
      <c r="BA114" s="788"/>
      <c r="BB114" s="788"/>
      <c r="BC114" s="788"/>
      <c r="BD114" s="788"/>
      <c r="BE114" s="788"/>
      <c r="BF114" s="788"/>
      <c r="BG114" s="788"/>
      <c r="BH114" s="788"/>
      <c r="BI114" s="788"/>
      <c r="BJ114" s="788"/>
      <c r="BK114" s="788"/>
      <c r="BL114" s="788"/>
      <c r="BM114" s="788"/>
      <c r="BN114" s="788"/>
      <c r="BO114" s="788"/>
      <c r="BP114" s="789"/>
      <c r="BQ114" s="852">
        <v>1087791</v>
      </c>
      <c r="BR114" s="853"/>
      <c r="BS114" s="853"/>
      <c r="BT114" s="853"/>
      <c r="BU114" s="853"/>
      <c r="BV114" s="853">
        <v>1108468</v>
      </c>
      <c r="BW114" s="853"/>
      <c r="BX114" s="853"/>
      <c r="BY114" s="853"/>
      <c r="BZ114" s="853"/>
      <c r="CA114" s="853">
        <v>1060249</v>
      </c>
      <c r="CB114" s="853"/>
      <c r="CC114" s="853"/>
      <c r="CD114" s="853"/>
      <c r="CE114" s="853"/>
      <c r="CF114" s="911">
        <v>20.5</v>
      </c>
      <c r="CG114" s="912"/>
      <c r="CH114" s="912"/>
      <c r="CI114" s="912"/>
      <c r="CJ114" s="912"/>
      <c r="CK114" s="963"/>
      <c r="CL114" s="857"/>
      <c r="CM114" s="851" t="s">
        <v>461</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446</v>
      </c>
      <c r="DH114" s="816"/>
      <c r="DI114" s="816"/>
      <c r="DJ114" s="816"/>
      <c r="DK114" s="817"/>
      <c r="DL114" s="818" t="s">
        <v>132</v>
      </c>
      <c r="DM114" s="816"/>
      <c r="DN114" s="816"/>
      <c r="DO114" s="816"/>
      <c r="DP114" s="817"/>
      <c r="DQ114" s="818" t="s">
        <v>446</v>
      </c>
      <c r="DR114" s="816"/>
      <c r="DS114" s="816"/>
      <c r="DT114" s="816"/>
      <c r="DU114" s="817"/>
      <c r="DV114" s="860" t="s">
        <v>446</v>
      </c>
      <c r="DW114" s="861"/>
      <c r="DX114" s="861"/>
      <c r="DY114" s="861"/>
      <c r="DZ114" s="862"/>
    </row>
    <row r="115" spans="1:130" s="230" customFormat="1" ht="26.25" customHeight="1" x14ac:dyDescent="0.15">
      <c r="A115" s="950"/>
      <c r="B115" s="951"/>
      <c r="C115" s="788" t="s">
        <v>462</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t="s">
        <v>132</v>
      </c>
      <c r="AB115" s="955"/>
      <c r="AC115" s="955"/>
      <c r="AD115" s="955"/>
      <c r="AE115" s="956"/>
      <c r="AF115" s="957" t="s">
        <v>446</v>
      </c>
      <c r="AG115" s="955"/>
      <c r="AH115" s="955"/>
      <c r="AI115" s="955"/>
      <c r="AJ115" s="956"/>
      <c r="AK115" s="957" t="s">
        <v>132</v>
      </c>
      <c r="AL115" s="955"/>
      <c r="AM115" s="955"/>
      <c r="AN115" s="955"/>
      <c r="AO115" s="956"/>
      <c r="AP115" s="958" t="s">
        <v>446</v>
      </c>
      <c r="AQ115" s="959"/>
      <c r="AR115" s="959"/>
      <c r="AS115" s="959"/>
      <c r="AT115" s="960"/>
      <c r="AU115" s="968"/>
      <c r="AV115" s="969"/>
      <c r="AW115" s="969"/>
      <c r="AX115" s="969"/>
      <c r="AY115" s="969"/>
      <c r="AZ115" s="851" t="s">
        <v>463</v>
      </c>
      <c r="BA115" s="788"/>
      <c r="BB115" s="788"/>
      <c r="BC115" s="788"/>
      <c r="BD115" s="788"/>
      <c r="BE115" s="788"/>
      <c r="BF115" s="788"/>
      <c r="BG115" s="788"/>
      <c r="BH115" s="788"/>
      <c r="BI115" s="788"/>
      <c r="BJ115" s="788"/>
      <c r="BK115" s="788"/>
      <c r="BL115" s="788"/>
      <c r="BM115" s="788"/>
      <c r="BN115" s="788"/>
      <c r="BO115" s="788"/>
      <c r="BP115" s="789"/>
      <c r="BQ115" s="852" t="s">
        <v>451</v>
      </c>
      <c r="BR115" s="853"/>
      <c r="BS115" s="853"/>
      <c r="BT115" s="853"/>
      <c r="BU115" s="853"/>
      <c r="BV115" s="853" t="s">
        <v>132</v>
      </c>
      <c r="BW115" s="853"/>
      <c r="BX115" s="853"/>
      <c r="BY115" s="853"/>
      <c r="BZ115" s="853"/>
      <c r="CA115" s="853" t="s">
        <v>446</v>
      </c>
      <c r="CB115" s="853"/>
      <c r="CC115" s="853"/>
      <c r="CD115" s="853"/>
      <c r="CE115" s="853"/>
      <c r="CF115" s="911" t="s">
        <v>446</v>
      </c>
      <c r="CG115" s="912"/>
      <c r="CH115" s="912"/>
      <c r="CI115" s="912"/>
      <c r="CJ115" s="912"/>
      <c r="CK115" s="963"/>
      <c r="CL115" s="857"/>
      <c r="CM115" s="851" t="s">
        <v>464</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v>386689</v>
      </c>
      <c r="DH115" s="816"/>
      <c r="DI115" s="816"/>
      <c r="DJ115" s="816"/>
      <c r="DK115" s="817"/>
      <c r="DL115" s="818">
        <v>386689</v>
      </c>
      <c r="DM115" s="816"/>
      <c r="DN115" s="816"/>
      <c r="DO115" s="816"/>
      <c r="DP115" s="817"/>
      <c r="DQ115" s="818">
        <v>386689</v>
      </c>
      <c r="DR115" s="816"/>
      <c r="DS115" s="816"/>
      <c r="DT115" s="816"/>
      <c r="DU115" s="817"/>
      <c r="DV115" s="860">
        <v>7.5</v>
      </c>
      <c r="DW115" s="861"/>
      <c r="DX115" s="861"/>
      <c r="DY115" s="861"/>
      <c r="DZ115" s="862"/>
    </row>
    <row r="116" spans="1:130" s="230" customFormat="1" ht="26.25" customHeight="1" x14ac:dyDescent="0.15">
      <c r="A116" s="952"/>
      <c r="B116" s="953"/>
      <c r="C116" s="875" t="s">
        <v>465</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v>237</v>
      </c>
      <c r="AB116" s="816"/>
      <c r="AC116" s="816"/>
      <c r="AD116" s="816"/>
      <c r="AE116" s="817"/>
      <c r="AF116" s="818">
        <v>131</v>
      </c>
      <c r="AG116" s="816"/>
      <c r="AH116" s="816"/>
      <c r="AI116" s="816"/>
      <c r="AJ116" s="817"/>
      <c r="AK116" s="818" t="s">
        <v>446</v>
      </c>
      <c r="AL116" s="816"/>
      <c r="AM116" s="816"/>
      <c r="AN116" s="816"/>
      <c r="AO116" s="817"/>
      <c r="AP116" s="860" t="s">
        <v>451</v>
      </c>
      <c r="AQ116" s="861"/>
      <c r="AR116" s="861"/>
      <c r="AS116" s="861"/>
      <c r="AT116" s="862"/>
      <c r="AU116" s="968"/>
      <c r="AV116" s="969"/>
      <c r="AW116" s="969"/>
      <c r="AX116" s="969"/>
      <c r="AY116" s="969"/>
      <c r="AZ116" s="945" t="s">
        <v>466</v>
      </c>
      <c r="BA116" s="946"/>
      <c r="BB116" s="946"/>
      <c r="BC116" s="946"/>
      <c r="BD116" s="946"/>
      <c r="BE116" s="946"/>
      <c r="BF116" s="946"/>
      <c r="BG116" s="946"/>
      <c r="BH116" s="946"/>
      <c r="BI116" s="946"/>
      <c r="BJ116" s="946"/>
      <c r="BK116" s="946"/>
      <c r="BL116" s="946"/>
      <c r="BM116" s="946"/>
      <c r="BN116" s="946"/>
      <c r="BO116" s="946"/>
      <c r="BP116" s="947"/>
      <c r="BQ116" s="852" t="s">
        <v>132</v>
      </c>
      <c r="BR116" s="853"/>
      <c r="BS116" s="853"/>
      <c r="BT116" s="853"/>
      <c r="BU116" s="853"/>
      <c r="BV116" s="853" t="s">
        <v>446</v>
      </c>
      <c r="BW116" s="853"/>
      <c r="BX116" s="853"/>
      <c r="BY116" s="853"/>
      <c r="BZ116" s="853"/>
      <c r="CA116" s="853" t="s">
        <v>451</v>
      </c>
      <c r="CB116" s="853"/>
      <c r="CC116" s="853"/>
      <c r="CD116" s="853"/>
      <c r="CE116" s="853"/>
      <c r="CF116" s="911" t="s">
        <v>446</v>
      </c>
      <c r="CG116" s="912"/>
      <c r="CH116" s="912"/>
      <c r="CI116" s="912"/>
      <c r="CJ116" s="912"/>
      <c r="CK116" s="963"/>
      <c r="CL116" s="857"/>
      <c r="CM116" s="851" t="s">
        <v>467</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451</v>
      </c>
      <c r="DH116" s="816"/>
      <c r="DI116" s="816"/>
      <c r="DJ116" s="816"/>
      <c r="DK116" s="817"/>
      <c r="DL116" s="818" t="s">
        <v>451</v>
      </c>
      <c r="DM116" s="816"/>
      <c r="DN116" s="816"/>
      <c r="DO116" s="816"/>
      <c r="DP116" s="817"/>
      <c r="DQ116" s="818" t="s">
        <v>446</v>
      </c>
      <c r="DR116" s="816"/>
      <c r="DS116" s="816"/>
      <c r="DT116" s="816"/>
      <c r="DU116" s="817"/>
      <c r="DV116" s="860" t="s">
        <v>446</v>
      </c>
      <c r="DW116" s="861"/>
      <c r="DX116" s="861"/>
      <c r="DY116" s="861"/>
      <c r="DZ116" s="862"/>
    </row>
    <row r="117" spans="1:130" s="230" customFormat="1" ht="26.25" customHeight="1" x14ac:dyDescent="0.15">
      <c r="A117" s="931" t="s">
        <v>191</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468</v>
      </c>
      <c r="Z117" s="933"/>
      <c r="AA117" s="938">
        <v>1652211</v>
      </c>
      <c r="AB117" s="939"/>
      <c r="AC117" s="939"/>
      <c r="AD117" s="939"/>
      <c r="AE117" s="940"/>
      <c r="AF117" s="941">
        <v>1675528</v>
      </c>
      <c r="AG117" s="939"/>
      <c r="AH117" s="939"/>
      <c r="AI117" s="939"/>
      <c r="AJ117" s="940"/>
      <c r="AK117" s="941">
        <v>1644805</v>
      </c>
      <c r="AL117" s="939"/>
      <c r="AM117" s="939"/>
      <c r="AN117" s="939"/>
      <c r="AO117" s="940"/>
      <c r="AP117" s="942"/>
      <c r="AQ117" s="943"/>
      <c r="AR117" s="943"/>
      <c r="AS117" s="943"/>
      <c r="AT117" s="944"/>
      <c r="AU117" s="968"/>
      <c r="AV117" s="969"/>
      <c r="AW117" s="969"/>
      <c r="AX117" s="969"/>
      <c r="AY117" s="969"/>
      <c r="AZ117" s="899" t="s">
        <v>469</v>
      </c>
      <c r="BA117" s="900"/>
      <c r="BB117" s="900"/>
      <c r="BC117" s="900"/>
      <c r="BD117" s="900"/>
      <c r="BE117" s="900"/>
      <c r="BF117" s="900"/>
      <c r="BG117" s="900"/>
      <c r="BH117" s="900"/>
      <c r="BI117" s="900"/>
      <c r="BJ117" s="900"/>
      <c r="BK117" s="900"/>
      <c r="BL117" s="900"/>
      <c r="BM117" s="900"/>
      <c r="BN117" s="900"/>
      <c r="BO117" s="900"/>
      <c r="BP117" s="901"/>
      <c r="BQ117" s="852" t="s">
        <v>451</v>
      </c>
      <c r="BR117" s="853"/>
      <c r="BS117" s="853"/>
      <c r="BT117" s="853"/>
      <c r="BU117" s="853"/>
      <c r="BV117" s="853" t="s">
        <v>446</v>
      </c>
      <c r="BW117" s="853"/>
      <c r="BX117" s="853"/>
      <c r="BY117" s="853"/>
      <c r="BZ117" s="853"/>
      <c r="CA117" s="853" t="s">
        <v>451</v>
      </c>
      <c r="CB117" s="853"/>
      <c r="CC117" s="853"/>
      <c r="CD117" s="853"/>
      <c r="CE117" s="853"/>
      <c r="CF117" s="911" t="s">
        <v>447</v>
      </c>
      <c r="CG117" s="912"/>
      <c r="CH117" s="912"/>
      <c r="CI117" s="912"/>
      <c r="CJ117" s="912"/>
      <c r="CK117" s="963"/>
      <c r="CL117" s="857"/>
      <c r="CM117" s="851" t="s">
        <v>470</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446</v>
      </c>
      <c r="DH117" s="816"/>
      <c r="DI117" s="816"/>
      <c r="DJ117" s="816"/>
      <c r="DK117" s="817"/>
      <c r="DL117" s="818" t="s">
        <v>447</v>
      </c>
      <c r="DM117" s="816"/>
      <c r="DN117" s="816"/>
      <c r="DO117" s="816"/>
      <c r="DP117" s="817"/>
      <c r="DQ117" s="818" t="s">
        <v>132</v>
      </c>
      <c r="DR117" s="816"/>
      <c r="DS117" s="816"/>
      <c r="DT117" s="816"/>
      <c r="DU117" s="817"/>
      <c r="DV117" s="860" t="s">
        <v>446</v>
      </c>
      <c r="DW117" s="861"/>
      <c r="DX117" s="861"/>
      <c r="DY117" s="861"/>
      <c r="DZ117" s="862"/>
    </row>
    <row r="118" spans="1:130" s="230" customFormat="1" ht="26.25" customHeight="1" x14ac:dyDescent="0.15">
      <c r="A118" s="931" t="s">
        <v>441</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438</v>
      </c>
      <c r="AB118" s="932"/>
      <c r="AC118" s="932"/>
      <c r="AD118" s="932"/>
      <c r="AE118" s="933"/>
      <c r="AF118" s="934" t="s">
        <v>439</v>
      </c>
      <c r="AG118" s="932"/>
      <c r="AH118" s="932"/>
      <c r="AI118" s="932"/>
      <c r="AJ118" s="933"/>
      <c r="AK118" s="934" t="s">
        <v>313</v>
      </c>
      <c r="AL118" s="932"/>
      <c r="AM118" s="932"/>
      <c r="AN118" s="932"/>
      <c r="AO118" s="933"/>
      <c r="AP118" s="935" t="s">
        <v>440</v>
      </c>
      <c r="AQ118" s="936"/>
      <c r="AR118" s="936"/>
      <c r="AS118" s="936"/>
      <c r="AT118" s="937"/>
      <c r="AU118" s="968"/>
      <c r="AV118" s="969"/>
      <c r="AW118" s="969"/>
      <c r="AX118" s="969"/>
      <c r="AY118" s="969"/>
      <c r="AZ118" s="874" t="s">
        <v>471</v>
      </c>
      <c r="BA118" s="875"/>
      <c r="BB118" s="875"/>
      <c r="BC118" s="875"/>
      <c r="BD118" s="875"/>
      <c r="BE118" s="875"/>
      <c r="BF118" s="875"/>
      <c r="BG118" s="875"/>
      <c r="BH118" s="875"/>
      <c r="BI118" s="875"/>
      <c r="BJ118" s="875"/>
      <c r="BK118" s="875"/>
      <c r="BL118" s="875"/>
      <c r="BM118" s="875"/>
      <c r="BN118" s="875"/>
      <c r="BO118" s="875"/>
      <c r="BP118" s="876"/>
      <c r="BQ118" s="915" t="s">
        <v>451</v>
      </c>
      <c r="BR118" s="881"/>
      <c r="BS118" s="881"/>
      <c r="BT118" s="881"/>
      <c r="BU118" s="881"/>
      <c r="BV118" s="881" t="s">
        <v>446</v>
      </c>
      <c r="BW118" s="881"/>
      <c r="BX118" s="881"/>
      <c r="BY118" s="881"/>
      <c r="BZ118" s="881"/>
      <c r="CA118" s="881" t="s">
        <v>446</v>
      </c>
      <c r="CB118" s="881"/>
      <c r="CC118" s="881"/>
      <c r="CD118" s="881"/>
      <c r="CE118" s="881"/>
      <c r="CF118" s="911" t="s">
        <v>446</v>
      </c>
      <c r="CG118" s="912"/>
      <c r="CH118" s="912"/>
      <c r="CI118" s="912"/>
      <c r="CJ118" s="912"/>
      <c r="CK118" s="963"/>
      <c r="CL118" s="857"/>
      <c r="CM118" s="851" t="s">
        <v>472</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451</v>
      </c>
      <c r="DH118" s="816"/>
      <c r="DI118" s="816"/>
      <c r="DJ118" s="816"/>
      <c r="DK118" s="817"/>
      <c r="DL118" s="818" t="s">
        <v>446</v>
      </c>
      <c r="DM118" s="816"/>
      <c r="DN118" s="816"/>
      <c r="DO118" s="816"/>
      <c r="DP118" s="817"/>
      <c r="DQ118" s="818" t="s">
        <v>446</v>
      </c>
      <c r="DR118" s="816"/>
      <c r="DS118" s="816"/>
      <c r="DT118" s="816"/>
      <c r="DU118" s="817"/>
      <c r="DV118" s="860" t="s">
        <v>446</v>
      </c>
      <c r="DW118" s="861"/>
      <c r="DX118" s="861"/>
      <c r="DY118" s="861"/>
      <c r="DZ118" s="862"/>
    </row>
    <row r="119" spans="1:130" s="230" customFormat="1" ht="26.25" customHeight="1" x14ac:dyDescent="0.15">
      <c r="A119" s="854" t="s">
        <v>444</v>
      </c>
      <c r="B119" s="855"/>
      <c r="C119" s="896" t="s">
        <v>445</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446</v>
      </c>
      <c r="AB119" s="925"/>
      <c r="AC119" s="925"/>
      <c r="AD119" s="925"/>
      <c r="AE119" s="926"/>
      <c r="AF119" s="927" t="s">
        <v>447</v>
      </c>
      <c r="AG119" s="925"/>
      <c r="AH119" s="925"/>
      <c r="AI119" s="925"/>
      <c r="AJ119" s="926"/>
      <c r="AK119" s="927" t="s">
        <v>447</v>
      </c>
      <c r="AL119" s="925"/>
      <c r="AM119" s="925"/>
      <c r="AN119" s="925"/>
      <c r="AO119" s="926"/>
      <c r="AP119" s="928" t="s">
        <v>451</v>
      </c>
      <c r="AQ119" s="929"/>
      <c r="AR119" s="929"/>
      <c r="AS119" s="929"/>
      <c r="AT119" s="930"/>
      <c r="AU119" s="970"/>
      <c r="AV119" s="971"/>
      <c r="AW119" s="971"/>
      <c r="AX119" s="971"/>
      <c r="AY119" s="971"/>
      <c r="AZ119" s="251" t="s">
        <v>191</v>
      </c>
      <c r="BA119" s="251"/>
      <c r="BB119" s="251"/>
      <c r="BC119" s="251"/>
      <c r="BD119" s="251"/>
      <c r="BE119" s="251"/>
      <c r="BF119" s="251"/>
      <c r="BG119" s="251"/>
      <c r="BH119" s="251"/>
      <c r="BI119" s="251"/>
      <c r="BJ119" s="251"/>
      <c r="BK119" s="251"/>
      <c r="BL119" s="251"/>
      <c r="BM119" s="251"/>
      <c r="BN119" s="251"/>
      <c r="BO119" s="913" t="s">
        <v>473</v>
      </c>
      <c r="BP119" s="914"/>
      <c r="BQ119" s="915">
        <v>18580362</v>
      </c>
      <c r="BR119" s="881"/>
      <c r="BS119" s="881"/>
      <c r="BT119" s="881"/>
      <c r="BU119" s="881"/>
      <c r="BV119" s="881">
        <v>19103434</v>
      </c>
      <c r="BW119" s="881"/>
      <c r="BX119" s="881"/>
      <c r="BY119" s="881"/>
      <c r="BZ119" s="881"/>
      <c r="CA119" s="881">
        <v>18546466</v>
      </c>
      <c r="CB119" s="881"/>
      <c r="CC119" s="881"/>
      <c r="CD119" s="881"/>
      <c r="CE119" s="881"/>
      <c r="CF119" s="784"/>
      <c r="CG119" s="785"/>
      <c r="CH119" s="785"/>
      <c r="CI119" s="785"/>
      <c r="CJ119" s="870"/>
      <c r="CK119" s="964"/>
      <c r="CL119" s="859"/>
      <c r="CM119" s="874" t="s">
        <v>474</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451</v>
      </c>
      <c r="DH119" s="800"/>
      <c r="DI119" s="800"/>
      <c r="DJ119" s="800"/>
      <c r="DK119" s="801"/>
      <c r="DL119" s="802" t="s">
        <v>447</v>
      </c>
      <c r="DM119" s="800"/>
      <c r="DN119" s="800"/>
      <c r="DO119" s="800"/>
      <c r="DP119" s="801"/>
      <c r="DQ119" s="802" t="s">
        <v>446</v>
      </c>
      <c r="DR119" s="800"/>
      <c r="DS119" s="800"/>
      <c r="DT119" s="800"/>
      <c r="DU119" s="801"/>
      <c r="DV119" s="884" t="s">
        <v>451</v>
      </c>
      <c r="DW119" s="885"/>
      <c r="DX119" s="885"/>
      <c r="DY119" s="885"/>
      <c r="DZ119" s="886"/>
    </row>
    <row r="120" spans="1:130" s="230" customFormat="1" ht="26.25" customHeight="1" x14ac:dyDescent="0.15">
      <c r="A120" s="856"/>
      <c r="B120" s="857"/>
      <c r="C120" s="851" t="s">
        <v>450</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451</v>
      </c>
      <c r="AB120" s="816"/>
      <c r="AC120" s="816"/>
      <c r="AD120" s="816"/>
      <c r="AE120" s="817"/>
      <c r="AF120" s="818" t="s">
        <v>451</v>
      </c>
      <c r="AG120" s="816"/>
      <c r="AH120" s="816"/>
      <c r="AI120" s="816"/>
      <c r="AJ120" s="817"/>
      <c r="AK120" s="818" t="s">
        <v>447</v>
      </c>
      <c r="AL120" s="816"/>
      <c r="AM120" s="816"/>
      <c r="AN120" s="816"/>
      <c r="AO120" s="817"/>
      <c r="AP120" s="860" t="s">
        <v>446</v>
      </c>
      <c r="AQ120" s="861"/>
      <c r="AR120" s="861"/>
      <c r="AS120" s="861"/>
      <c r="AT120" s="862"/>
      <c r="AU120" s="916" t="s">
        <v>475</v>
      </c>
      <c r="AV120" s="917"/>
      <c r="AW120" s="917"/>
      <c r="AX120" s="917"/>
      <c r="AY120" s="918"/>
      <c r="AZ120" s="896" t="s">
        <v>476</v>
      </c>
      <c r="BA120" s="844"/>
      <c r="BB120" s="844"/>
      <c r="BC120" s="844"/>
      <c r="BD120" s="844"/>
      <c r="BE120" s="844"/>
      <c r="BF120" s="844"/>
      <c r="BG120" s="844"/>
      <c r="BH120" s="844"/>
      <c r="BI120" s="844"/>
      <c r="BJ120" s="844"/>
      <c r="BK120" s="844"/>
      <c r="BL120" s="844"/>
      <c r="BM120" s="844"/>
      <c r="BN120" s="844"/>
      <c r="BO120" s="844"/>
      <c r="BP120" s="845"/>
      <c r="BQ120" s="897">
        <v>2590849</v>
      </c>
      <c r="BR120" s="878"/>
      <c r="BS120" s="878"/>
      <c r="BT120" s="878"/>
      <c r="BU120" s="878"/>
      <c r="BV120" s="878">
        <v>2806344</v>
      </c>
      <c r="BW120" s="878"/>
      <c r="BX120" s="878"/>
      <c r="BY120" s="878"/>
      <c r="BZ120" s="878"/>
      <c r="CA120" s="878">
        <v>3130914</v>
      </c>
      <c r="CB120" s="878"/>
      <c r="CC120" s="878"/>
      <c r="CD120" s="878"/>
      <c r="CE120" s="878"/>
      <c r="CF120" s="902">
        <v>60.6</v>
      </c>
      <c r="CG120" s="903"/>
      <c r="CH120" s="903"/>
      <c r="CI120" s="903"/>
      <c r="CJ120" s="903"/>
      <c r="CK120" s="904" t="s">
        <v>477</v>
      </c>
      <c r="CL120" s="888"/>
      <c r="CM120" s="888"/>
      <c r="CN120" s="888"/>
      <c r="CO120" s="889"/>
      <c r="CP120" s="908" t="s">
        <v>478</v>
      </c>
      <c r="CQ120" s="909"/>
      <c r="CR120" s="909"/>
      <c r="CS120" s="909"/>
      <c r="CT120" s="909"/>
      <c r="CU120" s="909"/>
      <c r="CV120" s="909"/>
      <c r="CW120" s="909"/>
      <c r="CX120" s="909"/>
      <c r="CY120" s="909"/>
      <c r="CZ120" s="909"/>
      <c r="DA120" s="909"/>
      <c r="DB120" s="909"/>
      <c r="DC120" s="909"/>
      <c r="DD120" s="909"/>
      <c r="DE120" s="909"/>
      <c r="DF120" s="910"/>
      <c r="DG120" s="897">
        <v>1208647</v>
      </c>
      <c r="DH120" s="878"/>
      <c r="DI120" s="878"/>
      <c r="DJ120" s="878"/>
      <c r="DK120" s="878"/>
      <c r="DL120" s="878">
        <v>1135192</v>
      </c>
      <c r="DM120" s="878"/>
      <c r="DN120" s="878"/>
      <c r="DO120" s="878"/>
      <c r="DP120" s="878"/>
      <c r="DQ120" s="878">
        <v>1010671</v>
      </c>
      <c r="DR120" s="878"/>
      <c r="DS120" s="878"/>
      <c r="DT120" s="878"/>
      <c r="DU120" s="878"/>
      <c r="DV120" s="879">
        <v>19.600000000000001</v>
      </c>
      <c r="DW120" s="879"/>
      <c r="DX120" s="879"/>
      <c r="DY120" s="879"/>
      <c r="DZ120" s="880"/>
    </row>
    <row r="121" spans="1:130" s="230" customFormat="1" ht="26.25" customHeight="1" x14ac:dyDescent="0.15">
      <c r="A121" s="856"/>
      <c r="B121" s="857"/>
      <c r="C121" s="899" t="s">
        <v>479</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451</v>
      </c>
      <c r="AB121" s="816"/>
      <c r="AC121" s="816"/>
      <c r="AD121" s="816"/>
      <c r="AE121" s="817"/>
      <c r="AF121" s="818" t="s">
        <v>451</v>
      </c>
      <c r="AG121" s="816"/>
      <c r="AH121" s="816"/>
      <c r="AI121" s="816"/>
      <c r="AJ121" s="817"/>
      <c r="AK121" s="818" t="s">
        <v>451</v>
      </c>
      <c r="AL121" s="816"/>
      <c r="AM121" s="816"/>
      <c r="AN121" s="816"/>
      <c r="AO121" s="817"/>
      <c r="AP121" s="860" t="s">
        <v>446</v>
      </c>
      <c r="AQ121" s="861"/>
      <c r="AR121" s="861"/>
      <c r="AS121" s="861"/>
      <c r="AT121" s="862"/>
      <c r="AU121" s="919"/>
      <c r="AV121" s="920"/>
      <c r="AW121" s="920"/>
      <c r="AX121" s="920"/>
      <c r="AY121" s="921"/>
      <c r="AZ121" s="851" t="s">
        <v>480</v>
      </c>
      <c r="BA121" s="788"/>
      <c r="BB121" s="788"/>
      <c r="BC121" s="788"/>
      <c r="BD121" s="788"/>
      <c r="BE121" s="788"/>
      <c r="BF121" s="788"/>
      <c r="BG121" s="788"/>
      <c r="BH121" s="788"/>
      <c r="BI121" s="788"/>
      <c r="BJ121" s="788"/>
      <c r="BK121" s="788"/>
      <c r="BL121" s="788"/>
      <c r="BM121" s="788"/>
      <c r="BN121" s="788"/>
      <c r="BO121" s="788"/>
      <c r="BP121" s="789"/>
      <c r="BQ121" s="852" t="s">
        <v>451</v>
      </c>
      <c r="BR121" s="853"/>
      <c r="BS121" s="853"/>
      <c r="BT121" s="853"/>
      <c r="BU121" s="853"/>
      <c r="BV121" s="853" t="s">
        <v>447</v>
      </c>
      <c r="BW121" s="853"/>
      <c r="BX121" s="853"/>
      <c r="BY121" s="853"/>
      <c r="BZ121" s="853"/>
      <c r="CA121" s="853" t="s">
        <v>451</v>
      </c>
      <c r="CB121" s="853"/>
      <c r="CC121" s="853"/>
      <c r="CD121" s="853"/>
      <c r="CE121" s="853"/>
      <c r="CF121" s="911" t="s">
        <v>446</v>
      </c>
      <c r="CG121" s="912"/>
      <c r="CH121" s="912"/>
      <c r="CI121" s="912"/>
      <c r="CJ121" s="912"/>
      <c r="CK121" s="905"/>
      <c r="CL121" s="891"/>
      <c r="CM121" s="891"/>
      <c r="CN121" s="891"/>
      <c r="CO121" s="892"/>
      <c r="CP121" s="871" t="s">
        <v>481</v>
      </c>
      <c r="CQ121" s="872"/>
      <c r="CR121" s="872"/>
      <c r="CS121" s="872"/>
      <c r="CT121" s="872"/>
      <c r="CU121" s="872"/>
      <c r="CV121" s="872"/>
      <c r="CW121" s="872"/>
      <c r="CX121" s="872"/>
      <c r="CY121" s="872"/>
      <c r="CZ121" s="872"/>
      <c r="DA121" s="872"/>
      <c r="DB121" s="872"/>
      <c r="DC121" s="872"/>
      <c r="DD121" s="872"/>
      <c r="DE121" s="872"/>
      <c r="DF121" s="873"/>
      <c r="DG121" s="852">
        <v>228833</v>
      </c>
      <c r="DH121" s="853"/>
      <c r="DI121" s="853"/>
      <c r="DJ121" s="853"/>
      <c r="DK121" s="853"/>
      <c r="DL121" s="853">
        <v>391193</v>
      </c>
      <c r="DM121" s="853"/>
      <c r="DN121" s="853"/>
      <c r="DO121" s="853"/>
      <c r="DP121" s="853"/>
      <c r="DQ121" s="853">
        <v>376797</v>
      </c>
      <c r="DR121" s="853"/>
      <c r="DS121" s="853"/>
      <c r="DT121" s="853"/>
      <c r="DU121" s="853"/>
      <c r="DV121" s="830">
        <v>7.3</v>
      </c>
      <c r="DW121" s="830"/>
      <c r="DX121" s="830"/>
      <c r="DY121" s="830"/>
      <c r="DZ121" s="831"/>
    </row>
    <row r="122" spans="1:130" s="230" customFormat="1" ht="26.25" customHeight="1" x14ac:dyDescent="0.15">
      <c r="A122" s="856"/>
      <c r="B122" s="857"/>
      <c r="C122" s="851" t="s">
        <v>461</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451</v>
      </c>
      <c r="AB122" s="816"/>
      <c r="AC122" s="816"/>
      <c r="AD122" s="816"/>
      <c r="AE122" s="817"/>
      <c r="AF122" s="818" t="s">
        <v>451</v>
      </c>
      <c r="AG122" s="816"/>
      <c r="AH122" s="816"/>
      <c r="AI122" s="816"/>
      <c r="AJ122" s="817"/>
      <c r="AK122" s="818" t="s">
        <v>451</v>
      </c>
      <c r="AL122" s="816"/>
      <c r="AM122" s="816"/>
      <c r="AN122" s="816"/>
      <c r="AO122" s="817"/>
      <c r="AP122" s="860" t="s">
        <v>446</v>
      </c>
      <c r="AQ122" s="861"/>
      <c r="AR122" s="861"/>
      <c r="AS122" s="861"/>
      <c r="AT122" s="862"/>
      <c r="AU122" s="919"/>
      <c r="AV122" s="920"/>
      <c r="AW122" s="920"/>
      <c r="AX122" s="920"/>
      <c r="AY122" s="921"/>
      <c r="AZ122" s="874" t="s">
        <v>482</v>
      </c>
      <c r="BA122" s="875"/>
      <c r="BB122" s="875"/>
      <c r="BC122" s="875"/>
      <c r="BD122" s="875"/>
      <c r="BE122" s="875"/>
      <c r="BF122" s="875"/>
      <c r="BG122" s="875"/>
      <c r="BH122" s="875"/>
      <c r="BI122" s="875"/>
      <c r="BJ122" s="875"/>
      <c r="BK122" s="875"/>
      <c r="BL122" s="875"/>
      <c r="BM122" s="875"/>
      <c r="BN122" s="875"/>
      <c r="BO122" s="875"/>
      <c r="BP122" s="876"/>
      <c r="BQ122" s="915">
        <v>11765505</v>
      </c>
      <c r="BR122" s="881"/>
      <c r="BS122" s="881"/>
      <c r="BT122" s="881"/>
      <c r="BU122" s="881"/>
      <c r="BV122" s="881">
        <v>12091217</v>
      </c>
      <c r="BW122" s="881"/>
      <c r="BX122" s="881"/>
      <c r="BY122" s="881"/>
      <c r="BZ122" s="881"/>
      <c r="CA122" s="881">
        <v>11758816</v>
      </c>
      <c r="CB122" s="881"/>
      <c r="CC122" s="881"/>
      <c r="CD122" s="881"/>
      <c r="CE122" s="881"/>
      <c r="CF122" s="882">
        <v>227.7</v>
      </c>
      <c r="CG122" s="883"/>
      <c r="CH122" s="883"/>
      <c r="CI122" s="883"/>
      <c r="CJ122" s="883"/>
      <c r="CK122" s="905"/>
      <c r="CL122" s="891"/>
      <c r="CM122" s="891"/>
      <c r="CN122" s="891"/>
      <c r="CO122" s="892"/>
      <c r="CP122" s="871" t="s">
        <v>483</v>
      </c>
      <c r="CQ122" s="872"/>
      <c r="CR122" s="872"/>
      <c r="CS122" s="872"/>
      <c r="CT122" s="872"/>
      <c r="CU122" s="872"/>
      <c r="CV122" s="872"/>
      <c r="CW122" s="872"/>
      <c r="CX122" s="872"/>
      <c r="CY122" s="872"/>
      <c r="CZ122" s="872"/>
      <c r="DA122" s="872"/>
      <c r="DB122" s="872"/>
      <c r="DC122" s="872"/>
      <c r="DD122" s="872"/>
      <c r="DE122" s="872"/>
      <c r="DF122" s="873"/>
      <c r="DG122" s="852">
        <v>31559</v>
      </c>
      <c r="DH122" s="853"/>
      <c r="DI122" s="853"/>
      <c r="DJ122" s="853"/>
      <c r="DK122" s="853"/>
      <c r="DL122" s="853">
        <v>33607</v>
      </c>
      <c r="DM122" s="853"/>
      <c r="DN122" s="853"/>
      <c r="DO122" s="853"/>
      <c r="DP122" s="853"/>
      <c r="DQ122" s="853">
        <v>34274</v>
      </c>
      <c r="DR122" s="853"/>
      <c r="DS122" s="853"/>
      <c r="DT122" s="853"/>
      <c r="DU122" s="853"/>
      <c r="DV122" s="830">
        <v>0.7</v>
      </c>
      <c r="DW122" s="830"/>
      <c r="DX122" s="830"/>
      <c r="DY122" s="830"/>
      <c r="DZ122" s="831"/>
    </row>
    <row r="123" spans="1:130" s="230" customFormat="1" ht="26.25" customHeight="1" x14ac:dyDescent="0.15">
      <c r="A123" s="856"/>
      <c r="B123" s="857"/>
      <c r="C123" s="851" t="s">
        <v>467</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451</v>
      </c>
      <c r="AB123" s="816"/>
      <c r="AC123" s="816"/>
      <c r="AD123" s="816"/>
      <c r="AE123" s="817"/>
      <c r="AF123" s="818" t="s">
        <v>451</v>
      </c>
      <c r="AG123" s="816"/>
      <c r="AH123" s="816"/>
      <c r="AI123" s="816"/>
      <c r="AJ123" s="817"/>
      <c r="AK123" s="818" t="s">
        <v>446</v>
      </c>
      <c r="AL123" s="816"/>
      <c r="AM123" s="816"/>
      <c r="AN123" s="816"/>
      <c r="AO123" s="817"/>
      <c r="AP123" s="860" t="s">
        <v>132</v>
      </c>
      <c r="AQ123" s="861"/>
      <c r="AR123" s="861"/>
      <c r="AS123" s="861"/>
      <c r="AT123" s="862"/>
      <c r="AU123" s="922"/>
      <c r="AV123" s="923"/>
      <c r="AW123" s="923"/>
      <c r="AX123" s="923"/>
      <c r="AY123" s="923"/>
      <c r="AZ123" s="251" t="s">
        <v>191</v>
      </c>
      <c r="BA123" s="251"/>
      <c r="BB123" s="251"/>
      <c r="BC123" s="251"/>
      <c r="BD123" s="251"/>
      <c r="BE123" s="251"/>
      <c r="BF123" s="251"/>
      <c r="BG123" s="251"/>
      <c r="BH123" s="251"/>
      <c r="BI123" s="251"/>
      <c r="BJ123" s="251"/>
      <c r="BK123" s="251"/>
      <c r="BL123" s="251"/>
      <c r="BM123" s="251"/>
      <c r="BN123" s="251"/>
      <c r="BO123" s="913" t="s">
        <v>484</v>
      </c>
      <c r="BP123" s="914"/>
      <c r="BQ123" s="868">
        <v>14356354</v>
      </c>
      <c r="BR123" s="869"/>
      <c r="BS123" s="869"/>
      <c r="BT123" s="869"/>
      <c r="BU123" s="869"/>
      <c r="BV123" s="869">
        <v>14897561</v>
      </c>
      <c r="BW123" s="869"/>
      <c r="BX123" s="869"/>
      <c r="BY123" s="869"/>
      <c r="BZ123" s="869"/>
      <c r="CA123" s="869">
        <v>14889730</v>
      </c>
      <c r="CB123" s="869"/>
      <c r="CC123" s="869"/>
      <c r="CD123" s="869"/>
      <c r="CE123" s="869"/>
      <c r="CF123" s="784"/>
      <c r="CG123" s="785"/>
      <c r="CH123" s="785"/>
      <c r="CI123" s="785"/>
      <c r="CJ123" s="870"/>
      <c r="CK123" s="905"/>
      <c r="CL123" s="891"/>
      <c r="CM123" s="891"/>
      <c r="CN123" s="891"/>
      <c r="CO123" s="892"/>
      <c r="CP123" s="871" t="s">
        <v>485</v>
      </c>
      <c r="CQ123" s="872"/>
      <c r="CR123" s="872"/>
      <c r="CS123" s="872"/>
      <c r="CT123" s="872"/>
      <c r="CU123" s="872"/>
      <c r="CV123" s="872"/>
      <c r="CW123" s="872"/>
      <c r="CX123" s="872"/>
      <c r="CY123" s="872"/>
      <c r="CZ123" s="872"/>
      <c r="DA123" s="872"/>
      <c r="DB123" s="872"/>
      <c r="DC123" s="872"/>
      <c r="DD123" s="872"/>
      <c r="DE123" s="872"/>
      <c r="DF123" s="873"/>
      <c r="DG123" s="815">
        <v>18281</v>
      </c>
      <c r="DH123" s="816"/>
      <c r="DI123" s="816"/>
      <c r="DJ123" s="816"/>
      <c r="DK123" s="817"/>
      <c r="DL123" s="818">
        <v>12903</v>
      </c>
      <c r="DM123" s="816"/>
      <c r="DN123" s="816"/>
      <c r="DO123" s="816"/>
      <c r="DP123" s="817"/>
      <c r="DQ123" s="818">
        <v>4188</v>
      </c>
      <c r="DR123" s="816"/>
      <c r="DS123" s="816"/>
      <c r="DT123" s="816"/>
      <c r="DU123" s="817"/>
      <c r="DV123" s="860">
        <v>0.1</v>
      </c>
      <c r="DW123" s="861"/>
      <c r="DX123" s="861"/>
      <c r="DY123" s="861"/>
      <c r="DZ123" s="862"/>
    </row>
    <row r="124" spans="1:130" s="230" customFormat="1" ht="26.25" customHeight="1" thickBot="1" x14ac:dyDescent="0.2">
      <c r="A124" s="856"/>
      <c r="B124" s="857"/>
      <c r="C124" s="851" t="s">
        <v>470</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451</v>
      </c>
      <c r="AB124" s="816"/>
      <c r="AC124" s="816"/>
      <c r="AD124" s="816"/>
      <c r="AE124" s="817"/>
      <c r="AF124" s="818" t="s">
        <v>446</v>
      </c>
      <c r="AG124" s="816"/>
      <c r="AH124" s="816"/>
      <c r="AI124" s="816"/>
      <c r="AJ124" s="817"/>
      <c r="AK124" s="818" t="s">
        <v>446</v>
      </c>
      <c r="AL124" s="816"/>
      <c r="AM124" s="816"/>
      <c r="AN124" s="816"/>
      <c r="AO124" s="817"/>
      <c r="AP124" s="860" t="s">
        <v>451</v>
      </c>
      <c r="AQ124" s="861"/>
      <c r="AR124" s="861"/>
      <c r="AS124" s="861"/>
      <c r="AT124" s="862"/>
      <c r="AU124" s="863" t="s">
        <v>486</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84.8</v>
      </c>
      <c r="BR124" s="867"/>
      <c r="BS124" s="867"/>
      <c r="BT124" s="867"/>
      <c r="BU124" s="867"/>
      <c r="BV124" s="867">
        <v>78.599999999999994</v>
      </c>
      <c r="BW124" s="867"/>
      <c r="BX124" s="867"/>
      <c r="BY124" s="867"/>
      <c r="BZ124" s="867"/>
      <c r="CA124" s="867">
        <v>70.7</v>
      </c>
      <c r="CB124" s="867"/>
      <c r="CC124" s="867"/>
      <c r="CD124" s="867"/>
      <c r="CE124" s="867"/>
      <c r="CF124" s="762"/>
      <c r="CG124" s="763"/>
      <c r="CH124" s="763"/>
      <c r="CI124" s="763"/>
      <c r="CJ124" s="898"/>
      <c r="CK124" s="906"/>
      <c r="CL124" s="906"/>
      <c r="CM124" s="906"/>
      <c r="CN124" s="906"/>
      <c r="CO124" s="907"/>
      <c r="CP124" s="871" t="s">
        <v>487</v>
      </c>
      <c r="CQ124" s="872"/>
      <c r="CR124" s="872"/>
      <c r="CS124" s="872"/>
      <c r="CT124" s="872"/>
      <c r="CU124" s="872"/>
      <c r="CV124" s="872"/>
      <c r="CW124" s="872"/>
      <c r="CX124" s="872"/>
      <c r="CY124" s="872"/>
      <c r="CZ124" s="872"/>
      <c r="DA124" s="872"/>
      <c r="DB124" s="872"/>
      <c r="DC124" s="872"/>
      <c r="DD124" s="872"/>
      <c r="DE124" s="872"/>
      <c r="DF124" s="873"/>
      <c r="DG124" s="799" t="s">
        <v>451</v>
      </c>
      <c r="DH124" s="800"/>
      <c r="DI124" s="800"/>
      <c r="DJ124" s="800"/>
      <c r="DK124" s="801"/>
      <c r="DL124" s="802" t="s">
        <v>451</v>
      </c>
      <c r="DM124" s="800"/>
      <c r="DN124" s="800"/>
      <c r="DO124" s="800"/>
      <c r="DP124" s="801"/>
      <c r="DQ124" s="802" t="s">
        <v>132</v>
      </c>
      <c r="DR124" s="800"/>
      <c r="DS124" s="800"/>
      <c r="DT124" s="800"/>
      <c r="DU124" s="801"/>
      <c r="DV124" s="884" t="s">
        <v>451</v>
      </c>
      <c r="DW124" s="885"/>
      <c r="DX124" s="885"/>
      <c r="DY124" s="885"/>
      <c r="DZ124" s="886"/>
    </row>
    <row r="125" spans="1:130" s="230" customFormat="1" ht="26.25" customHeight="1" x14ac:dyDescent="0.15">
      <c r="A125" s="856"/>
      <c r="B125" s="857"/>
      <c r="C125" s="851" t="s">
        <v>472</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451</v>
      </c>
      <c r="AB125" s="816"/>
      <c r="AC125" s="816"/>
      <c r="AD125" s="816"/>
      <c r="AE125" s="817"/>
      <c r="AF125" s="818" t="s">
        <v>451</v>
      </c>
      <c r="AG125" s="816"/>
      <c r="AH125" s="816"/>
      <c r="AI125" s="816"/>
      <c r="AJ125" s="817"/>
      <c r="AK125" s="818" t="s">
        <v>451</v>
      </c>
      <c r="AL125" s="816"/>
      <c r="AM125" s="816"/>
      <c r="AN125" s="816"/>
      <c r="AO125" s="817"/>
      <c r="AP125" s="860" t="s">
        <v>132</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488</v>
      </c>
      <c r="CL125" s="888"/>
      <c r="CM125" s="888"/>
      <c r="CN125" s="888"/>
      <c r="CO125" s="889"/>
      <c r="CP125" s="896" t="s">
        <v>489</v>
      </c>
      <c r="CQ125" s="844"/>
      <c r="CR125" s="844"/>
      <c r="CS125" s="844"/>
      <c r="CT125" s="844"/>
      <c r="CU125" s="844"/>
      <c r="CV125" s="844"/>
      <c r="CW125" s="844"/>
      <c r="CX125" s="844"/>
      <c r="CY125" s="844"/>
      <c r="CZ125" s="844"/>
      <c r="DA125" s="844"/>
      <c r="DB125" s="844"/>
      <c r="DC125" s="844"/>
      <c r="DD125" s="844"/>
      <c r="DE125" s="844"/>
      <c r="DF125" s="845"/>
      <c r="DG125" s="897" t="s">
        <v>451</v>
      </c>
      <c r="DH125" s="878"/>
      <c r="DI125" s="878"/>
      <c r="DJ125" s="878"/>
      <c r="DK125" s="878"/>
      <c r="DL125" s="878" t="s">
        <v>132</v>
      </c>
      <c r="DM125" s="878"/>
      <c r="DN125" s="878"/>
      <c r="DO125" s="878"/>
      <c r="DP125" s="878"/>
      <c r="DQ125" s="878" t="s">
        <v>451</v>
      </c>
      <c r="DR125" s="878"/>
      <c r="DS125" s="878"/>
      <c r="DT125" s="878"/>
      <c r="DU125" s="878"/>
      <c r="DV125" s="879" t="s">
        <v>451</v>
      </c>
      <c r="DW125" s="879"/>
      <c r="DX125" s="879"/>
      <c r="DY125" s="879"/>
      <c r="DZ125" s="880"/>
    </row>
    <row r="126" spans="1:130" s="230" customFormat="1" ht="26.25" customHeight="1" thickBot="1" x14ac:dyDescent="0.2">
      <c r="A126" s="856"/>
      <c r="B126" s="857"/>
      <c r="C126" s="851" t="s">
        <v>474</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451</v>
      </c>
      <c r="AB126" s="816"/>
      <c r="AC126" s="816"/>
      <c r="AD126" s="816"/>
      <c r="AE126" s="817"/>
      <c r="AF126" s="818" t="s">
        <v>451</v>
      </c>
      <c r="AG126" s="816"/>
      <c r="AH126" s="816"/>
      <c r="AI126" s="816"/>
      <c r="AJ126" s="817"/>
      <c r="AK126" s="818" t="s">
        <v>132</v>
      </c>
      <c r="AL126" s="816"/>
      <c r="AM126" s="816"/>
      <c r="AN126" s="816"/>
      <c r="AO126" s="817"/>
      <c r="AP126" s="860" t="s">
        <v>451</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490</v>
      </c>
      <c r="CQ126" s="788"/>
      <c r="CR126" s="788"/>
      <c r="CS126" s="788"/>
      <c r="CT126" s="788"/>
      <c r="CU126" s="788"/>
      <c r="CV126" s="788"/>
      <c r="CW126" s="788"/>
      <c r="CX126" s="788"/>
      <c r="CY126" s="788"/>
      <c r="CZ126" s="788"/>
      <c r="DA126" s="788"/>
      <c r="DB126" s="788"/>
      <c r="DC126" s="788"/>
      <c r="DD126" s="788"/>
      <c r="DE126" s="788"/>
      <c r="DF126" s="789"/>
      <c r="DG126" s="852" t="s">
        <v>132</v>
      </c>
      <c r="DH126" s="853"/>
      <c r="DI126" s="853"/>
      <c r="DJ126" s="853"/>
      <c r="DK126" s="853"/>
      <c r="DL126" s="853" t="s">
        <v>451</v>
      </c>
      <c r="DM126" s="853"/>
      <c r="DN126" s="853"/>
      <c r="DO126" s="853"/>
      <c r="DP126" s="853"/>
      <c r="DQ126" s="853" t="s">
        <v>132</v>
      </c>
      <c r="DR126" s="853"/>
      <c r="DS126" s="853"/>
      <c r="DT126" s="853"/>
      <c r="DU126" s="853"/>
      <c r="DV126" s="830" t="s">
        <v>451</v>
      </c>
      <c r="DW126" s="830"/>
      <c r="DX126" s="830"/>
      <c r="DY126" s="830"/>
      <c r="DZ126" s="831"/>
    </row>
    <row r="127" spans="1:130" s="230" customFormat="1" ht="26.25" customHeight="1" x14ac:dyDescent="0.15">
      <c r="A127" s="858"/>
      <c r="B127" s="859"/>
      <c r="C127" s="874" t="s">
        <v>491</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451</v>
      </c>
      <c r="AB127" s="816"/>
      <c r="AC127" s="816"/>
      <c r="AD127" s="816"/>
      <c r="AE127" s="817"/>
      <c r="AF127" s="818" t="s">
        <v>451</v>
      </c>
      <c r="AG127" s="816"/>
      <c r="AH127" s="816"/>
      <c r="AI127" s="816"/>
      <c r="AJ127" s="817"/>
      <c r="AK127" s="818" t="s">
        <v>451</v>
      </c>
      <c r="AL127" s="816"/>
      <c r="AM127" s="816"/>
      <c r="AN127" s="816"/>
      <c r="AO127" s="817"/>
      <c r="AP127" s="860" t="s">
        <v>132</v>
      </c>
      <c r="AQ127" s="861"/>
      <c r="AR127" s="861"/>
      <c r="AS127" s="861"/>
      <c r="AT127" s="862"/>
      <c r="AU127" s="232"/>
      <c r="AV127" s="232"/>
      <c r="AW127" s="232"/>
      <c r="AX127" s="877" t="s">
        <v>492</v>
      </c>
      <c r="AY127" s="848"/>
      <c r="AZ127" s="848"/>
      <c r="BA127" s="848"/>
      <c r="BB127" s="848"/>
      <c r="BC127" s="848"/>
      <c r="BD127" s="848"/>
      <c r="BE127" s="849"/>
      <c r="BF127" s="847" t="s">
        <v>493</v>
      </c>
      <c r="BG127" s="848"/>
      <c r="BH127" s="848"/>
      <c r="BI127" s="848"/>
      <c r="BJ127" s="848"/>
      <c r="BK127" s="848"/>
      <c r="BL127" s="849"/>
      <c r="BM127" s="847" t="s">
        <v>494</v>
      </c>
      <c r="BN127" s="848"/>
      <c r="BO127" s="848"/>
      <c r="BP127" s="848"/>
      <c r="BQ127" s="848"/>
      <c r="BR127" s="848"/>
      <c r="BS127" s="849"/>
      <c r="BT127" s="847" t="s">
        <v>495</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496</v>
      </c>
      <c r="CQ127" s="788"/>
      <c r="CR127" s="788"/>
      <c r="CS127" s="788"/>
      <c r="CT127" s="788"/>
      <c r="CU127" s="788"/>
      <c r="CV127" s="788"/>
      <c r="CW127" s="788"/>
      <c r="CX127" s="788"/>
      <c r="CY127" s="788"/>
      <c r="CZ127" s="788"/>
      <c r="DA127" s="788"/>
      <c r="DB127" s="788"/>
      <c r="DC127" s="788"/>
      <c r="DD127" s="788"/>
      <c r="DE127" s="788"/>
      <c r="DF127" s="789"/>
      <c r="DG127" s="852" t="s">
        <v>132</v>
      </c>
      <c r="DH127" s="853"/>
      <c r="DI127" s="853"/>
      <c r="DJ127" s="853"/>
      <c r="DK127" s="853"/>
      <c r="DL127" s="853" t="s">
        <v>451</v>
      </c>
      <c r="DM127" s="853"/>
      <c r="DN127" s="853"/>
      <c r="DO127" s="853"/>
      <c r="DP127" s="853"/>
      <c r="DQ127" s="853" t="s">
        <v>451</v>
      </c>
      <c r="DR127" s="853"/>
      <c r="DS127" s="853"/>
      <c r="DT127" s="853"/>
      <c r="DU127" s="853"/>
      <c r="DV127" s="830" t="s">
        <v>451</v>
      </c>
      <c r="DW127" s="830"/>
      <c r="DX127" s="830"/>
      <c r="DY127" s="830"/>
      <c r="DZ127" s="831"/>
    </row>
    <row r="128" spans="1:130" s="230" customFormat="1" ht="26.25" customHeight="1" thickBot="1" x14ac:dyDescent="0.2">
      <c r="A128" s="832" t="s">
        <v>497</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498</v>
      </c>
      <c r="X128" s="834"/>
      <c r="Y128" s="834"/>
      <c r="Z128" s="835"/>
      <c r="AA128" s="836">
        <v>182</v>
      </c>
      <c r="AB128" s="837"/>
      <c r="AC128" s="837"/>
      <c r="AD128" s="837"/>
      <c r="AE128" s="838"/>
      <c r="AF128" s="839" t="s">
        <v>451</v>
      </c>
      <c r="AG128" s="837"/>
      <c r="AH128" s="837"/>
      <c r="AI128" s="837"/>
      <c r="AJ128" s="838"/>
      <c r="AK128" s="839" t="s">
        <v>132</v>
      </c>
      <c r="AL128" s="837"/>
      <c r="AM128" s="837"/>
      <c r="AN128" s="837"/>
      <c r="AO128" s="838"/>
      <c r="AP128" s="840"/>
      <c r="AQ128" s="841"/>
      <c r="AR128" s="841"/>
      <c r="AS128" s="841"/>
      <c r="AT128" s="842"/>
      <c r="AU128" s="232"/>
      <c r="AV128" s="232"/>
      <c r="AW128" s="232"/>
      <c r="AX128" s="843" t="s">
        <v>499</v>
      </c>
      <c r="AY128" s="844"/>
      <c r="AZ128" s="844"/>
      <c r="BA128" s="844"/>
      <c r="BB128" s="844"/>
      <c r="BC128" s="844"/>
      <c r="BD128" s="844"/>
      <c r="BE128" s="845"/>
      <c r="BF128" s="822" t="s">
        <v>500</v>
      </c>
      <c r="BG128" s="823"/>
      <c r="BH128" s="823"/>
      <c r="BI128" s="823"/>
      <c r="BJ128" s="823"/>
      <c r="BK128" s="823"/>
      <c r="BL128" s="846"/>
      <c r="BM128" s="822">
        <v>14.33</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501</v>
      </c>
      <c r="CQ128" s="766"/>
      <c r="CR128" s="766"/>
      <c r="CS128" s="766"/>
      <c r="CT128" s="766"/>
      <c r="CU128" s="766"/>
      <c r="CV128" s="766"/>
      <c r="CW128" s="766"/>
      <c r="CX128" s="766"/>
      <c r="CY128" s="766"/>
      <c r="CZ128" s="766"/>
      <c r="DA128" s="766"/>
      <c r="DB128" s="766"/>
      <c r="DC128" s="766"/>
      <c r="DD128" s="766"/>
      <c r="DE128" s="766"/>
      <c r="DF128" s="767"/>
      <c r="DG128" s="826" t="s">
        <v>502</v>
      </c>
      <c r="DH128" s="827"/>
      <c r="DI128" s="827"/>
      <c r="DJ128" s="827"/>
      <c r="DK128" s="827"/>
      <c r="DL128" s="827" t="s">
        <v>502</v>
      </c>
      <c r="DM128" s="827"/>
      <c r="DN128" s="827"/>
      <c r="DO128" s="827"/>
      <c r="DP128" s="827"/>
      <c r="DQ128" s="827" t="s">
        <v>503</v>
      </c>
      <c r="DR128" s="827"/>
      <c r="DS128" s="827"/>
      <c r="DT128" s="827"/>
      <c r="DU128" s="827"/>
      <c r="DV128" s="828" t="s">
        <v>446</v>
      </c>
      <c r="DW128" s="828"/>
      <c r="DX128" s="828"/>
      <c r="DY128" s="828"/>
      <c r="DZ128" s="829"/>
    </row>
    <row r="129" spans="1:131" s="230" customFormat="1" ht="26.25" customHeight="1" x14ac:dyDescent="0.15">
      <c r="A129" s="810" t="s">
        <v>108</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504</v>
      </c>
      <c r="X129" s="813"/>
      <c r="Y129" s="813"/>
      <c r="Z129" s="814"/>
      <c r="AA129" s="815">
        <v>6051295</v>
      </c>
      <c r="AB129" s="816"/>
      <c r="AC129" s="816"/>
      <c r="AD129" s="816"/>
      <c r="AE129" s="817"/>
      <c r="AF129" s="818">
        <v>6444250</v>
      </c>
      <c r="AG129" s="816"/>
      <c r="AH129" s="816"/>
      <c r="AI129" s="816"/>
      <c r="AJ129" s="817"/>
      <c r="AK129" s="818">
        <v>6267135</v>
      </c>
      <c r="AL129" s="816"/>
      <c r="AM129" s="816"/>
      <c r="AN129" s="816"/>
      <c r="AO129" s="817"/>
      <c r="AP129" s="819"/>
      <c r="AQ129" s="820"/>
      <c r="AR129" s="820"/>
      <c r="AS129" s="820"/>
      <c r="AT129" s="821"/>
      <c r="AU129" s="233"/>
      <c r="AV129" s="233"/>
      <c r="AW129" s="233"/>
      <c r="AX129" s="787" t="s">
        <v>505</v>
      </c>
      <c r="AY129" s="788"/>
      <c r="AZ129" s="788"/>
      <c r="BA129" s="788"/>
      <c r="BB129" s="788"/>
      <c r="BC129" s="788"/>
      <c r="BD129" s="788"/>
      <c r="BE129" s="789"/>
      <c r="BF129" s="806" t="s">
        <v>506</v>
      </c>
      <c r="BG129" s="807"/>
      <c r="BH129" s="807"/>
      <c r="BI129" s="807"/>
      <c r="BJ129" s="807"/>
      <c r="BK129" s="807"/>
      <c r="BL129" s="808"/>
      <c r="BM129" s="806">
        <v>19.329999999999998</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507</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508</v>
      </c>
      <c r="X130" s="813"/>
      <c r="Y130" s="813"/>
      <c r="Z130" s="814"/>
      <c r="AA130" s="815">
        <v>1075042</v>
      </c>
      <c r="AB130" s="816"/>
      <c r="AC130" s="816"/>
      <c r="AD130" s="816"/>
      <c r="AE130" s="817"/>
      <c r="AF130" s="818">
        <v>1094971</v>
      </c>
      <c r="AG130" s="816"/>
      <c r="AH130" s="816"/>
      <c r="AI130" s="816"/>
      <c r="AJ130" s="817"/>
      <c r="AK130" s="818">
        <v>1102167</v>
      </c>
      <c r="AL130" s="816"/>
      <c r="AM130" s="816"/>
      <c r="AN130" s="816"/>
      <c r="AO130" s="817"/>
      <c r="AP130" s="819"/>
      <c r="AQ130" s="820"/>
      <c r="AR130" s="820"/>
      <c r="AS130" s="820"/>
      <c r="AT130" s="821"/>
      <c r="AU130" s="233"/>
      <c r="AV130" s="233"/>
      <c r="AW130" s="233"/>
      <c r="AX130" s="787" t="s">
        <v>509</v>
      </c>
      <c r="AY130" s="788"/>
      <c r="AZ130" s="788"/>
      <c r="BA130" s="788"/>
      <c r="BB130" s="788"/>
      <c r="BC130" s="788"/>
      <c r="BD130" s="788"/>
      <c r="BE130" s="789"/>
      <c r="BF130" s="790">
        <v>10.9</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510</v>
      </c>
      <c r="X131" s="797"/>
      <c r="Y131" s="797"/>
      <c r="Z131" s="798"/>
      <c r="AA131" s="799">
        <v>4976253</v>
      </c>
      <c r="AB131" s="800"/>
      <c r="AC131" s="800"/>
      <c r="AD131" s="800"/>
      <c r="AE131" s="801"/>
      <c r="AF131" s="802">
        <v>5349279</v>
      </c>
      <c r="AG131" s="800"/>
      <c r="AH131" s="800"/>
      <c r="AI131" s="800"/>
      <c r="AJ131" s="801"/>
      <c r="AK131" s="802">
        <v>5164968</v>
      </c>
      <c r="AL131" s="800"/>
      <c r="AM131" s="800"/>
      <c r="AN131" s="800"/>
      <c r="AO131" s="801"/>
      <c r="AP131" s="803"/>
      <c r="AQ131" s="804"/>
      <c r="AR131" s="804"/>
      <c r="AS131" s="804"/>
      <c r="AT131" s="805"/>
      <c r="AU131" s="233"/>
      <c r="AV131" s="233"/>
      <c r="AW131" s="233"/>
      <c r="AX131" s="765" t="s">
        <v>511</v>
      </c>
      <c r="AY131" s="766"/>
      <c r="AZ131" s="766"/>
      <c r="BA131" s="766"/>
      <c r="BB131" s="766"/>
      <c r="BC131" s="766"/>
      <c r="BD131" s="766"/>
      <c r="BE131" s="767"/>
      <c r="BF131" s="768">
        <v>70.7</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512</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513</v>
      </c>
      <c r="W132" s="778"/>
      <c r="X132" s="778"/>
      <c r="Y132" s="778"/>
      <c r="Z132" s="779"/>
      <c r="AA132" s="780">
        <v>11.59480838</v>
      </c>
      <c r="AB132" s="781"/>
      <c r="AC132" s="781"/>
      <c r="AD132" s="781"/>
      <c r="AE132" s="782"/>
      <c r="AF132" s="783">
        <v>10.852995330000001</v>
      </c>
      <c r="AG132" s="781"/>
      <c r="AH132" s="781"/>
      <c r="AI132" s="781"/>
      <c r="AJ132" s="782"/>
      <c r="AK132" s="783">
        <v>10.506125109999999</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514</v>
      </c>
      <c r="W133" s="757"/>
      <c r="X133" s="757"/>
      <c r="Y133" s="757"/>
      <c r="Z133" s="758"/>
      <c r="AA133" s="759">
        <v>11</v>
      </c>
      <c r="AB133" s="760"/>
      <c r="AC133" s="760"/>
      <c r="AD133" s="760"/>
      <c r="AE133" s="761"/>
      <c r="AF133" s="759">
        <v>11.2</v>
      </c>
      <c r="AG133" s="760"/>
      <c r="AH133" s="760"/>
      <c r="AI133" s="760"/>
      <c r="AJ133" s="761"/>
      <c r="AK133" s="759">
        <v>10.9</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Hdx0p4kMT/DC3hojWgzC4+Ho8YqLa2HeyksGq1TCLiWaqq8evEclcvgWVWZuWk48/3HD+lraXZsh6miRpFG7Dw==" saltValue="8utuRIsCdpAg+HBDQESta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hLce2TZEqtLUJ36WQt7CzzLhwHMHNyI1ev0XQ/vAAz2PYYuc6EeURW8Im5OfggLZ7d/cJyJ3UHiZCgrFBjtR0w==" saltValue="sB3qC3plF+zjaeSAdIU+W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AbDdy4s0SytD2TRBKS2DQokfuNqq6PKDGdbp10hFMxxYlx0KcBgCL2evxGdKzamC9mUu1kK/P5+aY7OlMwVAQ==" saltValue="P049mk84I2qt0bnPdqCD/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3" t="s">
        <v>518</v>
      </c>
      <c r="AP7" s="272"/>
      <c r="AQ7" s="273" t="s">
        <v>519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4"/>
      <c r="AP8" s="278" t="s">
        <v>520</v>
      </c>
      <c r="AQ8" s="279" t="s">
        <v>521</v>
      </c>
      <c r="AR8" s="280" t="s">
        <v>522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5" t="s">
        <v>523</v>
      </c>
      <c r="AL9" s="1166"/>
      <c r="AM9" s="1166"/>
      <c r="AN9" s="1167"/>
      <c r="AO9" s="281">
        <v>2003397</v>
      </c>
      <c r="AP9" s="281">
        <v>136147</v>
      </c>
      <c r="AQ9" s="282">
        <v>108757</v>
      </c>
      <c r="AR9" s="283">
        <v>25.2</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5" t="s">
        <v>524</v>
      </c>
      <c r="AL10" s="1166"/>
      <c r="AM10" s="1166"/>
      <c r="AN10" s="1167"/>
      <c r="AO10" s="284">
        <v>33904</v>
      </c>
      <c r="AP10" s="284">
        <v>2304</v>
      </c>
      <c r="AQ10" s="285">
        <v>15108</v>
      </c>
      <c r="AR10" s="286">
        <v>-84.7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5" t="s">
        <v>525</v>
      </c>
      <c r="AL11" s="1166"/>
      <c r="AM11" s="1166"/>
      <c r="AN11" s="1167"/>
      <c r="AO11" s="284">
        <v>76875</v>
      </c>
      <c r="AP11" s="284">
        <v>5224</v>
      </c>
      <c r="AQ11" s="285">
        <v>1414</v>
      </c>
      <c r="AR11" s="286">
        <v>269.39999999999998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5" t="s">
        <v>526</v>
      </c>
      <c r="AL12" s="1166"/>
      <c r="AM12" s="1166"/>
      <c r="AN12" s="1167"/>
      <c r="AO12" s="284" t="s">
        <v>527</v>
      </c>
      <c r="AP12" s="284" t="s">
        <v>527</v>
      </c>
      <c r="AQ12" s="285">
        <v>40</v>
      </c>
      <c r="AR12" s="286" t="s">
        <v>527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5" t="s">
        <v>528</v>
      </c>
      <c r="AL13" s="1166"/>
      <c r="AM13" s="1166"/>
      <c r="AN13" s="1167"/>
      <c r="AO13" s="284">
        <v>34706</v>
      </c>
      <c r="AP13" s="284">
        <v>2359</v>
      </c>
      <c r="AQ13" s="285">
        <v>4611</v>
      </c>
      <c r="AR13" s="286">
        <v>-48.8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5" t="s">
        <v>529</v>
      </c>
      <c r="AL14" s="1166"/>
      <c r="AM14" s="1166"/>
      <c r="AN14" s="1167"/>
      <c r="AO14" s="284">
        <v>29552</v>
      </c>
      <c r="AP14" s="284">
        <v>2008</v>
      </c>
      <c r="AQ14" s="285">
        <v>2427</v>
      </c>
      <c r="AR14" s="286">
        <v>-17.3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8" t="s">
        <v>530</v>
      </c>
      <c r="AL15" s="1169"/>
      <c r="AM15" s="1169"/>
      <c r="AN15" s="1170"/>
      <c r="AO15" s="284">
        <v>-137614</v>
      </c>
      <c r="AP15" s="284">
        <v>-9352</v>
      </c>
      <c r="AQ15" s="285">
        <v>-7785</v>
      </c>
      <c r="AR15" s="286">
        <v>20.100000000000001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8" t="s">
        <v>191</v>
      </c>
      <c r="AL16" s="1169"/>
      <c r="AM16" s="1169"/>
      <c r="AN16" s="1170"/>
      <c r="AO16" s="284">
        <v>2040820</v>
      </c>
      <c r="AP16" s="284">
        <v>138690</v>
      </c>
      <c r="AQ16" s="285">
        <v>124572</v>
      </c>
      <c r="AR16" s="286">
        <v>11.3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532</v>
      </c>
      <c r="AP20" s="293" t="s">
        <v>533</v>
      </c>
      <c r="AQ20" s="294" t="s">
        <v>534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1" t="s">
        <v>535</v>
      </c>
      <c r="AL21" s="1172"/>
      <c r="AM21" s="1172"/>
      <c r="AN21" s="1173"/>
      <c r="AO21" s="297">
        <v>15.49</v>
      </c>
      <c r="AP21" s="298">
        <v>10.78</v>
      </c>
      <c r="AQ21" s="299">
        <v>4.71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1" t="s">
        <v>536</v>
      </c>
      <c r="AL22" s="1172"/>
      <c r="AM22" s="1172"/>
      <c r="AN22" s="1173"/>
      <c r="AO22" s="302">
        <v>94</v>
      </c>
      <c r="AP22" s="303">
        <v>96.3</v>
      </c>
      <c r="AQ22" s="304">
        <v>-2.2999999999999998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4" t="s">
        <v>537</v>
      </c>
      <c r="B26" s="1164"/>
      <c r="C26" s="1164"/>
      <c r="D26" s="1164"/>
      <c r="E26" s="1164"/>
      <c r="F26" s="1164"/>
      <c r="G26" s="1164"/>
      <c r="H26" s="1164"/>
      <c r="I26" s="1164"/>
      <c r="J26" s="1164"/>
      <c r="K26" s="1164"/>
      <c r="L26" s="1164"/>
      <c r="M26" s="1164"/>
      <c r="N26" s="1164"/>
      <c r="O26" s="1164"/>
      <c r="P26" s="1164"/>
      <c r="Q26" s="1164"/>
      <c r="R26" s="1164"/>
      <c r="S26" s="1164"/>
      <c r="T26" s="1164"/>
      <c r="U26" s="1164"/>
      <c r="V26" s="1164"/>
      <c r="W26" s="1164"/>
      <c r="X26" s="1164"/>
      <c r="Y26" s="1164"/>
      <c r="Z26" s="1164"/>
      <c r="AA26" s="1164"/>
      <c r="AB26" s="1164"/>
      <c r="AC26" s="1164"/>
      <c r="AD26" s="1164"/>
      <c r="AE26" s="1164"/>
      <c r="AF26" s="1164"/>
      <c r="AG26" s="1164"/>
      <c r="AH26" s="1164"/>
      <c r="AI26" s="1164"/>
      <c r="AJ26" s="1164"/>
      <c r="AK26" s="1164"/>
      <c r="AL26" s="1164"/>
      <c r="AM26" s="1164"/>
      <c r="AN26" s="1164"/>
      <c r="AO26" s="1164"/>
      <c r="AP26" s="1164"/>
      <c r="AQ26" s="1164"/>
      <c r="AR26" s="1164"/>
      <c r="AS26" s="1164"/>
      <c r="AT26" s="267"/>
    </row>
    <row r="27" spans="1:46" x14ac:dyDescent="0.15">
      <c r="A27" s="309"/>
      <c r="AO27" s="262"/>
      <c r="AP27" s="262"/>
      <c r="AQ27" s="262"/>
      <c r="AR27" s="262"/>
      <c r="AS27" s="262"/>
      <c r="AT27" s="262"/>
    </row>
    <row r="28" spans="1:46" ht="17.25" x14ac:dyDescent="0.15">
      <c r="A28" s="263" t="s">
        <v>538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3" t="s">
        <v>518</v>
      </c>
      <c r="AP30" s="272"/>
      <c r="AQ30" s="273" t="s">
        <v>519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4"/>
      <c r="AP31" s="278" t="s">
        <v>520</v>
      </c>
      <c r="AQ31" s="279" t="s">
        <v>521</v>
      </c>
      <c r="AR31" s="280" t="s">
        <v>522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5" t="s">
        <v>540</v>
      </c>
      <c r="AL32" s="1156"/>
      <c r="AM32" s="1156"/>
      <c r="AN32" s="1157"/>
      <c r="AO32" s="312">
        <v>1375605</v>
      </c>
      <c r="AP32" s="312">
        <v>93483</v>
      </c>
      <c r="AQ32" s="313">
        <v>62543</v>
      </c>
      <c r="AR32" s="314">
        <v>49.5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5" t="s">
        <v>541</v>
      </c>
      <c r="AL33" s="1156"/>
      <c r="AM33" s="1156"/>
      <c r="AN33" s="1157"/>
      <c r="AO33" s="312" t="s">
        <v>527</v>
      </c>
      <c r="AP33" s="312" t="s">
        <v>527</v>
      </c>
      <c r="AQ33" s="313" t="s">
        <v>527</v>
      </c>
      <c r="AR33" s="314" t="s">
        <v>527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5" t="s">
        <v>542</v>
      </c>
      <c r="AL34" s="1156"/>
      <c r="AM34" s="1156"/>
      <c r="AN34" s="1157"/>
      <c r="AO34" s="312" t="s">
        <v>527</v>
      </c>
      <c r="AP34" s="312" t="s">
        <v>527</v>
      </c>
      <c r="AQ34" s="313" t="s">
        <v>527</v>
      </c>
      <c r="AR34" s="314" t="s">
        <v>527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5" t="s">
        <v>543</v>
      </c>
      <c r="AL35" s="1156"/>
      <c r="AM35" s="1156"/>
      <c r="AN35" s="1157"/>
      <c r="AO35" s="312">
        <v>196182</v>
      </c>
      <c r="AP35" s="312">
        <v>13332</v>
      </c>
      <c r="AQ35" s="313">
        <v>16620</v>
      </c>
      <c r="AR35" s="314">
        <v>-19.8</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5" t="s">
        <v>544</v>
      </c>
      <c r="AL36" s="1156"/>
      <c r="AM36" s="1156"/>
      <c r="AN36" s="1157"/>
      <c r="AO36" s="312">
        <v>73018</v>
      </c>
      <c r="AP36" s="312">
        <v>4962</v>
      </c>
      <c r="AQ36" s="313">
        <v>3562</v>
      </c>
      <c r="AR36" s="314">
        <v>39.299999999999997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5" t="s">
        <v>545</v>
      </c>
      <c r="AL37" s="1156"/>
      <c r="AM37" s="1156"/>
      <c r="AN37" s="1157"/>
      <c r="AO37" s="312" t="s">
        <v>527</v>
      </c>
      <c r="AP37" s="312" t="s">
        <v>527</v>
      </c>
      <c r="AQ37" s="313">
        <v>625</v>
      </c>
      <c r="AR37" s="314" t="s">
        <v>527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8" t="s">
        <v>546</v>
      </c>
      <c r="AL38" s="1159"/>
      <c r="AM38" s="1159"/>
      <c r="AN38" s="1160"/>
      <c r="AO38" s="315" t="s">
        <v>527</v>
      </c>
      <c r="AP38" s="315" t="s">
        <v>527</v>
      </c>
      <c r="AQ38" s="316">
        <v>3</v>
      </c>
      <c r="AR38" s="304" t="s">
        <v>527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8" t="s">
        <v>547</v>
      </c>
      <c r="AL39" s="1159"/>
      <c r="AM39" s="1159"/>
      <c r="AN39" s="1160"/>
      <c r="AO39" s="312" t="s">
        <v>527</v>
      </c>
      <c r="AP39" s="312" t="s">
        <v>527</v>
      </c>
      <c r="AQ39" s="313">
        <v>-2822</v>
      </c>
      <c r="AR39" s="314" t="s">
        <v>527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5" t="s">
        <v>548</v>
      </c>
      <c r="AL40" s="1156"/>
      <c r="AM40" s="1156"/>
      <c r="AN40" s="1157"/>
      <c r="AO40" s="312">
        <v>-1102167</v>
      </c>
      <c r="AP40" s="312">
        <v>-74901</v>
      </c>
      <c r="AQ40" s="313">
        <v>-53912</v>
      </c>
      <c r="AR40" s="314">
        <v>38.9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1" t="s">
        <v>306</v>
      </c>
      <c r="AL41" s="1162"/>
      <c r="AM41" s="1162"/>
      <c r="AN41" s="1163"/>
      <c r="AO41" s="312">
        <v>542638</v>
      </c>
      <c r="AP41" s="312">
        <v>36877</v>
      </c>
      <c r="AQ41" s="313">
        <v>26618</v>
      </c>
      <c r="AR41" s="314">
        <v>38.5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549</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8" t="s">
        <v>518</v>
      </c>
      <c r="AN49" s="1150" t="s">
        <v>552</v>
      </c>
      <c r="AO49" s="1151"/>
      <c r="AP49" s="1151"/>
      <c r="AQ49" s="1151"/>
      <c r="AR49" s="1152"/>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49"/>
      <c r="AN50" s="328" t="s">
        <v>553</v>
      </c>
      <c r="AO50" s="329" t="s">
        <v>554</v>
      </c>
      <c r="AP50" s="330" t="s">
        <v>555</v>
      </c>
      <c r="AQ50" s="331" t="s">
        <v>556</v>
      </c>
      <c r="AR50" s="332" t="s">
        <v>557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558</v>
      </c>
      <c r="AL51" s="325"/>
      <c r="AM51" s="333">
        <v>1089251</v>
      </c>
      <c r="AN51" s="334">
        <v>67051</v>
      </c>
      <c r="AO51" s="335">
        <v>0.4</v>
      </c>
      <c r="AP51" s="336">
        <v>73475</v>
      </c>
      <c r="AQ51" s="337">
        <v>9.1</v>
      </c>
      <c r="AR51" s="338">
        <v>-8.6999999999999993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559</v>
      </c>
      <c r="AM52" s="341">
        <v>647130</v>
      </c>
      <c r="AN52" s="342">
        <v>39836</v>
      </c>
      <c r="AO52" s="343">
        <v>3.2</v>
      </c>
      <c r="AP52" s="344">
        <v>43072</v>
      </c>
      <c r="AQ52" s="345">
        <v>31.1</v>
      </c>
      <c r="AR52" s="346">
        <v>-27.9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560</v>
      </c>
      <c r="AL53" s="325"/>
      <c r="AM53" s="333">
        <v>2206336</v>
      </c>
      <c r="AN53" s="334">
        <v>139430</v>
      </c>
      <c r="AO53" s="335">
        <v>107.9</v>
      </c>
      <c r="AP53" s="336">
        <v>87464</v>
      </c>
      <c r="AQ53" s="337">
        <v>19</v>
      </c>
      <c r="AR53" s="338">
        <v>88.9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559</v>
      </c>
      <c r="AM54" s="341">
        <v>1359145</v>
      </c>
      <c r="AN54" s="342">
        <v>85891</v>
      </c>
      <c r="AO54" s="343">
        <v>115.6</v>
      </c>
      <c r="AP54" s="344">
        <v>47479</v>
      </c>
      <c r="AQ54" s="345">
        <v>10.199999999999999</v>
      </c>
      <c r="AR54" s="346">
        <v>105.4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561</v>
      </c>
      <c r="AL55" s="325"/>
      <c r="AM55" s="333">
        <v>3115849</v>
      </c>
      <c r="AN55" s="334">
        <v>201438</v>
      </c>
      <c r="AO55" s="335">
        <v>44.5</v>
      </c>
      <c r="AP55" s="336">
        <v>117234</v>
      </c>
      <c r="AQ55" s="337">
        <v>34</v>
      </c>
      <c r="AR55" s="338">
        <v>10.5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559</v>
      </c>
      <c r="AM56" s="341">
        <v>2626635</v>
      </c>
      <c r="AN56" s="342">
        <v>169811</v>
      </c>
      <c r="AO56" s="343">
        <v>97.7</v>
      </c>
      <c r="AP56" s="344">
        <v>59796</v>
      </c>
      <c r="AQ56" s="345">
        <v>25.9</v>
      </c>
      <c r="AR56" s="346">
        <v>71.8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562</v>
      </c>
      <c r="AL57" s="325"/>
      <c r="AM57" s="333">
        <v>1920702</v>
      </c>
      <c r="AN57" s="334">
        <v>126695</v>
      </c>
      <c r="AO57" s="335">
        <v>-37.1</v>
      </c>
      <c r="AP57" s="336">
        <v>97758</v>
      </c>
      <c r="AQ57" s="337">
        <v>-16.600000000000001</v>
      </c>
      <c r="AR57" s="338">
        <v>-20.5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559</v>
      </c>
      <c r="AM58" s="341">
        <v>1531911</v>
      </c>
      <c r="AN58" s="342">
        <v>101050</v>
      </c>
      <c r="AO58" s="343">
        <v>-40.5</v>
      </c>
      <c r="AP58" s="344">
        <v>45946</v>
      </c>
      <c r="AQ58" s="345">
        <v>-23.2</v>
      </c>
      <c r="AR58" s="346">
        <v>-17.3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563</v>
      </c>
      <c r="AL59" s="325"/>
      <c r="AM59" s="333">
        <v>1379758</v>
      </c>
      <c r="AN59" s="334">
        <v>93765</v>
      </c>
      <c r="AO59" s="335">
        <v>-26</v>
      </c>
      <c r="AP59" s="336">
        <v>91338</v>
      </c>
      <c r="AQ59" s="337">
        <v>-6.6</v>
      </c>
      <c r="AR59" s="338">
        <v>-19.399999999999999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559</v>
      </c>
      <c r="AM60" s="341">
        <v>985905</v>
      </c>
      <c r="AN60" s="342">
        <v>67000</v>
      </c>
      <c r="AO60" s="343">
        <v>-33.700000000000003</v>
      </c>
      <c r="AP60" s="344">
        <v>43989</v>
      </c>
      <c r="AQ60" s="345">
        <v>-4.3</v>
      </c>
      <c r="AR60" s="346">
        <v>-29.4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564</v>
      </c>
      <c r="AL61" s="347"/>
      <c r="AM61" s="348">
        <v>1942379</v>
      </c>
      <c r="AN61" s="349">
        <v>125676</v>
      </c>
      <c r="AO61" s="350">
        <v>17.899999999999999</v>
      </c>
      <c r="AP61" s="351">
        <v>93454</v>
      </c>
      <c r="AQ61" s="352">
        <v>7.8</v>
      </c>
      <c r="AR61" s="338">
        <v>10.1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559</v>
      </c>
      <c r="AM62" s="341">
        <v>1430145</v>
      </c>
      <c r="AN62" s="342">
        <v>92718</v>
      </c>
      <c r="AO62" s="343">
        <v>28.5</v>
      </c>
      <c r="AP62" s="344">
        <v>48056</v>
      </c>
      <c r="AQ62" s="345">
        <v>7.9</v>
      </c>
      <c r="AR62" s="346">
        <v>20.6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6SszL93U1vn2dRY44Att+2oCSSoCj5VrOVEdWaejavf1YXY8W+UgFa/quA01sszIGfcAiBUJcSexys308kyN8Q==" saltValue="URLaJ86faFYXQo8vn6BU+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566</v>
      </c>
    </row>
    <row r="121" spans="125:125" ht="13.5" hidden="1" customHeight="1" x14ac:dyDescent="0.15">
      <c r="DU121" s="259"/>
    </row>
  </sheetData>
  <sheetProtection algorithmName="SHA-512" hashValue="I4PnSKLEnpi5tpnX+ImLIOp0mizYqgJZBVxfM5serSCdtO3f187dlFkS0ylw1xX+h3KBeJhvDjsNMz80GIxxig==" saltValue="mZOd4p15OIzDMOWBTGZMM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567</v>
      </c>
    </row>
  </sheetData>
  <sheetProtection algorithmName="SHA-512" hashValue="q5jZYYEFin9nRAdqiBw21+V6xOGekK7LC5xfPfYiIpheWNnhZ8SL7EnHeQhw0/GuVJM5+cKJmp8WSXSNQybj9g==" saltValue="Jw7xx9AWMAQPnoxuyYY/1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174" t="s">
        <v>3</v>
      </c>
      <c r="D47" s="1174"/>
      <c r="E47" s="1175"/>
      <c r="F47" s="11">
        <v>17.04</v>
      </c>
      <c r="G47" s="12">
        <v>14.54</v>
      </c>
      <c r="H47" s="12">
        <v>12.61</v>
      </c>
      <c r="I47" s="12">
        <v>16.899999999999999</v>
      </c>
      <c r="J47" s="13">
        <v>18.93</v>
      </c>
    </row>
    <row r="48" spans="2:10" ht="57.75" customHeight="1" x14ac:dyDescent="0.15">
      <c r="B48" s="14"/>
      <c r="C48" s="1176" t="s">
        <v>4</v>
      </c>
      <c r="D48" s="1176"/>
      <c r="E48" s="1177"/>
      <c r="F48" s="15">
        <v>3.44</v>
      </c>
      <c r="G48" s="16">
        <v>3.17</v>
      </c>
      <c r="H48" s="16">
        <v>3.92</v>
      </c>
      <c r="I48" s="16">
        <v>6.51</v>
      </c>
      <c r="J48" s="17">
        <v>3.69</v>
      </c>
    </row>
    <row r="49" spans="2:10" ht="57.75" customHeight="1" thickBot="1" x14ac:dyDescent="0.2">
      <c r="B49" s="18"/>
      <c r="C49" s="1178" t="s">
        <v>5</v>
      </c>
      <c r="D49" s="1178"/>
      <c r="E49" s="1179"/>
      <c r="F49" s="19" t="s">
        <v>573</v>
      </c>
      <c r="G49" s="20" t="s">
        <v>574</v>
      </c>
      <c r="H49" s="20" t="s">
        <v>575</v>
      </c>
      <c r="I49" s="20">
        <v>7.89</v>
      </c>
      <c r="J49" s="21" t="s">
        <v>576</v>
      </c>
    </row>
    <row r="50" spans="2:10" x14ac:dyDescent="0.15"/>
  </sheetData>
  <sheetProtection algorithmName="SHA-512" hashValue="lKxUTzJDHx5lPJZZCEQrQiOyy2GP0UfGoxidb3G8TaZKtYN57ChgJ6uTbIN/GhTQgA8R/6F34YtQ/F8JOeaImQ==" saltValue="28MaaW6osSpwt0aOBcmTU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186" t="s">
        <v>577</v>
      </c>
      <c r="D34" s="1186"/>
      <c r="E34" s="1187"/>
      <c r="F34" s="32">
        <v>13.16</v>
      </c>
      <c r="G34" s="33">
        <v>12.96</v>
      </c>
      <c r="H34" s="33">
        <v>11.71</v>
      </c>
      <c r="I34" s="33">
        <v>9.33</v>
      </c>
      <c r="J34" s="34">
        <v>9.07</v>
      </c>
      <c r="K34" s="22"/>
      <c r="L34" s="22"/>
      <c r="M34" s="22"/>
      <c r="N34" s="22"/>
      <c r="O34" s="22"/>
      <c r="P34" s="22"/>
    </row>
    <row r="35" spans="1:16" ht="39" customHeight="1" x14ac:dyDescent="0.15">
      <c r="A35" s="22"/>
      <c r="B35" s="35"/>
      <c r="C35" s="1180" t="s">
        <v>578</v>
      </c>
      <c r="D35" s="1181"/>
      <c r="E35" s="1182"/>
      <c r="F35" s="36">
        <v>3.39</v>
      </c>
      <c r="G35" s="37">
        <v>2.99</v>
      </c>
      <c r="H35" s="37">
        <v>3.53</v>
      </c>
      <c r="I35" s="37">
        <v>6.11</v>
      </c>
      <c r="J35" s="38">
        <v>3.69</v>
      </c>
      <c r="K35" s="22"/>
      <c r="L35" s="22"/>
      <c r="M35" s="22"/>
      <c r="N35" s="22"/>
      <c r="O35" s="22"/>
      <c r="P35" s="22"/>
    </row>
    <row r="36" spans="1:16" ht="39" customHeight="1" x14ac:dyDescent="0.15">
      <c r="A36" s="22"/>
      <c r="B36" s="35"/>
      <c r="C36" s="1180" t="s">
        <v>579</v>
      </c>
      <c r="D36" s="1181"/>
      <c r="E36" s="1182"/>
      <c r="F36" s="36" t="s">
        <v>580</v>
      </c>
      <c r="G36" s="37" t="s">
        <v>581</v>
      </c>
      <c r="H36" s="37" t="s">
        <v>582</v>
      </c>
      <c r="I36" s="37">
        <v>0.8</v>
      </c>
      <c r="J36" s="38">
        <v>2.48</v>
      </c>
      <c r="K36" s="22"/>
      <c r="L36" s="22"/>
      <c r="M36" s="22"/>
      <c r="N36" s="22"/>
      <c r="O36" s="22"/>
      <c r="P36" s="22"/>
    </row>
    <row r="37" spans="1:16" ht="39" customHeight="1" x14ac:dyDescent="0.15">
      <c r="A37" s="22"/>
      <c r="B37" s="35"/>
      <c r="C37" s="1180" t="s">
        <v>583</v>
      </c>
      <c r="D37" s="1181"/>
      <c r="E37" s="1182"/>
      <c r="F37" s="36">
        <v>0.79</v>
      </c>
      <c r="G37" s="37">
        <v>0.45</v>
      </c>
      <c r="H37" s="37">
        <v>0.02</v>
      </c>
      <c r="I37" s="37">
        <v>1.36</v>
      </c>
      <c r="J37" s="38">
        <v>1.76</v>
      </c>
      <c r="K37" s="22"/>
      <c r="L37" s="22"/>
      <c r="M37" s="22"/>
      <c r="N37" s="22"/>
      <c r="O37" s="22"/>
      <c r="P37" s="22"/>
    </row>
    <row r="38" spans="1:16" ht="39" customHeight="1" x14ac:dyDescent="0.15">
      <c r="A38" s="22"/>
      <c r="B38" s="35"/>
      <c r="C38" s="1180" t="s">
        <v>584</v>
      </c>
      <c r="D38" s="1181"/>
      <c r="E38" s="1182"/>
      <c r="F38" s="36">
        <v>1.1100000000000001</v>
      </c>
      <c r="G38" s="37">
        <v>1.23</v>
      </c>
      <c r="H38" s="37">
        <v>1.27</v>
      </c>
      <c r="I38" s="37">
        <v>1.45</v>
      </c>
      <c r="J38" s="38">
        <v>0.99</v>
      </c>
      <c r="K38" s="22"/>
      <c r="L38" s="22"/>
      <c r="M38" s="22"/>
      <c r="N38" s="22"/>
      <c r="O38" s="22"/>
      <c r="P38" s="22"/>
    </row>
    <row r="39" spans="1:16" ht="39" customHeight="1" x14ac:dyDescent="0.15">
      <c r="A39" s="22"/>
      <c r="B39" s="35"/>
      <c r="C39" s="1180" t="s">
        <v>585</v>
      </c>
      <c r="D39" s="1181"/>
      <c r="E39" s="1182"/>
      <c r="F39" s="36">
        <v>7.0000000000000007E-2</v>
      </c>
      <c r="G39" s="37">
        <v>0.08</v>
      </c>
      <c r="H39" s="37">
        <v>0.09</v>
      </c>
      <c r="I39" s="37">
        <v>0.09</v>
      </c>
      <c r="J39" s="38">
        <v>0.09</v>
      </c>
      <c r="K39" s="22"/>
      <c r="L39" s="22"/>
      <c r="M39" s="22"/>
      <c r="N39" s="22"/>
      <c r="O39" s="22"/>
      <c r="P39" s="22"/>
    </row>
    <row r="40" spans="1:16" ht="39" customHeight="1" x14ac:dyDescent="0.15">
      <c r="A40" s="22"/>
      <c r="B40" s="35"/>
      <c r="C40" s="1180" t="s">
        <v>586</v>
      </c>
      <c r="D40" s="1181"/>
      <c r="E40" s="1182"/>
      <c r="F40" s="36">
        <v>0.02</v>
      </c>
      <c r="G40" s="37">
        <v>0.04</v>
      </c>
      <c r="H40" s="37">
        <v>0.12</v>
      </c>
      <c r="I40" s="37">
        <v>0.02</v>
      </c>
      <c r="J40" s="38">
        <v>0.05</v>
      </c>
      <c r="K40" s="22"/>
      <c r="L40" s="22"/>
      <c r="M40" s="22"/>
      <c r="N40" s="22"/>
      <c r="O40" s="22"/>
      <c r="P40" s="22"/>
    </row>
    <row r="41" spans="1:16" ht="39" customHeight="1" x14ac:dyDescent="0.15">
      <c r="A41" s="22"/>
      <c r="B41" s="35"/>
      <c r="C41" s="1180" t="s">
        <v>587</v>
      </c>
      <c r="D41" s="1181"/>
      <c r="E41" s="1182"/>
      <c r="F41" s="36">
        <v>0.04</v>
      </c>
      <c r="G41" s="37">
        <v>0.17</v>
      </c>
      <c r="H41" s="37">
        <v>0.38</v>
      </c>
      <c r="I41" s="37">
        <v>0.38</v>
      </c>
      <c r="J41" s="38">
        <v>0</v>
      </c>
      <c r="K41" s="22"/>
      <c r="L41" s="22"/>
      <c r="M41" s="22"/>
      <c r="N41" s="22"/>
      <c r="O41" s="22"/>
      <c r="P41" s="22"/>
    </row>
    <row r="42" spans="1:16" ht="39" customHeight="1" x14ac:dyDescent="0.15">
      <c r="A42" s="22"/>
      <c r="B42" s="39"/>
      <c r="C42" s="1180" t="s">
        <v>588</v>
      </c>
      <c r="D42" s="1181"/>
      <c r="E42" s="1182"/>
      <c r="F42" s="36" t="s">
        <v>527</v>
      </c>
      <c r="G42" s="37" t="s">
        <v>527</v>
      </c>
      <c r="H42" s="37" t="s">
        <v>527</v>
      </c>
      <c r="I42" s="37" t="s">
        <v>527</v>
      </c>
      <c r="J42" s="38" t="s">
        <v>527</v>
      </c>
      <c r="K42" s="22"/>
      <c r="L42" s="22"/>
      <c r="M42" s="22"/>
      <c r="N42" s="22"/>
      <c r="O42" s="22"/>
      <c r="P42" s="22"/>
    </row>
    <row r="43" spans="1:16" ht="39" customHeight="1" thickBot="1" x14ac:dyDescent="0.2">
      <c r="A43" s="22"/>
      <c r="B43" s="40"/>
      <c r="C43" s="1183" t="s">
        <v>589</v>
      </c>
      <c r="D43" s="1184"/>
      <c r="E43" s="1185"/>
      <c r="F43" s="41">
        <v>0.01</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YWczzpiEchWFb/0+VlRNoATqw6fO76KOnr9W0P3WwhHIjKrBQ1ccCUCHrM9gkdCEyQPe9r+wMtElylBpiv7qGQ==" saltValue="tvxd0CFgO5Xsns4Y0+CR6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15">
      <c r="A45" s="48"/>
      <c r="B45" s="1211" t="s">
        <v>10</v>
      </c>
      <c r="C45" s="1212"/>
      <c r="D45" s="58"/>
      <c r="E45" s="1217" t="s">
        <v>11</v>
      </c>
      <c r="F45" s="1217"/>
      <c r="G45" s="1217"/>
      <c r="H45" s="1217"/>
      <c r="I45" s="1217"/>
      <c r="J45" s="1218"/>
      <c r="K45" s="59">
        <v>1383</v>
      </c>
      <c r="L45" s="60">
        <v>1352</v>
      </c>
      <c r="M45" s="60">
        <v>1323</v>
      </c>
      <c r="N45" s="60">
        <v>1357</v>
      </c>
      <c r="O45" s="61">
        <v>1376</v>
      </c>
      <c r="P45" s="48"/>
      <c r="Q45" s="48"/>
      <c r="R45" s="48"/>
      <c r="S45" s="48"/>
      <c r="T45" s="48"/>
      <c r="U45" s="48"/>
    </row>
    <row r="46" spans="1:21" ht="30.75" customHeight="1" x14ac:dyDescent="0.15">
      <c r="A46" s="48"/>
      <c r="B46" s="1213"/>
      <c r="C46" s="1214"/>
      <c r="D46" s="62"/>
      <c r="E46" s="1190" t="s">
        <v>12</v>
      </c>
      <c r="F46" s="1190"/>
      <c r="G46" s="1190"/>
      <c r="H46" s="1190"/>
      <c r="I46" s="1190"/>
      <c r="J46" s="1191"/>
      <c r="K46" s="63" t="s">
        <v>527</v>
      </c>
      <c r="L46" s="64" t="s">
        <v>527</v>
      </c>
      <c r="M46" s="64" t="s">
        <v>527</v>
      </c>
      <c r="N46" s="64" t="s">
        <v>527</v>
      </c>
      <c r="O46" s="65" t="s">
        <v>527</v>
      </c>
      <c r="P46" s="48"/>
      <c r="Q46" s="48"/>
      <c r="R46" s="48"/>
      <c r="S46" s="48"/>
      <c r="T46" s="48"/>
      <c r="U46" s="48"/>
    </row>
    <row r="47" spans="1:21" ht="30.75" customHeight="1" x14ac:dyDescent="0.15">
      <c r="A47" s="48"/>
      <c r="B47" s="1213"/>
      <c r="C47" s="1214"/>
      <c r="D47" s="62"/>
      <c r="E47" s="1190" t="s">
        <v>13</v>
      </c>
      <c r="F47" s="1190"/>
      <c r="G47" s="1190"/>
      <c r="H47" s="1190"/>
      <c r="I47" s="1190"/>
      <c r="J47" s="1191"/>
      <c r="K47" s="63" t="s">
        <v>527</v>
      </c>
      <c r="L47" s="64" t="s">
        <v>527</v>
      </c>
      <c r="M47" s="64" t="s">
        <v>527</v>
      </c>
      <c r="N47" s="64" t="s">
        <v>527</v>
      </c>
      <c r="O47" s="65" t="s">
        <v>527</v>
      </c>
      <c r="P47" s="48"/>
      <c r="Q47" s="48"/>
      <c r="R47" s="48"/>
      <c r="S47" s="48"/>
      <c r="T47" s="48"/>
      <c r="U47" s="48"/>
    </row>
    <row r="48" spans="1:21" ht="30.75" customHeight="1" x14ac:dyDescent="0.15">
      <c r="A48" s="48"/>
      <c r="B48" s="1213"/>
      <c r="C48" s="1214"/>
      <c r="D48" s="62"/>
      <c r="E48" s="1190" t="s">
        <v>14</v>
      </c>
      <c r="F48" s="1190"/>
      <c r="G48" s="1190"/>
      <c r="H48" s="1190"/>
      <c r="I48" s="1190"/>
      <c r="J48" s="1191"/>
      <c r="K48" s="63">
        <v>137</v>
      </c>
      <c r="L48" s="64">
        <v>177</v>
      </c>
      <c r="M48" s="64">
        <v>194</v>
      </c>
      <c r="N48" s="64">
        <v>236</v>
      </c>
      <c r="O48" s="65">
        <v>196</v>
      </c>
      <c r="P48" s="48"/>
      <c r="Q48" s="48"/>
      <c r="R48" s="48"/>
      <c r="S48" s="48"/>
      <c r="T48" s="48"/>
      <c r="U48" s="48"/>
    </row>
    <row r="49" spans="1:21" ht="30.75" customHeight="1" x14ac:dyDescent="0.15">
      <c r="A49" s="48"/>
      <c r="B49" s="1213"/>
      <c r="C49" s="1214"/>
      <c r="D49" s="62"/>
      <c r="E49" s="1190" t="s">
        <v>15</v>
      </c>
      <c r="F49" s="1190"/>
      <c r="G49" s="1190"/>
      <c r="H49" s="1190"/>
      <c r="I49" s="1190"/>
      <c r="J49" s="1191"/>
      <c r="K49" s="63">
        <v>144</v>
      </c>
      <c r="L49" s="64">
        <v>155</v>
      </c>
      <c r="M49" s="64">
        <v>135</v>
      </c>
      <c r="N49" s="64">
        <v>83</v>
      </c>
      <c r="O49" s="65">
        <v>73</v>
      </c>
      <c r="P49" s="48"/>
      <c r="Q49" s="48"/>
      <c r="R49" s="48"/>
      <c r="S49" s="48"/>
      <c r="T49" s="48"/>
      <c r="U49" s="48"/>
    </row>
    <row r="50" spans="1:21" ht="30.75" customHeight="1" x14ac:dyDescent="0.15">
      <c r="A50" s="48"/>
      <c r="B50" s="1213"/>
      <c r="C50" s="1214"/>
      <c r="D50" s="62"/>
      <c r="E50" s="1190" t="s">
        <v>16</v>
      </c>
      <c r="F50" s="1190"/>
      <c r="G50" s="1190"/>
      <c r="H50" s="1190"/>
      <c r="I50" s="1190"/>
      <c r="J50" s="1191"/>
      <c r="K50" s="63" t="s">
        <v>527</v>
      </c>
      <c r="L50" s="64" t="s">
        <v>527</v>
      </c>
      <c r="M50" s="64" t="s">
        <v>527</v>
      </c>
      <c r="N50" s="64" t="s">
        <v>527</v>
      </c>
      <c r="O50" s="65" t="s">
        <v>527</v>
      </c>
      <c r="P50" s="48"/>
      <c r="Q50" s="48"/>
      <c r="R50" s="48"/>
      <c r="S50" s="48"/>
      <c r="T50" s="48"/>
      <c r="U50" s="48"/>
    </row>
    <row r="51" spans="1:21" ht="30.75" customHeight="1" x14ac:dyDescent="0.15">
      <c r="A51" s="48"/>
      <c r="B51" s="1215"/>
      <c r="C51" s="1216"/>
      <c r="D51" s="66"/>
      <c r="E51" s="1190" t="s">
        <v>17</v>
      </c>
      <c r="F51" s="1190"/>
      <c r="G51" s="1190"/>
      <c r="H51" s="1190"/>
      <c r="I51" s="1190"/>
      <c r="J51" s="1191"/>
      <c r="K51" s="63" t="s">
        <v>527</v>
      </c>
      <c r="L51" s="64">
        <v>0</v>
      </c>
      <c r="M51" s="64">
        <v>0</v>
      </c>
      <c r="N51" s="64">
        <v>0</v>
      </c>
      <c r="O51" s="65" t="s">
        <v>527</v>
      </c>
      <c r="P51" s="48"/>
      <c r="Q51" s="48"/>
      <c r="R51" s="48"/>
      <c r="S51" s="48"/>
      <c r="T51" s="48"/>
      <c r="U51" s="48"/>
    </row>
    <row r="52" spans="1:21" ht="30.75" customHeight="1" x14ac:dyDescent="0.15">
      <c r="A52" s="48"/>
      <c r="B52" s="1188" t="s">
        <v>18</v>
      </c>
      <c r="C52" s="1189"/>
      <c r="D52" s="66"/>
      <c r="E52" s="1190" t="s">
        <v>19</v>
      </c>
      <c r="F52" s="1190"/>
      <c r="G52" s="1190"/>
      <c r="H52" s="1190"/>
      <c r="I52" s="1190"/>
      <c r="J52" s="1191"/>
      <c r="K52" s="63">
        <v>1162</v>
      </c>
      <c r="L52" s="64">
        <v>1140</v>
      </c>
      <c r="M52" s="64">
        <v>1075</v>
      </c>
      <c r="N52" s="64">
        <v>1095</v>
      </c>
      <c r="O52" s="65">
        <v>1103</v>
      </c>
      <c r="P52" s="48"/>
      <c r="Q52" s="48"/>
      <c r="R52" s="48"/>
      <c r="S52" s="48"/>
      <c r="T52" s="48"/>
      <c r="U52" s="48"/>
    </row>
    <row r="53" spans="1:21" ht="30.75" customHeight="1" thickBot="1" x14ac:dyDescent="0.2">
      <c r="A53" s="48"/>
      <c r="B53" s="1192" t="s">
        <v>20</v>
      </c>
      <c r="C53" s="1193"/>
      <c r="D53" s="67"/>
      <c r="E53" s="1194" t="s">
        <v>21</v>
      </c>
      <c r="F53" s="1194"/>
      <c r="G53" s="1194"/>
      <c r="H53" s="1194"/>
      <c r="I53" s="1194"/>
      <c r="J53" s="1195"/>
      <c r="K53" s="68">
        <v>502</v>
      </c>
      <c r="L53" s="69">
        <v>544</v>
      </c>
      <c r="M53" s="69">
        <v>577</v>
      </c>
      <c r="N53" s="69">
        <v>581</v>
      </c>
      <c r="O53" s="70">
        <v>542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590</v>
      </c>
      <c r="P56" s="48"/>
      <c r="Q56" s="48"/>
      <c r="R56" s="48"/>
      <c r="S56" s="48"/>
      <c r="T56" s="48"/>
      <c r="U56" s="48"/>
    </row>
    <row r="57" spans="1:21" ht="31.5" customHeight="1" thickBot="1" x14ac:dyDescent="0.2">
      <c r="A57" s="48"/>
      <c r="B57" s="76"/>
      <c r="C57" s="77"/>
      <c r="D57" s="77"/>
      <c r="E57" s="78"/>
      <c r="F57" s="78"/>
      <c r="G57" s="78"/>
      <c r="H57" s="78"/>
      <c r="I57" s="78"/>
      <c r="J57" s="79" t="s">
        <v>2</v>
      </c>
      <c r="K57" s="80" t="s">
        <v>591</v>
      </c>
      <c r="L57" s="81" t="s">
        <v>592</v>
      </c>
      <c r="M57" s="81" t="s">
        <v>593</v>
      </c>
      <c r="N57" s="81" t="s">
        <v>594</v>
      </c>
      <c r="O57" s="82" t="s">
        <v>595</v>
      </c>
      <c r="P57" s="48"/>
      <c r="Q57" s="48"/>
      <c r="R57" s="48"/>
      <c r="S57" s="48"/>
      <c r="T57" s="48"/>
      <c r="U57" s="48"/>
    </row>
    <row r="58" spans="1:21" ht="31.5" customHeight="1" x14ac:dyDescent="0.15">
      <c r="B58" s="1196" t="s">
        <v>25</v>
      </c>
      <c r="C58" s="1197"/>
      <c r="D58" s="1202" t="s">
        <v>26</v>
      </c>
      <c r="E58" s="1203"/>
      <c r="F58" s="1203"/>
      <c r="G58" s="1203"/>
      <c r="H58" s="1203"/>
      <c r="I58" s="1203"/>
      <c r="J58" s="1204"/>
      <c r="K58" s="83"/>
      <c r="L58" s="84"/>
      <c r="M58" s="84"/>
      <c r="N58" s="84"/>
      <c r="O58" s="85"/>
    </row>
    <row r="59" spans="1:21" ht="31.5" customHeight="1" x14ac:dyDescent="0.15">
      <c r="B59" s="1198"/>
      <c r="C59" s="1199"/>
      <c r="D59" s="1205" t="s">
        <v>27</v>
      </c>
      <c r="E59" s="1206"/>
      <c r="F59" s="1206"/>
      <c r="G59" s="1206"/>
      <c r="H59" s="1206"/>
      <c r="I59" s="1206"/>
      <c r="J59" s="1207"/>
      <c r="K59" s="86"/>
      <c r="L59" s="87"/>
      <c r="M59" s="87"/>
      <c r="N59" s="87"/>
      <c r="O59" s="88"/>
    </row>
    <row r="60" spans="1:21" ht="31.5" customHeight="1" thickBot="1" x14ac:dyDescent="0.2">
      <c r="B60" s="1200"/>
      <c r="C60" s="1201"/>
      <c r="D60" s="1208" t="s">
        <v>28</v>
      </c>
      <c r="E60" s="1209"/>
      <c r="F60" s="1209"/>
      <c r="G60" s="1209"/>
      <c r="H60" s="1209"/>
      <c r="I60" s="1209"/>
      <c r="J60" s="1210"/>
      <c r="K60" s="89"/>
      <c r="L60" s="90"/>
      <c r="M60" s="90"/>
      <c r="N60" s="90"/>
      <c r="O60" s="91"/>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fkQ8en5vulzuFoUpJ/rvCwxa0onu5wdU43zqYrGc0aLeSYuiq8z8P3+ndQvMUDYcvgog3rjl1ggVjLYm2GNyIQ==" saltValue="uOojkHyx0RuD98LDQypxF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568</v>
      </c>
      <c r="J40" s="103" t="s">
        <v>569</v>
      </c>
      <c r="K40" s="103" t="s">
        <v>570</v>
      </c>
      <c r="L40" s="103" t="s">
        <v>571</v>
      </c>
      <c r="M40" s="104" t="s">
        <v>572</v>
      </c>
    </row>
    <row r="41" spans="2:13" ht="27.75" customHeight="1" x14ac:dyDescent="0.15">
      <c r="B41" s="1231" t="s">
        <v>31</v>
      </c>
      <c r="C41" s="1232"/>
      <c r="D41" s="105"/>
      <c r="E41" s="1233" t="s">
        <v>32</v>
      </c>
      <c r="F41" s="1233"/>
      <c r="G41" s="1233"/>
      <c r="H41" s="1234"/>
      <c r="I41" s="355">
        <v>12469</v>
      </c>
      <c r="J41" s="356">
        <v>13145</v>
      </c>
      <c r="K41" s="356">
        <v>14955</v>
      </c>
      <c r="L41" s="356">
        <v>15453</v>
      </c>
      <c r="M41" s="357">
        <v>15174</v>
      </c>
    </row>
    <row r="42" spans="2:13" ht="27.75" customHeight="1" x14ac:dyDescent="0.15">
      <c r="B42" s="1221"/>
      <c r="C42" s="1222"/>
      <c r="D42" s="106"/>
      <c r="E42" s="1225" t="s">
        <v>33</v>
      </c>
      <c r="F42" s="1225"/>
      <c r="G42" s="1225"/>
      <c r="H42" s="1226"/>
      <c r="I42" s="358">
        <v>121</v>
      </c>
      <c r="J42" s="359">
        <v>121</v>
      </c>
      <c r="K42" s="359">
        <v>387</v>
      </c>
      <c r="L42" s="359">
        <v>387</v>
      </c>
      <c r="M42" s="360">
        <v>387</v>
      </c>
    </row>
    <row r="43" spans="2:13" ht="27.75" customHeight="1" x14ac:dyDescent="0.15">
      <c r="B43" s="1221"/>
      <c r="C43" s="1222"/>
      <c r="D43" s="106"/>
      <c r="E43" s="1225" t="s">
        <v>34</v>
      </c>
      <c r="F43" s="1225"/>
      <c r="G43" s="1225"/>
      <c r="H43" s="1226"/>
      <c r="I43" s="358">
        <v>1559</v>
      </c>
      <c r="J43" s="359">
        <v>1514</v>
      </c>
      <c r="K43" s="359">
        <v>1487</v>
      </c>
      <c r="L43" s="359">
        <v>1573</v>
      </c>
      <c r="M43" s="360">
        <v>1426</v>
      </c>
    </row>
    <row r="44" spans="2:13" ht="27.75" customHeight="1" x14ac:dyDescent="0.15">
      <c r="B44" s="1221"/>
      <c r="C44" s="1222"/>
      <c r="D44" s="106"/>
      <c r="E44" s="1225" t="s">
        <v>35</v>
      </c>
      <c r="F44" s="1225"/>
      <c r="G44" s="1225"/>
      <c r="H44" s="1226"/>
      <c r="I44" s="358">
        <v>969</v>
      </c>
      <c r="J44" s="359">
        <v>809</v>
      </c>
      <c r="K44" s="359">
        <v>664</v>
      </c>
      <c r="L44" s="359">
        <v>582</v>
      </c>
      <c r="M44" s="360">
        <v>499</v>
      </c>
    </row>
    <row r="45" spans="2:13" ht="27.75" customHeight="1" x14ac:dyDescent="0.15">
      <c r="B45" s="1221"/>
      <c r="C45" s="1222"/>
      <c r="D45" s="106"/>
      <c r="E45" s="1225" t="s">
        <v>36</v>
      </c>
      <c r="F45" s="1225"/>
      <c r="G45" s="1225"/>
      <c r="H45" s="1226"/>
      <c r="I45" s="358">
        <v>1343</v>
      </c>
      <c r="J45" s="359">
        <v>1262</v>
      </c>
      <c r="K45" s="359">
        <v>1088</v>
      </c>
      <c r="L45" s="359">
        <v>1108</v>
      </c>
      <c r="M45" s="360">
        <v>1060</v>
      </c>
    </row>
    <row r="46" spans="2:13" ht="27.75" customHeight="1" x14ac:dyDescent="0.15">
      <c r="B46" s="1221"/>
      <c r="C46" s="1222"/>
      <c r="D46" s="107"/>
      <c r="E46" s="1225" t="s">
        <v>37</v>
      </c>
      <c r="F46" s="1225"/>
      <c r="G46" s="1225"/>
      <c r="H46" s="1226"/>
      <c r="I46" s="358" t="s">
        <v>527</v>
      </c>
      <c r="J46" s="359" t="s">
        <v>527</v>
      </c>
      <c r="K46" s="359" t="s">
        <v>527</v>
      </c>
      <c r="L46" s="359" t="s">
        <v>527</v>
      </c>
      <c r="M46" s="360" t="s">
        <v>527</v>
      </c>
    </row>
    <row r="47" spans="2:13" ht="27.75" customHeight="1" x14ac:dyDescent="0.15">
      <c r="B47" s="1221"/>
      <c r="C47" s="1222"/>
      <c r="D47" s="108"/>
      <c r="E47" s="1235" t="s">
        <v>38</v>
      </c>
      <c r="F47" s="1236"/>
      <c r="G47" s="1236"/>
      <c r="H47" s="1237"/>
      <c r="I47" s="358" t="s">
        <v>527</v>
      </c>
      <c r="J47" s="359" t="s">
        <v>527</v>
      </c>
      <c r="K47" s="359" t="s">
        <v>527</v>
      </c>
      <c r="L47" s="359" t="s">
        <v>527</v>
      </c>
      <c r="M47" s="360" t="s">
        <v>527</v>
      </c>
    </row>
    <row r="48" spans="2:13" ht="27.75" customHeight="1" x14ac:dyDescent="0.15">
      <c r="B48" s="1221"/>
      <c r="C48" s="1222"/>
      <c r="D48" s="106"/>
      <c r="E48" s="1225" t="s">
        <v>39</v>
      </c>
      <c r="F48" s="1225"/>
      <c r="G48" s="1225"/>
      <c r="H48" s="1226"/>
      <c r="I48" s="358" t="s">
        <v>527</v>
      </c>
      <c r="J48" s="359" t="s">
        <v>527</v>
      </c>
      <c r="K48" s="359" t="s">
        <v>527</v>
      </c>
      <c r="L48" s="359" t="s">
        <v>527</v>
      </c>
      <c r="M48" s="360" t="s">
        <v>527</v>
      </c>
    </row>
    <row r="49" spans="2:13" ht="27.75" customHeight="1" x14ac:dyDescent="0.15">
      <c r="B49" s="1223"/>
      <c r="C49" s="1224"/>
      <c r="D49" s="106"/>
      <c r="E49" s="1225" t="s">
        <v>40</v>
      </c>
      <c r="F49" s="1225"/>
      <c r="G49" s="1225"/>
      <c r="H49" s="1226"/>
      <c r="I49" s="358" t="s">
        <v>527</v>
      </c>
      <c r="J49" s="359" t="s">
        <v>527</v>
      </c>
      <c r="K49" s="359" t="s">
        <v>527</v>
      </c>
      <c r="L49" s="359" t="s">
        <v>527</v>
      </c>
      <c r="M49" s="360" t="s">
        <v>527</v>
      </c>
    </row>
    <row r="50" spans="2:13" ht="27.75" customHeight="1" x14ac:dyDescent="0.15">
      <c r="B50" s="1219" t="s">
        <v>41</v>
      </c>
      <c r="C50" s="1220"/>
      <c r="D50" s="109"/>
      <c r="E50" s="1225" t="s">
        <v>42</v>
      </c>
      <c r="F50" s="1225"/>
      <c r="G50" s="1225"/>
      <c r="H50" s="1226"/>
      <c r="I50" s="358">
        <v>2902</v>
      </c>
      <c r="J50" s="359">
        <v>2892</v>
      </c>
      <c r="K50" s="359">
        <v>2591</v>
      </c>
      <c r="L50" s="359">
        <v>2806</v>
      </c>
      <c r="M50" s="360">
        <v>3131</v>
      </c>
    </row>
    <row r="51" spans="2:13" ht="27.75" customHeight="1" x14ac:dyDescent="0.15">
      <c r="B51" s="1221"/>
      <c r="C51" s="1222"/>
      <c r="D51" s="106"/>
      <c r="E51" s="1225" t="s">
        <v>43</v>
      </c>
      <c r="F51" s="1225"/>
      <c r="G51" s="1225"/>
      <c r="H51" s="1226"/>
      <c r="I51" s="358">
        <v>0</v>
      </c>
      <c r="J51" s="359">
        <v>0</v>
      </c>
      <c r="K51" s="359" t="s">
        <v>527</v>
      </c>
      <c r="L51" s="359" t="s">
        <v>527</v>
      </c>
      <c r="M51" s="360" t="s">
        <v>527</v>
      </c>
    </row>
    <row r="52" spans="2:13" ht="27.75" customHeight="1" x14ac:dyDescent="0.15">
      <c r="B52" s="1223"/>
      <c r="C52" s="1224"/>
      <c r="D52" s="106"/>
      <c r="E52" s="1225" t="s">
        <v>44</v>
      </c>
      <c r="F52" s="1225"/>
      <c r="G52" s="1225"/>
      <c r="H52" s="1226"/>
      <c r="I52" s="358">
        <v>10315</v>
      </c>
      <c r="J52" s="359">
        <v>10636</v>
      </c>
      <c r="K52" s="359">
        <v>11766</v>
      </c>
      <c r="L52" s="359">
        <v>12091</v>
      </c>
      <c r="M52" s="360">
        <v>11759</v>
      </c>
    </row>
    <row r="53" spans="2:13" ht="27.75" customHeight="1" thickBot="1" x14ac:dyDescent="0.2">
      <c r="B53" s="1227" t="s">
        <v>45</v>
      </c>
      <c r="C53" s="1228"/>
      <c r="D53" s="110"/>
      <c r="E53" s="1229" t="s">
        <v>46</v>
      </c>
      <c r="F53" s="1229"/>
      <c r="G53" s="1229"/>
      <c r="H53" s="1230"/>
      <c r="I53" s="361">
        <v>3244</v>
      </c>
      <c r="J53" s="362">
        <v>3323</v>
      </c>
      <c r="K53" s="362">
        <v>4224</v>
      </c>
      <c r="L53" s="362">
        <v>4206</v>
      </c>
      <c r="M53" s="363">
        <v>3657</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tgickVzP+hXl3SviapLvGs0O46TMRNwVGnZ/+ixdmY/GjUf9v3GT8M6kpipC5cChKXtaYVUKzyNhiJJUNiR2IQ==" saltValue="nM94B4M73K6NiOqxDviPX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570</v>
      </c>
      <c r="G54" s="119" t="s">
        <v>571</v>
      </c>
      <c r="H54" s="120" t="s">
        <v>572</v>
      </c>
    </row>
    <row r="55" spans="2:8" ht="52.5" customHeight="1" x14ac:dyDescent="0.15">
      <c r="B55" s="121"/>
      <c r="C55" s="1246" t="s">
        <v>49</v>
      </c>
      <c r="D55" s="1246"/>
      <c r="E55" s="1247"/>
      <c r="F55" s="122">
        <v>763</v>
      </c>
      <c r="G55" s="122">
        <v>1089</v>
      </c>
      <c r="H55" s="123">
        <v>1186</v>
      </c>
    </row>
    <row r="56" spans="2:8" ht="52.5" customHeight="1" x14ac:dyDescent="0.15">
      <c r="B56" s="124"/>
      <c r="C56" s="1248" t="s">
        <v>50</v>
      </c>
      <c r="D56" s="1248"/>
      <c r="E56" s="1249"/>
      <c r="F56" s="125">
        <v>619</v>
      </c>
      <c r="G56" s="125">
        <v>721</v>
      </c>
      <c r="H56" s="126">
        <v>711</v>
      </c>
    </row>
    <row r="57" spans="2:8" ht="53.25" customHeight="1" x14ac:dyDescent="0.15">
      <c r="B57" s="124"/>
      <c r="C57" s="1250" t="s">
        <v>51</v>
      </c>
      <c r="D57" s="1250"/>
      <c r="E57" s="1251"/>
      <c r="F57" s="127">
        <v>1501</v>
      </c>
      <c r="G57" s="127">
        <v>1177</v>
      </c>
      <c r="H57" s="128">
        <v>1358</v>
      </c>
    </row>
    <row r="58" spans="2:8" ht="45.75" customHeight="1" x14ac:dyDescent="0.15">
      <c r="B58" s="129"/>
      <c r="C58" s="1238" t="s">
        <v>612</v>
      </c>
      <c r="D58" s="1239"/>
      <c r="E58" s="1240"/>
      <c r="F58" s="130">
        <v>553</v>
      </c>
      <c r="G58" s="130">
        <v>471</v>
      </c>
      <c r="H58" s="131">
        <v>471</v>
      </c>
    </row>
    <row r="59" spans="2:8" ht="45.75" customHeight="1" x14ac:dyDescent="0.15">
      <c r="B59" s="129"/>
      <c r="C59" s="1238" t="s">
        <v>613</v>
      </c>
      <c r="D59" s="1239"/>
      <c r="E59" s="1240"/>
      <c r="F59" s="130">
        <v>162</v>
      </c>
      <c r="G59" s="130">
        <v>122</v>
      </c>
      <c r="H59" s="131">
        <v>242</v>
      </c>
    </row>
    <row r="60" spans="2:8" ht="45.75" customHeight="1" x14ac:dyDescent="0.15">
      <c r="B60" s="129"/>
      <c r="C60" s="1238" t="s">
        <v>614</v>
      </c>
      <c r="D60" s="1239"/>
      <c r="E60" s="1240"/>
      <c r="F60" s="130">
        <v>233</v>
      </c>
      <c r="G60" s="130">
        <v>233</v>
      </c>
      <c r="H60" s="131">
        <v>233</v>
      </c>
    </row>
    <row r="61" spans="2:8" ht="45.75" customHeight="1" x14ac:dyDescent="0.15">
      <c r="B61" s="129"/>
      <c r="C61" s="1238" t="s">
        <v>615</v>
      </c>
      <c r="D61" s="1239"/>
      <c r="E61" s="1240"/>
      <c r="F61" s="130">
        <v>8</v>
      </c>
      <c r="G61" s="130">
        <v>31</v>
      </c>
      <c r="H61" s="131">
        <v>209</v>
      </c>
    </row>
    <row r="62" spans="2:8" ht="45.75" customHeight="1" thickBot="1" x14ac:dyDescent="0.2">
      <c r="B62" s="132"/>
      <c r="C62" s="1241" t="s">
        <v>616</v>
      </c>
      <c r="D62" s="1242"/>
      <c r="E62" s="1243"/>
      <c r="F62" s="133">
        <v>36</v>
      </c>
      <c r="G62" s="133">
        <v>40</v>
      </c>
      <c r="H62" s="134">
        <v>40</v>
      </c>
    </row>
    <row r="63" spans="2:8" ht="52.5" customHeight="1" thickBot="1" x14ac:dyDescent="0.2">
      <c r="B63" s="135"/>
      <c r="C63" s="1244" t="s">
        <v>52</v>
      </c>
      <c r="D63" s="1244"/>
      <c r="E63" s="1245"/>
      <c r="F63" s="136">
        <v>2883</v>
      </c>
      <c r="G63" s="136">
        <v>2987</v>
      </c>
      <c r="H63" s="137">
        <v>3255</v>
      </c>
    </row>
    <row r="64" spans="2:8" x14ac:dyDescent="0.15"/>
  </sheetData>
  <sheetProtection algorithmName="SHA-512" hashValue="y8br9WyMD2jgSFgKRDlRZSooOu1WeXMdUO/YYEw1Lfby5eWRK2eRO6s9xGUBOiXOcGKD13jJ0lpgV0VDJHoIEg==" saltValue="zKQ1vhFH//6mP2gtufxYZ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53FA3-76F1-4674-96A1-E768EE98770B}">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617</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618</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4" t="s">
        <v>619</v>
      </c>
      <c r="AO43" s="1265"/>
      <c r="AP43" s="1265"/>
      <c r="AQ43" s="1265"/>
      <c r="AR43" s="1265"/>
      <c r="AS43" s="1265"/>
      <c r="AT43" s="1265"/>
      <c r="AU43" s="1265"/>
      <c r="AV43" s="1265"/>
      <c r="AW43" s="1265"/>
      <c r="AX43" s="1265"/>
      <c r="AY43" s="1265"/>
      <c r="AZ43" s="1265"/>
      <c r="BA43" s="1265"/>
      <c r="BB43" s="1265"/>
      <c r="BC43" s="1265"/>
      <c r="BD43" s="1265"/>
      <c r="BE43" s="1265"/>
      <c r="BF43" s="1265"/>
      <c r="BG43" s="1265"/>
      <c r="BH43" s="1265"/>
      <c r="BI43" s="1265"/>
      <c r="BJ43" s="1265"/>
      <c r="BK43" s="1265"/>
      <c r="BL43" s="1265"/>
      <c r="BM43" s="1265"/>
      <c r="BN43" s="1265"/>
      <c r="BO43" s="1265"/>
      <c r="BP43" s="1265"/>
      <c r="BQ43" s="1265"/>
      <c r="BR43" s="1265"/>
      <c r="BS43" s="1265"/>
      <c r="BT43" s="1265"/>
      <c r="BU43" s="1265"/>
      <c r="BV43" s="1265"/>
      <c r="BW43" s="1265"/>
      <c r="BX43" s="1265"/>
      <c r="BY43" s="1265"/>
      <c r="BZ43" s="1265"/>
      <c r="CA43" s="1265"/>
      <c r="CB43" s="1265"/>
      <c r="CC43" s="1265"/>
      <c r="CD43" s="1265"/>
      <c r="CE43" s="1265"/>
      <c r="CF43" s="1265"/>
      <c r="CG43" s="1265"/>
      <c r="CH43" s="1265"/>
      <c r="CI43" s="1265"/>
      <c r="CJ43" s="1265"/>
      <c r="CK43" s="1265"/>
      <c r="CL43" s="1265"/>
      <c r="CM43" s="1265"/>
      <c r="CN43" s="1265"/>
      <c r="CO43" s="1265"/>
      <c r="CP43" s="1265"/>
      <c r="CQ43" s="1265"/>
      <c r="CR43" s="1265"/>
      <c r="CS43" s="1265"/>
      <c r="CT43" s="1265"/>
      <c r="CU43" s="1265"/>
      <c r="CV43" s="1265"/>
      <c r="CW43" s="1265"/>
      <c r="CX43" s="1265"/>
      <c r="CY43" s="1265"/>
      <c r="CZ43" s="1265"/>
      <c r="DA43" s="1265"/>
      <c r="DB43" s="1265"/>
      <c r="DC43" s="1266"/>
    </row>
    <row r="44" spans="2:109" x14ac:dyDescent="0.15">
      <c r="B44" s="372"/>
      <c r="AN44" s="1267"/>
      <c r="AO44" s="1268"/>
      <c r="AP44" s="1268"/>
      <c r="AQ44" s="1268"/>
      <c r="AR44" s="1268"/>
      <c r="AS44" s="1268"/>
      <c r="AT44" s="1268"/>
      <c r="AU44" s="1268"/>
      <c r="AV44" s="1268"/>
      <c r="AW44" s="1268"/>
      <c r="AX44" s="1268"/>
      <c r="AY44" s="1268"/>
      <c r="AZ44" s="1268"/>
      <c r="BA44" s="1268"/>
      <c r="BB44" s="1268"/>
      <c r="BC44" s="1268"/>
      <c r="BD44" s="1268"/>
      <c r="BE44" s="1268"/>
      <c r="BF44" s="1268"/>
      <c r="BG44" s="1268"/>
      <c r="BH44" s="1268"/>
      <c r="BI44" s="1268"/>
      <c r="BJ44" s="1268"/>
      <c r="BK44" s="1268"/>
      <c r="BL44" s="1268"/>
      <c r="BM44" s="1268"/>
      <c r="BN44" s="1268"/>
      <c r="BO44" s="1268"/>
      <c r="BP44" s="1268"/>
      <c r="BQ44" s="1268"/>
      <c r="BR44" s="1268"/>
      <c r="BS44" s="1268"/>
      <c r="BT44" s="1268"/>
      <c r="BU44" s="1268"/>
      <c r="BV44" s="1268"/>
      <c r="BW44" s="1268"/>
      <c r="BX44" s="1268"/>
      <c r="BY44" s="1268"/>
      <c r="BZ44" s="1268"/>
      <c r="CA44" s="1268"/>
      <c r="CB44" s="1268"/>
      <c r="CC44" s="1268"/>
      <c r="CD44" s="1268"/>
      <c r="CE44" s="1268"/>
      <c r="CF44" s="1268"/>
      <c r="CG44" s="1268"/>
      <c r="CH44" s="1268"/>
      <c r="CI44" s="1268"/>
      <c r="CJ44" s="1268"/>
      <c r="CK44" s="1268"/>
      <c r="CL44" s="1268"/>
      <c r="CM44" s="1268"/>
      <c r="CN44" s="1268"/>
      <c r="CO44" s="1268"/>
      <c r="CP44" s="1268"/>
      <c r="CQ44" s="1268"/>
      <c r="CR44" s="1268"/>
      <c r="CS44" s="1268"/>
      <c r="CT44" s="1268"/>
      <c r="CU44" s="1268"/>
      <c r="CV44" s="1268"/>
      <c r="CW44" s="1268"/>
      <c r="CX44" s="1268"/>
      <c r="CY44" s="1268"/>
      <c r="CZ44" s="1268"/>
      <c r="DA44" s="1268"/>
      <c r="DB44" s="1268"/>
      <c r="DC44" s="1269"/>
    </row>
    <row r="45" spans="2:109" x14ac:dyDescent="0.15">
      <c r="B45" s="372"/>
      <c r="AN45" s="1267"/>
      <c r="AO45" s="1268"/>
      <c r="AP45" s="1268"/>
      <c r="AQ45" s="1268"/>
      <c r="AR45" s="1268"/>
      <c r="AS45" s="1268"/>
      <c r="AT45" s="1268"/>
      <c r="AU45" s="1268"/>
      <c r="AV45" s="1268"/>
      <c r="AW45" s="1268"/>
      <c r="AX45" s="1268"/>
      <c r="AY45" s="1268"/>
      <c r="AZ45" s="1268"/>
      <c r="BA45" s="1268"/>
      <c r="BB45" s="1268"/>
      <c r="BC45" s="1268"/>
      <c r="BD45" s="1268"/>
      <c r="BE45" s="1268"/>
      <c r="BF45" s="1268"/>
      <c r="BG45" s="1268"/>
      <c r="BH45" s="1268"/>
      <c r="BI45" s="1268"/>
      <c r="BJ45" s="1268"/>
      <c r="BK45" s="1268"/>
      <c r="BL45" s="1268"/>
      <c r="BM45" s="1268"/>
      <c r="BN45" s="1268"/>
      <c r="BO45" s="1268"/>
      <c r="BP45" s="1268"/>
      <c r="BQ45" s="1268"/>
      <c r="BR45" s="1268"/>
      <c r="BS45" s="1268"/>
      <c r="BT45" s="1268"/>
      <c r="BU45" s="1268"/>
      <c r="BV45" s="1268"/>
      <c r="BW45" s="1268"/>
      <c r="BX45" s="1268"/>
      <c r="BY45" s="1268"/>
      <c r="BZ45" s="1268"/>
      <c r="CA45" s="1268"/>
      <c r="CB45" s="1268"/>
      <c r="CC45" s="1268"/>
      <c r="CD45" s="1268"/>
      <c r="CE45" s="1268"/>
      <c r="CF45" s="1268"/>
      <c r="CG45" s="1268"/>
      <c r="CH45" s="1268"/>
      <c r="CI45" s="1268"/>
      <c r="CJ45" s="1268"/>
      <c r="CK45" s="1268"/>
      <c r="CL45" s="1268"/>
      <c r="CM45" s="1268"/>
      <c r="CN45" s="1268"/>
      <c r="CO45" s="1268"/>
      <c r="CP45" s="1268"/>
      <c r="CQ45" s="1268"/>
      <c r="CR45" s="1268"/>
      <c r="CS45" s="1268"/>
      <c r="CT45" s="1268"/>
      <c r="CU45" s="1268"/>
      <c r="CV45" s="1268"/>
      <c r="CW45" s="1268"/>
      <c r="CX45" s="1268"/>
      <c r="CY45" s="1268"/>
      <c r="CZ45" s="1268"/>
      <c r="DA45" s="1268"/>
      <c r="DB45" s="1268"/>
      <c r="DC45" s="1269"/>
    </row>
    <row r="46" spans="2:109" x14ac:dyDescent="0.15">
      <c r="B46" s="372"/>
      <c r="AN46" s="1267"/>
      <c r="AO46" s="1268"/>
      <c r="AP46" s="1268"/>
      <c r="AQ46" s="1268"/>
      <c r="AR46" s="1268"/>
      <c r="AS46" s="1268"/>
      <c r="AT46" s="1268"/>
      <c r="AU46" s="1268"/>
      <c r="AV46" s="1268"/>
      <c r="AW46" s="1268"/>
      <c r="AX46" s="1268"/>
      <c r="AY46" s="1268"/>
      <c r="AZ46" s="1268"/>
      <c r="BA46" s="1268"/>
      <c r="BB46" s="1268"/>
      <c r="BC46" s="1268"/>
      <c r="BD46" s="1268"/>
      <c r="BE46" s="1268"/>
      <c r="BF46" s="1268"/>
      <c r="BG46" s="1268"/>
      <c r="BH46" s="1268"/>
      <c r="BI46" s="1268"/>
      <c r="BJ46" s="1268"/>
      <c r="BK46" s="1268"/>
      <c r="BL46" s="1268"/>
      <c r="BM46" s="1268"/>
      <c r="BN46" s="1268"/>
      <c r="BO46" s="1268"/>
      <c r="BP46" s="1268"/>
      <c r="BQ46" s="1268"/>
      <c r="BR46" s="1268"/>
      <c r="BS46" s="1268"/>
      <c r="BT46" s="1268"/>
      <c r="BU46" s="1268"/>
      <c r="BV46" s="1268"/>
      <c r="BW46" s="1268"/>
      <c r="BX46" s="1268"/>
      <c r="BY46" s="1268"/>
      <c r="BZ46" s="1268"/>
      <c r="CA46" s="1268"/>
      <c r="CB46" s="1268"/>
      <c r="CC46" s="1268"/>
      <c r="CD46" s="1268"/>
      <c r="CE46" s="1268"/>
      <c r="CF46" s="1268"/>
      <c r="CG46" s="1268"/>
      <c r="CH46" s="1268"/>
      <c r="CI46" s="1268"/>
      <c r="CJ46" s="1268"/>
      <c r="CK46" s="1268"/>
      <c r="CL46" s="1268"/>
      <c r="CM46" s="1268"/>
      <c r="CN46" s="1268"/>
      <c r="CO46" s="1268"/>
      <c r="CP46" s="1268"/>
      <c r="CQ46" s="1268"/>
      <c r="CR46" s="1268"/>
      <c r="CS46" s="1268"/>
      <c r="CT46" s="1268"/>
      <c r="CU46" s="1268"/>
      <c r="CV46" s="1268"/>
      <c r="CW46" s="1268"/>
      <c r="CX46" s="1268"/>
      <c r="CY46" s="1268"/>
      <c r="CZ46" s="1268"/>
      <c r="DA46" s="1268"/>
      <c r="DB46" s="1268"/>
      <c r="DC46" s="1269"/>
    </row>
    <row r="47" spans="2:109" x14ac:dyDescent="0.15">
      <c r="B47" s="372"/>
      <c r="AN47" s="1270"/>
      <c r="AO47" s="1271"/>
      <c r="AP47" s="1271"/>
      <c r="AQ47" s="1271"/>
      <c r="AR47" s="1271"/>
      <c r="AS47" s="1271"/>
      <c r="AT47" s="1271"/>
      <c r="AU47" s="1271"/>
      <c r="AV47" s="1271"/>
      <c r="AW47" s="1271"/>
      <c r="AX47" s="1271"/>
      <c r="AY47" s="1271"/>
      <c r="AZ47" s="1271"/>
      <c r="BA47" s="1271"/>
      <c r="BB47" s="1271"/>
      <c r="BC47" s="1271"/>
      <c r="BD47" s="1271"/>
      <c r="BE47" s="1271"/>
      <c r="BF47" s="1271"/>
      <c r="BG47" s="1271"/>
      <c r="BH47" s="1271"/>
      <c r="BI47" s="1271"/>
      <c r="BJ47" s="1271"/>
      <c r="BK47" s="1271"/>
      <c r="BL47" s="1271"/>
      <c r="BM47" s="1271"/>
      <c r="BN47" s="1271"/>
      <c r="BO47" s="1271"/>
      <c r="BP47" s="1271"/>
      <c r="BQ47" s="1271"/>
      <c r="BR47" s="1271"/>
      <c r="BS47" s="1271"/>
      <c r="BT47" s="1271"/>
      <c r="BU47" s="1271"/>
      <c r="BV47" s="1271"/>
      <c r="BW47" s="1271"/>
      <c r="BX47" s="1271"/>
      <c r="BY47" s="1271"/>
      <c r="BZ47" s="1271"/>
      <c r="CA47" s="1271"/>
      <c r="CB47" s="1271"/>
      <c r="CC47" s="1271"/>
      <c r="CD47" s="1271"/>
      <c r="CE47" s="1271"/>
      <c r="CF47" s="1271"/>
      <c r="CG47" s="1271"/>
      <c r="CH47" s="1271"/>
      <c r="CI47" s="1271"/>
      <c r="CJ47" s="1271"/>
      <c r="CK47" s="1271"/>
      <c r="CL47" s="1271"/>
      <c r="CM47" s="1271"/>
      <c r="CN47" s="1271"/>
      <c r="CO47" s="1271"/>
      <c r="CP47" s="1271"/>
      <c r="CQ47" s="1271"/>
      <c r="CR47" s="1271"/>
      <c r="CS47" s="1271"/>
      <c r="CT47" s="1271"/>
      <c r="CU47" s="1271"/>
      <c r="CV47" s="1271"/>
      <c r="CW47" s="1271"/>
      <c r="CX47" s="1271"/>
      <c r="CY47" s="1271"/>
      <c r="CZ47" s="1271"/>
      <c r="DA47" s="1271"/>
      <c r="DB47" s="1271"/>
      <c r="DC47" s="1272"/>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620</v>
      </c>
    </row>
    <row r="50" spans="1:109" x14ac:dyDescent="0.15">
      <c r="B50" s="372"/>
      <c r="G50" s="1258"/>
      <c r="H50" s="1258"/>
      <c r="I50" s="1258"/>
      <c r="J50" s="1258"/>
      <c r="K50" s="382"/>
      <c r="L50" s="382"/>
      <c r="M50" s="383"/>
      <c r="N50" s="383"/>
      <c r="AN50" s="1261"/>
      <c r="AO50" s="1262"/>
      <c r="AP50" s="1262"/>
      <c r="AQ50" s="1262"/>
      <c r="AR50" s="1262"/>
      <c r="AS50" s="1262"/>
      <c r="AT50" s="1262"/>
      <c r="AU50" s="1262"/>
      <c r="AV50" s="1262"/>
      <c r="AW50" s="1262"/>
      <c r="AX50" s="1262"/>
      <c r="AY50" s="1262"/>
      <c r="AZ50" s="1262"/>
      <c r="BA50" s="1262"/>
      <c r="BB50" s="1262"/>
      <c r="BC50" s="1262"/>
      <c r="BD50" s="1262"/>
      <c r="BE50" s="1262"/>
      <c r="BF50" s="1262"/>
      <c r="BG50" s="1262"/>
      <c r="BH50" s="1262"/>
      <c r="BI50" s="1262"/>
      <c r="BJ50" s="1262"/>
      <c r="BK50" s="1262"/>
      <c r="BL50" s="1262"/>
      <c r="BM50" s="1262"/>
      <c r="BN50" s="1262"/>
      <c r="BO50" s="1263"/>
      <c r="BP50" s="1257" t="s">
        <v>568</v>
      </c>
      <c r="BQ50" s="1257"/>
      <c r="BR50" s="1257"/>
      <c r="BS50" s="1257"/>
      <c r="BT50" s="1257"/>
      <c r="BU50" s="1257"/>
      <c r="BV50" s="1257"/>
      <c r="BW50" s="1257"/>
      <c r="BX50" s="1257" t="s">
        <v>569</v>
      </c>
      <c r="BY50" s="1257"/>
      <c r="BZ50" s="1257"/>
      <c r="CA50" s="1257"/>
      <c r="CB50" s="1257"/>
      <c r="CC50" s="1257"/>
      <c r="CD50" s="1257"/>
      <c r="CE50" s="1257"/>
      <c r="CF50" s="1257" t="s">
        <v>570</v>
      </c>
      <c r="CG50" s="1257"/>
      <c r="CH50" s="1257"/>
      <c r="CI50" s="1257"/>
      <c r="CJ50" s="1257"/>
      <c r="CK50" s="1257"/>
      <c r="CL50" s="1257"/>
      <c r="CM50" s="1257"/>
      <c r="CN50" s="1257" t="s">
        <v>571</v>
      </c>
      <c r="CO50" s="1257"/>
      <c r="CP50" s="1257"/>
      <c r="CQ50" s="1257"/>
      <c r="CR50" s="1257"/>
      <c r="CS50" s="1257"/>
      <c r="CT50" s="1257"/>
      <c r="CU50" s="1257"/>
      <c r="CV50" s="1257" t="s">
        <v>572</v>
      </c>
      <c r="CW50" s="1257"/>
      <c r="CX50" s="1257"/>
      <c r="CY50" s="1257"/>
      <c r="CZ50" s="1257"/>
      <c r="DA50" s="1257"/>
      <c r="DB50" s="1257"/>
      <c r="DC50" s="1257"/>
    </row>
    <row r="51" spans="1:109" ht="13.5" customHeight="1" x14ac:dyDescent="0.15">
      <c r="B51" s="372"/>
      <c r="G51" s="1260"/>
      <c r="H51" s="1260"/>
      <c r="I51" s="1273"/>
      <c r="J51" s="1273"/>
      <c r="K51" s="1259"/>
      <c r="L51" s="1259"/>
      <c r="M51" s="1259"/>
      <c r="N51" s="1259"/>
      <c r="AM51" s="381"/>
      <c r="AN51" s="1255" t="s">
        <v>621</v>
      </c>
      <c r="AO51" s="1255"/>
      <c r="AP51" s="1255"/>
      <c r="AQ51" s="1255"/>
      <c r="AR51" s="1255"/>
      <c r="AS51" s="1255"/>
      <c r="AT51" s="1255"/>
      <c r="AU51" s="1255"/>
      <c r="AV51" s="1255"/>
      <c r="AW51" s="1255"/>
      <c r="AX51" s="1255"/>
      <c r="AY51" s="1255"/>
      <c r="AZ51" s="1255"/>
      <c r="BA51" s="1255"/>
      <c r="BB51" s="1255" t="s">
        <v>622</v>
      </c>
      <c r="BC51" s="1255"/>
      <c r="BD51" s="1255"/>
      <c r="BE51" s="1255"/>
      <c r="BF51" s="1255"/>
      <c r="BG51" s="1255"/>
      <c r="BH51" s="1255"/>
      <c r="BI51" s="1255"/>
      <c r="BJ51" s="1255"/>
      <c r="BK51" s="1255"/>
      <c r="BL51" s="1255"/>
      <c r="BM51" s="1255"/>
      <c r="BN51" s="1255"/>
      <c r="BO51" s="1255"/>
      <c r="BP51" s="1252">
        <v>66.2</v>
      </c>
      <c r="BQ51" s="1252"/>
      <c r="BR51" s="1252"/>
      <c r="BS51" s="1252"/>
      <c r="BT51" s="1252"/>
      <c r="BU51" s="1252"/>
      <c r="BV51" s="1252"/>
      <c r="BW51" s="1252"/>
      <c r="BX51" s="1252">
        <v>69.099999999999994</v>
      </c>
      <c r="BY51" s="1252"/>
      <c r="BZ51" s="1252"/>
      <c r="CA51" s="1252"/>
      <c r="CB51" s="1252"/>
      <c r="CC51" s="1252"/>
      <c r="CD51" s="1252"/>
      <c r="CE51" s="1252"/>
      <c r="CF51" s="1252">
        <v>84.8</v>
      </c>
      <c r="CG51" s="1252"/>
      <c r="CH51" s="1252"/>
      <c r="CI51" s="1252"/>
      <c r="CJ51" s="1252"/>
      <c r="CK51" s="1252"/>
      <c r="CL51" s="1252"/>
      <c r="CM51" s="1252"/>
      <c r="CN51" s="1252">
        <v>78.599999999999994</v>
      </c>
      <c r="CO51" s="1252"/>
      <c r="CP51" s="1252"/>
      <c r="CQ51" s="1252"/>
      <c r="CR51" s="1252"/>
      <c r="CS51" s="1252"/>
      <c r="CT51" s="1252"/>
      <c r="CU51" s="1252"/>
      <c r="CV51" s="1252">
        <v>70.7</v>
      </c>
      <c r="CW51" s="1252"/>
      <c r="CX51" s="1252"/>
      <c r="CY51" s="1252"/>
      <c r="CZ51" s="1252"/>
      <c r="DA51" s="1252"/>
      <c r="DB51" s="1252"/>
      <c r="DC51" s="1252"/>
    </row>
    <row r="52" spans="1:109" x14ac:dyDescent="0.15">
      <c r="B52" s="372"/>
      <c r="G52" s="1260"/>
      <c r="H52" s="1260"/>
      <c r="I52" s="1273"/>
      <c r="J52" s="1273"/>
      <c r="K52" s="1259"/>
      <c r="L52" s="1259"/>
      <c r="M52" s="1259"/>
      <c r="N52" s="1259"/>
      <c r="AM52" s="381"/>
      <c r="AN52" s="1255"/>
      <c r="AO52" s="1255"/>
      <c r="AP52" s="1255"/>
      <c r="AQ52" s="1255"/>
      <c r="AR52" s="1255"/>
      <c r="AS52" s="1255"/>
      <c r="AT52" s="1255"/>
      <c r="AU52" s="1255"/>
      <c r="AV52" s="1255"/>
      <c r="AW52" s="1255"/>
      <c r="AX52" s="1255"/>
      <c r="AY52" s="1255"/>
      <c r="AZ52" s="1255"/>
      <c r="BA52" s="1255"/>
      <c r="BB52" s="1255"/>
      <c r="BC52" s="1255"/>
      <c r="BD52" s="1255"/>
      <c r="BE52" s="1255"/>
      <c r="BF52" s="1255"/>
      <c r="BG52" s="1255"/>
      <c r="BH52" s="1255"/>
      <c r="BI52" s="1255"/>
      <c r="BJ52" s="1255"/>
      <c r="BK52" s="1255"/>
      <c r="BL52" s="1255"/>
      <c r="BM52" s="1255"/>
      <c r="BN52" s="1255"/>
      <c r="BO52" s="1255"/>
      <c r="BP52" s="1252"/>
      <c r="BQ52" s="1252"/>
      <c r="BR52" s="1252"/>
      <c r="BS52" s="1252"/>
      <c r="BT52" s="1252"/>
      <c r="BU52" s="1252"/>
      <c r="BV52" s="1252"/>
      <c r="BW52" s="1252"/>
      <c r="BX52" s="1252"/>
      <c r="BY52" s="1252"/>
      <c r="BZ52" s="1252"/>
      <c r="CA52" s="1252"/>
      <c r="CB52" s="1252"/>
      <c r="CC52" s="1252"/>
      <c r="CD52" s="1252"/>
      <c r="CE52" s="1252"/>
      <c r="CF52" s="1252"/>
      <c r="CG52" s="1252"/>
      <c r="CH52" s="1252"/>
      <c r="CI52" s="1252"/>
      <c r="CJ52" s="1252"/>
      <c r="CK52" s="1252"/>
      <c r="CL52" s="1252"/>
      <c r="CM52" s="1252"/>
      <c r="CN52" s="1252"/>
      <c r="CO52" s="1252"/>
      <c r="CP52" s="1252"/>
      <c r="CQ52" s="1252"/>
      <c r="CR52" s="1252"/>
      <c r="CS52" s="1252"/>
      <c r="CT52" s="1252"/>
      <c r="CU52" s="1252"/>
      <c r="CV52" s="1252"/>
      <c r="CW52" s="1252"/>
      <c r="CX52" s="1252"/>
      <c r="CY52" s="1252"/>
      <c r="CZ52" s="1252"/>
      <c r="DA52" s="1252"/>
      <c r="DB52" s="1252"/>
      <c r="DC52" s="1252"/>
    </row>
    <row r="53" spans="1:109" x14ac:dyDescent="0.15">
      <c r="A53" s="380"/>
      <c r="B53" s="372"/>
      <c r="G53" s="1260"/>
      <c r="H53" s="1260"/>
      <c r="I53" s="1258"/>
      <c r="J53" s="1258"/>
      <c r="K53" s="1259"/>
      <c r="L53" s="1259"/>
      <c r="M53" s="1259"/>
      <c r="N53" s="1259"/>
      <c r="AM53" s="381"/>
      <c r="AN53" s="1255"/>
      <c r="AO53" s="1255"/>
      <c r="AP53" s="1255"/>
      <c r="AQ53" s="1255"/>
      <c r="AR53" s="1255"/>
      <c r="AS53" s="1255"/>
      <c r="AT53" s="1255"/>
      <c r="AU53" s="1255"/>
      <c r="AV53" s="1255"/>
      <c r="AW53" s="1255"/>
      <c r="AX53" s="1255"/>
      <c r="AY53" s="1255"/>
      <c r="AZ53" s="1255"/>
      <c r="BA53" s="1255"/>
      <c r="BB53" s="1255" t="s">
        <v>623</v>
      </c>
      <c r="BC53" s="1255"/>
      <c r="BD53" s="1255"/>
      <c r="BE53" s="1255"/>
      <c r="BF53" s="1255"/>
      <c r="BG53" s="1255"/>
      <c r="BH53" s="1255"/>
      <c r="BI53" s="1255"/>
      <c r="BJ53" s="1255"/>
      <c r="BK53" s="1255"/>
      <c r="BL53" s="1255"/>
      <c r="BM53" s="1255"/>
      <c r="BN53" s="1255"/>
      <c r="BO53" s="1255"/>
      <c r="BP53" s="1252">
        <v>63.7</v>
      </c>
      <c r="BQ53" s="1252"/>
      <c r="BR53" s="1252"/>
      <c r="BS53" s="1252"/>
      <c r="BT53" s="1252"/>
      <c r="BU53" s="1252"/>
      <c r="BV53" s="1252"/>
      <c r="BW53" s="1252"/>
      <c r="BX53" s="1252">
        <v>47.2</v>
      </c>
      <c r="BY53" s="1252"/>
      <c r="BZ53" s="1252"/>
      <c r="CA53" s="1252"/>
      <c r="CB53" s="1252"/>
      <c r="CC53" s="1252"/>
      <c r="CD53" s="1252"/>
      <c r="CE53" s="1252"/>
      <c r="CF53" s="1252">
        <v>64.2</v>
      </c>
      <c r="CG53" s="1252"/>
      <c r="CH53" s="1252"/>
      <c r="CI53" s="1252"/>
      <c r="CJ53" s="1252"/>
      <c r="CK53" s="1252"/>
      <c r="CL53" s="1252"/>
      <c r="CM53" s="1252"/>
      <c r="CN53" s="1252">
        <v>63.3</v>
      </c>
      <c r="CO53" s="1252"/>
      <c r="CP53" s="1252"/>
      <c r="CQ53" s="1252"/>
      <c r="CR53" s="1252"/>
      <c r="CS53" s="1252"/>
      <c r="CT53" s="1252"/>
      <c r="CU53" s="1252"/>
      <c r="CV53" s="1252">
        <v>63.1</v>
      </c>
      <c r="CW53" s="1252"/>
      <c r="CX53" s="1252"/>
      <c r="CY53" s="1252"/>
      <c r="CZ53" s="1252"/>
      <c r="DA53" s="1252"/>
      <c r="DB53" s="1252"/>
      <c r="DC53" s="1252"/>
    </row>
    <row r="54" spans="1:109" x14ac:dyDescent="0.15">
      <c r="A54" s="380"/>
      <c r="B54" s="372"/>
      <c r="G54" s="1260"/>
      <c r="H54" s="1260"/>
      <c r="I54" s="1258"/>
      <c r="J54" s="1258"/>
      <c r="K54" s="1259"/>
      <c r="L54" s="1259"/>
      <c r="M54" s="1259"/>
      <c r="N54" s="1259"/>
      <c r="AM54" s="381"/>
      <c r="AN54" s="1255"/>
      <c r="AO54" s="1255"/>
      <c r="AP54" s="1255"/>
      <c r="AQ54" s="1255"/>
      <c r="AR54" s="1255"/>
      <c r="AS54" s="1255"/>
      <c r="AT54" s="1255"/>
      <c r="AU54" s="1255"/>
      <c r="AV54" s="1255"/>
      <c r="AW54" s="1255"/>
      <c r="AX54" s="1255"/>
      <c r="AY54" s="1255"/>
      <c r="AZ54" s="1255"/>
      <c r="BA54" s="1255"/>
      <c r="BB54" s="1255"/>
      <c r="BC54" s="1255"/>
      <c r="BD54" s="1255"/>
      <c r="BE54" s="1255"/>
      <c r="BF54" s="1255"/>
      <c r="BG54" s="1255"/>
      <c r="BH54" s="1255"/>
      <c r="BI54" s="1255"/>
      <c r="BJ54" s="1255"/>
      <c r="BK54" s="1255"/>
      <c r="BL54" s="1255"/>
      <c r="BM54" s="1255"/>
      <c r="BN54" s="1255"/>
      <c r="BO54" s="1255"/>
      <c r="BP54" s="1252"/>
      <c r="BQ54" s="1252"/>
      <c r="BR54" s="1252"/>
      <c r="BS54" s="1252"/>
      <c r="BT54" s="1252"/>
      <c r="BU54" s="1252"/>
      <c r="BV54" s="1252"/>
      <c r="BW54" s="1252"/>
      <c r="BX54" s="1252"/>
      <c r="BY54" s="1252"/>
      <c r="BZ54" s="1252"/>
      <c r="CA54" s="1252"/>
      <c r="CB54" s="1252"/>
      <c r="CC54" s="1252"/>
      <c r="CD54" s="1252"/>
      <c r="CE54" s="1252"/>
      <c r="CF54" s="1252"/>
      <c r="CG54" s="1252"/>
      <c r="CH54" s="1252"/>
      <c r="CI54" s="1252"/>
      <c r="CJ54" s="1252"/>
      <c r="CK54" s="1252"/>
      <c r="CL54" s="1252"/>
      <c r="CM54" s="1252"/>
      <c r="CN54" s="1252"/>
      <c r="CO54" s="1252"/>
      <c r="CP54" s="1252"/>
      <c r="CQ54" s="1252"/>
      <c r="CR54" s="1252"/>
      <c r="CS54" s="1252"/>
      <c r="CT54" s="1252"/>
      <c r="CU54" s="1252"/>
      <c r="CV54" s="1252"/>
      <c r="CW54" s="1252"/>
      <c r="CX54" s="1252"/>
      <c r="CY54" s="1252"/>
      <c r="CZ54" s="1252"/>
      <c r="DA54" s="1252"/>
      <c r="DB54" s="1252"/>
      <c r="DC54" s="1252"/>
    </row>
    <row r="55" spans="1:109" x14ac:dyDescent="0.15">
      <c r="A55" s="380"/>
      <c r="B55" s="372"/>
      <c r="G55" s="1258"/>
      <c r="H55" s="1258"/>
      <c r="I55" s="1258"/>
      <c r="J55" s="1258"/>
      <c r="K55" s="1259"/>
      <c r="L55" s="1259"/>
      <c r="M55" s="1259"/>
      <c r="N55" s="1259"/>
      <c r="AN55" s="1257" t="s">
        <v>624</v>
      </c>
      <c r="AO55" s="1257"/>
      <c r="AP55" s="1257"/>
      <c r="AQ55" s="1257"/>
      <c r="AR55" s="1257"/>
      <c r="AS55" s="1257"/>
      <c r="AT55" s="1257"/>
      <c r="AU55" s="1257"/>
      <c r="AV55" s="1257"/>
      <c r="AW55" s="1257"/>
      <c r="AX55" s="1257"/>
      <c r="AY55" s="1257"/>
      <c r="AZ55" s="1257"/>
      <c r="BA55" s="1257"/>
      <c r="BB55" s="1255" t="s">
        <v>622</v>
      </c>
      <c r="BC55" s="1255"/>
      <c r="BD55" s="1255"/>
      <c r="BE55" s="1255"/>
      <c r="BF55" s="1255"/>
      <c r="BG55" s="1255"/>
      <c r="BH55" s="1255"/>
      <c r="BI55" s="1255"/>
      <c r="BJ55" s="1255"/>
      <c r="BK55" s="1255"/>
      <c r="BL55" s="1255"/>
      <c r="BM55" s="1255"/>
      <c r="BN55" s="1255"/>
      <c r="BO55" s="1255"/>
      <c r="BP55" s="1252">
        <v>20.5</v>
      </c>
      <c r="BQ55" s="1252"/>
      <c r="BR55" s="1252"/>
      <c r="BS55" s="1252"/>
      <c r="BT55" s="1252"/>
      <c r="BU55" s="1252"/>
      <c r="BV55" s="1252"/>
      <c r="BW55" s="1252"/>
      <c r="BX55" s="1252">
        <v>21.4</v>
      </c>
      <c r="BY55" s="1252"/>
      <c r="BZ55" s="1252"/>
      <c r="CA55" s="1252"/>
      <c r="CB55" s="1252"/>
      <c r="CC55" s="1252"/>
      <c r="CD55" s="1252"/>
      <c r="CE55" s="1252"/>
      <c r="CF55" s="1252">
        <v>13.7</v>
      </c>
      <c r="CG55" s="1252"/>
      <c r="CH55" s="1252"/>
      <c r="CI55" s="1252"/>
      <c r="CJ55" s="1252"/>
      <c r="CK55" s="1252"/>
      <c r="CL55" s="1252"/>
      <c r="CM55" s="1252"/>
      <c r="CN55" s="1252">
        <v>6.9</v>
      </c>
      <c r="CO55" s="1252"/>
      <c r="CP55" s="1252"/>
      <c r="CQ55" s="1252"/>
      <c r="CR55" s="1252"/>
      <c r="CS55" s="1252"/>
      <c r="CT55" s="1252"/>
      <c r="CU55" s="1252"/>
      <c r="CV55" s="1252">
        <v>0</v>
      </c>
      <c r="CW55" s="1252"/>
      <c r="CX55" s="1252"/>
      <c r="CY55" s="1252"/>
      <c r="CZ55" s="1252"/>
      <c r="DA55" s="1252"/>
      <c r="DB55" s="1252"/>
      <c r="DC55" s="1252"/>
    </row>
    <row r="56" spans="1:109" x14ac:dyDescent="0.15">
      <c r="A56" s="380"/>
      <c r="B56" s="372"/>
      <c r="G56" s="1258"/>
      <c r="H56" s="1258"/>
      <c r="I56" s="1258"/>
      <c r="J56" s="1258"/>
      <c r="K56" s="1259"/>
      <c r="L56" s="1259"/>
      <c r="M56" s="1259"/>
      <c r="N56" s="1259"/>
      <c r="AN56" s="1257"/>
      <c r="AO56" s="1257"/>
      <c r="AP56" s="1257"/>
      <c r="AQ56" s="1257"/>
      <c r="AR56" s="1257"/>
      <c r="AS56" s="1257"/>
      <c r="AT56" s="1257"/>
      <c r="AU56" s="1257"/>
      <c r="AV56" s="1257"/>
      <c r="AW56" s="1257"/>
      <c r="AX56" s="1257"/>
      <c r="AY56" s="1257"/>
      <c r="AZ56" s="1257"/>
      <c r="BA56" s="1257"/>
      <c r="BB56" s="1255"/>
      <c r="BC56" s="1255"/>
      <c r="BD56" s="1255"/>
      <c r="BE56" s="1255"/>
      <c r="BF56" s="1255"/>
      <c r="BG56" s="1255"/>
      <c r="BH56" s="1255"/>
      <c r="BI56" s="1255"/>
      <c r="BJ56" s="1255"/>
      <c r="BK56" s="1255"/>
      <c r="BL56" s="1255"/>
      <c r="BM56" s="1255"/>
      <c r="BN56" s="1255"/>
      <c r="BO56" s="1255"/>
      <c r="BP56" s="1252"/>
      <c r="BQ56" s="1252"/>
      <c r="BR56" s="1252"/>
      <c r="BS56" s="1252"/>
      <c r="BT56" s="1252"/>
      <c r="BU56" s="1252"/>
      <c r="BV56" s="1252"/>
      <c r="BW56" s="1252"/>
      <c r="BX56" s="1252"/>
      <c r="BY56" s="1252"/>
      <c r="BZ56" s="1252"/>
      <c r="CA56" s="1252"/>
      <c r="CB56" s="1252"/>
      <c r="CC56" s="1252"/>
      <c r="CD56" s="1252"/>
      <c r="CE56" s="1252"/>
      <c r="CF56" s="1252"/>
      <c r="CG56" s="1252"/>
      <c r="CH56" s="1252"/>
      <c r="CI56" s="1252"/>
      <c r="CJ56" s="1252"/>
      <c r="CK56" s="1252"/>
      <c r="CL56" s="1252"/>
      <c r="CM56" s="1252"/>
      <c r="CN56" s="1252"/>
      <c r="CO56" s="1252"/>
      <c r="CP56" s="1252"/>
      <c r="CQ56" s="1252"/>
      <c r="CR56" s="1252"/>
      <c r="CS56" s="1252"/>
      <c r="CT56" s="1252"/>
      <c r="CU56" s="1252"/>
      <c r="CV56" s="1252"/>
      <c r="CW56" s="1252"/>
      <c r="CX56" s="1252"/>
      <c r="CY56" s="1252"/>
      <c r="CZ56" s="1252"/>
      <c r="DA56" s="1252"/>
      <c r="DB56" s="1252"/>
      <c r="DC56" s="1252"/>
    </row>
    <row r="57" spans="1:109" s="380" customFormat="1" x14ac:dyDescent="0.15">
      <c r="B57" s="384"/>
      <c r="G57" s="1258"/>
      <c r="H57" s="1258"/>
      <c r="I57" s="1253"/>
      <c r="J57" s="1253"/>
      <c r="K57" s="1259"/>
      <c r="L57" s="1259"/>
      <c r="M57" s="1259"/>
      <c r="N57" s="1259"/>
      <c r="AM57" s="366"/>
      <c r="AN57" s="1257"/>
      <c r="AO57" s="1257"/>
      <c r="AP57" s="1257"/>
      <c r="AQ57" s="1257"/>
      <c r="AR57" s="1257"/>
      <c r="AS57" s="1257"/>
      <c r="AT57" s="1257"/>
      <c r="AU57" s="1257"/>
      <c r="AV57" s="1257"/>
      <c r="AW57" s="1257"/>
      <c r="AX57" s="1257"/>
      <c r="AY57" s="1257"/>
      <c r="AZ57" s="1257"/>
      <c r="BA57" s="1257"/>
      <c r="BB57" s="1255" t="s">
        <v>623</v>
      </c>
      <c r="BC57" s="1255"/>
      <c r="BD57" s="1255"/>
      <c r="BE57" s="1255"/>
      <c r="BF57" s="1255"/>
      <c r="BG57" s="1255"/>
      <c r="BH57" s="1255"/>
      <c r="BI57" s="1255"/>
      <c r="BJ57" s="1255"/>
      <c r="BK57" s="1255"/>
      <c r="BL57" s="1255"/>
      <c r="BM57" s="1255"/>
      <c r="BN57" s="1255"/>
      <c r="BO57" s="1255"/>
      <c r="BP57" s="1252">
        <v>60.3</v>
      </c>
      <c r="BQ57" s="1252"/>
      <c r="BR57" s="1252"/>
      <c r="BS57" s="1252"/>
      <c r="BT57" s="1252"/>
      <c r="BU57" s="1252"/>
      <c r="BV57" s="1252"/>
      <c r="BW57" s="1252"/>
      <c r="BX57" s="1252">
        <v>60.5</v>
      </c>
      <c r="BY57" s="1252"/>
      <c r="BZ57" s="1252"/>
      <c r="CA57" s="1252"/>
      <c r="CB57" s="1252"/>
      <c r="CC57" s="1252"/>
      <c r="CD57" s="1252"/>
      <c r="CE57" s="1252"/>
      <c r="CF57" s="1252">
        <v>62</v>
      </c>
      <c r="CG57" s="1252"/>
      <c r="CH57" s="1252"/>
      <c r="CI57" s="1252"/>
      <c r="CJ57" s="1252"/>
      <c r="CK57" s="1252"/>
      <c r="CL57" s="1252"/>
      <c r="CM57" s="1252"/>
      <c r="CN57" s="1252">
        <v>62.9</v>
      </c>
      <c r="CO57" s="1252"/>
      <c r="CP57" s="1252"/>
      <c r="CQ57" s="1252"/>
      <c r="CR57" s="1252"/>
      <c r="CS57" s="1252"/>
      <c r="CT57" s="1252"/>
      <c r="CU57" s="1252"/>
      <c r="CV57" s="1252">
        <v>62.8</v>
      </c>
      <c r="CW57" s="1252"/>
      <c r="CX57" s="1252"/>
      <c r="CY57" s="1252"/>
      <c r="CZ57" s="1252"/>
      <c r="DA57" s="1252"/>
      <c r="DB57" s="1252"/>
      <c r="DC57" s="1252"/>
      <c r="DD57" s="385"/>
      <c r="DE57" s="384"/>
    </row>
    <row r="58" spans="1:109" s="380" customFormat="1" x14ac:dyDescent="0.15">
      <c r="A58" s="366"/>
      <c r="B58" s="384"/>
      <c r="G58" s="1258"/>
      <c r="H58" s="1258"/>
      <c r="I58" s="1253"/>
      <c r="J58" s="1253"/>
      <c r="K58" s="1259"/>
      <c r="L58" s="1259"/>
      <c r="M58" s="1259"/>
      <c r="N58" s="1259"/>
      <c r="AM58" s="366"/>
      <c r="AN58" s="1257"/>
      <c r="AO58" s="1257"/>
      <c r="AP58" s="1257"/>
      <c r="AQ58" s="1257"/>
      <c r="AR58" s="1257"/>
      <c r="AS58" s="1257"/>
      <c r="AT58" s="1257"/>
      <c r="AU58" s="1257"/>
      <c r="AV58" s="1257"/>
      <c r="AW58" s="1257"/>
      <c r="AX58" s="1257"/>
      <c r="AY58" s="1257"/>
      <c r="AZ58" s="1257"/>
      <c r="BA58" s="1257"/>
      <c r="BB58" s="1255"/>
      <c r="BC58" s="1255"/>
      <c r="BD58" s="1255"/>
      <c r="BE58" s="1255"/>
      <c r="BF58" s="1255"/>
      <c r="BG58" s="1255"/>
      <c r="BH58" s="1255"/>
      <c r="BI58" s="1255"/>
      <c r="BJ58" s="1255"/>
      <c r="BK58" s="1255"/>
      <c r="BL58" s="1255"/>
      <c r="BM58" s="1255"/>
      <c r="BN58" s="1255"/>
      <c r="BO58" s="1255"/>
      <c r="BP58" s="1252"/>
      <c r="BQ58" s="1252"/>
      <c r="BR58" s="1252"/>
      <c r="BS58" s="1252"/>
      <c r="BT58" s="1252"/>
      <c r="BU58" s="1252"/>
      <c r="BV58" s="1252"/>
      <c r="BW58" s="1252"/>
      <c r="BX58" s="1252"/>
      <c r="BY58" s="1252"/>
      <c r="BZ58" s="1252"/>
      <c r="CA58" s="1252"/>
      <c r="CB58" s="1252"/>
      <c r="CC58" s="1252"/>
      <c r="CD58" s="1252"/>
      <c r="CE58" s="1252"/>
      <c r="CF58" s="1252"/>
      <c r="CG58" s="1252"/>
      <c r="CH58" s="1252"/>
      <c r="CI58" s="1252"/>
      <c r="CJ58" s="1252"/>
      <c r="CK58" s="1252"/>
      <c r="CL58" s="1252"/>
      <c r="CM58" s="1252"/>
      <c r="CN58" s="1252"/>
      <c r="CO58" s="1252"/>
      <c r="CP58" s="1252"/>
      <c r="CQ58" s="1252"/>
      <c r="CR58" s="1252"/>
      <c r="CS58" s="1252"/>
      <c r="CT58" s="1252"/>
      <c r="CU58" s="1252"/>
      <c r="CV58" s="1252"/>
      <c r="CW58" s="1252"/>
      <c r="CX58" s="1252"/>
      <c r="CY58" s="1252"/>
      <c r="CZ58" s="1252"/>
      <c r="DA58" s="1252"/>
      <c r="DB58" s="1252"/>
      <c r="DC58" s="1252"/>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625</v>
      </c>
    </row>
    <row r="64" spans="1:109" x14ac:dyDescent="0.15">
      <c r="B64" s="372"/>
      <c r="G64" s="379"/>
      <c r="I64" s="392"/>
      <c r="J64" s="392"/>
      <c r="K64" s="392"/>
      <c r="L64" s="392"/>
      <c r="M64" s="392"/>
      <c r="N64" s="393"/>
      <c r="AM64" s="379"/>
      <c r="AN64" s="379" t="s">
        <v>618</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4" t="s">
        <v>626</v>
      </c>
      <c r="AO65" s="1265"/>
      <c r="AP65" s="1265"/>
      <c r="AQ65" s="1265"/>
      <c r="AR65" s="1265"/>
      <c r="AS65" s="1265"/>
      <c r="AT65" s="1265"/>
      <c r="AU65" s="1265"/>
      <c r="AV65" s="1265"/>
      <c r="AW65" s="1265"/>
      <c r="AX65" s="1265"/>
      <c r="AY65" s="1265"/>
      <c r="AZ65" s="1265"/>
      <c r="BA65" s="1265"/>
      <c r="BB65" s="1265"/>
      <c r="BC65" s="1265"/>
      <c r="BD65" s="1265"/>
      <c r="BE65" s="1265"/>
      <c r="BF65" s="1265"/>
      <c r="BG65" s="1265"/>
      <c r="BH65" s="1265"/>
      <c r="BI65" s="1265"/>
      <c r="BJ65" s="1265"/>
      <c r="BK65" s="1265"/>
      <c r="BL65" s="1265"/>
      <c r="BM65" s="1265"/>
      <c r="BN65" s="1265"/>
      <c r="BO65" s="1265"/>
      <c r="BP65" s="1265"/>
      <c r="BQ65" s="1265"/>
      <c r="BR65" s="1265"/>
      <c r="BS65" s="1265"/>
      <c r="BT65" s="1265"/>
      <c r="BU65" s="1265"/>
      <c r="BV65" s="1265"/>
      <c r="BW65" s="1265"/>
      <c r="BX65" s="1265"/>
      <c r="BY65" s="1265"/>
      <c r="BZ65" s="1265"/>
      <c r="CA65" s="1265"/>
      <c r="CB65" s="1265"/>
      <c r="CC65" s="1265"/>
      <c r="CD65" s="1265"/>
      <c r="CE65" s="1265"/>
      <c r="CF65" s="1265"/>
      <c r="CG65" s="1265"/>
      <c r="CH65" s="1265"/>
      <c r="CI65" s="1265"/>
      <c r="CJ65" s="1265"/>
      <c r="CK65" s="1265"/>
      <c r="CL65" s="1265"/>
      <c r="CM65" s="1265"/>
      <c r="CN65" s="1265"/>
      <c r="CO65" s="1265"/>
      <c r="CP65" s="1265"/>
      <c r="CQ65" s="1265"/>
      <c r="CR65" s="1265"/>
      <c r="CS65" s="1265"/>
      <c r="CT65" s="1265"/>
      <c r="CU65" s="1265"/>
      <c r="CV65" s="1265"/>
      <c r="CW65" s="1265"/>
      <c r="CX65" s="1265"/>
      <c r="CY65" s="1265"/>
      <c r="CZ65" s="1265"/>
      <c r="DA65" s="1265"/>
      <c r="DB65" s="1265"/>
      <c r="DC65" s="1266"/>
    </row>
    <row r="66" spans="2:107" x14ac:dyDescent="0.15">
      <c r="B66" s="372"/>
      <c r="AN66" s="1267"/>
      <c r="AO66" s="1268"/>
      <c r="AP66" s="1268"/>
      <c r="AQ66" s="1268"/>
      <c r="AR66" s="1268"/>
      <c r="AS66" s="1268"/>
      <c r="AT66" s="1268"/>
      <c r="AU66" s="1268"/>
      <c r="AV66" s="1268"/>
      <c r="AW66" s="1268"/>
      <c r="AX66" s="1268"/>
      <c r="AY66" s="1268"/>
      <c r="AZ66" s="1268"/>
      <c r="BA66" s="1268"/>
      <c r="BB66" s="1268"/>
      <c r="BC66" s="1268"/>
      <c r="BD66" s="1268"/>
      <c r="BE66" s="1268"/>
      <c r="BF66" s="1268"/>
      <c r="BG66" s="1268"/>
      <c r="BH66" s="1268"/>
      <c r="BI66" s="1268"/>
      <c r="BJ66" s="1268"/>
      <c r="BK66" s="1268"/>
      <c r="BL66" s="1268"/>
      <c r="BM66" s="1268"/>
      <c r="BN66" s="1268"/>
      <c r="BO66" s="1268"/>
      <c r="BP66" s="1268"/>
      <c r="BQ66" s="1268"/>
      <c r="BR66" s="1268"/>
      <c r="BS66" s="1268"/>
      <c r="BT66" s="1268"/>
      <c r="BU66" s="1268"/>
      <c r="BV66" s="1268"/>
      <c r="BW66" s="1268"/>
      <c r="BX66" s="1268"/>
      <c r="BY66" s="1268"/>
      <c r="BZ66" s="1268"/>
      <c r="CA66" s="1268"/>
      <c r="CB66" s="1268"/>
      <c r="CC66" s="1268"/>
      <c r="CD66" s="1268"/>
      <c r="CE66" s="1268"/>
      <c r="CF66" s="1268"/>
      <c r="CG66" s="1268"/>
      <c r="CH66" s="1268"/>
      <c r="CI66" s="1268"/>
      <c r="CJ66" s="1268"/>
      <c r="CK66" s="1268"/>
      <c r="CL66" s="1268"/>
      <c r="CM66" s="1268"/>
      <c r="CN66" s="1268"/>
      <c r="CO66" s="1268"/>
      <c r="CP66" s="1268"/>
      <c r="CQ66" s="1268"/>
      <c r="CR66" s="1268"/>
      <c r="CS66" s="1268"/>
      <c r="CT66" s="1268"/>
      <c r="CU66" s="1268"/>
      <c r="CV66" s="1268"/>
      <c r="CW66" s="1268"/>
      <c r="CX66" s="1268"/>
      <c r="CY66" s="1268"/>
      <c r="CZ66" s="1268"/>
      <c r="DA66" s="1268"/>
      <c r="DB66" s="1268"/>
      <c r="DC66" s="1269"/>
    </row>
    <row r="67" spans="2:107" x14ac:dyDescent="0.15">
      <c r="B67" s="372"/>
      <c r="AN67" s="1267"/>
      <c r="AO67" s="1268"/>
      <c r="AP67" s="1268"/>
      <c r="AQ67" s="1268"/>
      <c r="AR67" s="1268"/>
      <c r="AS67" s="1268"/>
      <c r="AT67" s="1268"/>
      <c r="AU67" s="1268"/>
      <c r="AV67" s="1268"/>
      <c r="AW67" s="1268"/>
      <c r="AX67" s="1268"/>
      <c r="AY67" s="1268"/>
      <c r="AZ67" s="1268"/>
      <c r="BA67" s="1268"/>
      <c r="BB67" s="1268"/>
      <c r="BC67" s="1268"/>
      <c r="BD67" s="1268"/>
      <c r="BE67" s="1268"/>
      <c r="BF67" s="1268"/>
      <c r="BG67" s="1268"/>
      <c r="BH67" s="1268"/>
      <c r="BI67" s="1268"/>
      <c r="BJ67" s="1268"/>
      <c r="BK67" s="1268"/>
      <c r="BL67" s="1268"/>
      <c r="BM67" s="1268"/>
      <c r="BN67" s="1268"/>
      <c r="BO67" s="1268"/>
      <c r="BP67" s="1268"/>
      <c r="BQ67" s="1268"/>
      <c r="BR67" s="1268"/>
      <c r="BS67" s="1268"/>
      <c r="BT67" s="1268"/>
      <c r="BU67" s="1268"/>
      <c r="BV67" s="1268"/>
      <c r="BW67" s="1268"/>
      <c r="BX67" s="1268"/>
      <c r="BY67" s="1268"/>
      <c r="BZ67" s="1268"/>
      <c r="CA67" s="1268"/>
      <c r="CB67" s="1268"/>
      <c r="CC67" s="1268"/>
      <c r="CD67" s="1268"/>
      <c r="CE67" s="1268"/>
      <c r="CF67" s="1268"/>
      <c r="CG67" s="1268"/>
      <c r="CH67" s="1268"/>
      <c r="CI67" s="1268"/>
      <c r="CJ67" s="1268"/>
      <c r="CK67" s="1268"/>
      <c r="CL67" s="1268"/>
      <c r="CM67" s="1268"/>
      <c r="CN67" s="1268"/>
      <c r="CO67" s="1268"/>
      <c r="CP67" s="1268"/>
      <c r="CQ67" s="1268"/>
      <c r="CR67" s="1268"/>
      <c r="CS67" s="1268"/>
      <c r="CT67" s="1268"/>
      <c r="CU67" s="1268"/>
      <c r="CV67" s="1268"/>
      <c r="CW67" s="1268"/>
      <c r="CX67" s="1268"/>
      <c r="CY67" s="1268"/>
      <c r="CZ67" s="1268"/>
      <c r="DA67" s="1268"/>
      <c r="DB67" s="1268"/>
      <c r="DC67" s="1269"/>
    </row>
    <row r="68" spans="2:107" x14ac:dyDescent="0.15">
      <c r="B68" s="372"/>
      <c r="AN68" s="1267"/>
      <c r="AO68" s="1268"/>
      <c r="AP68" s="1268"/>
      <c r="AQ68" s="1268"/>
      <c r="AR68" s="1268"/>
      <c r="AS68" s="1268"/>
      <c r="AT68" s="1268"/>
      <c r="AU68" s="1268"/>
      <c r="AV68" s="1268"/>
      <c r="AW68" s="1268"/>
      <c r="AX68" s="1268"/>
      <c r="AY68" s="1268"/>
      <c r="AZ68" s="1268"/>
      <c r="BA68" s="1268"/>
      <c r="BB68" s="1268"/>
      <c r="BC68" s="1268"/>
      <c r="BD68" s="1268"/>
      <c r="BE68" s="1268"/>
      <c r="BF68" s="1268"/>
      <c r="BG68" s="1268"/>
      <c r="BH68" s="1268"/>
      <c r="BI68" s="1268"/>
      <c r="BJ68" s="1268"/>
      <c r="BK68" s="1268"/>
      <c r="BL68" s="1268"/>
      <c r="BM68" s="1268"/>
      <c r="BN68" s="1268"/>
      <c r="BO68" s="1268"/>
      <c r="BP68" s="1268"/>
      <c r="BQ68" s="1268"/>
      <c r="BR68" s="1268"/>
      <c r="BS68" s="1268"/>
      <c r="BT68" s="1268"/>
      <c r="BU68" s="1268"/>
      <c r="BV68" s="1268"/>
      <c r="BW68" s="1268"/>
      <c r="BX68" s="1268"/>
      <c r="BY68" s="1268"/>
      <c r="BZ68" s="1268"/>
      <c r="CA68" s="1268"/>
      <c r="CB68" s="1268"/>
      <c r="CC68" s="1268"/>
      <c r="CD68" s="1268"/>
      <c r="CE68" s="1268"/>
      <c r="CF68" s="1268"/>
      <c r="CG68" s="1268"/>
      <c r="CH68" s="1268"/>
      <c r="CI68" s="1268"/>
      <c r="CJ68" s="1268"/>
      <c r="CK68" s="1268"/>
      <c r="CL68" s="1268"/>
      <c r="CM68" s="1268"/>
      <c r="CN68" s="1268"/>
      <c r="CO68" s="1268"/>
      <c r="CP68" s="1268"/>
      <c r="CQ68" s="1268"/>
      <c r="CR68" s="1268"/>
      <c r="CS68" s="1268"/>
      <c r="CT68" s="1268"/>
      <c r="CU68" s="1268"/>
      <c r="CV68" s="1268"/>
      <c r="CW68" s="1268"/>
      <c r="CX68" s="1268"/>
      <c r="CY68" s="1268"/>
      <c r="CZ68" s="1268"/>
      <c r="DA68" s="1268"/>
      <c r="DB68" s="1268"/>
      <c r="DC68" s="1269"/>
    </row>
    <row r="69" spans="2:107" x14ac:dyDescent="0.15">
      <c r="B69" s="372"/>
      <c r="AN69" s="1270"/>
      <c r="AO69" s="1271"/>
      <c r="AP69" s="1271"/>
      <c r="AQ69" s="1271"/>
      <c r="AR69" s="1271"/>
      <c r="AS69" s="1271"/>
      <c r="AT69" s="1271"/>
      <c r="AU69" s="1271"/>
      <c r="AV69" s="1271"/>
      <c r="AW69" s="1271"/>
      <c r="AX69" s="1271"/>
      <c r="AY69" s="1271"/>
      <c r="AZ69" s="1271"/>
      <c r="BA69" s="1271"/>
      <c r="BB69" s="1271"/>
      <c r="BC69" s="1271"/>
      <c r="BD69" s="1271"/>
      <c r="BE69" s="1271"/>
      <c r="BF69" s="1271"/>
      <c r="BG69" s="1271"/>
      <c r="BH69" s="1271"/>
      <c r="BI69" s="1271"/>
      <c r="BJ69" s="1271"/>
      <c r="BK69" s="1271"/>
      <c r="BL69" s="1271"/>
      <c r="BM69" s="1271"/>
      <c r="BN69" s="1271"/>
      <c r="BO69" s="1271"/>
      <c r="BP69" s="1271"/>
      <c r="BQ69" s="1271"/>
      <c r="BR69" s="1271"/>
      <c r="BS69" s="1271"/>
      <c r="BT69" s="1271"/>
      <c r="BU69" s="1271"/>
      <c r="BV69" s="1271"/>
      <c r="BW69" s="1271"/>
      <c r="BX69" s="1271"/>
      <c r="BY69" s="1271"/>
      <c r="BZ69" s="1271"/>
      <c r="CA69" s="1271"/>
      <c r="CB69" s="1271"/>
      <c r="CC69" s="1271"/>
      <c r="CD69" s="1271"/>
      <c r="CE69" s="1271"/>
      <c r="CF69" s="1271"/>
      <c r="CG69" s="1271"/>
      <c r="CH69" s="1271"/>
      <c r="CI69" s="1271"/>
      <c r="CJ69" s="1271"/>
      <c r="CK69" s="1271"/>
      <c r="CL69" s="1271"/>
      <c r="CM69" s="1271"/>
      <c r="CN69" s="1271"/>
      <c r="CO69" s="1271"/>
      <c r="CP69" s="1271"/>
      <c r="CQ69" s="1271"/>
      <c r="CR69" s="1271"/>
      <c r="CS69" s="1271"/>
      <c r="CT69" s="1271"/>
      <c r="CU69" s="1271"/>
      <c r="CV69" s="1271"/>
      <c r="CW69" s="1271"/>
      <c r="CX69" s="1271"/>
      <c r="CY69" s="1271"/>
      <c r="CZ69" s="1271"/>
      <c r="DA69" s="1271"/>
      <c r="DB69" s="1271"/>
      <c r="DC69" s="1272"/>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620</v>
      </c>
    </row>
    <row r="72" spans="2:107" x14ac:dyDescent="0.15">
      <c r="B72" s="372"/>
      <c r="G72" s="1258"/>
      <c r="H72" s="1258"/>
      <c r="I72" s="1258"/>
      <c r="J72" s="1258"/>
      <c r="K72" s="382"/>
      <c r="L72" s="382"/>
      <c r="M72" s="383"/>
      <c r="N72" s="383"/>
      <c r="AN72" s="1261"/>
      <c r="AO72" s="1262"/>
      <c r="AP72" s="1262"/>
      <c r="AQ72" s="1262"/>
      <c r="AR72" s="1262"/>
      <c r="AS72" s="1262"/>
      <c r="AT72" s="1262"/>
      <c r="AU72" s="1262"/>
      <c r="AV72" s="1262"/>
      <c r="AW72" s="1262"/>
      <c r="AX72" s="1262"/>
      <c r="AY72" s="1262"/>
      <c r="AZ72" s="1262"/>
      <c r="BA72" s="1262"/>
      <c r="BB72" s="1262"/>
      <c r="BC72" s="1262"/>
      <c r="BD72" s="1262"/>
      <c r="BE72" s="1262"/>
      <c r="BF72" s="1262"/>
      <c r="BG72" s="1262"/>
      <c r="BH72" s="1262"/>
      <c r="BI72" s="1262"/>
      <c r="BJ72" s="1262"/>
      <c r="BK72" s="1262"/>
      <c r="BL72" s="1262"/>
      <c r="BM72" s="1262"/>
      <c r="BN72" s="1262"/>
      <c r="BO72" s="1263"/>
      <c r="BP72" s="1257" t="s">
        <v>568</v>
      </c>
      <c r="BQ72" s="1257"/>
      <c r="BR72" s="1257"/>
      <c r="BS72" s="1257"/>
      <c r="BT72" s="1257"/>
      <c r="BU72" s="1257"/>
      <c r="BV72" s="1257"/>
      <c r="BW72" s="1257"/>
      <c r="BX72" s="1257" t="s">
        <v>569</v>
      </c>
      <c r="BY72" s="1257"/>
      <c r="BZ72" s="1257"/>
      <c r="CA72" s="1257"/>
      <c r="CB72" s="1257"/>
      <c r="CC72" s="1257"/>
      <c r="CD72" s="1257"/>
      <c r="CE72" s="1257"/>
      <c r="CF72" s="1257" t="s">
        <v>570</v>
      </c>
      <c r="CG72" s="1257"/>
      <c r="CH72" s="1257"/>
      <c r="CI72" s="1257"/>
      <c r="CJ72" s="1257"/>
      <c r="CK72" s="1257"/>
      <c r="CL72" s="1257"/>
      <c r="CM72" s="1257"/>
      <c r="CN72" s="1257" t="s">
        <v>571</v>
      </c>
      <c r="CO72" s="1257"/>
      <c r="CP72" s="1257"/>
      <c r="CQ72" s="1257"/>
      <c r="CR72" s="1257"/>
      <c r="CS72" s="1257"/>
      <c r="CT72" s="1257"/>
      <c r="CU72" s="1257"/>
      <c r="CV72" s="1257" t="s">
        <v>572</v>
      </c>
      <c r="CW72" s="1257"/>
      <c r="CX72" s="1257"/>
      <c r="CY72" s="1257"/>
      <c r="CZ72" s="1257"/>
      <c r="DA72" s="1257"/>
      <c r="DB72" s="1257"/>
      <c r="DC72" s="1257"/>
    </row>
    <row r="73" spans="2:107" x14ac:dyDescent="0.15">
      <c r="B73" s="372"/>
      <c r="G73" s="1260"/>
      <c r="H73" s="1260"/>
      <c r="I73" s="1260"/>
      <c r="J73" s="1260"/>
      <c r="K73" s="1256"/>
      <c r="L73" s="1256"/>
      <c r="M73" s="1256"/>
      <c r="N73" s="1256"/>
      <c r="AM73" s="381"/>
      <c r="AN73" s="1255" t="s">
        <v>621</v>
      </c>
      <c r="AO73" s="1255"/>
      <c r="AP73" s="1255"/>
      <c r="AQ73" s="1255"/>
      <c r="AR73" s="1255"/>
      <c r="AS73" s="1255"/>
      <c r="AT73" s="1255"/>
      <c r="AU73" s="1255"/>
      <c r="AV73" s="1255"/>
      <c r="AW73" s="1255"/>
      <c r="AX73" s="1255"/>
      <c r="AY73" s="1255"/>
      <c r="AZ73" s="1255"/>
      <c r="BA73" s="1255"/>
      <c r="BB73" s="1255" t="s">
        <v>622</v>
      </c>
      <c r="BC73" s="1255"/>
      <c r="BD73" s="1255"/>
      <c r="BE73" s="1255"/>
      <c r="BF73" s="1255"/>
      <c r="BG73" s="1255"/>
      <c r="BH73" s="1255"/>
      <c r="BI73" s="1255"/>
      <c r="BJ73" s="1255"/>
      <c r="BK73" s="1255"/>
      <c r="BL73" s="1255"/>
      <c r="BM73" s="1255"/>
      <c r="BN73" s="1255"/>
      <c r="BO73" s="1255"/>
      <c r="BP73" s="1252">
        <v>66.2</v>
      </c>
      <c r="BQ73" s="1252"/>
      <c r="BR73" s="1252"/>
      <c r="BS73" s="1252"/>
      <c r="BT73" s="1252"/>
      <c r="BU73" s="1252"/>
      <c r="BV73" s="1252"/>
      <c r="BW73" s="1252"/>
      <c r="BX73" s="1252">
        <v>69.099999999999994</v>
      </c>
      <c r="BY73" s="1252"/>
      <c r="BZ73" s="1252"/>
      <c r="CA73" s="1252"/>
      <c r="CB73" s="1252"/>
      <c r="CC73" s="1252"/>
      <c r="CD73" s="1252"/>
      <c r="CE73" s="1252"/>
      <c r="CF73" s="1252">
        <v>84.8</v>
      </c>
      <c r="CG73" s="1252"/>
      <c r="CH73" s="1252"/>
      <c r="CI73" s="1252"/>
      <c r="CJ73" s="1252"/>
      <c r="CK73" s="1252"/>
      <c r="CL73" s="1252"/>
      <c r="CM73" s="1252"/>
      <c r="CN73" s="1252">
        <v>78.599999999999994</v>
      </c>
      <c r="CO73" s="1252"/>
      <c r="CP73" s="1252"/>
      <c r="CQ73" s="1252"/>
      <c r="CR73" s="1252"/>
      <c r="CS73" s="1252"/>
      <c r="CT73" s="1252"/>
      <c r="CU73" s="1252"/>
      <c r="CV73" s="1252">
        <v>70.7</v>
      </c>
      <c r="CW73" s="1252"/>
      <c r="CX73" s="1252"/>
      <c r="CY73" s="1252"/>
      <c r="CZ73" s="1252"/>
      <c r="DA73" s="1252"/>
      <c r="DB73" s="1252"/>
      <c r="DC73" s="1252"/>
    </row>
    <row r="74" spans="2:107" x14ac:dyDescent="0.15">
      <c r="B74" s="372"/>
      <c r="G74" s="1260"/>
      <c r="H74" s="1260"/>
      <c r="I74" s="1260"/>
      <c r="J74" s="1260"/>
      <c r="K74" s="1256"/>
      <c r="L74" s="1256"/>
      <c r="M74" s="1256"/>
      <c r="N74" s="1256"/>
      <c r="AM74" s="381"/>
      <c r="AN74" s="1255"/>
      <c r="AO74" s="1255"/>
      <c r="AP74" s="1255"/>
      <c r="AQ74" s="1255"/>
      <c r="AR74" s="1255"/>
      <c r="AS74" s="1255"/>
      <c r="AT74" s="1255"/>
      <c r="AU74" s="1255"/>
      <c r="AV74" s="1255"/>
      <c r="AW74" s="1255"/>
      <c r="AX74" s="1255"/>
      <c r="AY74" s="1255"/>
      <c r="AZ74" s="1255"/>
      <c r="BA74" s="1255"/>
      <c r="BB74" s="1255"/>
      <c r="BC74" s="1255"/>
      <c r="BD74" s="1255"/>
      <c r="BE74" s="1255"/>
      <c r="BF74" s="1255"/>
      <c r="BG74" s="1255"/>
      <c r="BH74" s="1255"/>
      <c r="BI74" s="1255"/>
      <c r="BJ74" s="1255"/>
      <c r="BK74" s="1255"/>
      <c r="BL74" s="1255"/>
      <c r="BM74" s="1255"/>
      <c r="BN74" s="1255"/>
      <c r="BO74" s="1255"/>
      <c r="BP74" s="1252"/>
      <c r="BQ74" s="1252"/>
      <c r="BR74" s="1252"/>
      <c r="BS74" s="1252"/>
      <c r="BT74" s="1252"/>
      <c r="BU74" s="1252"/>
      <c r="BV74" s="1252"/>
      <c r="BW74" s="1252"/>
      <c r="BX74" s="1252"/>
      <c r="BY74" s="1252"/>
      <c r="BZ74" s="1252"/>
      <c r="CA74" s="1252"/>
      <c r="CB74" s="1252"/>
      <c r="CC74" s="1252"/>
      <c r="CD74" s="1252"/>
      <c r="CE74" s="1252"/>
      <c r="CF74" s="1252"/>
      <c r="CG74" s="1252"/>
      <c r="CH74" s="1252"/>
      <c r="CI74" s="1252"/>
      <c r="CJ74" s="1252"/>
      <c r="CK74" s="1252"/>
      <c r="CL74" s="1252"/>
      <c r="CM74" s="1252"/>
      <c r="CN74" s="1252"/>
      <c r="CO74" s="1252"/>
      <c r="CP74" s="1252"/>
      <c r="CQ74" s="1252"/>
      <c r="CR74" s="1252"/>
      <c r="CS74" s="1252"/>
      <c r="CT74" s="1252"/>
      <c r="CU74" s="1252"/>
      <c r="CV74" s="1252"/>
      <c r="CW74" s="1252"/>
      <c r="CX74" s="1252"/>
      <c r="CY74" s="1252"/>
      <c r="CZ74" s="1252"/>
      <c r="DA74" s="1252"/>
      <c r="DB74" s="1252"/>
      <c r="DC74" s="1252"/>
    </row>
    <row r="75" spans="2:107" x14ac:dyDescent="0.15">
      <c r="B75" s="372"/>
      <c r="G75" s="1260"/>
      <c r="H75" s="1260"/>
      <c r="I75" s="1258"/>
      <c r="J75" s="1258"/>
      <c r="K75" s="1259"/>
      <c r="L75" s="1259"/>
      <c r="M75" s="1259"/>
      <c r="N75" s="1259"/>
      <c r="AM75" s="381"/>
      <c r="AN75" s="1255"/>
      <c r="AO75" s="1255"/>
      <c r="AP75" s="1255"/>
      <c r="AQ75" s="1255"/>
      <c r="AR75" s="1255"/>
      <c r="AS75" s="1255"/>
      <c r="AT75" s="1255"/>
      <c r="AU75" s="1255"/>
      <c r="AV75" s="1255"/>
      <c r="AW75" s="1255"/>
      <c r="AX75" s="1255"/>
      <c r="AY75" s="1255"/>
      <c r="AZ75" s="1255"/>
      <c r="BA75" s="1255"/>
      <c r="BB75" s="1255" t="s">
        <v>627</v>
      </c>
      <c r="BC75" s="1255"/>
      <c r="BD75" s="1255"/>
      <c r="BE75" s="1255"/>
      <c r="BF75" s="1255"/>
      <c r="BG75" s="1255"/>
      <c r="BH75" s="1255"/>
      <c r="BI75" s="1255"/>
      <c r="BJ75" s="1255"/>
      <c r="BK75" s="1255"/>
      <c r="BL75" s="1255"/>
      <c r="BM75" s="1255"/>
      <c r="BN75" s="1255"/>
      <c r="BO75" s="1255"/>
      <c r="BP75" s="1252">
        <v>9.3000000000000007</v>
      </c>
      <c r="BQ75" s="1252"/>
      <c r="BR75" s="1252"/>
      <c r="BS75" s="1252"/>
      <c r="BT75" s="1252"/>
      <c r="BU75" s="1252"/>
      <c r="BV75" s="1252"/>
      <c r="BW75" s="1252"/>
      <c r="BX75" s="1252">
        <v>10.3</v>
      </c>
      <c r="BY75" s="1252"/>
      <c r="BZ75" s="1252"/>
      <c r="CA75" s="1252"/>
      <c r="CB75" s="1252"/>
      <c r="CC75" s="1252"/>
      <c r="CD75" s="1252"/>
      <c r="CE75" s="1252"/>
      <c r="CF75" s="1252">
        <v>11</v>
      </c>
      <c r="CG75" s="1252"/>
      <c r="CH75" s="1252"/>
      <c r="CI75" s="1252"/>
      <c r="CJ75" s="1252"/>
      <c r="CK75" s="1252"/>
      <c r="CL75" s="1252"/>
      <c r="CM75" s="1252"/>
      <c r="CN75" s="1252">
        <v>11.2</v>
      </c>
      <c r="CO75" s="1252"/>
      <c r="CP75" s="1252"/>
      <c r="CQ75" s="1252"/>
      <c r="CR75" s="1252"/>
      <c r="CS75" s="1252"/>
      <c r="CT75" s="1252"/>
      <c r="CU75" s="1252"/>
      <c r="CV75" s="1252">
        <v>10.9</v>
      </c>
      <c r="CW75" s="1252"/>
      <c r="CX75" s="1252"/>
      <c r="CY75" s="1252"/>
      <c r="CZ75" s="1252"/>
      <c r="DA75" s="1252"/>
      <c r="DB75" s="1252"/>
      <c r="DC75" s="1252"/>
    </row>
    <row r="76" spans="2:107" x14ac:dyDescent="0.15">
      <c r="B76" s="372"/>
      <c r="G76" s="1260"/>
      <c r="H76" s="1260"/>
      <c r="I76" s="1258"/>
      <c r="J76" s="1258"/>
      <c r="K76" s="1259"/>
      <c r="L76" s="1259"/>
      <c r="M76" s="1259"/>
      <c r="N76" s="1259"/>
      <c r="AM76" s="381"/>
      <c r="AN76" s="1255"/>
      <c r="AO76" s="1255"/>
      <c r="AP76" s="1255"/>
      <c r="AQ76" s="1255"/>
      <c r="AR76" s="1255"/>
      <c r="AS76" s="1255"/>
      <c r="AT76" s="1255"/>
      <c r="AU76" s="1255"/>
      <c r="AV76" s="1255"/>
      <c r="AW76" s="1255"/>
      <c r="AX76" s="1255"/>
      <c r="AY76" s="1255"/>
      <c r="AZ76" s="1255"/>
      <c r="BA76" s="1255"/>
      <c r="BB76" s="1255"/>
      <c r="BC76" s="1255"/>
      <c r="BD76" s="1255"/>
      <c r="BE76" s="1255"/>
      <c r="BF76" s="1255"/>
      <c r="BG76" s="1255"/>
      <c r="BH76" s="1255"/>
      <c r="BI76" s="1255"/>
      <c r="BJ76" s="1255"/>
      <c r="BK76" s="1255"/>
      <c r="BL76" s="1255"/>
      <c r="BM76" s="1255"/>
      <c r="BN76" s="1255"/>
      <c r="BO76" s="1255"/>
      <c r="BP76" s="1252"/>
      <c r="BQ76" s="1252"/>
      <c r="BR76" s="1252"/>
      <c r="BS76" s="1252"/>
      <c r="BT76" s="1252"/>
      <c r="BU76" s="1252"/>
      <c r="BV76" s="1252"/>
      <c r="BW76" s="1252"/>
      <c r="BX76" s="1252"/>
      <c r="BY76" s="1252"/>
      <c r="BZ76" s="1252"/>
      <c r="CA76" s="1252"/>
      <c r="CB76" s="1252"/>
      <c r="CC76" s="1252"/>
      <c r="CD76" s="1252"/>
      <c r="CE76" s="1252"/>
      <c r="CF76" s="1252"/>
      <c r="CG76" s="1252"/>
      <c r="CH76" s="1252"/>
      <c r="CI76" s="1252"/>
      <c r="CJ76" s="1252"/>
      <c r="CK76" s="1252"/>
      <c r="CL76" s="1252"/>
      <c r="CM76" s="1252"/>
      <c r="CN76" s="1252"/>
      <c r="CO76" s="1252"/>
      <c r="CP76" s="1252"/>
      <c r="CQ76" s="1252"/>
      <c r="CR76" s="1252"/>
      <c r="CS76" s="1252"/>
      <c r="CT76" s="1252"/>
      <c r="CU76" s="1252"/>
      <c r="CV76" s="1252"/>
      <c r="CW76" s="1252"/>
      <c r="CX76" s="1252"/>
      <c r="CY76" s="1252"/>
      <c r="CZ76" s="1252"/>
      <c r="DA76" s="1252"/>
      <c r="DB76" s="1252"/>
      <c r="DC76" s="1252"/>
    </row>
    <row r="77" spans="2:107" x14ac:dyDescent="0.15">
      <c r="B77" s="372"/>
      <c r="G77" s="1258"/>
      <c r="H77" s="1258"/>
      <c r="I77" s="1258"/>
      <c r="J77" s="1258"/>
      <c r="K77" s="1256"/>
      <c r="L77" s="1256"/>
      <c r="M77" s="1256"/>
      <c r="N77" s="1256"/>
      <c r="AN77" s="1257" t="s">
        <v>624</v>
      </c>
      <c r="AO77" s="1257"/>
      <c r="AP77" s="1257"/>
      <c r="AQ77" s="1257"/>
      <c r="AR77" s="1257"/>
      <c r="AS77" s="1257"/>
      <c r="AT77" s="1257"/>
      <c r="AU77" s="1257"/>
      <c r="AV77" s="1257"/>
      <c r="AW77" s="1257"/>
      <c r="AX77" s="1257"/>
      <c r="AY77" s="1257"/>
      <c r="AZ77" s="1257"/>
      <c r="BA77" s="1257"/>
      <c r="BB77" s="1255" t="s">
        <v>622</v>
      </c>
      <c r="BC77" s="1255"/>
      <c r="BD77" s="1255"/>
      <c r="BE77" s="1255"/>
      <c r="BF77" s="1255"/>
      <c r="BG77" s="1255"/>
      <c r="BH77" s="1255"/>
      <c r="BI77" s="1255"/>
      <c r="BJ77" s="1255"/>
      <c r="BK77" s="1255"/>
      <c r="BL77" s="1255"/>
      <c r="BM77" s="1255"/>
      <c r="BN77" s="1255"/>
      <c r="BO77" s="1255"/>
      <c r="BP77" s="1252">
        <v>20.5</v>
      </c>
      <c r="BQ77" s="1252"/>
      <c r="BR77" s="1252"/>
      <c r="BS77" s="1252"/>
      <c r="BT77" s="1252"/>
      <c r="BU77" s="1252"/>
      <c r="BV77" s="1252"/>
      <c r="BW77" s="1252"/>
      <c r="BX77" s="1252">
        <v>21.4</v>
      </c>
      <c r="BY77" s="1252"/>
      <c r="BZ77" s="1252"/>
      <c r="CA77" s="1252"/>
      <c r="CB77" s="1252"/>
      <c r="CC77" s="1252"/>
      <c r="CD77" s="1252"/>
      <c r="CE77" s="1252"/>
      <c r="CF77" s="1252">
        <v>13.7</v>
      </c>
      <c r="CG77" s="1252"/>
      <c r="CH77" s="1252"/>
      <c r="CI77" s="1252"/>
      <c r="CJ77" s="1252"/>
      <c r="CK77" s="1252"/>
      <c r="CL77" s="1252"/>
      <c r="CM77" s="1252"/>
      <c r="CN77" s="1252">
        <v>6.9</v>
      </c>
      <c r="CO77" s="1252"/>
      <c r="CP77" s="1252"/>
      <c r="CQ77" s="1252"/>
      <c r="CR77" s="1252"/>
      <c r="CS77" s="1252"/>
      <c r="CT77" s="1252"/>
      <c r="CU77" s="1252"/>
      <c r="CV77" s="1252">
        <v>0</v>
      </c>
      <c r="CW77" s="1252"/>
      <c r="CX77" s="1252"/>
      <c r="CY77" s="1252"/>
      <c r="CZ77" s="1252"/>
      <c r="DA77" s="1252"/>
      <c r="DB77" s="1252"/>
      <c r="DC77" s="1252"/>
    </row>
    <row r="78" spans="2:107" x14ac:dyDescent="0.15">
      <c r="B78" s="372"/>
      <c r="G78" s="1258"/>
      <c r="H78" s="1258"/>
      <c r="I78" s="1258"/>
      <c r="J78" s="1258"/>
      <c r="K78" s="1256"/>
      <c r="L78" s="1256"/>
      <c r="M78" s="1256"/>
      <c r="N78" s="1256"/>
      <c r="AN78" s="1257"/>
      <c r="AO78" s="1257"/>
      <c r="AP78" s="1257"/>
      <c r="AQ78" s="1257"/>
      <c r="AR78" s="1257"/>
      <c r="AS78" s="1257"/>
      <c r="AT78" s="1257"/>
      <c r="AU78" s="1257"/>
      <c r="AV78" s="1257"/>
      <c r="AW78" s="1257"/>
      <c r="AX78" s="1257"/>
      <c r="AY78" s="1257"/>
      <c r="AZ78" s="1257"/>
      <c r="BA78" s="1257"/>
      <c r="BB78" s="1255"/>
      <c r="BC78" s="1255"/>
      <c r="BD78" s="1255"/>
      <c r="BE78" s="1255"/>
      <c r="BF78" s="1255"/>
      <c r="BG78" s="1255"/>
      <c r="BH78" s="1255"/>
      <c r="BI78" s="1255"/>
      <c r="BJ78" s="1255"/>
      <c r="BK78" s="1255"/>
      <c r="BL78" s="1255"/>
      <c r="BM78" s="1255"/>
      <c r="BN78" s="1255"/>
      <c r="BO78" s="1255"/>
      <c r="BP78" s="1252"/>
      <c r="BQ78" s="1252"/>
      <c r="BR78" s="1252"/>
      <c r="BS78" s="1252"/>
      <c r="BT78" s="1252"/>
      <c r="BU78" s="1252"/>
      <c r="BV78" s="1252"/>
      <c r="BW78" s="1252"/>
      <c r="BX78" s="1252"/>
      <c r="BY78" s="1252"/>
      <c r="BZ78" s="1252"/>
      <c r="CA78" s="1252"/>
      <c r="CB78" s="1252"/>
      <c r="CC78" s="1252"/>
      <c r="CD78" s="1252"/>
      <c r="CE78" s="1252"/>
      <c r="CF78" s="1252"/>
      <c r="CG78" s="1252"/>
      <c r="CH78" s="1252"/>
      <c r="CI78" s="1252"/>
      <c r="CJ78" s="1252"/>
      <c r="CK78" s="1252"/>
      <c r="CL78" s="1252"/>
      <c r="CM78" s="1252"/>
      <c r="CN78" s="1252"/>
      <c r="CO78" s="1252"/>
      <c r="CP78" s="1252"/>
      <c r="CQ78" s="1252"/>
      <c r="CR78" s="1252"/>
      <c r="CS78" s="1252"/>
      <c r="CT78" s="1252"/>
      <c r="CU78" s="1252"/>
      <c r="CV78" s="1252"/>
      <c r="CW78" s="1252"/>
      <c r="CX78" s="1252"/>
      <c r="CY78" s="1252"/>
      <c r="CZ78" s="1252"/>
      <c r="DA78" s="1252"/>
      <c r="DB78" s="1252"/>
      <c r="DC78" s="1252"/>
    </row>
    <row r="79" spans="2:107" x14ac:dyDescent="0.15">
      <c r="B79" s="372"/>
      <c r="G79" s="1258"/>
      <c r="H79" s="1258"/>
      <c r="I79" s="1253"/>
      <c r="J79" s="1253"/>
      <c r="K79" s="1254"/>
      <c r="L79" s="1254"/>
      <c r="M79" s="1254"/>
      <c r="N79" s="1254"/>
      <c r="AN79" s="1257"/>
      <c r="AO79" s="1257"/>
      <c r="AP79" s="1257"/>
      <c r="AQ79" s="1257"/>
      <c r="AR79" s="1257"/>
      <c r="AS79" s="1257"/>
      <c r="AT79" s="1257"/>
      <c r="AU79" s="1257"/>
      <c r="AV79" s="1257"/>
      <c r="AW79" s="1257"/>
      <c r="AX79" s="1257"/>
      <c r="AY79" s="1257"/>
      <c r="AZ79" s="1257"/>
      <c r="BA79" s="1257"/>
      <c r="BB79" s="1255" t="s">
        <v>627</v>
      </c>
      <c r="BC79" s="1255"/>
      <c r="BD79" s="1255"/>
      <c r="BE79" s="1255"/>
      <c r="BF79" s="1255"/>
      <c r="BG79" s="1255"/>
      <c r="BH79" s="1255"/>
      <c r="BI79" s="1255"/>
      <c r="BJ79" s="1255"/>
      <c r="BK79" s="1255"/>
      <c r="BL79" s="1255"/>
      <c r="BM79" s="1255"/>
      <c r="BN79" s="1255"/>
      <c r="BO79" s="1255"/>
      <c r="BP79" s="1252">
        <v>7.9</v>
      </c>
      <c r="BQ79" s="1252"/>
      <c r="BR79" s="1252"/>
      <c r="BS79" s="1252"/>
      <c r="BT79" s="1252"/>
      <c r="BU79" s="1252"/>
      <c r="BV79" s="1252"/>
      <c r="BW79" s="1252"/>
      <c r="BX79" s="1252">
        <v>7.7</v>
      </c>
      <c r="BY79" s="1252"/>
      <c r="BZ79" s="1252"/>
      <c r="CA79" s="1252"/>
      <c r="CB79" s="1252"/>
      <c r="CC79" s="1252"/>
      <c r="CD79" s="1252"/>
      <c r="CE79" s="1252"/>
      <c r="CF79" s="1252">
        <v>7.9</v>
      </c>
      <c r="CG79" s="1252"/>
      <c r="CH79" s="1252"/>
      <c r="CI79" s="1252"/>
      <c r="CJ79" s="1252"/>
      <c r="CK79" s="1252"/>
      <c r="CL79" s="1252"/>
      <c r="CM79" s="1252"/>
      <c r="CN79" s="1252">
        <v>8</v>
      </c>
      <c r="CO79" s="1252"/>
      <c r="CP79" s="1252"/>
      <c r="CQ79" s="1252"/>
      <c r="CR79" s="1252"/>
      <c r="CS79" s="1252"/>
      <c r="CT79" s="1252"/>
      <c r="CU79" s="1252"/>
      <c r="CV79" s="1252">
        <v>8</v>
      </c>
      <c r="CW79" s="1252"/>
      <c r="CX79" s="1252"/>
      <c r="CY79" s="1252"/>
      <c r="CZ79" s="1252"/>
      <c r="DA79" s="1252"/>
      <c r="DB79" s="1252"/>
      <c r="DC79" s="1252"/>
    </row>
    <row r="80" spans="2:107" x14ac:dyDescent="0.15">
      <c r="B80" s="372"/>
      <c r="G80" s="1258"/>
      <c r="H80" s="1258"/>
      <c r="I80" s="1253"/>
      <c r="J80" s="1253"/>
      <c r="K80" s="1254"/>
      <c r="L80" s="1254"/>
      <c r="M80" s="1254"/>
      <c r="N80" s="1254"/>
      <c r="AN80" s="1257"/>
      <c r="AO80" s="1257"/>
      <c r="AP80" s="1257"/>
      <c r="AQ80" s="1257"/>
      <c r="AR80" s="1257"/>
      <c r="AS80" s="1257"/>
      <c r="AT80" s="1257"/>
      <c r="AU80" s="1257"/>
      <c r="AV80" s="1257"/>
      <c r="AW80" s="1257"/>
      <c r="AX80" s="1257"/>
      <c r="AY80" s="1257"/>
      <c r="AZ80" s="1257"/>
      <c r="BA80" s="1257"/>
      <c r="BB80" s="1255"/>
      <c r="BC80" s="1255"/>
      <c r="BD80" s="1255"/>
      <c r="BE80" s="1255"/>
      <c r="BF80" s="1255"/>
      <c r="BG80" s="1255"/>
      <c r="BH80" s="1255"/>
      <c r="BI80" s="1255"/>
      <c r="BJ80" s="1255"/>
      <c r="BK80" s="1255"/>
      <c r="BL80" s="1255"/>
      <c r="BM80" s="1255"/>
      <c r="BN80" s="1255"/>
      <c r="BO80" s="1255"/>
      <c r="BP80" s="1252"/>
      <c r="BQ80" s="1252"/>
      <c r="BR80" s="1252"/>
      <c r="BS80" s="1252"/>
      <c r="BT80" s="1252"/>
      <c r="BU80" s="1252"/>
      <c r="BV80" s="1252"/>
      <c r="BW80" s="1252"/>
      <c r="BX80" s="1252"/>
      <c r="BY80" s="1252"/>
      <c r="BZ80" s="1252"/>
      <c r="CA80" s="1252"/>
      <c r="CB80" s="1252"/>
      <c r="CC80" s="1252"/>
      <c r="CD80" s="1252"/>
      <c r="CE80" s="1252"/>
      <c r="CF80" s="1252"/>
      <c r="CG80" s="1252"/>
      <c r="CH80" s="1252"/>
      <c r="CI80" s="1252"/>
      <c r="CJ80" s="1252"/>
      <c r="CK80" s="1252"/>
      <c r="CL80" s="1252"/>
      <c r="CM80" s="1252"/>
      <c r="CN80" s="1252"/>
      <c r="CO80" s="1252"/>
      <c r="CP80" s="1252"/>
      <c r="CQ80" s="1252"/>
      <c r="CR80" s="1252"/>
      <c r="CS80" s="1252"/>
      <c r="CT80" s="1252"/>
      <c r="CU80" s="1252"/>
      <c r="CV80" s="1252"/>
      <c r="CW80" s="1252"/>
      <c r="CX80" s="1252"/>
      <c r="CY80" s="1252"/>
      <c r="CZ80" s="1252"/>
      <c r="DA80" s="1252"/>
      <c r="DB80" s="1252"/>
      <c r="DC80" s="1252"/>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zUt2BeTzlflF658vCyIX4Nh/74BdweLxExMSQUrt2SHKiokskxkdZ/V0Ix4xuuwtSj3KL1dnDVb/k0gZMSQI/w==" saltValue="abAo0K7zuBnVXqxVrASxB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B51F8-574F-45BC-80BD-A62AF25119F8}">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515</v>
      </c>
    </row>
  </sheetData>
  <sheetProtection algorithmName="SHA-512" hashValue="a0fBIsEgI2AKEGiTyk8c4iOK7NDdynHoX04h7I1PIobazVduq26t5jrWjPevVwSs7r1B382xKDqxWeRKT+lNRg==" saltValue="E+ZC5zDSi4qMmBvyUrNLh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51941-ECF4-448C-B6AF-E769A830522B}">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515</v>
      </c>
    </row>
  </sheetData>
  <sheetProtection algorithmName="SHA-512" hashValue="/mcXmgZcZqFg9AIvDk/UB73NXVarf0mynlLjmlhFi2KMkRW9u0axKk6QaMViam07qJGP5h4iy7vAHUmHuLXdxg==" saltValue="WXJRcKYJczKpSI9yVivzo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565</v>
      </c>
      <c r="G2" s="151"/>
      <c r="H2" s="152"/>
    </row>
    <row r="3" spans="1:8" x14ac:dyDescent="0.15">
      <c r="A3" s="148" t="s">
        <v>558</v>
      </c>
      <c r="B3" s="153"/>
      <c r="C3" s="154"/>
      <c r="D3" s="155">
        <v>67051</v>
      </c>
      <c r="E3" s="156"/>
      <c r="F3" s="157">
        <v>73475</v>
      </c>
      <c r="G3" s="158"/>
      <c r="H3" s="159"/>
    </row>
    <row r="4" spans="1:8" x14ac:dyDescent="0.15">
      <c r="A4" s="160"/>
      <c r="B4" s="161"/>
      <c r="C4" s="162"/>
      <c r="D4" s="163">
        <v>39836</v>
      </c>
      <c r="E4" s="164"/>
      <c r="F4" s="165">
        <v>43072</v>
      </c>
      <c r="G4" s="166"/>
      <c r="H4" s="167"/>
    </row>
    <row r="5" spans="1:8" x14ac:dyDescent="0.15">
      <c r="A5" s="148" t="s">
        <v>560</v>
      </c>
      <c r="B5" s="153"/>
      <c r="C5" s="154"/>
      <c r="D5" s="155">
        <v>139430</v>
      </c>
      <c r="E5" s="156"/>
      <c r="F5" s="157">
        <v>87464</v>
      </c>
      <c r="G5" s="158"/>
      <c r="H5" s="159"/>
    </row>
    <row r="6" spans="1:8" x14ac:dyDescent="0.15">
      <c r="A6" s="160"/>
      <c r="B6" s="161"/>
      <c r="C6" s="162"/>
      <c r="D6" s="163">
        <v>85891</v>
      </c>
      <c r="E6" s="164"/>
      <c r="F6" s="165">
        <v>47479</v>
      </c>
      <c r="G6" s="166"/>
      <c r="H6" s="167"/>
    </row>
    <row r="7" spans="1:8" x14ac:dyDescent="0.15">
      <c r="A7" s="148" t="s">
        <v>561</v>
      </c>
      <c r="B7" s="153"/>
      <c r="C7" s="154"/>
      <c r="D7" s="155">
        <v>201438</v>
      </c>
      <c r="E7" s="156"/>
      <c r="F7" s="157">
        <v>117234</v>
      </c>
      <c r="G7" s="158"/>
      <c r="H7" s="159"/>
    </row>
    <row r="8" spans="1:8" x14ac:dyDescent="0.15">
      <c r="A8" s="160"/>
      <c r="B8" s="161"/>
      <c r="C8" s="162"/>
      <c r="D8" s="163">
        <v>169811</v>
      </c>
      <c r="E8" s="164"/>
      <c r="F8" s="165">
        <v>59796</v>
      </c>
      <c r="G8" s="166"/>
      <c r="H8" s="167"/>
    </row>
    <row r="9" spans="1:8" x14ac:dyDescent="0.15">
      <c r="A9" s="148" t="s">
        <v>562</v>
      </c>
      <c r="B9" s="153"/>
      <c r="C9" s="154"/>
      <c r="D9" s="155">
        <v>126695</v>
      </c>
      <c r="E9" s="156"/>
      <c r="F9" s="157">
        <v>97758</v>
      </c>
      <c r="G9" s="158"/>
      <c r="H9" s="159"/>
    </row>
    <row r="10" spans="1:8" x14ac:dyDescent="0.15">
      <c r="A10" s="160"/>
      <c r="B10" s="161"/>
      <c r="C10" s="162"/>
      <c r="D10" s="163">
        <v>101050</v>
      </c>
      <c r="E10" s="164"/>
      <c r="F10" s="165">
        <v>45946</v>
      </c>
      <c r="G10" s="166"/>
      <c r="H10" s="167"/>
    </row>
    <row r="11" spans="1:8" x14ac:dyDescent="0.15">
      <c r="A11" s="148" t="s">
        <v>563</v>
      </c>
      <c r="B11" s="153"/>
      <c r="C11" s="154"/>
      <c r="D11" s="155">
        <v>93765</v>
      </c>
      <c r="E11" s="156"/>
      <c r="F11" s="157">
        <v>91338</v>
      </c>
      <c r="G11" s="158"/>
      <c r="H11" s="159"/>
    </row>
    <row r="12" spans="1:8" x14ac:dyDescent="0.15">
      <c r="A12" s="160"/>
      <c r="B12" s="161"/>
      <c r="C12" s="168"/>
      <c r="D12" s="163">
        <v>67000</v>
      </c>
      <c r="E12" s="164"/>
      <c r="F12" s="165">
        <v>43989</v>
      </c>
      <c r="G12" s="166"/>
      <c r="H12" s="167"/>
    </row>
    <row r="13" spans="1:8" x14ac:dyDescent="0.15">
      <c r="A13" s="148"/>
      <c r="B13" s="153"/>
      <c r="C13" s="169"/>
      <c r="D13" s="170">
        <v>125676</v>
      </c>
      <c r="E13" s="171"/>
      <c r="F13" s="172">
        <v>93454</v>
      </c>
      <c r="G13" s="173"/>
      <c r="H13" s="159"/>
    </row>
    <row r="14" spans="1:8" x14ac:dyDescent="0.15">
      <c r="A14" s="160"/>
      <c r="B14" s="161"/>
      <c r="C14" s="162"/>
      <c r="D14" s="163">
        <v>92718</v>
      </c>
      <c r="E14" s="164"/>
      <c r="F14" s="165">
        <v>48056</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3.44</v>
      </c>
      <c r="C19" s="174">
        <f>ROUND(VALUE(SUBSTITUTE(実質収支比率等に係る経年分析!G$48,"▲","-")),2)</f>
        <v>3.17</v>
      </c>
      <c r="D19" s="174">
        <f>ROUND(VALUE(SUBSTITUTE(実質収支比率等に係る経年分析!H$48,"▲","-")),2)</f>
        <v>3.92</v>
      </c>
      <c r="E19" s="174">
        <f>ROUND(VALUE(SUBSTITUTE(実質収支比率等に係る経年分析!I$48,"▲","-")),2)</f>
        <v>6.51</v>
      </c>
      <c r="F19" s="174">
        <f>ROUND(VALUE(SUBSTITUTE(実質収支比率等に係る経年分析!J$48,"▲","-")),2)</f>
        <v>3.69</v>
      </c>
    </row>
    <row r="20" spans="1:11" x14ac:dyDescent="0.15">
      <c r="A20" s="174" t="s">
        <v>56</v>
      </c>
      <c r="B20" s="174">
        <f>ROUND(VALUE(SUBSTITUTE(実質収支比率等に係る経年分析!F$47,"▲","-")),2)</f>
        <v>17.04</v>
      </c>
      <c r="C20" s="174">
        <f>ROUND(VALUE(SUBSTITUTE(実質収支比率等に係る経年分析!G$47,"▲","-")),2)</f>
        <v>14.54</v>
      </c>
      <c r="D20" s="174">
        <f>ROUND(VALUE(SUBSTITUTE(実質収支比率等に係る経年分析!H$47,"▲","-")),2)</f>
        <v>12.61</v>
      </c>
      <c r="E20" s="174">
        <f>ROUND(VALUE(SUBSTITUTE(実質収支比率等に係る経年分析!I$47,"▲","-")),2)</f>
        <v>16.899999999999999</v>
      </c>
      <c r="F20" s="174">
        <f>ROUND(VALUE(SUBSTITUTE(実質収支比率等に係る経年分析!J$47,"▲","-")),2)</f>
        <v>18.93</v>
      </c>
    </row>
    <row r="21" spans="1:11" x14ac:dyDescent="0.15">
      <c r="A21" s="174" t="s">
        <v>57</v>
      </c>
      <c r="B21" s="174">
        <f>IF(ISNUMBER(VALUE(SUBSTITUTE(実質収支比率等に係る経年分析!F$49,"▲","-"))),ROUND(VALUE(SUBSTITUTE(実質収支比率等に係る経年分析!F$49,"▲","-")),2),NA())</f>
        <v>-2.57</v>
      </c>
      <c r="C21" s="174">
        <f>IF(ISNUMBER(VALUE(SUBSTITUTE(実質収支比率等に係る経年分析!G$49,"▲","-"))),ROUND(VALUE(SUBSTITUTE(実質収支比率等に係る経年分析!G$49,"▲","-")),2),NA())</f>
        <v>-3.14</v>
      </c>
      <c r="D21" s="174">
        <f>IF(ISNUMBER(VALUE(SUBSTITUTE(実質収支比率等に係る経年分析!H$49,"▲","-"))),ROUND(VALUE(SUBSTITUTE(実質収支比率等に係る経年分析!H$49,"▲","-")),2),NA())</f>
        <v>-0.88</v>
      </c>
      <c r="E21" s="174">
        <f>IF(ISNUMBER(VALUE(SUBSTITUTE(実質収支比率等に係る経年分析!I$49,"▲","-"))),ROUND(VALUE(SUBSTITUTE(実質収支比率等に係る経年分析!I$49,"▲","-")),2),NA())</f>
        <v>7.89</v>
      </c>
      <c r="F21" s="174">
        <f>IF(ISNUMBER(VALUE(SUBSTITUTE(実質収支比率等に係る経年分析!J$49,"▲","-"))),ROUND(VALUE(SUBSTITUTE(実質収支比率等に係る経年分析!J$49,"▲","-")),2),NA())</f>
        <v>-1.45</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住宅資金貸付事業特別会計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0.04</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0.17</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0.38</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0.38</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下水道事業特別会計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0.04</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0.05</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7.0000000000000007E-2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0.09</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0.09</v>
      </c>
    </row>
    <row r="32" spans="1:11" x14ac:dyDescent="0.15">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1.1100000000000001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1.23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1.27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1.45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0.99</v>
      </c>
    </row>
    <row r="33" spans="1:16" x14ac:dyDescent="0.15">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0.79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0.45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1.36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1.76</v>
      </c>
    </row>
    <row r="34" spans="1:16" x14ac:dyDescent="0.15">
      <c r="A34" s="175" t="str">
        <f>IF(連結実質赤字比率に係る赤字・黒字の構成分析!C$36="",NA(),連結実質赤字比率に係る赤字・黒字の構成分析!C$36)</f>
        <v>病院事業会計</v>
      </c>
      <c r="B34" s="175">
        <f>IF(ROUND(VALUE(SUBSTITUTE(連結実質赤字比率に係る赤字・黒字の構成分析!F$36,"▲", "-")), 2) &lt; 0, ABS(ROUND(VALUE(SUBSTITUTE(連結実質赤字比率に係る赤字・黒字の構成分析!F$36,"▲", "-")), 2)), NA())</f>
        <v>4.63</v>
      </c>
      <c r="C34" s="175" t="e">
        <f>IF(ROUND(VALUE(SUBSTITUTE(連結実質赤字比率に係る赤字・黒字の構成分析!F$36,"▲", "-")), 2) &gt;= 0, ABS(ROUND(VALUE(SUBSTITUTE(連結実質赤字比率に係る赤字・黒字の構成分析!F$36,"▲", "-")), 2)), NA())</f>
        <v>#N/A</v>
      </c>
      <c r="D34" s="175">
        <f>IF(ROUND(VALUE(SUBSTITUTE(連結実質赤字比率に係る赤字・黒字の構成分析!G$36,"▲", "-")), 2) &lt; 0, ABS(ROUND(VALUE(SUBSTITUTE(連結実質赤字比率に係る赤字・黒字の構成分析!G$36,"▲", "-")), 2)), NA())</f>
        <v>3.9</v>
      </c>
      <c r="E34" s="175" t="e">
        <f>IF(ROUND(VALUE(SUBSTITUTE(連結実質赤字比率に係る赤字・黒字の構成分析!G$36,"▲", "-")), 2) &gt;= 0, ABS(ROUND(VALUE(SUBSTITUTE(連結実質赤字比率に係る赤字・黒字の構成分析!G$36,"▲", "-")), 2)), NA())</f>
        <v>#N/A</v>
      </c>
      <c r="F34" s="175">
        <f>IF(ROUND(VALUE(SUBSTITUTE(連結実質赤字比率に係る赤字・黒字の構成分析!H$36,"▲", "-")), 2) &lt; 0, ABS(ROUND(VALUE(SUBSTITUTE(連結実質赤字比率に係る赤字・黒字の構成分析!H$36,"▲", "-")), 2)), NA())</f>
        <v>1.55</v>
      </c>
      <c r="G34" s="175" t="e">
        <f>IF(ROUND(VALUE(SUBSTITUTE(連結実質赤字比率に係る赤字・黒字の構成分析!H$36,"▲", "-")), 2) &gt;= 0, ABS(ROUND(VALUE(SUBSTITUTE(連結実質赤字比率に係る赤字・黒字の構成分析!H$36,"▲", "-")), 2)), NA())</f>
        <v>#N/A</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2.48</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3.39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2.99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3.53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6.11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3.69</v>
      </c>
    </row>
    <row r="36" spans="1:16" x14ac:dyDescent="0.15">
      <c r="A36" s="175" t="str">
        <f>IF(連結実質赤字比率に係る赤字・黒字の構成分析!C$34="",NA(),連結実質赤字比率に係る赤字・黒字の構成分析!C$34)</f>
        <v>水道事業特別会計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13.16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12.96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11.71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9.33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9.07</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1162</v>
      </c>
      <c r="E42" s="176"/>
      <c r="F42" s="176"/>
      <c r="G42" s="176">
        <f>'実質公債費比率（分子）の構造'!L$52</f>
        <v>1140</v>
      </c>
      <c r="H42" s="176"/>
      <c r="I42" s="176"/>
      <c r="J42" s="176">
        <f>'実質公債費比率（分子）の構造'!M$52</f>
        <v>1075</v>
      </c>
      <c r="K42" s="176"/>
      <c r="L42" s="176"/>
      <c r="M42" s="176">
        <f>'実質公債費比率（分子）の構造'!N$52</f>
        <v>1095</v>
      </c>
      <c r="N42" s="176"/>
      <c r="O42" s="176"/>
      <c r="P42" s="176">
        <f>'実質公債費比率（分子）の構造'!O$52</f>
        <v>1103</v>
      </c>
    </row>
    <row r="43" spans="1:16" x14ac:dyDescent="0.15">
      <c r="A43" s="176" t="s">
        <v>65</v>
      </c>
      <c r="B43" s="176" t="str">
        <f>'実質公債費比率（分子）の構造'!K$51</f>
        <v>-</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t="str">
        <f>'実質公債費比率（分子）の構造'!O$51</f>
        <v>-</v>
      </c>
      <c r="O43" s="176"/>
      <c r="P43" s="176"/>
    </row>
    <row r="44" spans="1:16" x14ac:dyDescent="0.15">
      <c r="A44" s="176" t="s">
        <v>66</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67</v>
      </c>
      <c r="B45" s="176">
        <f>'実質公債費比率（分子）の構造'!K$49</f>
        <v>144</v>
      </c>
      <c r="C45" s="176"/>
      <c r="D45" s="176"/>
      <c r="E45" s="176">
        <f>'実質公債費比率（分子）の構造'!L$49</f>
        <v>155</v>
      </c>
      <c r="F45" s="176"/>
      <c r="G45" s="176"/>
      <c r="H45" s="176">
        <f>'実質公債費比率（分子）の構造'!M$49</f>
        <v>135</v>
      </c>
      <c r="I45" s="176"/>
      <c r="J45" s="176"/>
      <c r="K45" s="176">
        <f>'実質公債費比率（分子）の構造'!N$49</f>
        <v>83</v>
      </c>
      <c r="L45" s="176"/>
      <c r="M45" s="176"/>
      <c r="N45" s="176">
        <f>'実質公債費比率（分子）の構造'!O$49</f>
        <v>73</v>
      </c>
      <c r="O45" s="176"/>
      <c r="P45" s="176"/>
    </row>
    <row r="46" spans="1:16" x14ac:dyDescent="0.15">
      <c r="A46" s="176" t="s">
        <v>68</v>
      </c>
      <c r="B46" s="176">
        <f>'実質公債費比率（分子）の構造'!K$48</f>
        <v>137</v>
      </c>
      <c r="C46" s="176"/>
      <c r="D46" s="176"/>
      <c r="E46" s="176">
        <f>'実質公債費比率（分子）の構造'!L$48</f>
        <v>177</v>
      </c>
      <c r="F46" s="176"/>
      <c r="G46" s="176"/>
      <c r="H46" s="176">
        <f>'実質公債費比率（分子）の構造'!M$48</f>
        <v>194</v>
      </c>
      <c r="I46" s="176"/>
      <c r="J46" s="176"/>
      <c r="K46" s="176">
        <f>'実質公債費比率（分子）の構造'!N$48</f>
        <v>236</v>
      </c>
      <c r="L46" s="176"/>
      <c r="M46" s="176"/>
      <c r="N46" s="176">
        <f>'実質公債費比率（分子）の構造'!O$48</f>
        <v>196</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1383</v>
      </c>
      <c r="C49" s="176"/>
      <c r="D49" s="176"/>
      <c r="E49" s="176">
        <f>'実質公債費比率（分子）の構造'!L$45</f>
        <v>1352</v>
      </c>
      <c r="F49" s="176"/>
      <c r="G49" s="176"/>
      <c r="H49" s="176">
        <f>'実質公債費比率（分子）の構造'!M$45</f>
        <v>1323</v>
      </c>
      <c r="I49" s="176"/>
      <c r="J49" s="176"/>
      <c r="K49" s="176">
        <f>'実質公債費比率（分子）の構造'!N$45</f>
        <v>1357</v>
      </c>
      <c r="L49" s="176"/>
      <c r="M49" s="176"/>
      <c r="N49" s="176">
        <f>'実質公債費比率（分子）の構造'!O$45</f>
        <v>1376</v>
      </c>
      <c r="O49" s="176"/>
      <c r="P49" s="176"/>
    </row>
    <row r="50" spans="1:16" x14ac:dyDescent="0.15">
      <c r="A50" s="176" t="s">
        <v>72</v>
      </c>
      <c r="B50" s="176" t="e">
        <f>NA()</f>
        <v>#N/A</v>
      </c>
      <c r="C50" s="176">
        <f>IF(ISNUMBER('実質公債費比率（分子）の構造'!K$53),'実質公債費比率（分子）の構造'!K$53,NA())</f>
        <v>502</v>
      </c>
      <c r="D50" s="176" t="e">
        <f>NA()</f>
        <v>#N/A</v>
      </c>
      <c r="E50" s="176" t="e">
        <f>NA()</f>
        <v>#N/A</v>
      </c>
      <c r="F50" s="176">
        <f>IF(ISNUMBER('実質公債費比率（分子）の構造'!L$53),'実質公債費比率（分子）の構造'!L$53,NA())</f>
        <v>544</v>
      </c>
      <c r="G50" s="176" t="e">
        <f>NA()</f>
        <v>#N/A</v>
      </c>
      <c r="H50" s="176" t="e">
        <f>NA()</f>
        <v>#N/A</v>
      </c>
      <c r="I50" s="176">
        <f>IF(ISNUMBER('実質公債費比率（分子）の構造'!M$53),'実質公債費比率（分子）の構造'!M$53,NA())</f>
        <v>577</v>
      </c>
      <c r="J50" s="176" t="e">
        <f>NA()</f>
        <v>#N/A</v>
      </c>
      <c r="K50" s="176" t="e">
        <f>NA()</f>
        <v>#N/A</v>
      </c>
      <c r="L50" s="176">
        <f>IF(ISNUMBER('実質公債費比率（分子）の構造'!N$53),'実質公債費比率（分子）の構造'!N$53,NA())</f>
        <v>581</v>
      </c>
      <c r="M50" s="176" t="e">
        <f>NA()</f>
        <v>#N/A</v>
      </c>
      <c r="N50" s="176" t="e">
        <f>NA()</f>
        <v>#N/A</v>
      </c>
      <c r="O50" s="176">
        <f>IF(ISNUMBER('実質公債費比率（分子）の構造'!O$53),'実質公債費比率（分子）の構造'!O$53,NA())</f>
        <v>542</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44</v>
      </c>
      <c r="B56" s="175"/>
      <c r="C56" s="175"/>
      <c r="D56" s="175">
        <f>'将来負担比率（分子）の構造'!I$52</f>
        <v>10315</v>
      </c>
      <c r="E56" s="175"/>
      <c r="F56" s="175"/>
      <c r="G56" s="175">
        <f>'将来負担比率（分子）の構造'!J$52</f>
        <v>10636</v>
      </c>
      <c r="H56" s="175"/>
      <c r="I56" s="175"/>
      <c r="J56" s="175">
        <f>'将来負担比率（分子）の構造'!K$52</f>
        <v>11766</v>
      </c>
      <c r="K56" s="175"/>
      <c r="L56" s="175"/>
      <c r="M56" s="175">
        <f>'将来負担比率（分子）の構造'!L$52</f>
        <v>12091</v>
      </c>
      <c r="N56" s="175"/>
      <c r="O56" s="175"/>
      <c r="P56" s="175">
        <f>'将来負担比率（分子）の構造'!M$52</f>
        <v>11759</v>
      </c>
    </row>
    <row r="57" spans="1:16" x14ac:dyDescent="0.15">
      <c r="A57" s="175" t="s">
        <v>43</v>
      </c>
      <c r="B57" s="175"/>
      <c r="C57" s="175"/>
      <c r="D57" s="175">
        <f>'将来負担比率（分子）の構造'!I$51</f>
        <v>0</v>
      </c>
      <c r="E57" s="175"/>
      <c r="F57" s="175"/>
      <c r="G57" s="175">
        <f>'将来負担比率（分子）の構造'!J$51</f>
        <v>0</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42</v>
      </c>
      <c r="B58" s="175"/>
      <c r="C58" s="175"/>
      <c r="D58" s="175">
        <f>'将来負担比率（分子）の構造'!I$50</f>
        <v>2902</v>
      </c>
      <c r="E58" s="175"/>
      <c r="F58" s="175"/>
      <c r="G58" s="175">
        <f>'将来負担比率（分子）の構造'!J$50</f>
        <v>2892</v>
      </c>
      <c r="H58" s="175"/>
      <c r="I58" s="175"/>
      <c r="J58" s="175">
        <f>'将来負担比率（分子）の構造'!K$50</f>
        <v>2591</v>
      </c>
      <c r="K58" s="175"/>
      <c r="L58" s="175"/>
      <c r="M58" s="175">
        <f>'将来負担比率（分子）の構造'!L$50</f>
        <v>2806</v>
      </c>
      <c r="N58" s="175"/>
      <c r="O58" s="175"/>
      <c r="P58" s="175">
        <f>'将来負担比率（分子）の構造'!M$50</f>
        <v>3131</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36</v>
      </c>
      <c r="B62" s="175">
        <f>'将来負担比率（分子）の構造'!I$45</f>
        <v>1343</v>
      </c>
      <c r="C62" s="175"/>
      <c r="D62" s="175"/>
      <c r="E62" s="175">
        <f>'将来負担比率（分子）の構造'!J$45</f>
        <v>1262</v>
      </c>
      <c r="F62" s="175"/>
      <c r="G62" s="175"/>
      <c r="H62" s="175">
        <f>'将来負担比率（分子）の構造'!K$45</f>
        <v>1088</v>
      </c>
      <c r="I62" s="175"/>
      <c r="J62" s="175"/>
      <c r="K62" s="175">
        <f>'将来負担比率（分子）の構造'!L$45</f>
        <v>1108</v>
      </c>
      <c r="L62" s="175"/>
      <c r="M62" s="175"/>
      <c r="N62" s="175">
        <f>'将来負担比率（分子）の構造'!M$45</f>
        <v>1060</v>
      </c>
      <c r="O62" s="175"/>
      <c r="P62" s="175"/>
    </row>
    <row r="63" spans="1:16" x14ac:dyDescent="0.15">
      <c r="A63" s="175" t="s">
        <v>35</v>
      </c>
      <c r="B63" s="175">
        <f>'将来負担比率（分子）の構造'!I$44</f>
        <v>969</v>
      </c>
      <c r="C63" s="175"/>
      <c r="D63" s="175"/>
      <c r="E63" s="175">
        <f>'将来負担比率（分子）の構造'!J$44</f>
        <v>809</v>
      </c>
      <c r="F63" s="175"/>
      <c r="G63" s="175"/>
      <c r="H63" s="175">
        <f>'将来負担比率（分子）の構造'!K$44</f>
        <v>664</v>
      </c>
      <c r="I63" s="175"/>
      <c r="J63" s="175"/>
      <c r="K63" s="175">
        <f>'将来負担比率（分子）の構造'!L$44</f>
        <v>582</v>
      </c>
      <c r="L63" s="175"/>
      <c r="M63" s="175"/>
      <c r="N63" s="175">
        <f>'将来負担比率（分子）の構造'!M$44</f>
        <v>499</v>
      </c>
      <c r="O63" s="175"/>
      <c r="P63" s="175"/>
    </row>
    <row r="64" spans="1:16" x14ac:dyDescent="0.15">
      <c r="A64" s="175" t="s">
        <v>34</v>
      </c>
      <c r="B64" s="175">
        <f>'将来負担比率（分子）の構造'!I$43</f>
        <v>1559</v>
      </c>
      <c r="C64" s="175"/>
      <c r="D64" s="175"/>
      <c r="E64" s="175">
        <f>'将来負担比率（分子）の構造'!J$43</f>
        <v>1514</v>
      </c>
      <c r="F64" s="175"/>
      <c r="G64" s="175"/>
      <c r="H64" s="175">
        <f>'将来負担比率（分子）の構造'!K$43</f>
        <v>1487</v>
      </c>
      <c r="I64" s="175"/>
      <c r="J64" s="175"/>
      <c r="K64" s="175">
        <f>'将来負担比率（分子）の構造'!L$43</f>
        <v>1573</v>
      </c>
      <c r="L64" s="175"/>
      <c r="M64" s="175"/>
      <c r="N64" s="175">
        <f>'将来負担比率（分子）の構造'!M$43</f>
        <v>1426</v>
      </c>
      <c r="O64" s="175"/>
      <c r="P64" s="175"/>
    </row>
    <row r="65" spans="1:16" x14ac:dyDescent="0.15">
      <c r="A65" s="175" t="s">
        <v>33</v>
      </c>
      <c r="B65" s="175">
        <f>'将来負担比率（分子）の構造'!I$42</f>
        <v>121</v>
      </c>
      <c r="C65" s="175"/>
      <c r="D65" s="175"/>
      <c r="E65" s="175">
        <f>'将来負担比率（分子）の構造'!J$42</f>
        <v>121</v>
      </c>
      <c r="F65" s="175"/>
      <c r="G65" s="175"/>
      <c r="H65" s="175">
        <f>'将来負担比率（分子）の構造'!K$42</f>
        <v>387</v>
      </c>
      <c r="I65" s="175"/>
      <c r="J65" s="175"/>
      <c r="K65" s="175">
        <f>'将来負担比率（分子）の構造'!L$42</f>
        <v>387</v>
      </c>
      <c r="L65" s="175"/>
      <c r="M65" s="175"/>
      <c r="N65" s="175">
        <f>'将来負担比率（分子）の構造'!M$42</f>
        <v>387</v>
      </c>
      <c r="O65" s="175"/>
      <c r="P65" s="175"/>
    </row>
    <row r="66" spans="1:16" x14ac:dyDescent="0.15">
      <c r="A66" s="175" t="s">
        <v>32</v>
      </c>
      <c r="B66" s="175">
        <f>'将来負担比率（分子）の構造'!I$41</f>
        <v>12469</v>
      </c>
      <c r="C66" s="175"/>
      <c r="D66" s="175"/>
      <c r="E66" s="175">
        <f>'将来負担比率（分子）の構造'!J$41</f>
        <v>13145</v>
      </c>
      <c r="F66" s="175"/>
      <c r="G66" s="175"/>
      <c r="H66" s="175">
        <f>'将来負担比率（分子）の構造'!K$41</f>
        <v>14955</v>
      </c>
      <c r="I66" s="175"/>
      <c r="J66" s="175"/>
      <c r="K66" s="175">
        <f>'将来負担比率（分子）の構造'!L$41</f>
        <v>15453</v>
      </c>
      <c r="L66" s="175"/>
      <c r="M66" s="175"/>
      <c r="N66" s="175">
        <f>'将来負担比率（分子）の構造'!M$41</f>
        <v>15174</v>
      </c>
      <c r="O66" s="175"/>
      <c r="P66" s="175"/>
    </row>
    <row r="67" spans="1:16" x14ac:dyDescent="0.15">
      <c r="A67" s="175" t="s">
        <v>76</v>
      </c>
      <c r="B67" s="175" t="e">
        <f>NA()</f>
        <v>#N/A</v>
      </c>
      <c r="C67" s="175">
        <f>IF(ISNUMBER('将来負担比率（分子）の構造'!I$53), IF('将来負担比率（分子）の構造'!I$53 &lt; 0, 0, '将来負担比率（分子）の構造'!I$53), NA())</f>
        <v>3244</v>
      </c>
      <c r="D67" s="175" t="e">
        <f>NA()</f>
        <v>#N/A</v>
      </c>
      <c r="E67" s="175" t="e">
        <f>NA()</f>
        <v>#N/A</v>
      </c>
      <c r="F67" s="175">
        <f>IF(ISNUMBER('将来負担比率（分子）の構造'!J$53), IF('将来負担比率（分子）の構造'!J$53 &lt; 0, 0, '将来負担比率（分子）の構造'!J$53), NA())</f>
        <v>3323</v>
      </c>
      <c r="G67" s="175" t="e">
        <f>NA()</f>
        <v>#N/A</v>
      </c>
      <c r="H67" s="175" t="e">
        <f>NA()</f>
        <v>#N/A</v>
      </c>
      <c r="I67" s="175">
        <f>IF(ISNUMBER('将来負担比率（分子）の構造'!K$53), IF('将来負担比率（分子）の構造'!K$53 &lt; 0, 0, '将来負担比率（分子）の構造'!K$53), NA())</f>
        <v>4224</v>
      </c>
      <c r="J67" s="175" t="e">
        <f>NA()</f>
        <v>#N/A</v>
      </c>
      <c r="K67" s="175" t="e">
        <f>NA()</f>
        <v>#N/A</v>
      </c>
      <c r="L67" s="175">
        <f>IF(ISNUMBER('将来負担比率（分子）の構造'!L$53), IF('将来負担比率（分子）の構造'!L$53 &lt; 0, 0, '将来負担比率（分子）の構造'!L$53), NA())</f>
        <v>4206</v>
      </c>
      <c r="M67" s="175" t="e">
        <f>NA()</f>
        <v>#N/A</v>
      </c>
      <c r="N67" s="175" t="e">
        <f>NA()</f>
        <v>#N/A</v>
      </c>
      <c r="O67" s="175">
        <f>IF(ISNUMBER('将来負担比率（分子）の構造'!M$53), IF('将来負担比率（分子）の構造'!M$53 &lt; 0, 0, '将来負担比率（分子）の構造'!M$53), NA())</f>
        <v>3657</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763</v>
      </c>
      <c r="C72" s="179">
        <f>基金残高に係る経年分析!G55</f>
        <v>1089</v>
      </c>
      <c r="D72" s="179">
        <f>基金残高に係る経年分析!H55</f>
        <v>1186</v>
      </c>
    </row>
    <row r="73" spans="1:16" x14ac:dyDescent="0.15">
      <c r="A73" s="178" t="s">
        <v>79</v>
      </c>
      <c r="B73" s="179">
        <f>基金残高に係る経年分析!F56</f>
        <v>619</v>
      </c>
      <c r="C73" s="179">
        <f>基金残高に係る経年分析!G56</f>
        <v>721</v>
      </c>
      <c r="D73" s="179">
        <f>基金残高に係る経年分析!H56</f>
        <v>711</v>
      </c>
    </row>
    <row r="74" spans="1:16" x14ac:dyDescent="0.15">
      <c r="A74" s="178" t="s">
        <v>80</v>
      </c>
      <c r="B74" s="179">
        <f>基金残高に係る経年分析!F57</f>
        <v>1501</v>
      </c>
      <c r="C74" s="179">
        <f>基金残高に係る経年分析!G57</f>
        <v>1177</v>
      </c>
      <c r="D74" s="179">
        <f>基金残高に係る経年分析!H57</f>
        <v>1358</v>
      </c>
    </row>
  </sheetData>
  <sheetProtection algorithmName="SHA-512" hashValue="kHJC5n7alBkDMKIaaqyz9NoS//kGTk3cjAHGjse7gWfLtkd2G4BKhgnNOBC7ArgS37T1CmiIIqzj5uwX8+SqMg==" saltValue="Xh/ALNXu2SoOdyjOHR7BW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2024-03-14T03:39:34Z</dcterms:created>
  <dcterms:modified xsi:type="dcterms:W3CDTF">2024-08-22T00:17:36Z</dcterms:modified>
  <cp:category/>
</cp:coreProperties>
</file>