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1D\user$\132781\デスクトップ\"/>
    </mc:Choice>
  </mc:AlternateContent>
  <bookViews>
    <workbookView xWindow="-120" yWindow="-120" windowWidth="20730" windowHeight="11160"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W34" i="10"/>
  <c r="BW35" i="10" s="1"/>
  <c r="BW36" i="10" s="1"/>
  <c r="BW37" i="10" s="1"/>
  <c r="BW38" i="10" s="1"/>
  <c r="BW39" i="10" s="1"/>
  <c r="BW40" i="10" s="1"/>
  <c r="BW41" i="10" s="1"/>
  <c r="BW42"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s="1"/>
</calcChain>
</file>

<file path=xl/sharedStrings.xml><?xml version="1.0" encoding="utf-8"?>
<sst xmlns="http://schemas.openxmlformats.org/spreadsheetml/2006/main" count="1176" uniqueCount="613">
  <si>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</si>
  <si>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</si>
  <si>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</si>
  <si>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</si>
  <si>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</si>
  <si>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</si>
  <si>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</si>
  <si>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</si>
  <si>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</si>
  <si>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</si>
  <si>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</si>
  <si>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</si>
  <si>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</si>
  <si>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</si>
  <si>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</si>
  <si>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</si>
  <si>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</si>
  <si>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</si>
  <si>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</si>
  <si>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</si>
  <si>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</si>
  <si>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</si>
  <si>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</si>
  <si>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</si>
  <si>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</si>
  <si>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</si>
  <si>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</si>
  <si>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</si>
  <si>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</si>
  <si>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</si>
  <si>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</si>
  <si>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</si>
  <si>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</si>
  <si>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</si>
  <si>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</si>
  <si>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</si>
  <si>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</si>
  <si>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</si>
  <si>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</si>
  <si>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</si>
  <si>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</si>
  <si>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</si>
  <si>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</si>
  <si>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</si>
  <si>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</si>
  <si>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</si>
  <si>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</si>
  <si>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</si>
  <si>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</si>
  <si>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</si>
  <si>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</si>
  <si>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</si>
  <si>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</si>
  <si>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</si>
  <si>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</si>
  <si>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</si>
  <si>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</si>
  <si>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</si>
  <si>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</si>
  <si>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</si>
  <si>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</si>
  <si>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</si>
  <si>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</si>
  <si>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</si>
  <si>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</si>
  <si>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</si>
  <si>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</si>
  <si>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</si>
  <si>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</si>
  <si>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</si>
  <si>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</si>
  <si>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</si>
  <si>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</si>
  <si>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</si>
  <si>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</si>
  <si>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</si>
  <si>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</si>
  <si>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</si>
  <si>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</si>
  <si>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</si>
  <si>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</si>
  <si>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</si>
  <si>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</si>
  <si>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</si>
  <si>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</si>
  <si>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</si>
  <si>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</si>
  <si>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</si>
  <si>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</si>
  <si>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</si>
  <si>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</si>
  <si>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</si>
  <si>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</si>
  <si>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</si>
  <si>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</si>
  <si>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</si>
  <si>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</si>
  <si>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</si>
  <si>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</si>
  <si>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</si>
  <si>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印南町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</si>
  <si>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</si>
  <si>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</si>
  <si>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</si>
  <si>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</si>
  <si>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</si>
  <si>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</si>
  <si>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</si>
  <si>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</si>
  <si>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</si>
  <si>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</si>
  <si>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</si>
  <si>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</si>
  <si>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</si>
  <si>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</si>
  <si>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</si>
  <si>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</si>
  <si>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</si>
  <si>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</si>
  <si>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</si>
  <si>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</si>
  <si>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</si>
  <si>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</si>
  <si>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</si>
  <si>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</si>
  <si>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</si>
  <si>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</si>
  <si>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</si>
  <si>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</si>
  <si>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</si>
  <si>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</si>
  <si>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</si>
  <si>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</si>
  <si>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</si>
  <si>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</si>
  <si>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</si>
  <si>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</si>
  <si>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</si>
  <si>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</si>
  <si>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</si>
  <si>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</si>
  <si>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</si>
  <si>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</si>
  <si>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</si>
  <si>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</si>
  <si>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</si>
  <si>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</si>
  <si>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</si>
  <si>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</si>
  <si>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</si>
  <si>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</si>
  <si>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</si>
  <si>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</si>
  <si>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</si>
  <si>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</si>
  <si>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</si>
  <si>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</si>
  <si>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</si>
  <si>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</si>
  <si>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</si>
  <si>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</si>
  <si>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</si>
  <si>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</si>
  <si>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</si>
  <si>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</si>
  <si>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</si>
  <si>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</si>
  <si>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</si>
  <si>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</si>
  <si>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</si>
  <si>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</si>
  <si>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</si>
  <si>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</si>
  <si>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</si>
  <si>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</si>
  <si>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</si>
  <si>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</si>
  <si>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</si>
  <si>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</si>
  <si>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</si>
  <si>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</si>
  <si>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</si>
  <si>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</si>
  <si>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</si>
  <si>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</si>
  <si>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</si>
  <si>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</si>
  <si>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</si>
  <si>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</si>
  <si>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</si>
  <si>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</si>
  <si>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</si>
  <si>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</si>
  <si>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</si>
  <si>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</si>
  <si>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</si>
  <si>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</si>
  <si>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</si>
  <si>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</si>
  <si>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</si>
  <si>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</si>
  <si>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</si>
  <si>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</si>
  <si>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</si>
  <si>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</si>
  <si>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</si>
  <si>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</si>
  <si>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</si>
  <si>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</si>
  <si>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</si>
  <si>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</si>
  <si>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</si>
  <si>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</si>
  <si>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</si>
  <si>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</si>
  <si>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</si>
  <si>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</si>
  <si>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</si>
  <si>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和歌山県印南町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</si>
  <si>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</si>
  <si>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</si>
  <si>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</si>
  <si>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</si>
  <si>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</si>
  <si>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</si>
  <si>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</si>
  <si>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</si>
  <si>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</si>
  <si>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</si>
  <si>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</si>
  <si>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</si>
  <si>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</si>
  <si>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</si>
  <si>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</si>
  <si>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</si>
  <si>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</si>
  <si>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</si>
  <si>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</si>
  <si>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</si>
  <si>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</si>
  <si>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</si>
  <si>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</si>
  <si>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</si>
  <si>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</si>
  <si>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</si>
  <si>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</si>
  <si>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</si>
  <si>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</si>
  <si>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</si>
  <si>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</si>
  <si>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</si>
  <si>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</si>
  <si>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</si>
  <si>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</si>
  <si>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</si>
  <si>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</si>
  <si>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</si>
  <si>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</si>
  <si>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</si>
  <si>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</si>
  <si>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</si>
  <si>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</si>
  <si>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</si>
  <si>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</si>
  <si>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</si>
  <si>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</si>
  <si>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</si>
  <si>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</si>
  <si>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</si>
  <si>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</si>
  <si>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</si>
  <si>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</si>
  <si>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</si>
  <si>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</si>
  <si>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</si>
  <si>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</si>
  <si>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</si>
  <si>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</si>
  <si>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</si>
  <si>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</si>
  <si>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</si>
  <si>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</si>
  <si>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</si>
  <si>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</si>
  <si>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</si>
  <si>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</si>
  <si>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</si>
  <si>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</si>
  <si>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</si>
  <si>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</si>
  <si>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</si>
  <si>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</si>
  <si>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</si>
  <si>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</si>
  <si>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</si>
  <si>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</si>
  <si>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</si>
  <si>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</si>
  <si>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</si>
  <si>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</si>
  <si>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</si>
  <si>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</si>
  <si>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</si>
  <si>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</si>
  <si>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</si>
  <si>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</si>
  <si>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</si>
  <si>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</si>
  <si>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</si>
  <si>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</si>
  <si>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</si>
  <si>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</si>
  <si>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</si>
  <si>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</si>
  <si>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</si>
  <si>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</si>
  <si>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</si>
  <si>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</si>
  <si>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</si>
  <si>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</si>
  <si>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</si>
  <si>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</si>
  <si>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</si>
  <si>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</si>
  <si>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</si>
  <si>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</si>
  <si>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</si>
  <si>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</si>
  <si>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</si>
  <si>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</si>
  <si>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</si>
  <si>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</si>
  <si>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</si>
  <si>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</si>
  <si>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</si>
  <si>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</si>
  <si>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</si>
  <si>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</si>
  <si>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</si>
  <si>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</si>
  <si>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</si>
  <si>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</si>
  <si>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</si>
  <si>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</si>
  <si>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</si>
  <si>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</si>
  <si>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</si>
  <si>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</si>
  <si>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</si>
  <si>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</si>
  <si>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</si>
  <si>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</si>
  <si>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</si>
  <si>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</si>
  <si>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</si>
  <si>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</si>
  <si>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</si>
  <si>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</si>
  <si>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</si>
  <si>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</si>
  <si>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</si>
  <si>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</si>
  <si>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</si>
  <si>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</si>
  <si>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</si>
  <si>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</si>
  <si>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</si>
  <si>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</si>
  <si>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</si>
  <si>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</si>
  <si>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</si>
  <si>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和歌山県印南町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</si>
  <si>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</si>
  <si>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</si>
  <si>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</si>
  <si>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</si>
  <si>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</si>
  <si>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</si>
  <si>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</si>
  <si>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</si>
  <si>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</si>
  <si>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</si>
  <si>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</si>
  <si>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</si>
  <si>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</si>
  <si>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</si>
  <si>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</si>
  <si>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</si>
  <si>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</si>
  <si>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</si>
  <si>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</si>
  <si>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</si>
  <si>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同和対策新築家屋貸付金特別会計</t>
    <phoneticPr fontId="5"/>
  </si>
  <si>
    <t>滝ノ岡専用水道事業特別会計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</si>
  <si>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</si>
  <si>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</si>
  <si>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</si>
  <si>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</si>
  <si>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</si>
  <si>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</si>
  <si>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</si>
  <si>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</si>
  <si>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</si>
  <si>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</si>
  <si>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</si>
  <si>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</si>
  <si>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</si>
  <si>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</si>
  <si>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</si>
  <si>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</si>
  <si>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印南町水道事業会計</t>
    <phoneticPr fontId="5"/>
  </si>
  <si>
    <t>法適用企業</t>
    <phoneticPr fontId="5"/>
  </si>
  <si>
    <t>印南町農業集落排水事業特別会計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</si>
  <si>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</si>
  <si>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</si>
  <si>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</si>
  <si>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</si>
  <si>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</si>
  <si>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</si>
  <si>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</si>
  <si>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</si>
  <si>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</si>
  <si>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</si>
  <si>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</si>
  <si>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</si>
  <si>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</si>
  <si>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</si>
  <si>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</si>
  <si>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</si>
  <si>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</si>
  <si>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</si>
  <si>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</si>
  <si>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</si>
  <si>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</si>
  <si>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</si>
  <si>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</si>
  <si>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</si>
  <si>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</si>
  <si>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</si>
  <si>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</si>
  <si>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</si>
  <si>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</si>
  <si>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</si>
  <si>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</si>
  <si>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</si>
  <si>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</si>
  <si>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</si>
  <si>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</si>
  <si>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</si>
  <si>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</si>
  <si>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</si>
  <si>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</si>
  <si>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</si>
  <si>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</si>
  <si>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</si>
  <si>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</si>
  <si>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</si>
  <si>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</si>
  <si>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</si>
  <si>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</si>
  <si>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</si>
  <si>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</si>
  <si>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</si>
  <si>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</si>
  <si>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</si>
  <si>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</si>
  <si>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</si>
  <si>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</si>
  <si>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</si>
  <si>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</si>
  <si>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</si>
  <si>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</si>
  <si>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</si>
  <si>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</si>
  <si>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</si>
  <si>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</si>
  <si>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</si>
  <si>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印南町水道事業会計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</si>
  <si>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</si>
  <si>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</si>
  <si>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印南町農業集落排水事業特別会計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</si>
  <si>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</si>
  <si>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</si>
  <si>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</si>
  <si>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</si>
  <si>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</si>
  <si>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</si>
  <si>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</si>
  <si>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</si>
  <si>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</si>
  <si>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</si>
  <si>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</si>
  <si>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</si>
  <si>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</si>
  <si>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</si>
  <si>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</si>
  <si>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</si>
  <si>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</si>
  <si>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</si>
  <si>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</si>
  <si>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</si>
  <si>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</si>
  <si>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</si>
  <si>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</si>
  <si>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</si>
  <si>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</si>
  <si>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</si>
  <si>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</si>
  <si>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</si>
  <si>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</si>
  <si>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</si>
  <si>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</si>
  <si>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</si>
  <si>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</si>
  <si>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</si>
  <si>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</si>
  <si>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</si>
  <si>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</si>
  <si>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</si>
  <si>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</si>
  <si>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</si>
  <si>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</si>
  <si>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</si>
  <si>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</si>
  <si>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</si>
  <si>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</si>
  <si>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</si>
  <si>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</si>
  <si>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</si>
  <si>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</si>
  <si>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</si>
  <si>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</si>
  <si>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</si>
  <si>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</si>
  <si>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</si>
  <si>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</si>
  <si>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</si>
  <si>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</si>
  <si>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</si>
  <si>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</si>
  <si>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</si>
  <si>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</si>
  <si>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</si>
  <si>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</si>
  <si>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</si>
  <si>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</si>
  <si>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</si>
  <si>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</si>
  <si>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</si>
  <si>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</si>
  <si>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</si>
  <si>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</si>
  <si>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</si>
  <si>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</si>
  <si>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</si>
  <si>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</si>
  <si>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</si>
  <si>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</si>
  <si>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</si>
  <si>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</si>
  <si>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</si>
  <si>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</si>
  <si>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</si>
  <si>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</si>
  <si>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</si>
  <si>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</si>
  <si>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</si>
  <si>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</si>
  <si>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0.40</t>
  </si>
  <si>
    <t>▲ 0.84</t>
  </si>
  <si>
    <t>印南町水道事業会計</t>
  </si>
  <si>
    <t>一般会計</t>
  </si>
  <si>
    <t>介護保険事業特別会計</t>
  </si>
  <si>
    <t>印南町農業集落排水事業特別会計</t>
  </si>
  <si>
    <t>後期高齢者医療特別会計</t>
  </si>
  <si>
    <t>国民健康保険事業特別会計</t>
  </si>
  <si>
    <t>▲ 0.02</t>
  </si>
  <si>
    <t>滝ノ岡専用水道事業特別会計</t>
  </si>
  <si>
    <t>同和対策新築家屋貸付金特別会計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</si>
  <si>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</si>
  <si>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</si>
  <si>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</si>
  <si>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</si>
  <si>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</si>
  <si>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</si>
  <si>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</si>
  <si>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</si>
  <si>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</si>
  <si>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御坊広域行政事務組合</t>
    <rPh sb="0" eb="2">
      <t>ゴボウ</t>
    </rPh>
    <rPh sb="2" eb="4">
      <t>コウイキ</t>
    </rPh>
    <rPh sb="4" eb="6">
      <t>ギョウセイ</t>
    </rPh>
    <rPh sb="6" eb="8">
      <t>ジム</t>
    </rPh>
    <rPh sb="8" eb="10">
      <t>クミアイ</t>
    </rPh>
    <phoneticPr fontId="2"/>
  </si>
  <si>
    <t>日高広域消防事務組合</t>
    <rPh sb="0" eb="2">
      <t>ヒダカ</t>
    </rPh>
    <rPh sb="2" eb="4">
      <t>コウイキ</t>
    </rPh>
    <rPh sb="4" eb="6">
      <t>ショウボウ</t>
    </rPh>
    <rPh sb="6" eb="8">
      <t>ジム</t>
    </rPh>
    <rPh sb="8" eb="10">
      <t>クミアイ</t>
    </rPh>
    <phoneticPr fontId="2"/>
  </si>
  <si>
    <t>御坊市外五ケ町病院経営事務組合</t>
    <rPh sb="0" eb="3">
      <t>ゴボウシ</t>
    </rPh>
    <rPh sb="3" eb="4">
      <t>ホカ</t>
    </rPh>
    <rPh sb="4" eb="5">
      <t>ゴ</t>
    </rPh>
    <rPh sb="6" eb="7">
      <t>チョウ</t>
    </rPh>
    <rPh sb="7" eb="9">
      <t>ビョウイン</t>
    </rPh>
    <rPh sb="9" eb="11">
      <t>ケイエイ</t>
    </rPh>
    <rPh sb="11" eb="13">
      <t>ジム</t>
    </rPh>
    <rPh sb="13" eb="15">
      <t>クミアイ</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</si>
  <si>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</si>
  <si>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</si>
  <si>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和歌山地方税回収機構</t>
    <rPh sb="0" eb="3">
      <t>ワカヤマ</t>
    </rPh>
    <rPh sb="3" eb="5">
      <t>チホウ</t>
    </rPh>
    <rPh sb="5" eb="6">
      <t>ゼイ</t>
    </rPh>
    <rPh sb="6" eb="8">
      <t>カイシュウ</t>
    </rPh>
    <rPh sb="8" eb="10">
      <t>キコウ</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</si>
  <si>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</si>
  <si>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</si>
  <si>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</si>
  <si>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義務教育施設整備基金</t>
    <rPh sb="0" eb="2">
      <t>ギム</t>
    </rPh>
    <rPh sb="2" eb="4">
      <t>キョウイク</t>
    </rPh>
    <rPh sb="4" eb="6">
      <t>シセツ</t>
    </rPh>
    <rPh sb="6" eb="8">
      <t>セイビ</t>
    </rPh>
    <rPh sb="8" eb="10">
      <t>キキン</t>
    </rPh>
    <phoneticPr fontId="5"/>
  </si>
  <si>
    <t>安全安心基金</t>
    <rPh sb="0" eb="2">
      <t>アンゼン</t>
    </rPh>
    <rPh sb="2" eb="4">
      <t>アンシン</t>
    </rPh>
    <rPh sb="4" eb="6">
      <t>キキン</t>
    </rPh>
    <phoneticPr fontId="5"/>
  </si>
  <si>
    <t>公共施設等整備基金</t>
    <rPh sb="0" eb="2">
      <t>コウキョウ</t>
    </rPh>
    <rPh sb="2" eb="4">
      <t>シセツ</t>
    </rPh>
    <rPh sb="4" eb="5">
      <t>トウ</t>
    </rPh>
    <rPh sb="5" eb="7">
      <t>セイビ</t>
    </rPh>
    <rPh sb="7" eb="9">
      <t>キキン</t>
    </rPh>
    <phoneticPr fontId="5"/>
  </si>
  <si>
    <t>福祉基金</t>
    <rPh sb="0" eb="2">
      <t>フクシ</t>
    </rPh>
    <rPh sb="2" eb="4">
      <t>キキン</t>
    </rPh>
    <phoneticPr fontId="5"/>
  </si>
  <si>
    <t>未来投資基金</t>
    <rPh sb="0" eb="6">
      <t>ミライトウシキキン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</si>
  <si>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</si>
  <si>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</si>
  <si>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</si>
  <si>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</si>
  <si>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</si>
  <si>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充当可能財源が将来負担額を上回っており、該当無しとなっている。これは、現状健全な財政運営がなされており、将来においても健全かつ弾力性のある財政構造となっていることを示している。実質公債費比率については、5.5%と、前年から変化無しとなっている。類似団体平均を下回っているものの、現在着手している大規模事業の本格実施に伴う地方債発行額の増加により公債費が増加し、実質公債比率の上昇が見込まれる。その対策として、有利な財源の確保及び事業費の削減による地方債の発行抑制に努め、公債費負担の適正化を図る。</t>
    <rPh sb="123" eb="125">
      <t>ヘンカ</t>
    </rPh>
    <rPh sb="125" eb="126">
      <t>ナ</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</si>
  <si>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</si>
  <si>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</si>
  <si>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</si>
  <si>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地方債残高に対し、基金等の充当可能財源が上回っているため、該当無しとなっている。有形固定資産減価価償却率については、58.5%と前年度比+0.9%となっている。類似団体平均は下回っているものの、今後、公共施設等のさらなる老朽化に対する計画的な修繕が必要とな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</si>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</sst>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4E20-4245-90BE-804D493B63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166000</c:v>
                </c:pt>
                <c:pt idx="1">
                  <c:v>182849</c:v>
                </c:pt>
                <c:pt idx="2">
                  <c:v>173216</c:v>
                </c:pt>
                <c:pt idx="3">
                  <c:v>158416</c:v>
                </c:pt>
                <c:pt idx="4">
                  <c:v>156468</c:v>
                </c:pt>
              </c:numCache>
            </c:numRef>
          </c:val>
          <c:smooth val="0"/>
          <c:extLst>
            <c:ext xmlns:c16="http://schemas.microsoft.com/office/drawing/2014/chart" uri="{C3380CC4-5D6E-409C-BE32-E72D297353CC}">
              <c16:uniqueId val="{00000001-4E20-4245-90BE-804D493B63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3.45</c:v>
                </c:pt>
                <c:pt idx="1">
                  <c:v>4.38</c:v>
                </c:pt>
                <c:pt idx="2">
                  <c:v>5.36</c:v>
                </c:pt>
                <c:pt idx="3">
                  <c:v>5.53</c:v>
                </c:pt>
                <c:pt idx="4">
                  <c:v>5.0599999999999996</c:v>
                </c:pt>
              </c:numCache>
            </c:numRef>
          </c:val>
          <c:extLst>
            <c:ext xmlns:c16="http://schemas.microsoft.com/office/drawing/2014/chart" uri="{C3380CC4-5D6E-409C-BE32-E72D297353CC}">
              <c16:uniqueId val="{00000000-7232-4B81-B6EE-BE5ADAA599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79.23</c:v>
                </c:pt>
                <c:pt idx="1">
                  <c:v>76.709999999999994</c:v>
                </c:pt>
                <c:pt idx="2">
                  <c:v>71.03</c:v>
                </c:pt>
                <c:pt idx="3">
                  <c:v>68.59</c:v>
                </c:pt>
                <c:pt idx="4">
                  <c:v>72.69</c:v>
                </c:pt>
              </c:numCache>
            </c:numRef>
          </c:val>
          <c:extLst>
            <c:ext xmlns:c16="http://schemas.microsoft.com/office/drawing/2014/chart" uri="{C3380CC4-5D6E-409C-BE32-E72D297353CC}">
              <c16:uniqueId val="{00000001-7232-4B81-B6EE-BE5ADAA599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0.68</c:v>
                </c:pt>
                <c:pt idx="1">
                  <c:v>-0.4</c:v>
                </c:pt>
                <c:pt idx="2">
                  <c:v>-0.84</c:v>
                </c:pt>
                <c:pt idx="3">
                  <c:v>3.28</c:v>
                </c:pt>
                <c:pt idx="4">
                  <c:v>2.4700000000000002</c:v>
                </c:pt>
              </c:numCache>
            </c:numRef>
          </c:val>
          <c:smooth val="0"/>
          <c:extLst>
            <c:ext xmlns:c16="http://schemas.microsoft.com/office/drawing/2014/chart" uri="{C3380CC4-5D6E-409C-BE32-E72D297353CC}">
              <c16:uniqueId val="{00000002-7232-4B81-B6EE-BE5ADAA599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0E-4AF5-AB72-15A6E95854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0E-4AF5-AB72-15A6E9585462}"/>
            </c:ext>
          </c:extLst>
        </c:ser>
        <c:ser>
          <c:idx val="2"/>
          <c:order val="2"/>
          <c:tx>
            <c:strRef>
              <c:f>データシート!$A$29</c:f>
              <c:strCache>
                <c:ptCount val="1"/>
                <c:pt idx="0">
                  <c:v>同和対策新築家屋貸付金特別会計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2-040E-4AF5-AB72-15A6E9585462}"/>
            </c:ext>
          </c:extLst>
        </c:ser>
        <c:ser>
          <c:idx val="3"/>
          <c:order val="3"/>
          <c:tx>
            <c:strRef>
              <c:f>データシート!$A$30</c:f>
              <c:strCache>
                <c:ptCount val="1"/>
                <c:pt idx="0">
                  <c:v>滝ノ岡専用水道事業特別会計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0.13</c:v>
                </c:pt>
                <c:pt idx="4">
                  <c:v>#N/A</c:v>
                </c:pt>
                <c:pt idx="5">
                  <c:v>0.13</c:v>
                </c:pt>
                <c:pt idx="6">
                  <c:v>#N/A</c:v>
                </c:pt>
                <c:pt idx="7">
                  <c:v>0.12</c:v>
                </c:pt>
                <c:pt idx="8">
                  <c:v>#N/A</c:v>
                </c:pt>
                <c:pt idx="9">
                  <c:v>0.04</c:v>
                </c:pt>
              </c:numCache>
            </c:numRef>
          </c:val>
          <c:extLst>
            <c:ext xmlns:c16="http://schemas.microsoft.com/office/drawing/2014/chart" uri="{C3380CC4-5D6E-409C-BE32-E72D297353CC}">
              <c16:uniqueId val="{00000003-040E-4AF5-AB72-15A6E958546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0.18</c:v>
                </c:pt>
                <c:pt idx="2">
                  <c:v>#N/A</c:v>
                </c:pt>
                <c:pt idx="3">
                  <c:v>0.23</c:v>
                </c:pt>
                <c:pt idx="4">
                  <c:v>#N/A</c:v>
                </c:pt>
                <c:pt idx="5">
                  <c:v>0.28000000000000003</c:v>
                </c:pt>
                <c:pt idx="6">
                  <c:v>0.02</c:v>
                </c:pt>
                <c:pt idx="7">
                  <c:v>#N/A</c:v>
                </c:pt>
                <c:pt idx="8">
                  <c:v>#N/A</c:v>
                </c:pt>
                <c:pt idx="9">
                  <c:v>0.09</c:v>
                </c:pt>
              </c:numCache>
            </c:numRef>
          </c:val>
          <c:extLst>
            <c:ext xmlns:c16="http://schemas.microsoft.com/office/drawing/2014/chart" uri="{C3380CC4-5D6E-409C-BE32-E72D297353CC}">
              <c16:uniqueId val="{00000004-040E-4AF5-AB72-15A6E958546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0.13</c:v>
                </c:pt>
                <c:pt idx="4">
                  <c:v>#N/A</c:v>
                </c:pt>
                <c:pt idx="5">
                  <c:v>0.08</c:v>
                </c:pt>
                <c:pt idx="6">
                  <c:v>#N/A</c:v>
                </c:pt>
                <c:pt idx="7">
                  <c:v>0.17</c:v>
                </c:pt>
                <c:pt idx="8">
                  <c:v>#N/A</c:v>
                </c:pt>
                <c:pt idx="9">
                  <c:v>0.12</c:v>
                </c:pt>
              </c:numCache>
            </c:numRef>
          </c:val>
          <c:extLst>
            <c:ext xmlns:c16="http://schemas.microsoft.com/office/drawing/2014/chart" uri="{C3380CC4-5D6E-409C-BE32-E72D297353CC}">
              <c16:uniqueId val="{00000005-040E-4AF5-AB72-15A6E9585462}"/>
            </c:ext>
          </c:extLst>
        </c:ser>
        <c:ser>
          <c:idx val="6"/>
          <c:order val="6"/>
          <c:tx>
            <c:strRef>
              <c:f>データシート!$A$33</c:f>
              <c:strCache>
                <c:ptCount val="1"/>
                <c:pt idx="0">
                  <c:v>印南町農業集落排水事業特別会計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0.09</c:v>
                </c:pt>
                <c:pt idx="2">
                  <c:v>#N/A</c:v>
                </c:pt>
                <c:pt idx="3">
                  <c:v>0.19</c:v>
                </c:pt>
                <c:pt idx="4">
                  <c:v>#N/A</c:v>
                </c:pt>
                <c:pt idx="5">
                  <c:v>0.14000000000000001</c:v>
                </c:pt>
                <c:pt idx="6">
                  <c:v>#N/A</c:v>
                </c:pt>
                <c:pt idx="7">
                  <c:v>7.0000000000000007E-2</c:v>
                </c:pt>
                <c:pt idx="8">
                  <c:v>#N/A</c:v>
                </c:pt>
                <c:pt idx="9">
                  <c:v>0.17</c:v>
                </c:pt>
              </c:numCache>
            </c:numRef>
          </c:val>
          <c:extLst>
            <c:ext xmlns:c16="http://schemas.microsoft.com/office/drawing/2014/chart" uri="{C3380CC4-5D6E-409C-BE32-E72D297353CC}">
              <c16:uniqueId val="{00000006-040E-4AF5-AB72-15A6E958546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1.64</c:v>
                </c:pt>
                <c:pt idx="2">
                  <c:v>#N/A</c:v>
                </c:pt>
                <c:pt idx="3">
                  <c:v>1.21</c:v>
                </c:pt>
                <c:pt idx="4">
                  <c:v>#N/A</c:v>
                </c:pt>
                <c:pt idx="5">
                  <c:v>1.64</c:v>
                </c:pt>
                <c:pt idx="6">
                  <c:v>#N/A</c:v>
                </c:pt>
                <c:pt idx="7">
                  <c:v>2.59</c:v>
                </c:pt>
                <c:pt idx="8">
                  <c:v>#N/A</c:v>
                </c:pt>
                <c:pt idx="9">
                  <c:v>3.67</c:v>
                </c:pt>
              </c:numCache>
            </c:numRef>
          </c:val>
          <c:extLst>
            <c:ext xmlns:c16="http://schemas.microsoft.com/office/drawing/2014/chart" uri="{C3380CC4-5D6E-409C-BE32-E72D297353CC}">
              <c16:uniqueId val="{00000007-040E-4AF5-AB72-15A6E958546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3.34</c:v>
                </c:pt>
                <c:pt idx="2">
                  <c:v>#N/A</c:v>
                </c:pt>
                <c:pt idx="3">
                  <c:v>4.24</c:v>
                </c:pt>
                <c:pt idx="4">
                  <c:v>#N/A</c:v>
                </c:pt>
                <c:pt idx="5">
                  <c:v>5.21</c:v>
                </c:pt>
                <c:pt idx="6">
                  <c:v>#N/A</c:v>
                </c:pt>
                <c:pt idx="7">
                  <c:v>5.39</c:v>
                </c:pt>
                <c:pt idx="8">
                  <c:v>#N/A</c:v>
                </c:pt>
                <c:pt idx="9">
                  <c:v>4.99</c:v>
                </c:pt>
              </c:numCache>
            </c:numRef>
          </c:val>
          <c:extLst>
            <c:ext xmlns:c16="http://schemas.microsoft.com/office/drawing/2014/chart" uri="{C3380CC4-5D6E-409C-BE32-E72D297353CC}">
              <c16:uniqueId val="{00000008-040E-4AF5-AB72-15A6E9585462}"/>
            </c:ext>
          </c:extLst>
        </c:ser>
        <c:ser>
          <c:idx val="9"/>
          <c:order val="9"/>
          <c:tx>
            <c:strRef>
              <c:f>データシート!$A$36</c:f>
              <c:strCache>
                <c:ptCount val="1"/>
                <c:pt idx="0">
                  <c:v>印南町水道事業会計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6.03</c:v>
                </c:pt>
                <c:pt idx="2">
                  <c:v>#N/A</c:v>
                </c:pt>
                <c:pt idx="3">
                  <c:v>5.65</c:v>
                </c:pt>
                <c:pt idx="4">
                  <c:v>#N/A</c:v>
                </c:pt>
                <c:pt idx="5">
                  <c:v>5.9</c:v>
                </c:pt>
                <c:pt idx="6">
                  <c:v>#N/A</c:v>
                </c:pt>
                <c:pt idx="7">
                  <c:v>5.66</c:v>
                </c:pt>
                <c:pt idx="8">
                  <c:v>#N/A</c:v>
                </c:pt>
                <c:pt idx="9">
                  <c:v>5.3</c:v>
                </c:pt>
              </c:numCache>
            </c:numRef>
          </c:val>
          <c:extLst>
            <c:ext xmlns:c16="http://schemas.microsoft.com/office/drawing/2014/chart" uri="{C3380CC4-5D6E-409C-BE32-E72D297353CC}">
              <c16:uniqueId val="{00000009-040E-4AF5-AB72-15A6E95854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669</c:v>
                </c:pt>
                <c:pt idx="5">
                  <c:v>654</c:v>
                </c:pt>
                <c:pt idx="8">
                  <c:v>651</c:v>
                </c:pt>
                <c:pt idx="11">
                  <c:v>642</c:v>
                </c:pt>
                <c:pt idx="14">
                  <c:v>664</c:v>
                </c:pt>
              </c:numCache>
            </c:numRef>
          </c:val>
          <c:extLst>
            <c:ext xmlns:c16="http://schemas.microsoft.com/office/drawing/2014/chart" uri="{C3380CC4-5D6E-409C-BE32-E72D297353CC}">
              <c16:uniqueId val="{00000000-0192-4BE5-92B4-0E980FD7A9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92-4BE5-92B4-0E980FD7A9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92-4BE5-92B4-0E980FD7A9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56</c:v>
                </c:pt>
                <c:pt idx="3">
                  <c:v>56</c:v>
                </c:pt>
                <c:pt idx="6">
                  <c:v>55</c:v>
                </c:pt>
                <c:pt idx="9">
                  <c:v>39</c:v>
                </c:pt>
                <c:pt idx="12">
                  <c:v>44</c:v>
                </c:pt>
              </c:numCache>
            </c:numRef>
          </c:val>
          <c:extLst>
            <c:ext xmlns:c16="http://schemas.microsoft.com/office/drawing/2014/chart" uri="{C3380CC4-5D6E-409C-BE32-E72D297353CC}">
              <c16:uniqueId val="{00000003-0192-4BE5-92B4-0E980FD7A9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111</c:v>
                </c:pt>
                <c:pt idx="3">
                  <c:v>121</c:v>
                </c:pt>
                <c:pt idx="6">
                  <c:v>117</c:v>
                </c:pt>
                <c:pt idx="9">
                  <c:v>117</c:v>
                </c:pt>
                <c:pt idx="12">
                  <c:v>116</c:v>
                </c:pt>
              </c:numCache>
            </c:numRef>
          </c:val>
          <c:extLst>
            <c:ext xmlns:c16="http://schemas.microsoft.com/office/drawing/2014/chart" uri="{C3380CC4-5D6E-409C-BE32-E72D297353CC}">
              <c16:uniqueId val="{00000004-0192-4BE5-92B4-0E980FD7A9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92-4BE5-92B4-0E980FD7A9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92-4BE5-92B4-0E980FD7A9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671</c:v>
                </c:pt>
                <c:pt idx="3">
                  <c:v>650</c:v>
                </c:pt>
                <c:pt idx="6">
                  <c:v>621</c:v>
                </c:pt>
                <c:pt idx="9">
                  <c:v>639</c:v>
                </c:pt>
                <c:pt idx="12">
                  <c:v>701</c:v>
                </c:pt>
              </c:numCache>
            </c:numRef>
          </c:val>
          <c:extLst>
            <c:ext xmlns:c16="http://schemas.microsoft.com/office/drawing/2014/chart" uri="{C3380CC4-5D6E-409C-BE32-E72D297353CC}">
              <c16:uniqueId val="{00000007-0192-4BE5-92B4-0E980FD7A9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169</c:v>
                </c:pt>
                <c:pt idx="2">
                  <c:v>#N/A</c:v>
                </c:pt>
                <c:pt idx="3">
                  <c:v>#N/A</c:v>
                </c:pt>
                <c:pt idx="4">
                  <c:v>173</c:v>
                </c:pt>
                <c:pt idx="5">
                  <c:v>#N/A</c:v>
                </c:pt>
                <c:pt idx="6">
                  <c:v>#N/A</c:v>
                </c:pt>
                <c:pt idx="7">
                  <c:v>142</c:v>
                </c:pt>
                <c:pt idx="8">
                  <c:v>#N/A</c:v>
                </c:pt>
                <c:pt idx="9">
                  <c:v>#N/A</c:v>
                </c:pt>
                <c:pt idx="10">
                  <c:v>153</c:v>
                </c:pt>
                <c:pt idx="11">
                  <c:v>#N/A</c:v>
                </c:pt>
                <c:pt idx="12">
                  <c:v>#N/A</c:v>
                </c:pt>
                <c:pt idx="13">
                  <c:v>197</c:v>
                </c:pt>
                <c:pt idx="14">
                  <c:v>#N/A</c:v>
                </c:pt>
              </c:numCache>
            </c:numRef>
          </c:val>
          <c:smooth val="0"/>
          <c:extLst>
            <c:ext xmlns:c16="http://schemas.microsoft.com/office/drawing/2014/chart" uri="{C3380CC4-5D6E-409C-BE32-E72D297353CC}">
              <c16:uniqueId val="{00000008-0192-4BE5-92B4-0E980FD7A9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6205</c:v>
                </c:pt>
                <c:pt idx="5">
                  <c:v>6125</c:v>
                </c:pt>
                <c:pt idx="8">
                  <c:v>5878</c:v>
                </c:pt>
                <c:pt idx="11">
                  <c:v>6023</c:v>
                </c:pt>
                <c:pt idx="14">
                  <c:v>6366</c:v>
                </c:pt>
              </c:numCache>
            </c:numRef>
          </c:val>
          <c:extLst>
            <c:ext xmlns:c16="http://schemas.microsoft.com/office/drawing/2014/chart" uri="{C3380CC4-5D6E-409C-BE32-E72D297353CC}">
              <c16:uniqueId val="{00000000-BF2C-4046-8C17-C8FBE5D665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480</c:v>
                </c:pt>
                <c:pt idx="5">
                  <c:v>544</c:v>
                </c:pt>
                <c:pt idx="8">
                  <c:v>498</c:v>
                </c:pt>
                <c:pt idx="11">
                  <c:v>449</c:v>
                </c:pt>
                <c:pt idx="14">
                  <c:v>366</c:v>
                </c:pt>
              </c:numCache>
            </c:numRef>
          </c:val>
          <c:extLst>
            <c:ext xmlns:c16="http://schemas.microsoft.com/office/drawing/2014/chart" uri="{C3380CC4-5D6E-409C-BE32-E72D297353CC}">
              <c16:uniqueId val="{00000001-BF2C-4046-8C17-C8FBE5D665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6878</c:v>
                </c:pt>
                <c:pt idx="5">
                  <c:v>7162</c:v>
                </c:pt>
                <c:pt idx="8">
                  <c:v>7442</c:v>
                </c:pt>
                <c:pt idx="11">
                  <c:v>8210</c:v>
                </c:pt>
                <c:pt idx="14">
                  <c:v>8867</c:v>
                </c:pt>
              </c:numCache>
            </c:numRef>
          </c:val>
          <c:extLst>
            <c:ext xmlns:c16="http://schemas.microsoft.com/office/drawing/2014/chart" uri="{C3380CC4-5D6E-409C-BE32-E72D297353CC}">
              <c16:uniqueId val="{00000002-BF2C-4046-8C17-C8FBE5D665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44</c:v>
                </c:pt>
                <c:pt idx="3">
                  <c:v>65</c:v>
                </c:pt>
                <c:pt idx="6">
                  <c:v>0</c:v>
                </c:pt>
                <c:pt idx="9">
                  <c:v>0</c:v>
                </c:pt>
                <c:pt idx="12">
                  <c:v>0</c:v>
                </c:pt>
              </c:numCache>
            </c:numRef>
          </c:val>
          <c:extLst>
            <c:ext xmlns:c16="http://schemas.microsoft.com/office/drawing/2014/chart" uri="{C3380CC4-5D6E-409C-BE32-E72D297353CC}">
              <c16:uniqueId val="{00000003-BF2C-4046-8C17-C8FBE5D665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2C-4046-8C17-C8FBE5D665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2C-4046-8C17-C8FBE5D665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805</c:v>
                </c:pt>
                <c:pt idx="3">
                  <c:v>761</c:v>
                </c:pt>
                <c:pt idx="6">
                  <c:v>721</c:v>
                </c:pt>
                <c:pt idx="9">
                  <c:v>481</c:v>
                </c:pt>
                <c:pt idx="12">
                  <c:v>664</c:v>
                </c:pt>
              </c:numCache>
            </c:numRef>
          </c:val>
          <c:extLst>
            <c:ext xmlns:c16="http://schemas.microsoft.com/office/drawing/2014/chart" uri="{C3380CC4-5D6E-409C-BE32-E72D297353CC}">
              <c16:uniqueId val="{00000006-BF2C-4046-8C17-C8FBE5D665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623</c:v>
                </c:pt>
                <c:pt idx="3">
                  <c:v>571</c:v>
                </c:pt>
                <c:pt idx="6">
                  <c:v>565</c:v>
                </c:pt>
                <c:pt idx="9">
                  <c:v>840</c:v>
                </c:pt>
                <c:pt idx="12">
                  <c:v>970</c:v>
                </c:pt>
              </c:numCache>
            </c:numRef>
          </c:val>
          <c:extLst>
            <c:ext xmlns:c16="http://schemas.microsoft.com/office/drawing/2014/chart" uri="{C3380CC4-5D6E-409C-BE32-E72D297353CC}">
              <c16:uniqueId val="{00000007-BF2C-4046-8C17-C8FBE5D665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1325</c:v>
                </c:pt>
                <c:pt idx="3">
                  <c:v>1331</c:v>
                </c:pt>
                <c:pt idx="6">
                  <c:v>1277</c:v>
                </c:pt>
                <c:pt idx="9">
                  <c:v>1176</c:v>
                </c:pt>
                <c:pt idx="12">
                  <c:v>1075</c:v>
                </c:pt>
              </c:numCache>
            </c:numRef>
          </c:val>
          <c:extLst>
            <c:ext xmlns:c16="http://schemas.microsoft.com/office/drawing/2014/chart" uri="{C3380CC4-5D6E-409C-BE32-E72D297353CC}">
              <c16:uniqueId val="{00000008-BF2C-4046-8C17-C8FBE5D665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F2C-4046-8C17-C8FBE5D665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7111</c:v>
                </c:pt>
                <c:pt idx="3">
                  <c:v>7217</c:v>
                </c:pt>
                <c:pt idx="6">
                  <c:v>7232</c:v>
                </c:pt>
                <c:pt idx="9">
                  <c:v>7229</c:v>
                </c:pt>
                <c:pt idx="12">
                  <c:v>7282</c:v>
                </c:pt>
              </c:numCache>
            </c:numRef>
          </c:val>
          <c:extLst>
            <c:ext xmlns:c16="http://schemas.microsoft.com/office/drawing/2014/chart" uri="{C3380CC4-5D6E-409C-BE32-E72D297353CC}">
              <c16:uniqueId val="{0000000A-BF2C-4046-8C17-C8FBE5D665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2C-4046-8C17-C8FBE5D665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2422</c:v>
                </c:pt>
                <c:pt idx="1">
                  <c:v>2522</c:v>
                </c:pt>
                <c:pt idx="2">
                  <c:v>2631</c:v>
                </c:pt>
              </c:numCache>
            </c:numRef>
          </c:val>
          <c:extLst>
            <c:ext xmlns:c16="http://schemas.microsoft.com/office/drawing/2014/chart" uri="{C3380CC4-5D6E-409C-BE32-E72D297353CC}">
              <c16:uniqueId val="{00000000-D0C4-4DD2-9EC1-CA9648E66B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143</c:v>
                </c:pt>
                <c:pt idx="1">
                  <c:v>143</c:v>
                </c:pt>
                <c:pt idx="2">
                  <c:v>143</c:v>
                </c:pt>
              </c:numCache>
            </c:numRef>
          </c:val>
          <c:extLst>
            <c:ext xmlns:c16="http://schemas.microsoft.com/office/drawing/2014/chart" uri="{C3380CC4-5D6E-409C-BE32-E72D297353CC}">
              <c16:uniqueId val="{00000001-D0C4-4DD2-9EC1-CA9648E66B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4867</c:v>
                </c:pt>
                <c:pt idx="1">
                  <c:v>5546</c:v>
                </c:pt>
                <c:pt idx="2">
                  <c:v>6092</c:v>
                </c:pt>
              </c:numCache>
            </c:numRef>
          </c:val>
          <c:extLst>
            <c:ext xmlns:c16="http://schemas.microsoft.com/office/drawing/2014/chart" uri="{C3380CC4-5D6E-409C-BE32-E72D297353CC}">
              <c16:uniqueId val="{00000002-D0C4-4DD2-9EC1-CA9648E66B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{84ED780B-2969-4A06-BB56-2D0FB76A0940}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32C-4638-89DC-451EE7957E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{D9313FED-73A7-4460-AD81-35E7EFEDFE65}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2C-4638-89DC-451EE7957E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{1CF14076-9E67-40E6-B833-E714C3CAB2D1}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2C-4638-89DC-451EE7957E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{B142BB75-593F-45D7-A858-31EF0D53DC6D}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2C-4638-89DC-451EE7957E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{449291C4-6DAD-4D51-93B0-6A2179D461C2}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2C-4638-89DC-451EE7957E5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{59037464-063A-4A95-8D71-F3A6132BF0E6}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32C-4638-89DC-451EE7957E5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{8A0C51EC-4AC7-42A1-9705-4E9EC3D20692}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32C-4638-89DC-451EE7957E5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{D65D5999-EF0D-45B0-AA64-7FE407E684F6}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32C-4638-89DC-451EE7957E5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{9DC2790E-71C3-439A-B3C2-0C01BCD51FFA}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32C-4638-89DC-451EE7957E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54.9</c:v>
                </c:pt>
                <c:pt idx="16">
                  <c:v>56.8</c:v>
                </c:pt>
                <c:pt idx="24">
                  <c:v>57.6</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2C-4638-89DC-451EE7957E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{A0278848-1BA8-49EA-B684-84E9A910163A}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32C-4638-89DC-451EE7957E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{6E702845-CC41-4096-91CC-60D536AA7ABC}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2C-4638-89DC-451EE7957E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{CC2D499C-2891-4992-BC35-6CDBE1F6EF06}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2C-4638-89DC-451EE7957E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{544925A9-BF89-4658-96D4-C71371FB5875}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2C-4638-89DC-451EE7957E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{082AFCE6-DF5A-42EE-904D-42965E1396BE}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2C-4638-89DC-451EE7957E57}"/>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{E8F03C78-58C9-480C-B979-1BD7EDF3E163}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32C-4638-89DC-451EE7957E57}"/>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{DC52E84C-F0F5-4ED4-97CF-961FD0112A25}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32C-4638-89DC-451EE7957E57}"/>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{1F675962-2F17-41C9-BEFB-FB5A172DF011}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32C-4638-89DC-451EE7957E57}"/>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{02D7CD55-AC29-4D4C-AB53-32FCE26983EC}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32C-4638-89DC-451EE7957E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32C-4638-89DC-451EE7957E57}"/>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{D9A514FF-88F0-4089-AE9A-8ACA6FB280CC}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B93-47C5-AA93-A69FB75354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{6D621EC6-056E-457F-8A75-7BA452828E6A}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93-47C5-AA93-A69FB75354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{A6F44B5E-9633-429A-AD73-80FC733BBC72}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93-47C5-AA93-A69FB75354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{8ADB95A9-607E-4EB6-8567-A46843FD3F25}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93-47C5-AA93-A69FB75354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{21E45A02-E86C-4EC3-854E-37E8286AC2F6}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93-47C5-AA93-A69FB75354E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{E94195A6-5FF6-45E5-A182-B78AA577AE08}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B93-47C5-AA93-A69FB75354E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{31E1925B-42F7-471C-9795-4EFFAE68B54A}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B93-47C5-AA93-A69FB75354E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{05877D8E-1097-44E3-A70E-EDDF6641356B}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B93-47C5-AA93-A69FB75354E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{CD5C7CCC-3D03-421D-A8E2-0552443F4E68}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B93-47C5-AA93-A69FB75354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c:v>
                </c:pt>
                <c:pt idx="16">
                  <c:v>6</c:v>
                </c:pt>
                <c:pt idx="24">
                  <c:v>5.5</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B93-47C5-AA93-A69FB75354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{9D105241-3772-4EE0-88F2-34BB1DB49C85}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B93-47C5-AA93-A69FB75354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{97336826-A8A7-437E-9ED7-D2C610FD578F}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93-47C5-AA93-A69FB75354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{C9FECF0D-9CB8-4134-88C3-8B3C4401DC90}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93-47C5-AA93-A69FB75354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{798B97CD-E9ED-44ED-A317-DE1597568187}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93-47C5-AA93-A69FB75354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{38ACD3EC-63B9-47DA-8780-EDA3DCC5151A}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93-47C5-AA93-A69FB75354EA}"/>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{389E1327-499F-457C-89D3-4F731876A792}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B93-47C5-AA93-A69FB75354EA}"/>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{242B480D-020D-4A0C-B1E5-1E4506F518DD}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B93-47C5-AA93-A69FB75354EA}"/>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{C01C9419-FAED-4735-B1DA-005EDF11FD30}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B93-47C5-AA93-A69FB75354EA}"/>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{0CFDE835-97BE-4636-A2C7-96AC851C7F92}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B93-47C5-AA93-A69FB75354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B93-47C5-AA93-A69FB75354EA}"/>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7,915
7,842
113.62
7,046,240
6,823,069
183,175
3,620,080
7,282,469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前年度に比べ、基準財政収入額は増額となったものの、基準財政需要額も増額となった結果、財政力指数が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となった。また、類似団体の中では上位に位置しているものの、全国・県内平均を下回っている。引き続き、町税の徴収率の向上及び自主財源の確保の財政基盤の強化に向け、積極的な取組に努める。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125182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22172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経常的支出においては、維持補修費、扶助費、繰出金は減額したものの、人件費、物件費、補助費等、公債費は増額となり、経常的収入においても地方交付税が減額となり、前年度比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75.8%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また、類似団体平均、全国・県内平均を大きく下回り、良好な数値となった。今後も引き続き経常経費の削減・適正化に取り組み、経常収支比率の抑制に努める。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61722</xdr:rowOff>
    </xdr:from>
    <xdr:to>
      <xdr:col>23</xdr:col>
      <xdr:colOff>133350</xdr:colOff>
      <xdr:row>60</xdr:row>
      <xdr:rowOff>64008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17727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61722</xdr:rowOff>
    </xdr:from>
    <xdr:to>
      <xdr:col>19</xdr:col>
      <xdr:colOff>133350</xdr:colOff>
      <xdr:row>59</xdr:row>
      <xdr:rowOff>129286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1772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129286</xdr:rowOff>
    </xdr:from>
    <xdr:to>
      <xdr:col>15</xdr:col>
      <xdr:colOff>82550</xdr:colOff>
      <xdr:row>60</xdr:row>
      <xdr:rowOff>107442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24483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107442</xdr:rowOff>
    </xdr:from>
    <xdr:to>
      <xdr:col>11</xdr:col>
      <xdr:colOff>31750</xdr:colOff>
      <xdr:row>61</xdr:row>
      <xdr:rowOff>8382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3944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13208</xdr:rowOff>
    </xdr:from>
    <xdr:to>
      <xdr:col>23</xdr:col>
      <xdr:colOff>184150</xdr:colOff>
      <xdr:row>60</xdr:row>
      <xdr:rowOff>114808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105935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2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10922</xdr:rowOff>
    </xdr:from>
    <xdr:to>
      <xdr:col>19</xdr:col>
      <xdr:colOff>184150</xdr:colOff>
      <xdr:row>59</xdr:row>
      <xdr:rowOff>112522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122699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989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78486</xdr:rowOff>
    </xdr:from>
    <xdr:to>
      <xdr:col>15</xdr:col>
      <xdr:colOff>133350</xdr:colOff>
      <xdr:row>60</xdr:row>
      <xdr:rowOff>8636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18813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56642</xdr:rowOff>
    </xdr:from>
    <xdr:to>
      <xdr:col>11</xdr:col>
      <xdr:colOff>82550</xdr:colOff>
      <xdr:row>60</xdr:row>
      <xdr:rowOff>158242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129032</xdr:rowOff>
    </xdr:from>
    <xdr:to>
      <xdr:col>7</xdr:col>
      <xdr:colOff>31750</xdr:colOff>
      <xdr:row>61</xdr:row>
      <xdr:rowOff>59182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69359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人件費が増額し、物件費についても委託料等の増額により、増額となった。類似団体平均を下回っているものの、全国・県内平均を上回っている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98335</xdr:rowOff>
    </xdr:from>
    <xdr:to>
      <xdr:col>23</xdr:col>
      <xdr:colOff>133350</xdr:colOff>
      <xdr:row>88</xdr:row>
      <xdr:rowOff>119199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57235"/>
          <a:ext cx="0" cy="1049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91276</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7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119199</xdr:rowOff>
    </xdr:from>
    <xdr:to>
      <xdr:col>24</xdr:col>
      <xdr:colOff>12700</xdr:colOff>
      <xdr:row>88</xdr:row>
      <xdr:rowOff>119199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06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13262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0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98335</xdr:rowOff>
    </xdr:from>
    <xdr:to>
      <xdr:col>24</xdr:col>
      <xdr:colOff>12700</xdr:colOff>
      <xdr:row>82</xdr:row>
      <xdr:rowOff>98335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5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123315</xdr:rowOff>
    </xdr:from>
    <xdr:to>
      <xdr:col>23</xdr:col>
      <xdr:colOff>133350</xdr:colOff>
      <xdr:row>82</xdr:row>
      <xdr:rowOff>162454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82215"/>
          <a:ext cx="838200" cy="3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27322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29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55245</xdr:rowOff>
    </xdr:from>
    <xdr:to>
      <xdr:col>23</xdr:col>
      <xdr:colOff>184150</xdr:colOff>
      <xdr:row>84</xdr:row>
      <xdr:rowOff>156845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5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58378</xdr:rowOff>
    </xdr:from>
    <xdr:to>
      <xdr:col>19</xdr:col>
      <xdr:colOff>133350</xdr:colOff>
      <xdr:row>82</xdr:row>
      <xdr:rowOff>123315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17278"/>
          <a:ext cx="889000" cy="6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33167</xdr:rowOff>
    </xdr:from>
    <xdr:to>
      <xdr:col>19</xdr:col>
      <xdr:colOff>184150</xdr:colOff>
      <xdr:row>84</xdr:row>
      <xdr:rowOff>134767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119544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2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36432</xdr:rowOff>
    </xdr:from>
    <xdr:to>
      <xdr:col>15</xdr:col>
      <xdr:colOff>82550</xdr:colOff>
      <xdr:row>82</xdr:row>
      <xdr:rowOff>58378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9533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165691</xdr:rowOff>
    </xdr:from>
    <xdr:to>
      <xdr:col>15</xdr:col>
      <xdr:colOff>133350</xdr:colOff>
      <xdr:row>84</xdr:row>
      <xdr:rowOff>95841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80618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20684</xdr:rowOff>
    </xdr:from>
    <xdr:to>
      <xdr:col>11</xdr:col>
      <xdr:colOff>31750</xdr:colOff>
      <xdr:row>82</xdr:row>
      <xdr:rowOff>36432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79584"/>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114846</xdr:rowOff>
    </xdr:from>
    <xdr:to>
      <xdr:col>11</xdr:col>
      <xdr:colOff>82550</xdr:colOff>
      <xdr:row>84</xdr:row>
      <xdr:rowOff>44996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4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29773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3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95106</xdr:rowOff>
    </xdr:from>
    <xdr:to>
      <xdr:col>7</xdr:col>
      <xdr:colOff>31750</xdr:colOff>
      <xdr:row>84</xdr:row>
      <xdr:rowOff>25256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10033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111654</xdr:rowOff>
    </xdr:from>
    <xdr:to>
      <xdr:col>23</xdr:col>
      <xdr:colOff>184150</xdr:colOff>
      <xdr:row>83</xdr:row>
      <xdr:rowOff>41804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32931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72515</xdr:rowOff>
    </xdr:from>
    <xdr:to>
      <xdr:col>19</xdr:col>
      <xdr:colOff>184150</xdr:colOff>
      <xdr:row>83</xdr:row>
      <xdr:rowOff>2665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12842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00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7578</xdr:rowOff>
    </xdr:from>
    <xdr:to>
      <xdr:col>15</xdr:col>
      <xdr:colOff>133350</xdr:colOff>
      <xdr:row>82</xdr:row>
      <xdr:rowOff>109178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119355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157082</xdr:rowOff>
    </xdr:from>
    <xdr:to>
      <xdr:col>11</xdr:col>
      <xdr:colOff>82550</xdr:colOff>
      <xdr:row>82</xdr:row>
      <xdr:rowOff>87232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97409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1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141334</xdr:rowOff>
    </xdr:from>
    <xdr:to>
      <xdr:col>7</xdr:col>
      <xdr:colOff>31750</xdr:colOff>
      <xdr:row>82</xdr:row>
      <xdr:rowOff>71484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81661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類似団体平均、県内平均を上回っているが、一時的なものである。今後も計画的な給与制度の見直しを進め、適正な水準の維持に努める。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162454</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35704"/>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162454</xdr:rowOff>
    </xdr:from>
    <xdr:to>
      <xdr:col>72</xdr:col>
      <xdr:colOff>203200</xdr:colOff>
      <xdr:row>86</xdr:row>
      <xdr:rowOff>131763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35704"/>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131763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45216"/>
          <a:ext cx="889000" cy="23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111654</xdr:rowOff>
    </xdr:from>
    <xdr:to>
      <xdr:col>73</xdr:col>
      <xdr:colOff>44450</xdr:colOff>
      <xdr:row>86</xdr:row>
      <xdr:rowOff>41804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26581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人あたりの職員数は</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人と、前年度比</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人増の微増となったが、類似団体平均を下回っている状況である。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今後職員の若年化が見込まれる中で、行政サービスを低下させることがないよう、事務処理の適正化及び効率化を図るとともに、適正な定員管理に努める。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60516</xdr:rowOff>
    </xdr:from>
    <xdr:to>
      <xdr:col>81</xdr:col>
      <xdr:colOff>44450</xdr:colOff>
      <xdr:row>59</xdr:row>
      <xdr:rowOff>82836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76066"/>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53277</xdr:rowOff>
    </xdr:from>
    <xdr:to>
      <xdr:col>77</xdr:col>
      <xdr:colOff>44450</xdr:colOff>
      <xdr:row>59</xdr:row>
      <xdr:rowOff>60516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6882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38798</xdr:rowOff>
    </xdr:from>
    <xdr:to>
      <xdr:col>72</xdr:col>
      <xdr:colOff>203200</xdr:colOff>
      <xdr:row>59</xdr:row>
      <xdr:rowOff>53277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5434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38798</xdr:rowOff>
    </xdr:from>
    <xdr:to>
      <xdr:col>68</xdr:col>
      <xdr:colOff>152400</xdr:colOff>
      <xdr:row>59</xdr:row>
      <xdr:rowOff>103346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54348"/>
          <a:ext cx="889000" cy="6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32036</xdr:rowOff>
    </xdr:from>
    <xdr:to>
      <xdr:col>81</xdr:col>
      <xdr:colOff>95250</xdr:colOff>
      <xdr:row>59</xdr:row>
      <xdr:rowOff>133636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4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124763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6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9716</xdr:rowOff>
    </xdr:from>
    <xdr:to>
      <xdr:col>77</xdr:col>
      <xdr:colOff>95250</xdr:colOff>
      <xdr:row>59</xdr:row>
      <xdr:rowOff>111316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121493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9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2477</xdr:rowOff>
    </xdr:from>
    <xdr:to>
      <xdr:col>73</xdr:col>
      <xdr:colOff>44450</xdr:colOff>
      <xdr:row>59</xdr:row>
      <xdr:rowOff>104077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114254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159448</xdr:rowOff>
    </xdr:from>
    <xdr:to>
      <xdr:col>68</xdr:col>
      <xdr:colOff>203200</xdr:colOff>
      <xdr:row>59</xdr:row>
      <xdr:rowOff>89598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99775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52546</xdr:rowOff>
    </xdr:from>
    <xdr:to>
      <xdr:col>64</xdr:col>
      <xdr:colOff>152400</xdr:colOff>
      <xdr:row>59</xdr:row>
      <xdr:rowOff>154146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164323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3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前年度と同様に実質公債費比率は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単年度で比較すると令和４年度は</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5.01</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％の増である。令和元年度の単年度は、</a:t>
          </a:r>
          <a:r>
            <a:rPr kumimoji="1" lang="en-US" altLang="ja-JP" sz="1300">
              <a:latin typeface="ＭＳ Ｐゴシック" panose="020B0600070205080204" pitchFamily="50" charset="-128"/>
              <a:ea typeface="ＭＳ Ｐゴシック" panose="020B0600070205080204" pitchFamily="50" charset="-128"/>
            </a:rPr>
            <a:t>6.66</a:t>
          </a:r>
          <a:r>
            <a:rPr kumimoji="1" lang="ja-JP" altLang="en-US" sz="1300">
              <a:latin typeface="ＭＳ Ｐゴシック" panose="020B0600070205080204" pitchFamily="50" charset="-128"/>
              <a:ea typeface="ＭＳ Ｐゴシック" panose="020B0600070205080204" pitchFamily="50" charset="-128"/>
            </a:rPr>
            <a:t>％であり今回の算定から算入されなくなり、令和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％が新たに算入され、その差が△</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％と非常に少ないため変動しなかった。</a:t>
          </a:r>
        </a:p>
        <a:p>
          <a:r>
            <a:rPr kumimoji="1" lang="ja-JP" altLang="en-US" sz="1300">
              <a:latin typeface="ＭＳ Ｐゴシック" panose="020B0600070205080204" pitchFamily="50" charset="-128"/>
              <a:ea typeface="ＭＳ Ｐゴシック" panose="020B0600070205080204" pitchFamily="50" charset="-128"/>
            </a:rPr>
            <a:t>　また、元利償還金については新庁舎建設に係る緊急防災・減災事業債等の元金の償還が始まったことに伴い、増額となった。</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107950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148167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66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89323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74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前年度と同様に、充当可能財源等が将来負担額を上回り、マイナスとなった。このことから、現在の財政状況だけでなく、将来の財政状況においても、非常に健全かつ弾力性のある財政構造であると言える。</a:t>
          </a:r>
        </a:p>
        <a:p>
          <a:r>
            <a:rPr kumimoji="1" lang="ja-JP" altLang="en-US" sz="1300">
              <a:latin typeface="ＭＳ Ｐゴシック" panose="020B0600070205080204" pitchFamily="50" charset="-128"/>
              <a:ea typeface="ＭＳ Ｐゴシック" panose="020B0600070205080204" pitchFamily="50" charset="-128"/>
            </a:rPr>
            <a:t>　しかし、現在着工中の普通建設事業及び統合中学校建設事業等の大規模事業が重なるため、現状の数値を維持できるよう、財政負担の適正化に努める。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7,915
7,842
113.62
7,046,240
6,823,069
183,175
3,620,080
7,282,469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職員給等の増により、人件費は増となり、前年度比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となり、類似団体平均及び全国・県内平均を下回っている。職員の若年化が進む中で、行政サービスを低下させることがないよう、事務処理の適正化及び効率化を図ること、さらには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123190</xdr:rowOff>
    </xdr:from>
    <xdr:to>
      <xdr:col>24</xdr:col>
      <xdr:colOff>25400</xdr:colOff>
      <xdr:row>34</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81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123190</xdr:rowOff>
    </xdr:from>
    <xdr:to>
      <xdr:col>19</xdr:col>
      <xdr:colOff>187325</xdr:colOff>
      <xdr:row>34</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8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0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33</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125730</xdr:rowOff>
    </xdr:from>
    <xdr:to>
      <xdr:col>24</xdr:col>
      <xdr:colOff>76200</xdr:colOff>
      <xdr:row>34</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72390</xdr:rowOff>
    </xdr:from>
    <xdr:to>
      <xdr:col>20</xdr:col>
      <xdr:colOff>38100</xdr:colOff>
      <xdr:row>34</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9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140970</xdr:rowOff>
    </xdr:from>
    <xdr:to>
      <xdr:col>15</xdr:col>
      <xdr:colOff>149225</xdr:colOff>
      <xdr:row>34</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102870</xdr:rowOff>
    </xdr:from>
    <xdr:to>
      <xdr:col>6</xdr:col>
      <xdr:colOff>171450</xdr:colOff>
      <xdr:row>34</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り、類似団体平均、全国・県内平均を下回っている。前年度比増となった主な要因は、ふるさと応援寄附金決済手数料の増額である。今後、公共施設の維持管理及び各種システムに係るランニングコストの上昇が見込まれるため、引き続き経費の節減や見直しを行い、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930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29845</xdr:rowOff>
    </xdr:from>
    <xdr:to>
      <xdr:col>78</xdr:col>
      <xdr:colOff>69850</xdr:colOff>
      <xdr:row>14</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301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29845</xdr:rowOff>
    </xdr:from>
    <xdr:to>
      <xdr:col>73</xdr:col>
      <xdr:colOff>180975</xdr:colOff>
      <xdr:row>14</xdr:row>
      <xdr:rowOff>86995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30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75565</xdr:rowOff>
    </xdr:from>
    <xdr:to>
      <xdr:col>69</xdr:col>
      <xdr:colOff>92075</xdr:colOff>
      <xdr:row>14</xdr:row>
      <xdr:rowOff>86995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75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41910</xdr:rowOff>
    </xdr:from>
    <xdr:to>
      <xdr:col>78</xdr:col>
      <xdr:colOff>120650</xdr:colOff>
      <xdr:row>14</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153687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150495</xdr:rowOff>
    </xdr:from>
    <xdr:to>
      <xdr:col>74</xdr:col>
      <xdr:colOff>31750</xdr:colOff>
      <xdr:row>14</xdr:row>
      <xdr:rowOff>80645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90822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36195</xdr:rowOff>
    </xdr:from>
    <xdr:to>
      <xdr:col>69</xdr:col>
      <xdr:colOff>142875</xdr:colOff>
      <xdr:row>14</xdr:row>
      <xdr:rowOff>137795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147972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24765</xdr:rowOff>
    </xdr:from>
    <xdr:to>
      <xdr:col>65</xdr:col>
      <xdr:colOff>53975</xdr:colOff>
      <xdr:row>14</xdr:row>
      <xdr:rowOff>126365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136542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こども園施設型給付費等の減額により、前年度比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となり、全国・県内平均を下回った。少子高齢化が進む中、福祉の充実を図る必要があるが、財政状況を圧迫することがないよう留意し、現在の水準を維持できるように努める。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9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37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09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となっており、類似団体平均、全国・県内平均を下回っているものの、今後さらに特別会計への繰出金の増額による増加が懸念される。</a:t>
          </a:r>
        </a:p>
        <a:p>
          <a:r>
            <a:rPr kumimoji="1" lang="ja-JP" altLang="en-US" sz="1300">
              <a:latin typeface="ＭＳ Ｐゴシック" panose="020B0600070205080204" pitchFamily="50" charset="-128"/>
              <a:ea typeface="ＭＳ Ｐゴシック" panose="020B0600070205080204" pitchFamily="50" charset="-128"/>
            </a:rPr>
            <a:t>　各特別会計とも厳しい財政状況であるが、住民負担を最小限に抑え、徴収率の向上等による経常収入の確保及び経常経費の削減等を行い、独立採算の原則を念頭に置き、適正な財政運営に努める。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46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119380</xdr:rowOff>
    </xdr:from>
    <xdr:to>
      <xdr:col>78</xdr:col>
      <xdr:colOff>69850</xdr:colOff>
      <xdr:row>55</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7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119380</xdr:rowOff>
    </xdr:from>
    <xdr:to>
      <xdr:col>73</xdr:col>
      <xdr:colOff>180975</xdr:colOff>
      <xdr:row>54</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119380</xdr:rowOff>
    </xdr:from>
    <xdr:to>
      <xdr:col>69</xdr:col>
      <xdr:colOff>92075</xdr:colOff>
      <xdr:row>54</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68580</xdr:rowOff>
    </xdr:from>
    <xdr:to>
      <xdr:col>65</xdr:col>
      <xdr:colOff>53975</xdr:colOff>
      <xdr:row>54</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となっており、類似団体平均を下回っているものの、全国・県内平均を上回っている状況である。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各施設の改修等により、御坊広域行政事務組合及び御坊市外五ケ町病院経営事務組合負担金が増額となる見込みであり、見直すべき補助事業の明確性及び事業効果を踏まえた見直しを行い、適正な執行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54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56134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54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117111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新庁舎建設に係る緊急防災・減災事業債の元金の償還が始まったことや令和元年度同意の辺地債の元金の償還が開始したことにより、前年度比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77</xdr:row>
      <xdr:rowOff>16511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381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153670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38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39370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83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41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43197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公債費以外の部分について、前年度比で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57.2%</a:t>
          </a:r>
          <a:r>
            <a:rPr kumimoji="1" lang="ja-JP" altLang="en-US" sz="1300">
              <a:latin typeface="ＭＳ Ｐゴシック" panose="020B0600070205080204" pitchFamily="50" charset="-128"/>
              <a:ea typeface="ＭＳ Ｐゴシック" panose="020B0600070205080204" pitchFamily="50" charset="-128"/>
            </a:rPr>
            <a:t>となった。類似団体平均、全国・県内平均を下回っているが、多様化する住民ニーズに伴い、今後増加が予想される。各施設の維持管理やシステムに係るランニングコストの増加が見込まれるため、更なる経常経費の縮減及び適正化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39370</xdr:rowOff>
    </xdr:from>
    <xdr:to>
      <xdr:col>82</xdr:col>
      <xdr:colOff>107950</xdr:colOff>
      <xdr:row>74</xdr:row>
      <xdr:rowOff>96520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7266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39370</xdr:rowOff>
    </xdr:from>
    <xdr:to>
      <xdr:col>78</xdr:col>
      <xdr:colOff>69850</xdr:colOff>
      <xdr:row>74</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726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46990</xdr:rowOff>
    </xdr:from>
    <xdr:to>
      <xdr:col>73</xdr:col>
      <xdr:colOff>180975</xdr:colOff>
      <xdr:row>74</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7342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107950</xdr:rowOff>
    </xdr:from>
    <xdr:to>
      <xdr:col>69</xdr:col>
      <xdr:colOff>92075</xdr:colOff>
      <xdr:row>74</xdr:row>
      <xdr:rowOff>123190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795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45720</xdr:rowOff>
    </xdr:from>
    <xdr:to>
      <xdr:col>82</xdr:col>
      <xdr:colOff>158750</xdr:colOff>
      <xdr:row>74</xdr:row>
      <xdr:rowOff>147320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125747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160020</xdr:rowOff>
    </xdr:from>
    <xdr:to>
      <xdr:col>78</xdr:col>
      <xdr:colOff>120650</xdr:colOff>
      <xdr:row>74</xdr:row>
      <xdr:rowOff>90170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100347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44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167640</xdr:rowOff>
    </xdr:from>
    <xdr:to>
      <xdr:col>74</xdr:col>
      <xdr:colOff>31750</xdr:colOff>
      <xdr:row>74</xdr:row>
      <xdr:rowOff>97790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107967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57150</xdr:rowOff>
    </xdr:from>
    <xdr:to>
      <xdr:col>69</xdr:col>
      <xdr:colOff>142875</xdr:colOff>
      <xdr:row>74</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168927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72390</xdr:rowOff>
    </xdr:from>
    <xdr:to>
      <xdr:col>65</xdr:col>
      <xdr:colOff>53975</xdr:colOff>
      <xdr:row>75</xdr:row>
      <xdr:rowOff>2540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2425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7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163698</xdr:rowOff>
    </xdr:from>
    <xdr:to>
      <xdr:col>29</xdr:col>
      <xdr:colOff>127000</xdr:colOff>
      <xdr:row>20</xdr:row>
      <xdr:rowOff>19378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68873"/>
          <a:ext cx="647700" cy="2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19378</xdr:rowOff>
    </xdr:from>
    <xdr:to>
      <xdr:col>26</xdr:col>
      <xdr:colOff>50800</xdr:colOff>
      <xdr:row>20</xdr:row>
      <xdr:rowOff>28006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96003"/>
          <a:ext cx="698500" cy="8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16804</xdr:rowOff>
    </xdr:from>
    <xdr:to>
      <xdr:col>22</xdr:col>
      <xdr:colOff>114300</xdr:colOff>
      <xdr:row>20</xdr:row>
      <xdr:rowOff>28006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493429"/>
          <a:ext cx="6985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159638</xdr:rowOff>
    </xdr:from>
    <xdr:to>
      <xdr:col>18</xdr:col>
      <xdr:colOff>177800</xdr:colOff>
      <xdr:row>20</xdr:row>
      <xdr:rowOff>16804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64813"/>
          <a:ext cx="698500" cy="28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112898</xdr:rowOff>
    </xdr:from>
    <xdr:to>
      <xdr:col>29</xdr:col>
      <xdr:colOff>177800</xdr:colOff>
      <xdr:row>20</xdr:row>
      <xdr:rowOff>43048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1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21475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2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140028</xdr:rowOff>
    </xdr:from>
    <xdr:to>
      <xdr:col>26</xdr:col>
      <xdr:colOff>101600</xdr:colOff>
      <xdr:row>20</xdr:row>
      <xdr:rowOff>70178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45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54955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31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148656</xdr:rowOff>
    </xdr:from>
    <xdr:to>
      <xdr:col>22</xdr:col>
      <xdr:colOff>165100</xdr:colOff>
      <xdr:row>20</xdr:row>
      <xdr:rowOff>78806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53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63583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4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137454</xdr:rowOff>
    </xdr:from>
    <xdr:to>
      <xdr:col>19</xdr:col>
      <xdr:colOff>38100</xdr:colOff>
      <xdr:row>20</xdr:row>
      <xdr:rowOff>67604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42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52381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2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108838</xdr:rowOff>
    </xdr:from>
    <xdr:to>
      <xdr:col>15</xdr:col>
      <xdr:colOff>101600</xdr:colOff>
      <xdr:row>20</xdr:row>
      <xdr:rowOff>38988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14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23765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0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79337</xdr:rowOff>
    </xdr:from>
    <xdr:to>
      <xdr:col>29</xdr:col>
      <xdr:colOff>127000</xdr:colOff>
      <xdr:row>37</xdr:row>
      <xdr:rowOff>174173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04037"/>
          <a:ext cx="647700" cy="94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174173</xdr:rowOff>
    </xdr:from>
    <xdr:to>
      <xdr:col>26</xdr:col>
      <xdr:colOff>50800</xdr:colOff>
      <xdr:row>37</xdr:row>
      <xdr:rowOff>202879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98873"/>
          <a:ext cx="6985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140144</xdr:rowOff>
    </xdr:from>
    <xdr:to>
      <xdr:col>22</xdr:col>
      <xdr:colOff>114300</xdr:colOff>
      <xdr:row>37</xdr:row>
      <xdr:rowOff>202879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64844"/>
          <a:ext cx="698500" cy="62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140144</xdr:rowOff>
    </xdr:from>
    <xdr:to>
      <xdr:col>18</xdr:col>
      <xdr:colOff>177800</xdr:colOff>
      <xdr:row>37</xdr:row>
      <xdr:rowOff>156130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64844"/>
          <a:ext cx="698500" cy="1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28537</xdr:rowOff>
    </xdr:from>
    <xdr:to>
      <xdr:col>29</xdr:col>
      <xdr:colOff>177800</xdr:colOff>
      <xdr:row>37</xdr:row>
      <xdr:rowOff>130137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614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123373</xdr:rowOff>
    </xdr:from>
    <xdr:to>
      <xdr:col>26</xdr:col>
      <xdr:colOff>101600</xdr:colOff>
      <xdr:row>37</xdr:row>
      <xdr:rowOff>224973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4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209750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152079</xdr:rowOff>
    </xdr:from>
    <xdr:to>
      <xdr:col>22</xdr:col>
      <xdr:colOff>165100</xdr:colOff>
      <xdr:row>37</xdr:row>
      <xdr:rowOff>253679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238456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6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89344</xdr:rowOff>
    </xdr:from>
    <xdr:to>
      <xdr:col>19</xdr:col>
      <xdr:colOff>38100</xdr:colOff>
      <xdr:row>37</xdr:row>
      <xdr:rowOff>190944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175721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0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105330</xdr:rowOff>
    </xdr:from>
    <xdr:to>
      <xdr:col>15</xdr:col>
      <xdr:colOff>101600</xdr:colOff>
      <xdr:row>37</xdr:row>
      <xdr:rowOff>206930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191707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1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7,915
7,842
113.62
7,046,240
6,823,069
183,175
3,620,080
7,282,469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79887</xdr:rowOff>
    </xdr:from>
    <xdr:to>
      <xdr:col>24</xdr:col>
      <xdr:colOff>63500</xdr:colOff>
      <xdr:row>38</xdr:row>
      <xdr:rowOff>106399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594987"/>
          <a:ext cx="838200" cy="2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106399</xdr:rowOff>
    </xdr:from>
    <xdr:to>
      <xdr:col>19</xdr:col>
      <xdr:colOff>177800</xdr:colOff>
      <xdr:row>38</xdr:row>
      <xdr:rowOff>130167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621499"/>
          <a:ext cx="889000" cy="2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130167</xdr:rowOff>
    </xdr:from>
    <xdr:to>
      <xdr:col>15</xdr:col>
      <xdr:colOff>50800</xdr:colOff>
      <xdr:row>38</xdr:row>
      <xdr:rowOff>139974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645267"/>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139974</xdr:rowOff>
    </xdr:from>
    <xdr:to>
      <xdr:col>10</xdr:col>
      <xdr:colOff>114300</xdr:colOff>
      <xdr:row>38</xdr:row>
      <xdr:rowOff>146169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655074"/>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29087</xdr:rowOff>
    </xdr:from>
    <xdr:to>
      <xdr:col>24</xdr:col>
      <xdr:colOff>114300</xdr:colOff>
      <xdr:row>38</xdr:row>
      <xdr:rowOff>130687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5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115464</xdr:rowOff>
    </xdr:from>
    <xdr:ext cx="534377"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45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55599</xdr:rowOff>
    </xdr:from>
    <xdr:to>
      <xdr:col>20</xdr:col>
      <xdr:colOff>38100</xdr:colOff>
      <xdr:row>38</xdr:row>
      <xdr:rowOff>157199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148326</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6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79367</xdr:rowOff>
    </xdr:from>
    <xdr:to>
      <xdr:col>15</xdr:col>
      <xdr:colOff>101600</xdr:colOff>
      <xdr:row>39</xdr:row>
      <xdr:rowOff>9517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9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644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8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89174</xdr:rowOff>
    </xdr:from>
    <xdr:to>
      <xdr:col>10</xdr:col>
      <xdr:colOff>165100</xdr:colOff>
      <xdr:row>39</xdr:row>
      <xdr:rowOff>19324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6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10451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95369</xdr:rowOff>
    </xdr:from>
    <xdr:to>
      <xdr:col>6</xdr:col>
      <xdr:colOff>38100</xdr:colOff>
      <xdr:row>39</xdr:row>
      <xdr:rowOff>25519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61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16646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70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143323</xdr:rowOff>
    </xdr:from>
    <xdr:to>
      <xdr:col>24</xdr:col>
      <xdr:colOff>62865</xdr:colOff>
      <xdr:row>58</xdr:row>
      <xdr:rowOff>51100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5823"/>
          <a:ext cx="1270" cy="1279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54927</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9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51100</xdr:rowOff>
    </xdr:from>
    <xdr:to>
      <xdr:col>24</xdr:col>
      <xdr:colOff>152400</xdr:colOff>
      <xdr:row>58</xdr:row>
      <xdr:rowOff>51100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90000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9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143323</xdr:rowOff>
    </xdr:from>
    <xdr:to>
      <xdr:col>24</xdr:col>
      <xdr:colOff>152400</xdr:colOff>
      <xdr:row>50</xdr:row>
      <xdr:rowOff>143323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120878</xdr:rowOff>
    </xdr:from>
    <xdr:to>
      <xdr:col>24</xdr:col>
      <xdr:colOff>63500</xdr:colOff>
      <xdr:row>57</xdr:row>
      <xdr:rowOff>169601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93528"/>
          <a:ext cx="838200" cy="4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133445</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110568</xdr:rowOff>
    </xdr:from>
    <xdr:to>
      <xdr:col>24</xdr:col>
      <xdr:colOff>114300</xdr:colOff>
      <xdr:row>57</xdr:row>
      <xdr:rowOff>40718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1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169601</xdr:rowOff>
    </xdr:from>
    <xdr:to>
      <xdr:col>19</xdr:col>
      <xdr:colOff>177800</xdr:colOff>
      <xdr:row>58</xdr:row>
      <xdr:rowOff>81647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42251"/>
          <a:ext cx="889000" cy="8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127757</xdr:rowOff>
    </xdr:from>
    <xdr:to>
      <xdr:col>20</xdr:col>
      <xdr:colOff>38100</xdr:colOff>
      <xdr:row>57</xdr:row>
      <xdr:rowOff>57907</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2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74434</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0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81647</xdr:rowOff>
    </xdr:from>
    <xdr:to>
      <xdr:col>15</xdr:col>
      <xdr:colOff>50800</xdr:colOff>
      <xdr:row>58</xdr:row>
      <xdr:rowOff>106913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25747"/>
          <a:ext cx="889000" cy="2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165901</xdr:rowOff>
    </xdr:from>
    <xdr:to>
      <xdr:col>15</xdr:col>
      <xdr:colOff>101600</xdr:colOff>
      <xdr:row>57</xdr:row>
      <xdr:rowOff>96051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112578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4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106913</xdr:rowOff>
    </xdr:from>
    <xdr:to>
      <xdr:col>10</xdr:col>
      <xdr:colOff>114300</xdr:colOff>
      <xdr:row>58</xdr:row>
      <xdr:rowOff>123818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51013"/>
          <a:ext cx="889000" cy="1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898</xdr:rowOff>
    </xdr:from>
    <xdr:to>
      <xdr:col>10</xdr:col>
      <xdr:colOff>165100</xdr:colOff>
      <xdr:row>57</xdr:row>
      <xdr:rowOff>102498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119025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4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22643</xdr:rowOff>
    </xdr:from>
    <xdr:to>
      <xdr:col>6</xdr:col>
      <xdr:colOff>38100</xdr:colOff>
      <xdr:row>57</xdr:row>
      <xdr:rowOff>124243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9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140770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57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70078</xdr:rowOff>
    </xdr:from>
    <xdr:to>
      <xdr:col>24</xdr:col>
      <xdr:colOff>114300</xdr:colOff>
      <xdr:row>58</xdr:row>
      <xdr:rowOff>228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156455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5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118801</xdr:rowOff>
    </xdr:from>
    <xdr:to>
      <xdr:col>20</xdr:col>
      <xdr:colOff>38100</xdr:colOff>
      <xdr:row>58</xdr:row>
      <xdr:rowOff>48951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40078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8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30847</xdr:rowOff>
    </xdr:from>
    <xdr:to>
      <xdr:col>15</xdr:col>
      <xdr:colOff>101600</xdr:colOff>
      <xdr:row>58</xdr:row>
      <xdr:rowOff>132447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123574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56113</xdr:rowOff>
    </xdr:from>
    <xdr:to>
      <xdr:col>10</xdr:col>
      <xdr:colOff>165100</xdr:colOff>
      <xdr:row>58</xdr:row>
      <xdr:rowOff>157713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148840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9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73018</xdr:rowOff>
    </xdr:from>
    <xdr:to>
      <xdr:col>6</xdr:col>
      <xdr:colOff>38100</xdr:colOff>
      <xdr:row>59</xdr:row>
      <xdr:rowOff>3168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1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165745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163418</xdr:rowOff>
    </xdr:from>
    <xdr:to>
      <xdr:col>24</xdr:col>
      <xdr:colOff>63500</xdr:colOff>
      <xdr:row>79</xdr:row>
      <xdr:rowOff>3778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36518"/>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163418</xdr:rowOff>
    </xdr:from>
    <xdr:to>
      <xdr:col>19</xdr:col>
      <xdr:colOff>177800</xdr:colOff>
      <xdr:row>79</xdr:row>
      <xdr:rowOff>7513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651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2673</xdr:rowOff>
    </xdr:from>
    <xdr:to>
      <xdr:col>15</xdr:col>
      <xdr:colOff>50800</xdr:colOff>
      <xdr:row>79</xdr:row>
      <xdr:rowOff>7513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47223"/>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2673</xdr:rowOff>
    </xdr:from>
    <xdr:to>
      <xdr:col>10</xdr:col>
      <xdr:colOff>114300</xdr:colOff>
      <xdr:row>79</xdr:row>
      <xdr:rowOff>6979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47223"/>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124428</xdr:rowOff>
    </xdr:from>
    <xdr:to>
      <xdr:col>24</xdr:col>
      <xdr:colOff>114300</xdr:colOff>
      <xdr:row>79</xdr:row>
      <xdr:rowOff>54578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39355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112618</xdr:rowOff>
    </xdr:from>
    <xdr:to>
      <xdr:col>20</xdr:col>
      <xdr:colOff>38100</xdr:colOff>
      <xdr:row>79</xdr:row>
      <xdr:rowOff>42768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33895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128163</xdr:rowOff>
    </xdr:from>
    <xdr:to>
      <xdr:col>15</xdr:col>
      <xdr:colOff>101600</xdr:colOff>
      <xdr:row>79</xdr:row>
      <xdr:rowOff>58313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49440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123323</xdr:rowOff>
    </xdr:from>
    <xdr:to>
      <xdr:col>10</xdr:col>
      <xdr:colOff>165100</xdr:colOff>
      <xdr:row>79</xdr:row>
      <xdr:rowOff>53473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44600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127629</xdr:rowOff>
    </xdr:from>
    <xdr:to>
      <xdr:col>6</xdr:col>
      <xdr:colOff>38100</xdr:colOff>
      <xdr:row>79</xdr:row>
      <xdr:rowOff>57779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48906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36939</xdr:rowOff>
    </xdr:from>
    <xdr:to>
      <xdr:col>24</xdr:col>
      <xdr:colOff>63500</xdr:colOff>
      <xdr:row>96</xdr:row>
      <xdr:rowOff>52005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24689"/>
          <a:ext cx="838200" cy="18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36939</xdr:rowOff>
    </xdr:from>
    <xdr:to>
      <xdr:col>19</xdr:col>
      <xdr:colOff>177800</xdr:colOff>
      <xdr:row>96</xdr:row>
      <xdr:rowOff>158412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24689"/>
          <a:ext cx="889000" cy="29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158412</xdr:rowOff>
    </xdr:from>
    <xdr:to>
      <xdr:col>15</xdr:col>
      <xdr:colOff>50800</xdr:colOff>
      <xdr:row>97</xdr:row>
      <xdr:rowOff>41805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17612"/>
          <a:ext cx="889000" cy="5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41805</xdr:rowOff>
    </xdr:from>
    <xdr:to>
      <xdr:col>10</xdr:col>
      <xdr:colOff>114300</xdr:colOff>
      <xdr:row>97</xdr:row>
      <xdr:rowOff>78871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72455"/>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xdr:rowOff>
    </xdr:from>
    <xdr:to>
      <xdr:col>24</xdr:col>
      <xdr:colOff>114300</xdr:colOff>
      <xdr:row>96</xdr:row>
      <xdr:rowOff>102805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151082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3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157589</xdr:rowOff>
    </xdr:from>
    <xdr:to>
      <xdr:col>20</xdr:col>
      <xdr:colOff>38100</xdr:colOff>
      <xdr:row>95</xdr:row>
      <xdr:rowOff>87739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78866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36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107612</xdr:rowOff>
    </xdr:from>
    <xdr:to>
      <xdr:col>15</xdr:col>
      <xdr:colOff>101600</xdr:colOff>
      <xdr:row>97</xdr:row>
      <xdr:rowOff>37762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162455</xdr:rowOff>
    </xdr:from>
    <xdr:to>
      <xdr:col>10</xdr:col>
      <xdr:colOff>165100</xdr:colOff>
      <xdr:row>97</xdr:row>
      <xdr:rowOff>92605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83732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28071</xdr:rowOff>
    </xdr:from>
    <xdr:to>
      <xdr:col>6</xdr:col>
      <xdr:colOff>38100</xdr:colOff>
      <xdr:row>97</xdr:row>
      <xdr:rowOff>129671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5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120798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5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49257</xdr:rowOff>
    </xdr:from>
    <xdr:to>
      <xdr:col>55</xdr:col>
      <xdr:colOff>0</xdr:colOff>
      <xdr:row>38</xdr:row>
      <xdr:rowOff>22346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92907"/>
          <a:ext cx="838200" cy="1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9937</xdr:rowOff>
    </xdr:from>
    <xdr:to>
      <xdr:col>50</xdr:col>
      <xdr:colOff>114300</xdr:colOff>
      <xdr:row>38</xdr:row>
      <xdr:rowOff>22346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010687"/>
          <a:ext cx="889000" cy="5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9937</xdr:rowOff>
    </xdr:from>
    <xdr:to>
      <xdr:col>45</xdr:col>
      <xdr:colOff>177800</xdr:colOff>
      <xdr:row>38</xdr:row>
      <xdr:rowOff>147934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010687"/>
          <a:ext cx="889000" cy="65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147934</xdr:rowOff>
    </xdr:from>
    <xdr:to>
      <xdr:col>41</xdr:col>
      <xdr:colOff>50800</xdr:colOff>
      <xdr:row>39</xdr:row>
      <xdr:rowOff>6339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663034"/>
          <a:ext cx="8890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169907</xdr:rowOff>
    </xdr:from>
    <xdr:to>
      <xdr:col>55</xdr:col>
      <xdr:colOff>50800</xdr:colOff>
      <xdr:row>37</xdr:row>
      <xdr:rowOff>100057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148334</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2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142996</xdr:rowOff>
    </xdr:from>
    <xdr:to>
      <xdr:col>50</xdr:col>
      <xdr:colOff>165100</xdr:colOff>
      <xdr:row>38</xdr:row>
      <xdr:rowOff>73146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8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64273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5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130587</xdr:rowOff>
    </xdr:from>
    <xdr:to>
      <xdr:col>46</xdr:col>
      <xdr:colOff>38100</xdr:colOff>
      <xdr:row>35</xdr:row>
      <xdr:rowOff>60737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9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51864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97134</xdr:rowOff>
    </xdr:from>
    <xdr:to>
      <xdr:col>41</xdr:col>
      <xdr:colOff>101600</xdr:colOff>
      <xdr:row>39</xdr:row>
      <xdr:rowOff>27284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6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18411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70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126989</xdr:rowOff>
    </xdr:from>
    <xdr:to>
      <xdr:col>36</xdr:col>
      <xdr:colOff>165100</xdr:colOff>
      <xdr:row>39</xdr:row>
      <xdr:rowOff>57139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6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48266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120461</xdr:rowOff>
    </xdr:from>
    <xdr:to>
      <xdr:col>55</xdr:col>
      <xdr:colOff>0</xdr:colOff>
      <xdr:row>56</xdr:row>
      <xdr:rowOff>124914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21661"/>
          <a:ext cx="8382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86628</xdr:rowOff>
    </xdr:from>
    <xdr:to>
      <xdr:col>50</xdr:col>
      <xdr:colOff>114300</xdr:colOff>
      <xdr:row>56</xdr:row>
      <xdr:rowOff>120461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687828"/>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64607</xdr:rowOff>
    </xdr:from>
    <xdr:to>
      <xdr:col>45</xdr:col>
      <xdr:colOff>177800</xdr:colOff>
      <xdr:row>56</xdr:row>
      <xdr:rowOff>86628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65807"/>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64607</xdr:rowOff>
    </xdr:from>
    <xdr:to>
      <xdr:col>41</xdr:col>
      <xdr:colOff>50800</xdr:colOff>
      <xdr:row>56</xdr:row>
      <xdr:rowOff>103124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65807"/>
          <a:ext cx="889000" cy="3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74114</xdr:rowOff>
    </xdr:from>
    <xdr:to>
      <xdr:col>55</xdr:col>
      <xdr:colOff>50800</xdr:colOff>
      <xdr:row>57</xdr:row>
      <xdr:rowOff>4264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7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52541</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69661</xdr:rowOff>
    </xdr:from>
    <xdr:to>
      <xdr:col>50</xdr:col>
      <xdr:colOff>165100</xdr:colOff>
      <xdr:row>56</xdr:row>
      <xdr:rowOff>171261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162388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76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35828</xdr:rowOff>
    </xdr:from>
    <xdr:to>
      <xdr:col>46</xdr:col>
      <xdr:colOff>38100</xdr:colOff>
      <xdr:row>56</xdr:row>
      <xdr:rowOff>137428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128555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72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13807</xdr:rowOff>
    </xdr:from>
    <xdr:to>
      <xdr:col>41</xdr:col>
      <xdr:colOff>101600</xdr:colOff>
      <xdr:row>56</xdr:row>
      <xdr:rowOff>115407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1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106534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70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52324</xdr:rowOff>
    </xdr:from>
    <xdr:to>
      <xdr:col>36</xdr:col>
      <xdr:colOff>165100</xdr:colOff>
      <xdr:row>56</xdr:row>
      <xdr:rowOff>153924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145051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74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166179</xdr:rowOff>
    </xdr:from>
    <xdr:to>
      <xdr:col>55</xdr:col>
      <xdr:colOff>0</xdr:colOff>
      <xdr:row>78</xdr:row>
      <xdr:rowOff>170573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39279"/>
          <a:ext cx="8382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106896</xdr:rowOff>
    </xdr:from>
    <xdr:to>
      <xdr:col>50</xdr:col>
      <xdr:colOff>114300</xdr:colOff>
      <xdr:row>78</xdr:row>
      <xdr:rowOff>166179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79996"/>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106896</xdr:rowOff>
    </xdr:from>
    <xdr:to>
      <xdr:col>45</xdr:col>
      <xdr:colOff>177800</xdr:colOff>
      <xdr:row>78</xdr:row>
      <xdr:rowOff>127767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79996"/>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127767</xdr:rowOff>
    </xdr:from>
    <xdr:to>
      <xdr:col>41</xdr:col>
      <xdr:colOff>50800</xdr:colOff>
      <xdr:row>78</xdr:row>
      <xdr:rowOff>154905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00867"/>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119773</xdr:rowOff>
    </xdr:from>
    <xdr:to>
      <xdr:col>55</xdr:col>
      <xdr:colOff>50800</xdr:colOff>
      <xdr:row>79</xdr:row>
      <xdr:rowOff>49923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9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34700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115379</xdr:rowOff>
    </xdr:from>
    <xdr:to>
      <xdr:col>50</xdr:col>
      <xdr:colOff>165100</xdr:colOff>
      <xdr:row>79</xdr:row>
      <xdr:rowOff>45529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36656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8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56096</xdr:rowOff>
    </xdr:from>
    <xdr:to>
      <xdr:col>46</xdr:col>
      <xdr:colOff>38100</xdr:colOff>
      <xdr:row>78</xdr:row>
      <xdr:rowOff>157696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148823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76967</xdr:rowOff>
    </xdr:from>
    <xdr:to>
      <xdr:col>41</xdr:col>
      <xdr:colOff>101600</xdr:colOff>
      <xdr:row>79</xdr:row>
      <xdr:rowOff>7117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5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169694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4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104105</xdr:rowOff>
    </xdr:from>
    <xdr:to>
      <xdr:col>36</xdr:col>
      <xdr:colOff>165100</xdr:colOff>
      <xdr:row>79</xdr:row>
      <xdr:rowOff>34255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25382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169331</xdr:rowOff>
    </xdr:from>
    <xdr:to>
      <xdr:col>55</xdr:col>
      <xdr:colOff>0</xdr:colOff>
      <xdr:row>97</xdr:row>
      <xdr:rowOff>44842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28531"/>
          <a:ext cx="8382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169331</xdr:rowOff>
    </xdr:from>
    <xdr:to>
      <xdr:col>50</xdr:col>
      <xdr:colOff>114300</xdr:colOff>
      <xdr:row>97</xdr:row>
      <xdr:rowOff>27003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28531"/>
          <a:ext cx="889000" cy="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151701</xdr:rowOff>
    </xdr:from>
    <xdr:to>
      <xdr:col>45</xdr:col>
      <xdr:colOff>177800</xdr:colOff>
      <xdr:row>97</xdr:row>
      <xdr:rowOff>27003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610901"/>
          <a:ext cx="8890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70310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151701</xdr:rowOff>
    </xdr:from>
    <xdr:to>
      <xdr:col>41</xdr:col>
      <xdr:colOff>50800</xdr:colOff>
      <xdr:row>97</xdr:row>
      <xdr:rowOff>3515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10901"/>
          <a:ext cx="889000" cy="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95372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165492</xdr:rowOff>
    </xdr:from>
    <xdr:to>
      <xdr:col>55</xdr:col>
      <xdr:colOff>50800</xdr:colOff>
      <xdr:row>97</xdr:row>
      <xdr:rowOff>95642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16919</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118531</xdr:rowOff>
    </xdr:from>
    <xdr:to>
      <xdr:col>50</xdr:col>
      <xdr:colOff>165100</xdr:colOff>
      <xdr:row>97</xdr:row>
      <xdr:rowOff>48681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65208</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35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147653</xdr:rowOff>
    </xdr:from>
    <xdr:to>
      <xdr:col>46</xdr:col>
      <xdr:colOff>38100</xdr:colOff>
      <xdr:row>97</xdr:row>
      <xdr:rowOff>77803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94330</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38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100901</xdr:rowOff>
    </xdr:from>
    <xdr:to>
      <xdr:col>41</xdr:col>
      <xdr:colOff>101600</xdr:colOff>
      <xdr:row>97</xdr:row>
      <xdr:rowOff>31051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47578</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33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124165</xdr:rowOff>
    </xdr:from>
    <xdr:to>
      <xdr:col>36</xdr:col>
      <xdr:colOff>165100</xdr:colOff>
      <xdr:row>97</xdr:row>
      <xdr:rowOff>54315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70842</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35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125057</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40157"/>
          <a:ext cx="838200" cy="9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46634</xdr:rowOff>
    </xdr:from>
    <xdr:to>
      <xdr:col>81</xdr:col>
      <xdr:colOff>50800</xdr:colOff>
      <xdr:row>38</xdr:row>
      <xdr:rowOff>125057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561734"/>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24511</xdr:rowOff>
    </xdr:from>
    <xdr:to>
      <xdr:col>76</xdr:col>
      <xdr:colOff>114300</xdr:colOff>
      <xdr:row>38</xdr:row>
      <xdr:rowOff>46634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539611"/>
          <a:ext cx="889000" cy="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24511</xdr:rowOff>
    </xdr:from>
    <xdr:to>
      <xdr:col>71</xdr:col>
      <xdr:colOff>177800</xdr:colOff>
      <xdr:row>38</xdr:row>
      <xdr:rowOff>55880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53961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74257</xdr:rowOff>
    </xdr:from>
    <xdr:to>
      <xdr:col>81</xdr:col>
      <xdr:colOff>101600</xdr:colOff>
      <xdr:row>39</xdr:row>
      <xdr:rowOff>4407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166984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68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167284</xdr:rowOff>
    </xdr:from>
    <xdr:to>
      <xdr:col>76</xdr:col>
      <xdr:colOff>165100</xdr:colOff>
      <xdr:row>38</xdr:row>
      <xdr:rowOff>97434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88561</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6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145161</xdr:rowOff>
    </xdr:from>
    <xdr:to>
      <xdr:col>72</xdr:col>
      <xdr:colOff>38100</xdr:colOff>
      <xdr:row>38</xdr:row>
      <xdr:rowOff>75311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66438</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58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5080</xdr:rowOff>
    </xdr:from>
    <xdr:to>
      <xdr:col>67</xdr:col>
      <xdr:colOff>101600</xdr:colOff>
      <xdr:row>38</xdr:row>
      <xdr:rowOff>106680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97807</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6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49678</xdr:rowOff>
    </xdr:from>
    <xdr:to>
      <xdr:col>85</xdr:col>
      <xdr:colOff>127000</xdr:colOff>
      <xdr:row>77</xdr:row>
      <xdr:rowOff>83148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51328"/>
          <a:ext cx="838200" cy="3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83148</xdr:rowOff>
    </xdr:from>
    <xdr:to>
      <xdr:col>81</xdr:col>
      <xdr:colOff>50800</xdr:colOff>
      <xdr:row>77</xdr:row>
      <xdr:rowOff>95881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84798"/>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85857</xdr:rowOff>
    </xdr:from>
    <xdr:to>
      <xdr:col>76</xdr:col>
      <xdr:colOff>114300</xdr:colOff>
      <xdr:row>77</xdr:row>
      <xdr:rowOff>95881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87507"/>
          <a:ext cx="8890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80234</xdr:rowOff>
    </xdr:from>
    <xdr:to>
      <xdr:col>71</xdr:col>
      <xdr:colOff>177800</xdr:colOff>
      <xdr:row>77</xdr:row>
      <xdr:rowOff>85857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81884"/>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170328</xdr:rowOff>
    </xdr:from>
    <xdr:to>
      <xdr:col>85</xdr:col>
      <xdr:colOff>177800</xdr:colOff>
      <xdr:row>77</xdr:row>
      <xdr:rowOff>100478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148755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32348</xdr:rowOff>
    </xdr:from>
    <xdr:to>
      <xdr:col>81</xdr:col>
      <xdr:colOff>101600</xdr:colOff>
      <xdr:row>77</xdr:row>
      <xdr:rowOff>133948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125075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45081</xdr:rowOff>
    </xdr:from>
    <xdr:to>
      <xdr:col>76</xdr:col>
      <xdr:colOff>165100</xdr:colOff>
      <xdr:row>77</xdr:row>
      <xdr:rowOff>146681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137808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3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35057</xdr:rowOff>
    </xdr:from>
    <xdr:to>
      <xdr:col>72</xdr:col>
      <xdr:colOff>38100</xdr:colOff>
      <xdr:row>77</xdr:row>
      <xdr:rowOff>136657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127784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2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29434</xdr:rowOff>
    </xdr:from>
    <xdr:to>
      <xdr:col>67</xdr:col>
      <xdr:colOff>101600</xdr:colOff>
      <xdr:row>77</xdr:row>
      <xdr:rowOff>131034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122161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2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64585</xdr:rowOff>
    </xdr:from>
    <xdr:to>
      <xdr:col>85</xdr:col>
      <xdr:colOff>127000</xdr:colOff>
      <xdr:row>97</xdr:row>
      <xdr:rowOff>126496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695235"/>
          <a:ext cx="838200" cy="6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64585</xdr:rowOff>
    </xdr:from>
    <xdr:to>
      <xdr:col>81</xdr:col>
      <xdr:colOff>50800</xdr:colOff>
      <xdr:row>98</xdr:row>
      <xdr:rowOff>57404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695235"/>
          <a:ext cx="889000" cy="1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108204</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7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57404</xdr:rowOff>
    </xdr:from>
    <xdr:to>
      <xdr:col>76</xdr:col>
      <xdr:colOff>114300</xdr:colOff>
      <xdr:row>98</xdr:row>
      <xdr:rowOff>103428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59504"/>
          <a:ext cx="889000" cy="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103428</xdr:rowOff>
    </xdr:from>
    <xdr:to>
      <xdr:col>71</xdr:col>
      <xdr:colOff>177800</xdr:colOff>
      <xdr:row>98</xdr:row>
      <xdr:rowOff>105502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05528"/>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158934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75696</xdr:rowOff>
    </xdr:from>
    <xdr:to>
      <xdr:col>85</xdr:col>
      <xdr:colOff>177800</xdr:colOff>
      <xdr:row>98</xdr:row>
      <xdr:rowOff>5846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98573</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55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13785</xdr:rowOff>
    </xdr:from>
    <xdr:to>
      <xdr:col>81</xdr:col>
      <xdr:colOff>101600</xdr:colOff>
      <xdr:row>97</xdr:row>
      <xdr:rowOff>115385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131912</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181795" y="1641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6604</xdr:rowOff>
    </xdr:from>
    <xdr:to>
      <xdr:col>76</xdr:col>
      <xdr:colOff>165100</xdr:colOff>
      <xdr:row>98</xdr:row>
      <xdr:rowOff>108204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99331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0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52628</xdr:rowOff>
    </xdr:from>
    <xdr:to>
      <xdr:col>72</xdr:col>
      <xdr:colOff>38100</xdr:colOff>
      <xdr:row>98</xdr:row>
      <xdr:rowOff>154228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5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145355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94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54702</xdr:rowOff>
    </xdr:from>
    <xdr:to>
      <xdr:col>67</xdr:col>
      <xdr:colOff>101600</xdr:colOff>
      <xdr:row>98</xdr:row>
      <xdr:rowOff>156302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6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9703</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69625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9703</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69625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130353</xdr:rowOff>
    </xdr:from>
    <xdr:to>
      <xdr:col>107</xdr:col>
      <xdr:colOff>101600</xdr:colOff>
      <xdr:row>39</xdr:row>
      <xdr:rowOff>60503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51630</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38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147599</xdr:rowOff>
    </xdr:from>
    <xdr:to>
      <xdr:col>116</xdr:col>
      <xdr:colOff>63500</xdr:colOff>
      <xdr:row>76</xdr:row>
      <xdr:rowOff>155017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177799"/>
          <a:ext cx="8382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155017</xdr:rowOff>
    </xdr:from>
    <xdr:to>
      <xdr:col>111</xdr:col>
      <xdr:colOff>177800</xdr:colOff>
      <xdr:row>77</xdr:row>
      <xdr:rowOff>2248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185217"/>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2248</xdr:rowOff>
    </xdr:from>
    <xdr:to>
      <xdr:col>107</xdr:col>
      <xdr:colOff>50800</xdr:colOff>
      <xdr:row>77</xdr:row>
      <xdr:rowOff>39408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203898"/>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132550</xdr:rowOff>
    </xdr:from>
    <xdr:to>
      <xdr:col>102</xdr:col>
      <xdr:colOff>114300</xdr:colOff>
      <xdr:row>77</xdr:row>
      <xdr:rowOff>39408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3162750"/>
          <a:ext cx="889000" cy="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96799</xdr:rowOff>
    </xdr:from>
    <xdr:to>
      <xdr:col>116</xdr:col>
      <xdr:colOff>114300</xdr:colOff>
      <xdr:row>77</xdr:row>
      <xdr:rowOff>26949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1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75226</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10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104217</xdr:rowOff>
    </xdr:from>
    <xdr:to>
      <xdr:col>112</xdr:col>
      <xdr:colOff>38100</xdr:colOff>
      <xdr:row>77</xdr:row>
      <xdr:rowOff>34367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1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25494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2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122898</xdr:rowOff>
    </xdr:from>
    <xdr:to>
      <xdr:col>107</xdr:col>
      <xdr:colOff>101600</xdr:colOff>
      <xdr:row>77</xdr:row>
      <xdr:rowOff>53048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1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44175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24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160058</xdr:rowOff>
    </xdr:from>
    <xdr:to>
      <xdr:col>102</xdr:col>
      <xdr:colOff>165100</xdr:colOff>
      <xdr:row>77</xdr:row>
      <xdr:rowOff>90208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1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81335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2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81750</xdr:rowOff>
    </xdr:from>
    <xdr:to>
      <xdr:col>98</xdr:col>
      <xdr:colOff>38100</xdr:colOff>
      <xdr:row>77</xdr:row>
      <xdr:rowOff>11900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1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3027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2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給与等の増により、増額となっている。物件費については、ふるさと応援寄附金決済手数料の増額により、増額となった。維持補修費については、前年度比で微増となった。扶助費については、非課税世帯等に対する臨時特別給付金の皆増及び子育て世帯への臨時特別給付金により、減額となった。補助費等については、物価高騰対策印南町生活支援商品券の皆増により、増額となった。普通建設事業費については、町道奈良井白河線改良事業の完成等により減額となったが、現在着工中の普通建設事業及び本格実施が始まる統合中学校建設事業等により、今後上昇が見込まれる。災害復旧事業費については、災害による被害がなかったことにより、皆減となった。公債費については、新庁舎建設に係る緊急防災・減災事業債の元金の償還が始まったことや令和元年度同意の辺地債の元金の償還が開始したことにより、増額となった。積立金については、義務教育施設整備基金積立金の減額により、減額となった。繰出金については、国民健康保険事業特別会計繰出金の増額により、増額となった。普通建設事業費（うち更新整備）及び積立金以外は類似団体平均を下回っているが、県平均を上回っている項目も多く、住民一人当たりのコストが高くなっているため、今後適切な財政運営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7,915
7,842
113.62
7,046,240
6,823,069
183,175
3,620,080
7,282,469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40005</xdr:rowOff>
    </xdr:from>
    <xdr:to>
      <xdr:col>24</xdr:col>
      <xdr:colOff>63500</xdr:colOff>
      <xdr:row>37</xdr:row>
      <xdr:rowOff>62103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3655"/>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160655</xdr:rowOff>
    </xdr:from>
    <xdr:to>
      <xdr:col>19</xdr:col>
      <xdr:colOff>177800</xdr:colOff>
      <xdr:row>37</xdr:row>
      <xdr:rowOff>62103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2855"/>
          <a:ext cx="889000" cy="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160655</xdr:rowOff>
    </xdr:from>
    <xdr:to>
      <xdr:col>15</xdr:col>
      <xdr:colOff>50800</xdr:colOff>
      <xdr:row>37</xdr:row>
      <xdr:rowOff>36703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2855"/>
          <a:ext cx="889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148082</xdr:rowOff>
    </xdr:from>
    <xdr:to>
      <xdr:col>10</xdr:col>
      <xdr:colOff>114300</xdr:colOff>
      <xdr:row>37</xdr:row>
      <xdr:rowOff>36703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0282"/>
          <a:ext cx="8890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160655</xdr:rowOff>
    </xdr:from>
    <xdr:to>
      <xdr:col>24</xdr:col>
      <xdr:colOff>114300</xdr:colOff>
      <xdr:row>37</xdr:row>
      <xdr:rowOff>90805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139082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xdr:rowOff>
    </xdr:from>
    <xdr:to>
      <xdr:col>20</xdr:col>
      <xdr:colOff>38100</xdr:colOff>
      <xdr:row>37</xdr:row>
      <xdr:rowOff>112903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104030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109855</xdr:rowOff>
    </xdr:from>
    <xdr:to>
      <xdr:col>15</xdr:col>
      <xdr:colOff>101600</xdr:colOff>
      <xdr:row>37</xdr:row>
      <xdr:rowOff>40005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31132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157353</xdr:rowOff>
    </xdr:from>
    <xdr:to>
      <xdr:col>10</xdr:col>
      <xdr:colOff>165100</xdr:colOff>
      <xdr:row>37</xdr:row>
      <xdr:rowOff>87503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78630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2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97282</xdr:rowOff>
    </xdr:from>
    <xdr:to>
      <xdr:col>6</xdr:col>
      <xdr:colOff>38100</xdr:colOff>
      <xdr:row>37</xdr:row>
      <xdr:rowOff>27432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18559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166577</xdr:rowOff>
    </xdr:from>
    <xdr:to>
      <xdr:col>24</xdr:col>
      <xdr:colOff>63500</xdr:colOff>
      <xdr:row>58</xdr:row>
      <xdr:rowOff>52963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39227"/>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57626</xdr:rowOff>
    </xdr:from>
    <xdr:to>
      <xdr:col>19</xdr:col>
      <xdr:colOff>177800</xdr:colOff>
      <xdr:row>58</xdr:row>
      <xdr:rowOff>52963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30276"/>
          <a:ext cx="889000" cy="16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57626</xdr:rowOff>
    </xdr:from>
    <xdr:to>
      <xdr:col>15</xdr:col>
      <xdr:colOff>50800</xdr:colOff>
      <xdr:row>58</xdr:row>
      <xdr:rowOff>125455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30276"/>
          <a:ext cx="889000" cy="23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125455</xdr:rowOff>
    </xdr:from>
    <xdr:to>
      <xdr:col>10</xdr:col>
      <xdr:colOff>114300</xdr:colOff>
      <xdr:row>58</xdr:row>
      <xdr:rowOff>149606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9555"/>
          <a:ext cx="889000" cy="2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115777</xdr:rowOff>
    </xdr:from>
    <xdr:to>
      <xdr:col>24</xdr:col>
      <xdr:colOff>114300</xdr:colOff>
      <xdr:row>58</xdr:row>
      <xdr:rowOff>45927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30704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2163</xdr:rowOff>
    </xdr:from>
    <xdr:to>
      <xdr:col>20</xdr:col>
      <xdr:colOff>38100</xdr:colOff>
      <xdr:row>58</xdr:row>
      <xdr:rowOff>103763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94890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3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6826</xdr:rowOff>
    </xdr:from>
    <xdr:to>
      <xdr:col>15</xdr:col>
      <xdr:colOff>101600</xdr:colOff>
      <xdr:row>57</xdr:row>
      <xdr:rowOff>108426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99553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7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74655</xdr:rowOff>
    </xdr:from>
    <xdr:to>
      <xdr:col>10</xdr:col>
      <xdr:colOff>165100</xdr:colOff>
      <xdr:row>59</xdr:row>
      <xdr:rowOff>4805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167382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98806</xdr:rowOff>
    </xdr:from>
    <xdr:to>
      <xdr:col>6</xdr:col>
      <xdr:colOff>38100</xdr:colOff>
      <xdr:row>59</xdr:row>
      <xdr:rowOff>28956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20083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56384</xdr:rowOff>
    </xdr:from>
    <xdr:to>
      <xdr:col>24</xdr:col>
      <xdr:colOff>63500</xdr:colOff>
      <xdr:row>76</xdr:row>
      <xdr:rowOff>107285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86584"/>
          <a:ext cx="8382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56384</xdr:rowOff>
    </xdr:from>
    <xdr:to>
      <xdr:col>19</xdr:col>
      <xdr:colOff>177800</xdr:colOff>
      <xdr:row>76</xdr:row>
      <xdr:rowOff>98315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6584"/>
          <a:ext cx="8890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98315</xdr:rowOff>
    </xdr:from>
    <xdr:to>
      <xdr:col>15</xdr:col>
      <xdr:colOff>50800</xdr:colOff>
      <xdr:row>77</xdr:row>
      <xdr:rowOff>43537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28515"/>
          <a:ext cx="889000" cy="1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43537</xdr:rowOff>
    </xdr:from>
    <xdr:to>
      <xdr:col>10</xdr:col>
      <xdr:colOff>114300</xdr:colOff>
      <xdr:row>77</xdr:row>
      <xdr:rowOff>92512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5187"/>
          <a:ext cx="889000" cy="4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56485</xdr:rowOff>
    </xdr:from>
    <xdr:to>
      <xdr:col>24</xdr:col>
      <xdr:colOff>114300</xdr:colOff>
      <xdr:row>76</xdr:row>
      <xdr:rowOff>158085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34912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5584</xdr:rowOff>
    </xdr:from>
    <xdr:to>
      <xdr:col>20</xdr:col>
      <xdr:colOff>38100</xdr:colOff>
      <xdr:row>76</xdr:row>
      <xdr:rowOff>107184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98311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2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47515</xdr:rowOff>
    </xdr:from>
    <xdr:to>
      <xdr:col>15</xdr:col>
      <xdr:colOff>101600</xdr:colOff>
      <xdr:row>76</xdr:row>
      <xdr:rowOff>149115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140242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7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164187</xdr:rowOff>
    </xdr:from>
    <xdr:to>
      <xdr:col>10</xdr:col>
      <xdr:colOff>165100</xdr:colOff>
      <xdr:row>77</xdr:row>
      <xdr:rowOff>94337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85464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8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41712</xdr:rowOff>
    </xdr:from>
    <xdr:to>
      <xdr:col>6</xdr:col>
      <xdr:colOff>38100</xdr:colOff>
      <xdr:row>77</xdr:row>
      <xdr:rowOff>143312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134439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3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128028</xdr:rowOff>
    </xdr:from>
    <xdr:to>
      <xdr:col>24</xdr:col>
      <xdr:colOff>63500</xdr:colOff>
      <xdr:row>96</xdr:row>
      <xdr:rowOff>143678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87228"/>
          <a:ext cx="838200" cy="1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143678</xdr:rowOff>
    </xdr:from>
    <xdr:to>
      <xdr:col>19</xdr:col>
      <xdr:colOff>177800</xdr:colOff>
      <xdr:row>97</xdr:row>
      <xdr:rowOff>6536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02878"/>
          <a:ext cx="8890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6536</xdr:rowOff>
    </xdr:from>
    <xdr:to>
      <xdr:col>15</xdr:col>
      <xdr:colOff>50800</xdr:colOff>
      <xdr:row>97</xdr:row>
      <xdr:rowOff>19616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37186"/>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19616</xdr:rowOff>
    </xdr:from>
    <xdr:to>
      <xdr:col>10</xdr:col>
      <xdr:colOff>114300</xdr:colOff>
      <xdr:row>97</xdr:row>
      <xdr:rowOff>36584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50266"/>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77228</xdr:rowOff>
    </xdr:from>
    <xdr:to>
      <xdr:col>24</xdr:col>
      <xdr:colOff>114300</xdr:colOff>
      <xdr:row>97</xdr:row>
      <xdr:rowOff>7378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55655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92878</xdr:rowOff>
    </xdr:from>
    <xdr:to>
      <xdr:col>20</xdr:col>
      <xdr:colOff>38100</xdr:colOff>
      <xdr:row>97</xdr:row>
      <xdr:rowOff>23028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14155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4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127186</xdr:rowOff>
    </xdr:from>
    <xdr:to>
      <xdr:col>15</xdr:col>
      <xdr:colOff>101600</xdr:colOff>
      <xdr:row>97</xdr:row>
      <xdr:rowOff>57336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48463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140266</xdr:rowOff>
    </xdr:from>
    <xdr:to>
      <xdr:col>10</xdr:col>
      <xdr:colOff>165100</xdr:colOff>
      <xdr:row>97</xdr:row>
      <xdr:rowOff>70416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61543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9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157234</xdr:rowOff>
    </xdr:from>
    <xdr:to>
      <xdr:col>6</xdr:col>
      <xdr:colOff>38100</xdr:colOff>
      <xdr:row>97</xdr:row>
      <xdr:rowOff>87384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78511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65242</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51792"/>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62302</xdr:rowOff>
    </xdr:from>
    <xdr:to>
      <xdr:col>41</xdr:col>
      <xdr:colOff>50800</xdr:colOff>
      <xdr:row>39</xdr:row>
      <xdr:rowOff>65242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4885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14442</xdr:rowOff>
    </xdr:from>
    <xdr:to>
      <xdr:col>41</xdr:col>
      <xdr:colOff>101600</xdr:colOff>
      <xdr:row>39</xdr:row>
      <xdr:rowOff>116042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107169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11502</xdr:rowOff>
    </xdr:from>
    <xdr:to>
      <xdr:col>36</xdr:col>
      <xdr:colOff>165100</xdr:colOff>
      <xdr:row>39</xdr:row>
      <xdr:rowOff>113102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104229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9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80973</xdr:rowOff>
    </xdr:from>
    <xdr:to>
      <xdr:col>55</xdr:col>
      <xdr:colOff>0</xdr:colOff>
      <xdr:row>58</xdr:row>
      <xdr:rowOff>3209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53623"/>
          <a:ext cx="838200" cy="9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80973</xdr:rowOff>
    </xdr:from>
    <xdr:to>
      <xdr:col>50</xdr:col>
      <xdr:colOff>114300</xdr:colOff>
      <xdr:row>57</xdr:row>
      <xdr:rowOff>145412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53623"/>
          <a:ext cx="889000" cy="6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145412</xdr:rowOff>
    </xdr:from>
    <xdr:to>
      <xdr:col>45</xdr:col>
      <xdr:colOff>177800</xdr:colOff>
      <xdr:row>57</xdr:row>
      <xdr:rowOff>146525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18062"/>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146525</xdr:rowOff>
    </xdr:from>
    <xdr:to>
      <xdr:col>41</xdr:col>
      <xdr:colOff>50800</xdr:colOff>
      <xdr:row>58</xdr:row>
      <xdr:rowOff>33551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19175"/>
          <a:ext cx="8890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123859</xdr:rowOff>
    </xdr:from>
    <xdr:to>
      <xdr:col>55</xdr:col>
      <xdr:colOff>50800</xdr:colOff>
      <xdr:row>58</xdr:row>
      <xdr:rowOff>54009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102286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30173</xdr:rowOff>
    </xdr:from>
    <xdr:to>
      <xdr:col>50</xdr:col>
      <xdr:colOff>165100</xdr:colOff>
      <xdr:row>57</xdr:row>
      <xdr:rowOff>131773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148300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7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94612</xdr:rowOff>
    </xdr:from>
    <xdr:to>
      <xdr:col>46</xdr:col>
      <xdr:colOff>38100</xdr:colOff>
      <xdr:row>58</xdr:row>
      <xdr:rowOff>24762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6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15889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5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95725</xdr:rowOff>
    </xdr:from>
    <xdr:to>
      <xdr:col>41</xdr:col>
      <xdr:colOff>101600</xdr:colOff>
      <xdr:row>58</xdr:row>
      <xdr:rowOff>25875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17002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6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154201</xdr:rowOff>
    </xdr:from>
    <xdr:to>
      <xdr:col>36</xdr:col>
      <xdr:colOff>165100</xdr:colOff>
      <xdr:row>58</xdr:row>
      <xdr:rowOff>84351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2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75478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1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109187</xdr:rowOff>
    </xdr:from>
    <xdr:to>
      <xdr:col>55</xdr:col>
      <xdr:colOff>0</xdr:colOff>
      <xdr:row>78</xdr:row>
      <xdr:rowOff>129646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82287"/>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129646</xdr:rowOff>
    </xdr:from>
    <xdr:to>
      <xdr:col>50</xdr:col>
      <xdr:colOff>114300</xdr:colOff>
      <xdr:row>78</xdr:row>
      <xdr:rowOff>130697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02746"/>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130679</xdr:rowOff>
    </xdr:from>
    <xdr:to>
      <xdr:col>45</xdr:col>
      <xdr:colOff>177800</xdr:colOff>
      <xdr:row>78</xdr:row>
      <xdr:rowOff>130697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03779"/>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130679</xdr:rowOff>
    </xdr:from>
    <xdr:to>
      <xdr:col>41</xdr:col>
      <xdr:colOff>50800</xdr:colOff>
      <xdr:row>78</xdr:row>
      <xdr:rowOff>131873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03779"/>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58387</xdr:rowOff>
    </xdr:from>
    <xdr:to>
      <xdr:col>55</xdr:col>
      <xdr:colOff>50800</xdr:colOff>
      <xdr:row>78</xdr:row>
      <xdr:rowOff>159987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144764</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4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78846</xdr:rowOff>
    </xdr:from>
    <xdr:to>
      <xdr:col>50</xdr:col>
      <xdr:colOff>165100</xdr:colOff>
      <xdr:row>79</xdr:row>
      <xdr:rowOff>8996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4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79897</xdr:rowOff>
    </xdr:from>
    <xdr:to>
      <xdr:col>46</xdr:col>
      <xdr:colOff>38100</xdr:colOff>
      <xdr:row>79</xdr:row>
      <xdr:rowOff>10047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79879</xdr:rowOff>
    </xdr:from>
    <xdr:to>
      <xdr:col>41</xdr:col>
      <xdr:colOff>101600</xdr:colOff>
      <xdr:row>79</xdr:row>
      <xdr:rowOff>10029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81073</xdr:rowOff>
    </xdr:from>
    <xdr:to>
      <xdr:col>36</xdr:col>
      <xdr:colOff>165100</xdr:colOff>
      <xdr:row>79</xdr:row>
      <xdr:rowOff>11223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2350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4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126121</xdr:rowOff>
    </xdr:from>
    <xdr:to>
      <xdr:col>55</xdr:col>
      <xdr:colOff>0</xdr:colOff>
      <xdr:row>97</xdr:row>
      <xdr:rowOff>99344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85321"/>
          <a:ext cx="838200" cy="14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99344</xdr:rowOff>
    </xdr:from>
    <xdr:to>
      <xdr:col>50</xdr:col>
      <xdr:colOff>114300</xdr:colOff>
      <xdr:row>98</xdr:row>
      <xdr:rowOff>5169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29994"/>
          <a:ext cx="889000" cy="7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53327</xdr:rowOff>
    </xdr:from>
    <xdr:to>
      <xdr:col>45</xdr:col>
      <xdr:colOff>177800</xdr:colOff>
      <xdr:row>98</xdr:row>
      <xdr:rowOff>5169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83977"/>
          <a:ext cx="889000" cy="1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168839</xdr:rowOff>
    </xdr:from>
    <xdr:to>
      <xdr:col>41</xdr:col>
      <xdr:colOff>50800</xdr:colOff>
      <xdr:row>97</xdr:row>
      <xdr:rowOff>53327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28039"/>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75321</xdr:rowOff>
    </xdr:from>
    <xdr:to>
      <xdr:col>55</xdr:col>
      <xdr:colOff>50800</xdr:colOff>
      <xdr:row>97</xdr:row>
      <xdr:rowOff>5471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53748</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1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48544</xdr:rowOff>
    </xdr:from>
    <xdr:to>
      <xdr:col>50</xdr:col>
      <xdr:colOff>165100</xdr:colOff>
      <xdr:row>97</xdr:row>
      <xdr:rowOff>150144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141271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7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125819</xdr:rowOff>
    </xdr:from>
    <xdr:to>
      <xdr:col>46</xdr:col>
      <xdr:colOff>38100</xdr:colOff>
      <xdr:row>98</xdr:row>
      <xdr:rowOff>55969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47096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4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2527</xdr:rowOff>
    </xdr:from>
    <xdr:to>
      <xdr:col>41</xdr:col>
      <xdr:colOff>101600</xdr:colOff>
      <xdr:row>97</xdr:row>
      <xdr:rowOff>104127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95254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2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118039</xdr:rowOff>
    </xdr:from>
    <xdr:to>
      <xdr:col>36</xdr:col>
      <xdr:colOff>165100</xdr:colOff>
      <xdr:row>97</xdr:row>
      <xdr:rowOff>48189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64716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35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148011</xdr:rowOff>
    </xdr:from>
    <xdr:to>
      <xdr:col>85</xdr:col>
      <xdr:colOff>127000</xdr:colOff>
      <xdr:row>38</xdr:row>
      <xdr:rowOff>156159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63111"/>
          <a:ext cx="8382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144207</xdr:rowOff>
    </xdr:from>
    <xdr:to>
      <xdr:col>81</xdr:col>
      <xdr:colOff>50800</xdr:colOff>
      <xdr:row>38</xdr:row>
      <xdr:rowOff>148011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59307"/>
          <a:ext cx="88900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79219</xdr:rowOff>
    </xdr:from>
    <xdr:to>
      <xdr:col>76</xdr:col>
      <xdr:colOff>114300</xdr:colOff>
      <xdr:row>38</xdr:row>
      <xdr:rowOff>144207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94319"/>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79219</xdr:rowOff>
    </xdr:from>
    <xdr:to>
      <xdr:col>71</xdr:col>
      <xdr:colOff>177800</xdr:colOff>
      <xdr:row>38</xdr:row>
      <xdr:rowOff>79464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94319"/>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105359</xdr:rowOff>
    </xdr:from>
    <xdr:to>
      <xdr:col>85</xdr:col>
      <xdr:colOff>177800</xdr:colOff>
      <xdr:row>39</xdr:row>
      <xdr:rowOff>35509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20286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97211</xdr:rowOff>
    </xdr:from>
    <xdr:to>
      <xdr:col>81</xdr:col>
      <xdr:colOff>101600</xdr:colOff>
      <xdr:row>39</xdr:row>
      <xdr:rowOff>27361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18488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93407</xdr:rowOff>
    </xdr:from>
    <xdr:to>
      <xdr:col>76</xdr:col>
      <xdr:colOff>165100</xdr:colOff>
      <xdr:row>39</xdr:row>
      <xdr:rowOff>23557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14684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28419</xdr:rowOff>
    </xdr:from>
    <xdr:to>
      <xdr:col>72</xdr:col>
      <xdr:colOff>38100</xdr:colOff>
      <xdr:row>38</xdr:row>
      <xdr:rowOff>130019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121146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28664</xdr:rowOff>
    </xdr:from>
    <xdr:to>
      <xdr:col>67</xdr:col>
      <xdr:colOff>101600</xdr:colOff>
      <xdr:row>38</xdr:row>
      <xdr:rowOff>130264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121391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3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46092</xdr:rowOff>
    </xdr:from>
    <xdr:to>
      <xdr:col>85</xdr:col>
      <xdr:colOff>127000</xdr:colOff>
      <xdr:row>57</xdr:row>
      <xdr:rowOff>68658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18742"/>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46092</xdr:rowOff>
    </xdr:from>
    <xdr:to>
      <xdr:col>81</xdr:col>
      <xdr:colOff>50800</xdr:colOff>
      <xdr:row>57</xdr:row>
      <xdr:rowOff>170531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18742"/>
          <a:ext cx="889000" cy="1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170531</xdr:rowOff>
    </xdr:from>
    <xdr:to>
      <xdr:col>76</xdr:col>
      <xdr:colOff>114300</xdr:colOff>
      <xdr:row>58</xdr:row>
      <xdr:rowOff>34851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43181"/>
          <a:ext cx="889000" cy="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170068</xdr:rowOff>
    </xdr:from>
    <xdr:to>
      <xdr:col>71</xdr:col>
      <xdr:colOff>177800</xdr:colOff>
      <xdr:row>58</xdr:row>
      <xdr:rowOff>34851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42718"/>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17858</xdr:rowOff>
    </xdr:from>
    <xdr:to>
      <xdr:col>85</xdr:col>
      <xdr:colOff>177800</xdr:colOff>
      <xdr:row>57</xdr:row>
      <xdr:rowOff>119458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9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167735</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6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166742</xdr:rowOff>
    </xdr:from>
    <xdr:to>
      <xdr:col>81</xdr:col>
      <xdr:colOff>101600</xdr:colOff>
      <xdr:row>57</xdr:row>
      <xdr:rowOff>96892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113419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954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119731</xdr:rowOff>
    </xdr:from>
    <xdr:to>
      <xdr:col>76</xdr:col>
      <xdr:colOff>165100</xdr:colOff>
      <xdr:row>58</xdr:row>
      <xdr:rowOff>49881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41008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155501</xdr:rowOff>
    </xdr:from>
    <xdr:to>
      <xdr:col>72</xdr:col>
      <xdr:colOff>38100</xdr:colOff>
      <xdr:row>58</xdr:row>
      <xdr:rowOff>85651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76778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2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119268</xdr:rowOff>
    </xdr:from>
    <xdr:to>
      <xdr:col>67</xdr:col>
      <xdr:colOff>101600</xdr:colOff>
      <xdr:row>58</xdr:row>
      <xdr:rowOff>49418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9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40545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8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124777</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97877"/>
          <a:ext cx="838200" cy="9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46634</xdr:rowOff>
    </xdr:from>
    <xdr:to>
      <xdr:col>81</xdr:col>
      <xdr:colOff>50800</xdr:colOff>
      <xdr:row>78</xdr:row>
      <xdr:rowOff>124777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19734"/>
          <a:ext cx="889000" cy="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24512</xdr:rowOff>
    </xdr:from>
    <xdr:to>
      <xdr:col>76</xdr:col>
      <xdr:colOff>114300</xdr:colOff>
      <xdr:row>78</xdr:row>
      <xdr:rowOff>46634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397612"/>
          <a:ext cx="889000" cy="2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24512</xdr:rowOff>
    </xdr:from>
    <xdr:to>
      <xdr:col>71</xdr:col>
      <xdr:colOff>177800</xdr:colOff>
      <xdr:row>78</xdr:row>
      <xdr:rowOff>55880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397612"/>
          <a:ext cx="8890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73977</xdr:rowOff>
    </xdr:from>
    <xdr:to>
      <xdr:col>81</xdr:col>
      <xdr:colOff>101600</xdr:colOff>
      <xdr:row>79</xdr:row>
      <xdr:rowOff>4127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166704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3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167284</xdr:rowOff>
    </xdr:from>
    <xdr:to>
      <xdr:col>76</xdr:col>
      <xdr:colOff>165100</xdr:colOff>
      <xdr:row>78</xdr:row>
      <xdr:rowOff>97434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88561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4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145162</xdr:rowOff>
    </xdr:from>
    <xdr:to>
      <xdr:col>72</xdr:col>
      <xdr:colOff>38100</xdr:colOff>
      <xdr:row>78</xdr:row>
      <xdr:rowOff>75312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66439</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4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5080</xdr:rowOff>
    </xdr:from>
    <xdr:to>
      <xdr:col>67</xdr:col>
      <xdr:colOff>101600</xdr:colOff>
      <xdr:row>78</xdr:row>
      <xdr:rowOff>106680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97807</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34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49678</xdr:rowOff>
    </xdr:from>
    <xdr:to>
      <xdr:col>85</xdr:col>
      <xdr:colOff>127000</xdr:colOff>
      <xdr:row>97</xdr:row>
      <xdr:rowOff>83148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80328"/>
          <a:ext cx="838200" cy="3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83148</xdr:rowOff>
    </xdr:from>
    <xdr:to>
      <xdr:col>81</xdr:col>
      <xdr:colOff>50800</xdr:colOff>
      <xdr:row>97</xdr:row>
      <xdr:rowOff>95881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13798"/>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85857</xdr:rowOff>
    </xdr:from>
    <xdr:to>
      <xdr:col>76</xdr:col>
      <xdr:colOff>114300</xdr:colOff>
      <xdr:row>97</xdr:row>
      <xdr:rowOff>95881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16507"/>
          <a:ext cx="8890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80234</xdr:rowOff>
    </xdr:from>
    <xdr:to>
      <xdr:col>71</xdr:col>
      <xdr:colOff>177800</xdr:colOff>
      <xdr:row>97</xdr:row>
      <xdr:rowOff>85857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10884"/>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170328</xdr:rowOff>
    </xdr:from>
    <xdr:to>
      <xdr:col>85</xdr:col>
      <xdr:colOff>177800</xdr:colOff>
      <xdr:row>97</xdr:row>
      <xdr:rowOff>100478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148755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0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32348</xdr:rowOff>
    </xdr:from>
    <xdr:to>
      <xdr:col>81</xdr:col>
      <xdr:colOff>101600</xdr:colOff>
      <xdr:row>97</xdr:row>
      <xdr:rowOff>133948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125075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45081</xdr:rowOff>
    </xdr:from>
    <xdr:to>
      <xdr:col>76</xdr:col>
      <xdr:colOff>165100</xdr:colOff>
      <xdr:row>97</xdr:row>
      <xdr:rowOff>146681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137808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35057</xdr:rowOff>
    </xdr:from>
    <xdr:to>
      <xdr:col>72</xdr:col>
      <xdr:colOff>38100</xdr:colOff>
      <xdr:row>97</xdr:row>
      <xdr:rowOff>136657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127784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5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29434</xdr:rowOff>
    </xdr:from>
    <xdr:to>
      <xdr:col>67</xdr:col>
      <xdr:colOff>101600</xdr:colOff>
      <xdr:row>97</xdr:row>
      <xdr:rowOff>131034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122161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政策研修の実施により増額となった。総務費については、物価高騰対策印南町生活支援商品券により増額となった。民生費については、住民税非課税世帯等に対する臨時特別給付金事業の減により、減額となった。衛生費については、新型コロナウイルスワクチン接種事業の増額により、増額となった。農林水産業費については、海岸保全施設整備事業の皆減により、減額となった。商工費については、印南浜西公衆トイレ改修事業の皆増により、増額となった。土木費については、切目橋架替事業の増額により、増額となった。消防費については、退職手当報償金の減額により、減額となった。教育費については、統合中学校建設事業の増額により、増額となった。災害復旧費については、</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おける大雨・台風等の災害による被害がなかったことに伴い、減額となった。公債費については、新庁舎建設に係る緊急防災・減災事業債の元金の償還が始まったことや令和元年度同意の辺地債の元金の償還が開始したことにより増額となった。すべての項目において、類似団体平均を下回っているが、民生費及び商工費、災害復旧費以外は県平均を上回っており、住民一人当たりのコストが高くなっているため、これらを踏まえ、財政運営に反映させ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2,631,333</a:t>
          </a:r>
          <a:r>
            <a:rPr kumimoji="1" lang="ja-JP" altLang="en-US" sz="1400">
              <a:latin typeface="ＭＳ ゴシック" pitchFamily="49" charset="-128"/>
              <a:ea typeface="ＭＳ ゴシック" pitchFamily="49" charset="-128"/>
            </a:rPr>
            <a:t>千円と、前年度比</a:t>
          </a:r>
          <a:r>
            <a:rPr kumimoji="1" lang="en-US" altLang="ja-JP" sz="1400">
              <a:latin typeface="ＭＳ ゴシック" pitchFamily="49" charset="-128"/>
              <a:ea typeface="ＭＳ ゴシック" pitchFamily="49" charset="-128"/>
            </a:rPr>
            <a:t>109,465</a:t>
          </a:r>
          <a:r>
            <a:rPr kumimoji="1" lang="ja-JP" altLang="en-US" sz="1400">
              <a:latin typeface="ＭＳ ゴシック" pitchFamily="49" charset="-128"/>
              <a:ea typeface="ＭＳ ゴシック" pitchFamily="49" charset="-128"/>
            </a:rPr>
            <a:t>千円の増額となり、標準財政規模比で前年度比</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ポイントの</a:t>
          </a:r>
          <a:r>
            <a:rPr kumimoji="1" lang="en-US" altLang="ja-JP" sz="1400">
              <a:latin typeface="ＭＳ ゴシック" pitchFamily="49" charset="-128"/>
              <a:ea typeface="ＭＳ ゴシック" pitchFamily="49" charset="-128"/>
            </a:rPr>
            <a:t>68.59%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また、実質収支は、</a:t>
          </a:r>
          <a:r>
            <a:rPr kumimoji="1" lang="en-US" altLang="ja-JP" sz="1400">
              <a:latin typeface="ＭＳ ゴシック" pitchFamily="49" charset="-128"/>
              <a:ea typeface="ＭＳ ゴシック" pitchFamily="49" charset="-128"/>
            </a:rPr>
            <a:t>183,175</a:t>
          </a:r>
          <a:r>
            <a:rPr kumimoji="1" lang="ja-JP" altLang="en-US" sz="1400">
              <a:latin typeface="ＭＳ ゴシック" pitchFamily="49" charset="-128"/>
              <a:ea typeface="ＭＳ ゴシック" pitchFamily="49" charset="-128"/>
            </a:rPr>
            <a:t>千円で、前年度比</a:t>
          </a:r>
          <a:r>
            <a:rPr kumimoji="1" lang="en-US" altLang="ja-JP" sz="1400">
              <a:latin typeface="ＭＳ ゴシック" pitchFamily="49" charset="-128"/>
              <a:ea typeface="ＭＳ ゴシック" pitchFamily="49" charset="-128"/>
            </a:rPr>
            <a:t>0.47</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5.06%</a:t>
          </a:r>
          <a:r>
            <a:rPr kumimoji="1" lang="ja-JP" altLang="en-US" sz="1400">
              <a:latin typeface="ＭＳ ゴシック" pitchFamily="49" charset="-128"/>
              <a:ea typeface="ＭＳ ゴシック" pitchFamily="49" charset="-128"/>
            </a:rPr>
            <a:t>となっているが、健全な収支状況であると言える。</a:t>
          </a:r>
        </a:p>
        <a:p>
          <a:r>
            <a:rPr kumimoji="1" lang="ja-JP" altLang="en-US" sz="1400">
              <a:latin typeface="ＭＳ ゴシック" pitchFamily="49" charset="-128"/>
              <a:ea typeface="ＭＳ ゴシック" pitchFamily="49" charset="-128"/>
            </a:rPr>
            <a:t>　単年度収支額については、△</a:t>
          </a:r>
          <a:r>
            <a:rPr kumimoji="1" lang="en-US" altLang="ja-JP" sz="1400">
              <a:latin typeface="ＭＳ ゴシック" pitchFamily="49" charset="-128"/>
              <a:ea typeface="ＭＳ ゴシック" pitchFamily="49" charset="-128"/>
            </a:rPr>
            <a:t>20,214</a:t>
          </a:r>
          <a:r>
            <a:rPr kumimoji="1" lang="ja-JP" altLang="en-US" sz="1400">
              <a:latin typeface="ＭＳ ゴシック" pitchFamily="49" charset="-128"/>
              <a:ea typeface="ＭＳ ゴシック" pitchFamily="49" charset="-128"/>
            </a:rPr>
            <a:t>千円で、財政調整基金を加味した実質単年度収支は</a:t>
          </a:r>
          <a:r>
            <a:rPr kumimoji="1" lang="en-US" altLang="ja-JP" sz="1400">
              <a:latin typeface="ＭＳ ゴシック" pitchFamily="49" charset="-128"/>
              <a:ea typeface="ＭＳ ゴシック" pitchFamily="49" charset="-128"/>
            </a:rPr>
            <a:t>89,251</a:t>
          </a:r>
          <a:r>
            <a:rPr kumimoji="1" lang="ja-JP" altLang="en-US" sz="1400">
              <a:latin typeface="ＭＳ ゴシック" pitchFamily="49" charset="-128"/>
              <a:ea typeface="ＭＳ ゴシック" pitchFamily="49" charset="-128"/>
            </a:rPr>
            <a:t>千円となり、</a:t>
          </a:r>
          <a:r>
            <a:rPr kumimoji="1" lang="en-US" altLang="ja-JP" sz="1400">
              <a:latin typeface="ＭＳ ゴシック" pitchFamily="49" charset="-128"/>
              <a:ea typeface="ＭＳ ゴシック" pitchFamily="49" charset="-128"/>
            </a:rPr>
            <a:t>2.47%</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すべての会計において黒字決算となった。赤字でないものの、国民健康保険事業特別会計、農業集落排水事業特別会計については依然として厳しい運営が続いている。</a:t>
          </a:r>
        </a:p>
        <a:p>
          <a:r>
            <a:rPr kumimoji="1" lang="ja-JP" altLang="en-US" sz="1400">
              <a:latin typeface="ＭＳ ゴシック" pitchFamily="49" charset="-128"/>
              <a:ea typeface="ＭＳ ゴシック" pitchFamily="49" charset="-128"/>
            </a:rPr>
            <a:t>　全ての会計において、今後も徴収率の向上等による経常収入の確保及び経常経費の削減等を行い、独立採算の原則を念頭に置き、適正な財政運営に努める。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ついては、新庁舎建設に係る緊急防災・減災事業債の元金の償還が始まったことや令和元年度同意の辺地債の元金の償還が開始したことに伴い、増額となった。また、組合等が起こした地方債の元利償還金に対する負担金等の増額については、組合の元利償還金の増額によるものである。</a:t>
          </a:r>
        </a:p>
        <a:p>
          <a:r>
            <a:rPr kumimoji="1" lang="ja-JP" altLang="en-US" sz="1400">
              <a:latin typeface="ＭＳ ゴシック" pitchFamily="49" charset="-128"/>
              <a:ea typeface="ＭＳ ゴシック" pitchFamily="49" charset="-128"/>
            </a:rPr>
            <a:t>　今後、現在着工中の普通建設事業及び本格実施が始まる統合中学校建設事業等の大規模事業に係る地方債償還に伴い、元利償還金の増額が見込まれる。事業の優先順位や、年度ごとの実施計画を再考し、新規債発行の抑制や発行時期について検討する。また、繰上償還等を検討し、元利償還金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和歌山県印南町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前年度に引き続き、充当可能財源が将来負担額を上回り、将来負担比率の分子はマイナスとなった。</a:t>
          </a:r>
        </a:p>
        <a:p>
          <a:r>
            <a:rPr kumimoji="1" lang="ja-JP" altLang="en-US" sz="1400">
              <a:latin typeface="ＭＳ ゴシック" pitchFamily="49" charset="-128"/>
              <a:ea typeface="ＭＳ ゴシック" pitchFamily="49" charset="-128"/>
            </a:rPr>
            <a:t>　しかし、現在着工中の普通建設事業及び今後本格実施が始まる統合中学校建設事業等に係る新規債発行により、地方債残高の増加が見込まれるため、新規債発行の抑制や、繰上償還の検討等により、将来負担額の抑制に努める必要がある。</a:t>
          </a:r>
        </a:p>
        <a:p>
          <a:r>
            <a:rPr kumimoji="1" lang="ja-JP" altLang="en-US" sz="1400">
              <a:latin typeface="ＭＳ ゴシック" pitchFamily="49" charset="-128"/>
              <a:ea typeface="ＭＳ ゴシック" pitchFamily="49" charset="-128"/>
            </a:rPr>
            <a:t>　また、充当可能財源については、基金への計画的な積立により良好な水準が維持されているが、引き続き適正な基金残高を維持できるように努める。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和歌山県印南町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基金全体で最も割合を占めているのは財政調整基金で、その他特定目的基金の中では、義務教育施設整備基金及び安全安心基金となっている。財政調整基金については、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年度において取崩をせず積立を行ったこと、また、学校統合等に向けた義務教育施設整備基金への積立を行ったことにより、増額となっている。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計画的に積立を行いつつ、事業実施に伴う地方債の借入額とのバランスを見ながら基金の活用について検討していく。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基金は、町の安全安心に係る事業全般に活用することを想定した基金である。義務教育施設整備基金は、町内の小中学校、教育施設等の改修・整備に活用する基金である。公共施設等整備基金は、町の公共施設の整備に用いる基金である。福祉基金は、町の社会福祉全般に活用する基金である。ふるさと応援基金は、ふるさと応援寄附金を原資として積立を行い、ふるさと応援寄附金を適正に管理し、運用するための基金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義務教育施設整備基金については、町内の学校統合を見据えた積立を行ったことにより、大幅に増額となった。ふるさと応援基金については、ふるさと応援寄附金を原資として積立てを行い、増額となった。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その他特定目的基金の使途に沿った事業等を勘案し、計画的な積立を行っていく。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基金取崩を行わず、積立を行ったことにより、増額となっている。財政調整基金からの繰入を行わず運営できたことから、現状は健全な財政運営を行えていると言える。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繰上償還や将来返済しなければならない償還額について把握し、積立を行うかどうか検討する。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7,915
7,842
113.62
7,046,240
6,823,069
183,175
3,620,080
7,282,469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58.5%</a:t>
          </a:r>
          <a:r>
            <a:rPr kumimoji="1" lang="ja-JP" altLang="en-US" sz="1100">
              <a:latin typeface="ＭＳ Ｐゴシック" panose="020B0600070205080204" pitchFamily="50" charset="-128"/>
              <a:ea typeface="ＭＳ Ｐゴシック" panose="020B0600070205080204" pitchFamily="50" charset="-128"/>
            </a:rPr>
            <a:t>と、全国・県平均を下回っているものの、前年度比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％となっている。社会教育施設及び学校教育施設等の老朽化が主となる原因と考えられる。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中学校の統合を目前に控えている事を考慮した上で、計画的に修繕を行う必要がある。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487333"/>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77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06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08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0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00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485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167217</xdr:rowOff>
    </xdr:from>
    <xdr:to>
      <xdr:col>23</xdr:col>
      <xdr:colOff>136525</xdr:colOff>
      <xdr:row>28</xdr:row>
      <xdr:rowOff>97367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47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18644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464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134832</xdr:rowOff>
    </xdr:from>
    <xdr:to>
      <xdr:col>19</xdr:col>
      <xdr:colOff>187325</xdr:colOff>
      <xdr:row>28</xdr:row>
      <xdr:rowOff>64982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476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14182</xdr:rowOff>
    </xdr:from>
    <xdr:to>
      <xdr:col>23</xdr:col>
      <xdr:colOff>85725</xdr:colOff>
      <xdr:row>28</xdr:row>
      <xdr:rowOff>46567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481478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106045</xdr:rowOff>
    </xdr:from>
    <xdr:to>
      <xdr:col>15</xdr:col>
      <xdr:colOff>187325</xdr:colOff>
      <xdr:row>28</xdr:row>
      <xdr:rowOff>36195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47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156845</xdr:rowOff>
    </xdr:from>
    <xdr:to>
      <xdr:col>19</xdr:col>
      <xdr:colOff>136525</xdr:colOff>
      <xdr:row>28</xdr:row>
      <xdr:rowOff>14182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478599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37677</xdr:rowOff>
    </xdr:from>
    <xdr:to>
      <xdr:col>11</xdr:col>
      <xdr:colOff>187325</xdr:colOff>
      <xdr:row>27</xdr:row>
      <xdr:rowOff>139277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46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88477</xdr:rowOff>
    </xdr:from>
    <xdr:to>
      <xdr:col>15</xdr:col>
      <xdr:colOff>136525</xdr:colOff>
      <xdr:row>27</xdr:row>
      <xdr:rowOff>156845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4717627"/>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12488</xdr:rowOff>
    </xdr:from>
    <xdr:to>
      <xdr:col>7</xdr:col>
      <xdr:colOff>187325</xdr:colOff>
      <xdr:row>27</xdr:row>
      <xdr:rowOff>114088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46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63288</xdr:rowOff>
    </xdr:from>
    <xdr:to>
      <xdr:col>11</xdr:col>
      <xdr:colOff>136525</xdr:colOff>
      <xdr:row>27</xdr:row>
      <xdr:rowOff>88477</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469243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13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09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146067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494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81509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453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52722</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45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155804</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444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130615</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41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県・類似団体平均を大きく下回る良好な数値となっているが、現在着手している統合中学校建設事業・切目橋架替事業・町道上野山線改良事業の大規模事業の本格実施に伴い、地方債発行額の増加及び地方債残高の増加が見込まれるため、今後、債務償還比率の悪化が懸念される。その対策として、有利な財源の確保及び事業費の抑制による地方債の発行抑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489903"/>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93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2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4937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495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49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05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49875</xdr:rowOff>
    </xdr:from>
    <xdr:to>
      <xdr:col>76</xdr:col>
      <xdr:colOff>73025</xdr:colOff>
      <xdr:row>26</xdr:row>
      <xdr:rowOff>151475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45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136252</xdr:rowOff>
    </xdr:from>
    <xdr:ext cx="405111"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442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71156</xdr:rowOff>
    </xdr:from>
    <xdr:to>
      <xdr:col>72</xdr:col>
      <xdr:colOff>123825</xdr:colOff>
      <xdr:row>27</xdr:row>
      <xdr:rowOff>1306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452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100675</xdr:rowOff>
    </xdr:from>
    <xdr:to>
      <xdr:col>76</xdr:col>
      <xdr:colOff>22225</xdr:colOff>
      <xdr:row>26</xdr:row>
      <xdr:rowOff>121956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4558375"/>
          <a:ext cx="7112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156128</xdr:rowOff>
    </xdr:from>
    <xdr:to>
      <xdr:col>68</xdr:col>
      <xdr:colOff>123825</xdr:colOff>
      <xdr:row>27</xdr:row>
      <xdr:rowOff>86278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46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121956</xdr:rowOff>
    </xdr:from>
    <xdr:to>
      <xdr:col>72</xdr:col>
      <xdr:colOff>73025</xdr:colOff>
      <xdr:row>27</xdr:row>
      <xdr:rowOff>35478</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4579656"/>
          <a:ext cx="762000" cy="8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34490</xdr:rowOff>
    </xdr:from>
    <xdr:to>
      <xdr:col>64</xdr:col>
      <xdr:colOff>123825</xdr:colOff>
      <xdr:row>27</xdr:row>
      <xdr:rowOff>136090</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46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35478</xdr:rowOff>
    </xdr:from>
    <xdr:to>
      <xdr:col>68</xdr:col>
      <xdr:colOff>73025</xdr:colOff>
      <xdr:row>27</xdr:row>
      <xdr:rowOff>85290</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4664628"/>
          <a:ext cx="762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75665</xdr:rowOff>
    </xdr:from>
    <xdr:to>
      <xdr:col>60</xdr:col>
      <xdr:colOff>123825</xdr:colOff>
      <xdr:row>28</xdr:row>
      <xdr:rowOff>5815</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47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85290</xdr:rowOff>
    </xdr:from>
    <xdr:to>
      <xdr:col>64</xdr:col>
      <xdr:colOff>73025</xdr:colOff>
      <xdr:row>27</xdr:row>
      <xdr:rowOff>126465</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4714440"/>
          <a:ext cx="762000"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58510</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0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8581</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15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14441</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15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31558</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1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17833</xdr:rowOff>
    </xdr:from>
    <xdr:ext cx="405111"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69044" y="430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102805</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438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152617</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4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22342</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44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7,915
7,842
113.62
7,046,240
6,823,069
183,175
3,620,080
7,282,469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52070</xdr:rowOff>
    </xdr:from>
    <xdr:to>
      <xdr:col>20</xdr:col>
      <xdr:colOff>38100</xdr:colOff>
      <xdr:row>37</xdr:row>
      <xdr:rowOff>153670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102870</xdr:rowOff>
    </xdr:from>
    <xdr:to>
      <xdr:col>24</xdr:col>
      <xdr:colOff>63500</xdr:colOff>
      <xdr:row>37</xdr:row>
      <xdr:rowOff>131445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465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102870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274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50165</xdr:rowOff>
    </xdr:from>
    <xdr:to>
      <xdr:col>10</xdr:col>
      <xdr:colOff>165100</xdr:colOff>
      <xdr:row>37</xdr:row>
      <xdr:rowOff>151765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83820</xdr:rowOff>
    </xdr:from>
    <xdr:to>
      <xdr:col>15</xdr:col>
      <xdr:colOff>50800</xdr:colOff>
      <xdr:row>37</xdr:row>
      <xdr:rowOff>100965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4274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xdr:rowOff>
    </xdr:from>
    <xdr:to>
      <xdr:col>6</xdr:col>
      <xdr:colOff>38100</xdr:colOff>
      <xdr:row>37</xdr:row>
      <xdr:rowOff>111760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60960</xdr:rowOff>
    </xdr:from>
    <xdr:to>
      <xdr:col>10</xdr:col>
      <xdr:colOff>114300</xdr:colOff>
      <xdr:row>37</xdr:row>
      <xdr:rowOff>100965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046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170197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168292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112179</xdr:rowOff>
    </xdr:from>
    <xdr:to>
      <xdr:col>55</xdr:col>
      <xdr:colOff>50800</xdr:colOff>
      <xdr:row>42</xdr:row>
      <xdr:rowOff>42329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112137</xdr:rowOff>
    </xdr:from>
    <xdr:to>
      <xdr:col>50</xdr:col>
      <xdr:colOff>165100</xdr:colOff>
      <xdr:row>42</xdr:row>
      <xdr:rowOff>42287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162937</xdr:rowOff>
    </xdr:from>
    <xdr:to>
      <xdr:col>55</xdr:col>
      <xdr:colOff>0</xdr:colOff>
      <xdr:row>41</xdr:row>
      <xdr:rowOff>162979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9639300" y="7192387"/>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113309</xdr:rowOff>
    </xdr:from>
    <xdr:to>
      <xdr:col>46</xdr:col>
      <xdr:colOff>38100</xdr:colOff>
      <xdr:row>42</xdr:row>
      <xdr:rowOff>43459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4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162937</xdr:rowOff>
    </xdr:from>
    <xdr:to>
      <xdr:col>50</xdr:col>
      <xdr:colOff>114300</xdr:colOff>
      <xdr:row>41</xdr:row>
      <xdr:rowOff>164109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92387"/>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113512</xdr:rowOff>
    </xdr:from>
    <xdr:to>
      <xdr:col>41</xdr:col>
      <xdr:colOff>101600</xdr:colOff>
      <xdr:row>42</xdr:row>
      <xdr:rowOff>43662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164109</xdr:rowOff>
    </xdr:from>
    <xdr:to>
      <xdr:col>45</xdr:col>
      <xdr:colOff>177800</xdr:colOff>
      <xdr:row>41</xdr:row>
      <xdr:rowOff>164312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93559"/>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114109</xdr:rowOff>
    </xdr:from>
    <xdr:to>
      <xdr:col>36</xdr:col>
      <xdr:colOff>165100</xdr:colOff>
      <xdr:row>42</xdr:row>
      <xdr:rowOff>44259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164312</xdr:rowOff>
    </xdr:from>
    <xdr:to>
      <xdr:col>41</xdr:col>
      <xdr:colOff>50800</xdr:colOff>
      <xdr:row>41</xdr:row>
      <xdr:rowOff>164909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93762"/>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33414</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23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34586</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23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34789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23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35386</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2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136996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150041</xdr:rowOff>
    </xdr:from>
    <xdr:to>
      <xdr:col>20</xdr:col>
      <xdr:colOff>38100</xdr:colOff>
      <xdr:row>60</xdr:row>
      <xdr:rowOff>80191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164919</xdr:rowOff>
    </xdr:from>
    <xdr:to>
      <xdr:col>24</xdr:col>
      <xdr:colOff>63500</xdr:colOff>
      <xdr:row>60</xdr:row>
      <xdr:rowOff>29391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3797300" y="1028046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60</xdr:row>
      <xdr:rowOff>29391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2935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60</xdr:row>
      <xdr:rowOff>16328</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019300" y="102935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105954</xdr:rowOff>
    </xdr:from>
    <xdr:to>
      <xdr:col>6</xdr:col>
      <xdr:colOff>38100</xdr:colOff>
      <xdr:row>60</xdr:row>
      <xdr:rowOff>36104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156754</xdr:rowOff>
    </xdr:from>
    <xdr:to>
      <xdr:col>10</xdr:col>
      <xdr:colOff>114300</xdr:colOff>
      <xdr:row>60</xdr:row>
      <xdr:rowOff>16328</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2723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96718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73858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52631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30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73727</xdr:rowOff>
    </xdr:from>
    <xdr:to>
      <xdr:col>55</xdr:col>
      <xdr:colOff>50800</xdr:colOff>
      <xdr:row>63</xdr:row>
      <xdr:rowOff>3877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7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52154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68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98867</xdr:rowOff>
    </xdr:from>
    <xdr:to>
      <xdr:col>50</xdr:col>
      <xdr:colOff>165100</xdr:colOff>
      <xdr:row>63</xdr:row>
      <xdr:rowOff>29017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72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124527</xdr:rowOff>
    </xdr:from>
    <xdr:to>
      <xdr:col>55</xdr:col>
      <xdr:colOff>0</xdr:colOff>
      <xdr:row>62</xdr:row>
      <xdr:rowOff>149667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54427"/>
          <a:ext cx="838200" cy="2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104610</xdr:rowOff>
    </xdr:from>
    <xdr:to>
      <xdr:col>46</xdr:col>
      <xdr:colOff>38100</xdr:colOff>
      <xdr:row>63</xdr:row>
      <xdr:rowOff>34760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7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149667</xdr:rowOff>
    </xdr:from>
    <xdr:to>
      <xdr:col>50</xdr:col>
      <xdr:colOff>114300</xdr:colOff>
      <xdr:row>62</xdr:row>
      <xdr:rowOff>155410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79567"/>
          <a:ext cx="889000" cy="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120151</xdr:rowOff>
    </xdr:from>
    <xdr:to>
      <xdr:col>41</xdr:col>
      <xdr:colOff>101600</xdr:colOff>
      <xdr:row>63</xdr:row>
      <xdr:rowOff>50301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7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155410</xdr:rowOff>
    </xdr:from>
    <xdr:to>
      <xdr:col>45</xdr:col>
      <xdr:colOff>177800</xdr:colOff>
      <xdr:row>62</xdr:row>
      <xdr:rowOff>170951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785310"/>
          <a:ext cx="889000" cy="1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123431</xdr:rowOff>
    </xdr:from>
    <xdr:to>
      <xdr:col>36</xdr:col>
      <xdr:colOff>165100</xdr:colOff>
      <xdr:row>63</xdr:row>
      <xdr:rowOff>53581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7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170951</xdr:rowOff>
    </xdr:from>
    <xdr:to>
      <xdr:col>41</xdr:col>
      <xdr:colOff>50800</xdr:colOff>
      <xdr:row>63</xdr:row>
      <xdr:rowOff>2781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00851"/>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20144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82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25887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82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41428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84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44708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84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23495</xdr:rowOff>
    </xdr:from>
    <xdr:to>
      <xdr:col>24</xdr:col>
      <xdr:colOff>114300</xdr:colOff>
      <xdr:row>80</xdr:row>
      <xdr:rowOff>125095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46372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145414</xdr:rowOff>
    </xdr:from>
    <xdr:to>
      <xdr:col>20</xdr:col>
      <xdr:colOff>38100</xdr:colOff>
      <xdr:row>80</xdr:row>
      <xdr:rowOff>75564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24764</xdr:rowOff>
    </xdr:from>
    <xdr:to>
      <xdr:col>24</xdr:col>
      <xdr:colOff>63500</xdr:colOff>
      <xdr:row>80</xdr:row>
      <xdr:rowOff>74295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7407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74930</xdr:rowOff>
    </xdr:from>
    <xdr:to>
      <xdr:col>15</xdr:col>
      <xdr:colOff>101600</xdr:colOff>
      <xdr:row>80</xdr:row>
      <xdr:rowOff>5080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125730</xdr:rowOff>
    </xdr:from>
    <xdr:to>
      <xdr:col>19</xdr:col>
      <xdr:colOff>177800</xdr:colOff>
      <xdr:row>80</xdr:row>
      <xdr:rowOff>24764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67028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118745</xdr:rowOff>
    </xdr:from>
    <xdr:to>
      <xdr:col>10</xdr:col>
      <xdr:colOff>165100</xdr:colOff>
      <xdr:row>80</xdr:row>
      <xdr:rowOff>48895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125730</xdr:rowOff>
    </xdr:from>
    <xdr:to>
      <xdr:col>15</xdr:col>
      <xdr:colOff>50800</xdr:colOff>
      <xdr:row>79</xdr:row>
      <xdr:rowOff>169545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36702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103505</xdr:rowOff>
    </xdr:from>
    <xdr:to>
      <xdr:col>6</xdr:col>
      <xdr:colOff>38100</xdr:colOff>
      <xdr:row>80</xdr:row>
      <xdr:rowOff>33655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154305</xdr:rowOff>
    </xdr:from>
    <xdr:to>
      <xdr:col>10</xdr:col>
      <xdr:colOff>114300</xdr:colOff>
      <xdr:row>79</xdr:row>
      <xdr:rowOff>169545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6988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92091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21607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65422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50182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156235</xdr:rowOff>
    </xdr:from>
    <xdr:to>
      <xdr:col>55</xdr:col>
      <xdr:colOff>50800</xdr:colOff>
      <xdr:row>86</xdr:row>
      <xdr:rowOff>86385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7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71162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4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35585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9639300" y="14778989"/>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148540</xdr:rowOff>
    </xdr:from>
    <xdr:to>
      <xdr:col>46</xdr:col>
      <xdr:colOff>38100</xdr:colOff>
      <xdr:row>86</xdr:row>
      <xdr:rowOff>78690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7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27890</xdr:rowOff>
    </xdr:from>
    <xdr:to>
      <xdr:col>50</xdr:col>
      <xdr:colOff>114300</xdr:colOff>
      <xdr:row>86</xdr:row>
      <xdr:rowOff>34289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8750300" y="14772590"/>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144044</xdr:rowOff>
    </xdr:from>
    <xdr:to>
      <xdr:col>41</xdr:col>
      <xdr:colOff>101600</xdr:colOff>
      <xdr:row>86</xdr:row>
      <xdr:rowOff>74194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7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23394</xdr:rowOff>
    </xdr:from>
    <xdr:to>
      <xdr:col>45</xdr:col>
      <xdr:colOff>177800</xdr:colOff>
      <xdr:row>86</xdr:row>
      <xdr:rowOff>27890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861300" y="1476809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144653</xdr:rowOff>
    </xdr:from>
    <xdr:to>
      <xdr:col>36</xdr:col>
      <xdr:colOff>165100</xdr:colOff>
      <xdr:row>86</xdr:row>
      <xdr:rowOff>74803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7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23394</xdr:rowOff>
    </xdr:from>
    <xdr:to>
      <xdr:col>41</xdr:col>
      <xdr:colOff>50800</xdr:colOff>
      <xdr:row>86</xdr:row>
      <xdr:rowOff>24003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76809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69817</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81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65321</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8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65930</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8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1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4634865" y="1716894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100-000095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100-000097010000}"/>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113228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100-000099010000}"/>
            </a:ext>
          </a:extLst>
        </xdr:cNvPr>
        <xdr:cNvSpPr txBox="1"/>
      </xdr:nvSpPr>
      <xdr:spPr>
        <a:xfrm>
          <a:off x="4673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123371</xdr:rowOff>
    </xdr:from>
    <xdr:to>
      <xdr:col>15</xdr:col>
      <xdr:colOff>101600</xdr:colOff>
      <xdr:row>106</xdr:row>
      <xdr:rowOff>53521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2857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079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4584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72770</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100-0000A5010000}"/>
            </a:ext>
          </a:extLst>
        </xdr:cNvPr>
        <xdr:cNvSpPr txBox="1"/>
      </xdr:nvSpPr>
      <xdr:spPr>
        <a:xfrm>
          <a:off x="4673600" y="177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66221</xdr:rowOff>
    </xdr:from>
    <xdr:to>
      <xdr:col>20</xdr:col>
      <xdr:colOff>38100</xdr:colOff>
      <xdr:row>104</xdr:row>
      <xdr:rowOff>167821</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3746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104</xdr:row>
      <xdr:rowOff>117021</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3797300" y="1793149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38463</xdr:rowOff>
    </xdr:from>
    <xdr:to>
      <xdr:col>15</xdr:col>
      <xdr:colOff>101600</xdr:colOff>
      <xdr:row>105</xdr:row>
      <xdr:rowOff>140063</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2857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117021</xdr:rowOff>
    </xdr:from>
    <xdr:to>
      <xdr:col>19</xdr:col>
      <xdr:colOff>177800</xdr:colOff>
      <xdr:row>105</xdr:row>
      <xdr:rowOff>89263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2908300" y="1794782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142966</xdr:rowOff>
    </xdr:from>
    <xdr:to>
      <xdr:col>10</xdr:col>
      <xdr:colOff>165100</xdr:colOff>
      <xdr:row>106</xdr:row>
      <xdr:rowOff>73116</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968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89263</xdr:rowOff>
    </xdr:from>
    <xdr:to>
      <xdr:col>15</xdr:col>
      <xdr:colOff>50800</xdr:colOff>
      <xdr:row>106</xdr:row>
      <xdr:rowOff>22316</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flipV="1">
          <a:off x="2019300" y="1809151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113574</xdr:rowOff>
    </xdr:from>
    <xdr:to>
      <xdr:col>6</xdr:col>
      <xdr:colOff>38100</xdr:colOff>
      <xdr:row>106</xdr:row>
      <xdr:rowOff>43724</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079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164374</xdr:rowOff>
    </xdr:from>
    <xdr:to>
      <xdr:col>10</xdr:col>
      <xdr:colOff>114300</xdr:colOff>
      <xdr:row>106</xdr:row>
      <xdr:rowOff>22316</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130300" y="181666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65150</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52088</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12898</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156590</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781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64243</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34851</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325375"/>
          <a:ext cx="0" cy="134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100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32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4618</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178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55332</xdr:rowOff>
    </xdr:from>
    <xdr:to>
      <xdr:col>46</xdr:col>
      <xdr:colOff>38100</xdr:colOff>
      <xdr:row>106</xdr:row>
      <xdr:rowOff>156932</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85111</xdr:rowOff>
    </xdr:from>
    <xdr:to>
      <xdr:col>41</xdr:col>
      <xdr:colOff>101600</xdr:colOff>
      <xdr:row>107</xdr:row>
      <xdr:rowOff>15261</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113728</xdr:rowOff>
    </xdr:from>
    <xdr:to>
      <xdr:col>36</xdr:col>
      <xdr:colOff>165100</xdr:colOff>
      <xdr:row>107</xdr:row>
      <xdr:rowOff>43878</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168949</xdr:rowOff>
    </xdr:from>
    <xdr:to>
      <xdr:col>55</xdr:col>
      <xdr:colOff>50800</xdr:colOff>
      <xdr:row>108</xdr:row>
      <xdr:rowOff>99099</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5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83876</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4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3959</xdr:rowOff>
    </xdr:from>
    <xdr:to>
      <xdr:col>50</xdr:col>
      <xdr:colOff>165100</xdr:colOff>
      <xdr:row>108</xdr:row>
      <xdr:rowOff>105559</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5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48299</xdr:rowOff>
    </xdr:from>
    <xdr:to>
      <xdr:col>55</xdr:col>
      <xdr:colOff>0</xdr:colOff>
      <xdr:row>108</xdr:row>
      <xdr:rowOff>54759</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564899"/>
          <a:ext cx="8382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21355</xdr:rowOff>
    </xdr:from>
    <xdr:to>
      <xdr:col>46</xdr:col>
      <xdr:colOff>38100</xdr:colOff>
      <xdr:row>108</xdr:row>
      <xdr:rowOff>122955</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5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54759</xdr:rowOff>
    </xdr:from>
    <xdr:to>
      <xdr:col>50</xdr:col>
      <xdr:colOff>114300</xdr:colOff>
      <xdr:row>108</xdr:row>
      <xdr:rowOff>72155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571359"/>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47022</xdr:rowOff>
    </xdr:from>
    <xdr:to>
      <xdr:col>41</xdr:col>
      <xdr:colOff>101600</xdr:colOff>
      <xdr:row>108</xdr:row>
      <xdr:rowOff>148622</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5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72155</xdr:rowOff>
    </xdr:from>
    <xdr:to>
      <xdr:col>45</xdr:col>
      <xdr:colOff>177800</xdr:colOff>
      <xdr:row>108</xdr:row>
      <xdr:rowOff>97822</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588755"/>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47743</xdr:rowOff>
    </xdr:from>
    <xdr:to>
      <xdr:col>36</xdr:col>
      <xdr:colOff>165100</xdr:colOff>
      <xdr:row>108</xdr:row>
      <xdr:rowOff>149343</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5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97822</xdr:rowOff>
    </xdr:from>
    <xdr:to>
      <xdr:col>41</xdr:col>
      <xdr:colOff>50800</xdr:colOff>
      <xdr:row>108</xdr:row>
      <xdr:rowOff>98543</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614422"/>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127130</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12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2009</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052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31788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60405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96686</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27095" y="1861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114082</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50795" y="1863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139749</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61795" y="186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140470</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672795" y="186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98878</xdr:rowOff>
    </xdr:from>
    <xdr:to>
      <xdr:col>85</xdr:col>
      <xdr:colOff>177800</xdr:colOff>
      <xdr:row>40</xdr:row>
      <xdr:rowOff>29028</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77305</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49893</xdr:rowOff>
    </xdr:from>
    <xdr:to>
      <xdr:col>81</xdr:col>
      <xdr:colOff>101600</xdr:colOff>
      <xdr:row>39</xdr:row>
      <xdr:rowOff>151493</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100693</xdr:rowOff>
    </xdr:from>
    <xdr:to>
      <xdr:col>85</xdr:col>
      <xdr:colOff>127000</xdr:colOff>
      <xdr:row>39</xdr:row>
      <xdr:rowOff>149678</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5481300" y="67872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xdr:rowOff>
    </xdr:from>
    <xdr:to>
      <xdr:col>76</xdr:col>
      <xdr:colOff>165100</xdr:colOff>
      <xdr:row>39</xdr:row>
      <xdr:rowOff>102507</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51707</xdr:rowOff>
    </xdr:from>
    <xdr:to>
      <xdr:col>81</xdr:col>
      <xdr:colOff>50800</xdr:colOff>
      <xdr:row>39</xdr:row>
      <xdr:rowOff>100693</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592300" y="6738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2722</xdr:rowOff>
    </xdr:from>
    <xdr:to>
      <xdr:col>76</xdr:col>
      <xdr:colOff>114300</xdr:colOff>
      <xdr:row>39</xdr:row>
      <xdr:rowOff>51707</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3703300" y="6689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74385</xdr:rowOff>
    </xdr:from>
    <xdr:to>
      <xdr:col>67</xdr:col>
      <xdr:colOff>101600</xdr:colOff>
      <xdr:row>39</xdr:row>
      <xdr:rowOff>4535</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125185</xdr:rowOff>
    </xdr:from>
    <xdr:to>
      <xdr:col>71</xdr:col>
      <xdr:colOff>177800</xdr:colOff>
      <xdr:row>39</xdr:row>
      <xdr:rowOff>2722</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814300" y="6640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142620</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52660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93634</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4389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2611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1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100-000042020000}"/>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100-000044020000}"/>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100-000046020000}"/>
            </a:ext>
          </a:extLst>
        </xdr:cNvPr>
        <xdr:cNvSpPr txBox="1"/>
      </xdr:nvSpPr>
      <xdr:spPr>
        <a:xfrm>
          <a:off x="22199600" y="6769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140462</xdr:rowOff>
    </xdr:from>
    <xdr:to>
      <xdr:col>116</xdr:col>
      <xdr:colOff>114300</xdr:colOff>
      <xdr:row>42</xdr:row>
      <xdr:rowOff>70612</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716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55389</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100-000052020000}"/>
            </a:ext>
          </a:extLst>
        </xdr:cNvPr>
        <xdr:cNvSpPr txBox="1"/>
      </xdr:nvSpPr>
      <xdr:spPr>
        <a:xfrm>
          <a:off x="22199600" y="708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140462</xdr:rowOff>
    </xdr:from>
    <xdr:to>
      <xdr:col>112</xdr:col>
      <xdr:colOff>38100</xdr:colOff>
      <xdr:row>42</xdr:row>
      <xdr:rowOff>70612</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716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19812</xdr:rowOff>
    </xdr:from>
    <xdr:to>
      <xdr:col>116</xdr:col>
      <xdr:colOff>63500</xdr:colOff>
      <xdr:row>42</xdr:row>
      <xdr:rowOff>19812</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1323300" y="7220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141224</xdr:rowOff>
    </xdr:from>
    <xdr:to>
      <xdr:col>107</xdr:col>
      <xdr:colOff>101600</xdr:colOff>
      <xdr:row>42</xdr:row>
      <xdr:rowOff>71374</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19812</xdr:rowOff>
    </xdr:from>
    <xdr:to>
      <xdr:col>111</xdr:col>
      <xdr:colOff>177800</xdr:colOff>
      <xdr:row>42</xdr:row>
      <xdr:rowOff>20574</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72207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141224</xdr:rowOff>
    </xdr:from>
    <xdr:to>
      <xdr:col>102</xdr:col>
      <xdr:colOff>165100</xdr:colOff>
      <xdr:row>42</xdr:row>
      <xdr:rowOff>71374</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20574</xdr:rowOff>
    </xdr:from>
    <xdr:to>
      <xdr:col>107</xdr:col>
      <xdr:colOff>50800</xdr:colOff>
      <xdr:row>42</xdr:row>
      <xdr:rowOff>20574</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9545300" y="722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141224</xdr:rowOff>
    </xdr:from>
    <xdr:to>
      <xdr:col>98</xdr:col>
      <xdr:colOff>38100</xdr:colOff>
      <xdr:row>42</xdr:row>
      <xdr:rowOff>71374</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20574</xdr:rowOff>
    </xdr:from>
    <xdr:to>
      <xdr:col>102</xdr:col>
      <xdr:colOff>114300</xdr:colOff>
      <xdr:row>42</xdr:row>
      <xdr:rowOff>20574</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656300" y="722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67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61739</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1075727" y="726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62501</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0199427" y="72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62501</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9310427" y="72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62501</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8421427" y="72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1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100-00007C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100-00007E020000}"/>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100-000080020000}"/>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22877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100-00008C020000}"/>
            </a:ext>
          </a:extLst>
        </xdr:cNvPr>
        <xdr:cNvSpPr txBox="1"/>
      </xdr:nvSpPr>
      <xdr:spPr>
        <a:xfrm>
          <a:off x="16357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xdr:rowOff>
    </xdr:from>
    <xdr:to>
      <xdr:col>81</xdr:col>
      <xdr:colOff>101600</xdr:colOff>
      <xdr:row>60</xdr:row>
      <xdr:rowOff>102235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5430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51435</xdr:rowOff>
    </xdr:from>
    <xdr:to>
      <xdr:col>85</xdr:col>
      <xdr:colOff>127000</xdr:colOff>
      <xdr:row>60</xdr:row>
      <xdr:rowOff>95250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5481300" y="103384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4541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19050</xdr:rowOff>
    </xdr:from>
    <xdr:to>
      <xdr:col>81</xdr:col>
      <xdr:colOff>50800</xdr:colOff>
      <xdr:row>60</xdr:row>
      <xdr:rowOff>51435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4592300" y="103060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23495</xdr:rowOff>
    </xdr:from>
    <xdr:to>
      <xdr:col>72</xdr:col>
      <xdr:colOff>38100</xdr:colOff>
      <xdr:row>60</xdr:row>
      <xdr:rowOff>125095</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3652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19050</xdr:rowOff>
    </xdr:from>
    <xdr:to>
      <xdr:col>76</xdr:col>
      <xdr:colOff>114300</xdr:colOff>
      <xdr:row>60</xdr:row>
      <xdr:rowOff>74295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3703300" y="103060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156845</xdr:rowOff>
    </xdr:from>
    <xdr:to>
      <xdr:col>67</xdr:col>
      <xdr:colOff>101600</xdr:colOff>
      <xdr:row>60</xdr:row>
      <xdr:rowOff>86995</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2763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36195</xdr:rowOff>
    </xdr:from>
    <xdr:to>
      <xdr:col>71</xdr:col>
      <xdr:colOff>177800</xdr:colOff>
      <xdr:row>60</xdr:row>
      <xdr:rowOff>74295</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814300" y="10323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100-000095020000}"/>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100-000096020000}"/>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100-00009702000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100-000098020000}"/>
            </a:ext>
          </a:extLst>
        </xdr:cNvPr>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93362</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100-000099020000}"/>
            </a:ext>
          </a:extLst>
        </xdr:cNvPr>
        <xdr:cNvSpPr txBox="1"/>
      </xdr:nvSpPr>
      <xdr:spPr>
        <a:xfrm>
          <a:off x="15266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100-00009A020000}"/>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116222</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100-00009B020000}"/>
            </a:ext>
          </a:extLst>
        </xdr:cNvPr>
        <xdr:cNvSpPr txBox="1"/>
      </xdr:nvSpPr>
      <xdr:spPr>
        <a:xfrm>
          <a:off x="13500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100-00009C020000}"/>
            </a:ext>
          </a:extLst>
        </xdr:cNvPr>
        <xdr:cNvSpPr txBox="1"/>
      </xdr:nvSpPr>
      <xdr:spPr>
        <a:xfrm>
          <a:off x="12611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1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693" name="【学校施設】&#10;一人当たり面積最小値テキスト">
          <a:extLst>
            <a:ext uri="{FF2B5EF4-FFF2-40B4-BE49-F238E27FC236}">
              <a16:creationId xmlns:a16="http://schemas.microsoft.com/office/drawing/2014/main" id="{00000000-0008-0000-0100-0000B5020000}"/>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695" name="【学校施設】&#10;一人当たり面積最大値テキスト">
          <a:extLst>
            <a:ext uri="{FF2B5EF4-FFF2-40B4-BE49-F238E27FC236}">
              <a16:creationId xmlns:a16="http://schemas.microsoft.com/office/drawing/2014/main" id="{00000000-0008-0000-0100-0000B7020000}"/>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697" name="【学校施設】&#10;一人当たり面積平均値テキスト">
          <a:extLst>
            <a:ext uri="{FF2B5EF4-FFF2-40B4-BE49-F238E27FC236}">
              <a16:creationId xmlns:a16="http://schemas.microsoft.com/office/drawing/2014/main" id="{00000000-0008-0000-0100-0000B9020000}"/>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120421</xdr:rowOff>
    </xdr:from>
    <xdr:to>
      <xdr:col>116</xdr:col>
      <xdr:colOff>114300</xdr:colOff>
      <xdr:row>63</xdr:row>
      <xdr:rowOff>50571</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2110700" y="1075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98848</xdr:rowOff>
    </xdr:from>
    <xdr:ext cx="469744" cy="259045"/>
    <xdr:sp macro="" textlink="">
      <xdr:nvSpPr>
        <xdr:cNvPr id="709" name="【学校施設】&#10;一人当たり面積該当値テキスト">
          <a:extLst>
            <a:ext uri="{FF2B5EF4-FFF2-40B4-BE49-F238E27FC236}">
              <a16:creationId xmlns:a16="http://schemas.microsoft.com/office/drawing/2014/main" id="{00000000-0008-0000-0100-0000C5020000}"/>
            </a:ext>
          </a:extLst>
        </xdr:cNvPr>
        <xdr:cNvSpPr txBox="1"/>
      </xdr:nvSpPr>
      <xdr:spPr>
        <a:xfrm>
          <a:off x="22199600" y="107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123241</xdr:rowOff>
    </xdr:from>
    <xdr:to>
      <xdr:col>112</xdr:col>
      <xdr:colOff>38100</xdr:colOff>
      <xdr:row>63</xdr:row>
      <xdr:rowOff>53391</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1272500" y="1075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171221</xdr:rowOff>
    </xdr:from>
    <xdr:to>
      <xdr:col>116</xdr:col>
      <xdr:colOff>63500</xdr:colOff>
      <xdr:row>63</xdr:row>
      <xdr:rowOff>2591</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1323300" y="10801121"/>
          <a:ext cx="8382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126441</xdr:rowOff>
    </xdr:from>
    <xdr:to>
      <xdr:col>107</xdr:col>
      <xdr:colOff>101600</xdr:colOff>
      <xdr:row>63</xdr:row>
      <xdr:rowOff>56591</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0383500" y="107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2591</xdr:rowOff>
    </xdr:from>
    <xdr:to>
      <xdr:col>111</xdr:col>
      <xdr:colOff>177800</xdr:colOff>
      <xdr:row>63</xdr:row>
      <xdr:rowOff>5791</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0434300" y="1080394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130099</xdr:rowOff>
    </xdr:from>
    <xdr:to>
      <xdr:col>102</xdr:col>
      <xdr:colOff>165100</xdr:colOff>
      <xdr:row>63</xdr:row>
      <xdr:rowOff>60249</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9494500" y="1075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5791</xdr:rowOff>
    </xdr:from>
    <xdr:to>
      <xdr:col>107</xdr:col>
      <xdr:colOff>50800</xdr:colOff>
      <xdr:row>63</xdr:row>
      <xdr:rowOff>9449</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9545300" y="1080714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133299</xdr:rowOff>
    </xdr:from>
    <xdr:to>
      <xdr:col>98</xdr:col>
      <xdr:colOff>38100</xdr:colOff>
      <xdr:row>63</xdr:row>
      <xdr:rowOff>63449</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8605500" y="1076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9449</xdr:rowOff>
    </xdr:from>
    <xdr:to>
      <xdr:col>102</xdr:col>
      <xdr:colOff>114300</xdr:colOff>
      <xdr:row>63</xdr:row>
      <xdr:rowOff>12649</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8656300" y="1081079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718" name="n_1aveValue【学校施設】&#10;一人当たり面積">
          <a:extLst>
            <a:ext uri="{FF2B5EF4-FFF2-40B4-BE49-F238E27FC236}">
              <a16:creationId xmlns:a16="http://schemas.microsoft.com/office/drawing/2014/main" id="{00000000-0008-0000-0100-0000CE020000}"/>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719" name="n_2aveValue【学校施設】&#10;一人当たり面積">
          <a:extLst>
            <a:ext uri="{FF2B5EF4-FFF2-40B4-BE49-F238E27FC236}">
              <a16:creationId xmlns:a16="http://schemas.microsoft.com/office/drawing/2014/main" id="{00000000-0008-0000-0100-0000CF020000}"/>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720" name="n_3aveValue【学校施設】&#10;一人当たり面積">
          <a:extLst>
            <a:ext uri="{FF2B5EF4-FFF2-40B4-BE49-F238E27FC236}">
              <a16:creationId xmlns:a16="http://schemas.microsoft.com/office/drawing/2014/main" id="{00000000-0008-0000-0100-0000D0020000}"/>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721" name="n_4aveValue【学校施設】&#10;一人当たり面積">
          <a:extLst>
            <a:ext uri="{FF2B5EF4-FFF2-40B4-BE49-F238E27FC236}">
              <a16:creationId xmlns:a16="http://schemas.microsoft.com/office/drawing/2014/main" id="{00000000-0008-0000-0100-0000D1020000}"/>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44518</xdr:rowOff>
    </xdr:from>
    <xdr:ext cx="469744" cy="259045"/>
    <xdr:sp macro="" textlink="">
      <xdr:nvSpPr>
        <xdr:cNvPr id="722" name="n_1mainValue【学校施設】&#10;一人当たり面積">
          <a:extLst>
            <a:ext uri="{FF2B5EF4-FFF2-40B4-BE49-F238E27FC236}">
              <a16:creationId xmlns:a16="http://schemas.microsoft.com/office/drawing/2014/main" id="{00000000-0008-0000-0100-0000D2020000}"/>
            </a:ext>
          </a:extLst>
        </xdr:cNvPr>
        <xdr:cNvSpPr txBox="1"/>
      </xdr:nvSpPr>
      <xdr:spPr>
        <a:xfrm>
          <a:off x="21075727" y="1084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47718</xdr:rowOff>
    </xdr:from>
    <xdr:ext cx="469744" cy="259045"/>
    <xdr:sp macro="" textlink="">
      <xdr:nvSpPr>
        <xdr:cNvPr id="723" name="n_2mainValue【学校施設】&#10;一人当たり面積">
          <a:extLst>
            <a:ext uri="{FF2B5EF4-FFF2-40B4-BE49-F238E27FC236}">
              <a16:creationId xmlns:a16="http://schemas.microsoft.com/office/drawing/2014/main" id="{00000000-0008-0000-0100-0000D3020000}"/>
            </a:ext>
          </a:extLst>
        </xdr:cNvPr>
        <xdr:cNvSpPr txBox="1"/>
      </xdr:nvSpPr>
      <xdr:spPr>
        <a:xfrm>
          <a:off x="20199427" y="1084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51376</xdr:rowOff>
    </xdr:from>
    <xdr:ext cx="469744" cy="259045"/>
    <xdr:sp macro="" textlink="">
      <xdr:nvSpPr>
        <xdr:cNvPr id="724" name="n_3mainValue【学校施設】&#10;一人当たり面積">
          <a:extLst>
            <a:ext uri="{FF2B5EF4-FFF2-40B4-BE49-F238E27FC236}">
              <a16:creationId xmlns:a16="http://schemas.microsoft.com/office/drawing/2014/main" id="{00000000-0008-0000-0100-0000D4020000}"/>
            </a:ext>
          </a:extLst>
        </xdr:cNvPr>
        <xdr:cNvSpPr txBox="1"/>
      </xdr:nvSpPr>
      <xdr:spPr>
        <a:xfrm>
          <a:off x="19310427" y="1085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54576</xdr:rowOff>
    </xdr:from>
    <xdr:ext cx="469744" cy="259045"/>
    <xdr:sp macro="" textlink="">
      <xdr:nvSpPr>
        <xdr:cNvPr id="725" name="n_4mainValue【学校施設】&#10;一人当たり面積">
          <a:extLst>
            <a:ext uri="{FF2B5EF4-FFF2-40B4-BE49-F238E27FC236}">
              <a16:creationId xmlns:a16="http://schemas.microsoft.com/office/drawing/2014/main" id="{00000000-0008-0000-0100-0000D5020000}"/>
            </a:ext>
          </a:extLst>
        </xdr:cNvPr>
        <xdr:cNvSpPr txBox="1"/>
      </xdr:nvSpPr>
      <xdr:spPr>
        <a:xfrm>
          <a:off x="18421427" y="1085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0000000-0008-0000-01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a:extLst>
            <a:ext uri="{FF2B5EF4-FFF2-40B4-BE49-F238E27FC236}">
              <a16:creationId xmlns:a16="http://schemas.microsoft.com/office/drawing/2014/main" id="{00000000-0008-0000-0100-00000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70" name="【公民館】&#10;有形固定資産減価償却率最大値テキスト">
          <a:extLst>
            <a:ext uri="{FF2B5EF4-FFF2-40B4-BE49-F238E27FC236}">
              <a16:creationId xmlns:a16="http://schemas.microsoft.com/office/drawing/2014/main" id="{00000000-0008-0000-0100-000002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772" name="【公民館】&#10;有形固定資産減価償却率平均値テキスト">
          <a:extLst>
            <a:ext uri="{FF2B5EF4-FFF2-40B4-BE49-F238E27FC236}">
              <a16:creationId xmlns:a16="http://schemas.microsoft.com/office/drawing/2014/main" id="{00000000-0008-0000-0100-000004030000}"/>
            </a:ext>
          </a:extLst>
        </xdr:cNvPr>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144599</xdr:rowOff>
    </xdr:from>
    <xdr:to>
      <xdr:col>85</xdr:col>
      <xdr:colOff>177800</xdr:colOff>
      <xdr:row>108</xdr:row>
      <xdr:rowOff>74749</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6268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123026</xdr:rowOff>
    </xdr:from>
    <xdr:ext cx="405111" cy="259045"/>
    <xdr:sp macro="" textlink="">
      <xdr:nvSpPr>
        <xdr:cNvPr id="784" name="【公民館】&#10;有形固定資産減価償却率該当値テキスト">
          <a:extLst>
            <a:ext uri="{FF2B5EF4-FFF2-40B4-BE49-F238E27FC236}">
              <a16:creationId xmlns:a16="http://schemas.microsoft.com/office/drawing/2014/main" id="{00000000-0008-0000-0100-000010030000}"/>
            </a:ext>
          </a:extLst>
        </xdr:cNvPr>
        <xdr:cNvSpPr txBox="1"/>
      </xdr:nvSpPr>
      <xdr:spPr>
        <a:xfrm>
          <a:off x="16357600"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108676</xdr:rowOff>
    </xdr:from>
    <xdr:to>
      <xdr:col>81</xdr:col>
      <xdr:colOff>101600</xdr:colOff>
      <xdr:row>108</xdr:row>
      <xdr:rowOff>38826</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5430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159476</xdr:rowOff>
    </xdr:from>
    <xdr:to>
      <xdr:col>85</xdr:col>
      <xdr:colOff>127000</xdr:colOff>
      <xdr:row>108</xdr:row>
      <xdr:rowOff>23949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5481300" y="185046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72752</xdr:rowOff>
    </xdr:from>
    <xdr:to>
      <xdr:col>76</xdr:col>
      <xdr:colOff>165100</xdr:colOff>
      <xdr:row>108</xdr:row>
      <xdr:rowOff>2902</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4541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123552</xdr:rowOff>
    </xdr:from>
    <xdr:to>
      <xdr:col>81</xdr:col>
      <xdr:colOff>50800</xdr:colOff>
      <xdr:row>107</xdr:row>
      <xdr:rowOff>159476</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4592300" y="184687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87630</xdr:rowOff>
    </xdr:from>
    <xdr:to>
      <xdr:col>76</xdr:col>
      <xdr:colOff>114300</xdr:colOff>
      <xdr:row>107</xdr:row>
      <xdr:rowOff>123552</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3703300" y="184327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xdr:rowOff>
    </xdr:from>
    <xdr:to>
      <xdr:col>67</xdr:col>
      <xdr:colOff>101600</xdr:colOff>
      <xdr:row>107</xdr:row>
      <xdr:rowOff>102507</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276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51707</xdr:rowOff>
    </xdr:from>
    <xdr:to>
      <xdr:col>71</xdr:col>
      <xdr:colOff>177800</xdr:colOff>
      <xdr:row>107</xdr:row>
      <xdr:rowOff>87630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2814300" y="183968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29953</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100-00001D030000}"/>
            </a:ext>
          </a:extLst>
        </xdr:cNvPr>
        <xdr:cNvSpPr txBox="1"/>
      </xdr:nvSpPr>
      <xdr:spPr>
        <a:xfrm>
          <a:off x="152660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165479</xdr:rowOff>
    </xdr:from>
    <xdr:ext cx="405111" cy="259045"/>
    <xdr:sp macro="" textlink="">
      <xdr:nvSpPr>
        <xdr:cNvPr id="798" name="n_2mainValue【公民館】&#10;有形固定資産減価償却率">
          <a:extLst>
            <a:ext uri="{FF2B5EF4-FFF2-40B4-BE49-F238E27FC236}">
              <a16:creationId xmlns:a16="http://schemas.microsoft.com/office/drawing/2014/main" id="{00000000-0008-0000-0100-00001E030000}"/>
            </a:ext>
          </a:extLst>
        </xdr:cNvPr>
        <xdr:cNvSpPr txBox="1"/>
      </xdr:nvSpPr>
      <xdr:spPr>
        <a:xfrm>
          <a:off x="14389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799" name="n_3mainValue【公民館】&#10;有形固定資産減価償却率">
          <a:extLst>
            <a:ext uri="{FF2B5EF4-FFF2-40B4-BE49-F238E27FC236}">
              <a16:creationId xmlns:a16="http://schemas.microsoft.com/office/drawing/2014/main" id="{00000000-0008-0000-0100-00001F030000}"/>
            </a:ext>
          </a:extLst>
        </xdr:cNvPr>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93634</xdr:rowOff>
    </xdr:from>
    <xdr:ext cx="405111" cy="259045"/>
    <xdr:sp macro="" textlink="">
      <xdr:nvSpPr>
        <xdr:cNvPr id="800" name="n_4mainValue【公民館】&#10;有形固定資産減価償却率">
          <a:extLst>
            <a:ext uri="{FF2B5EF4-FFF2-40B4-BE49-F238E27FC236}">
              <a16:creationId xmlns:a16="http://schemas.microsoft.com/office/drawing/2014/main" id="{00000000-0008-0000-0100-000020030000}"/>
            </a:ext>
          </a:extLst>
        </xdr:cNvPr>
        <xdr:cNvSpPr txBox="1"/>
      </xdr:nvSpPr>
      <xdr:spPr>
        <a:xfrm>
          <a:off x="12611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147129</xdr:rowOff>
    </xdr:from>
    <xdr:to>
      <xdr:col>116</xdr:col>
      <xdr:colOff>114300</xdr:colOff>
      <xdr:row>107</xdr:row>
      <xdr:rowOff>77279</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2110700" y="183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62056</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22199600" y="1823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148844</xdr:rowOff>
    </xdr:from>
    <xdr:to>
      <xdr:col>112</xdr:col>
      <xdr:colOff>38100</xdr:colOff>
      <xdr:row>107</xdr:row>
      <xdr:rowOff>78994</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1272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26479</xdr:rowOff>
    </xdr:from>
    <xdr:to>
      <xdr:col>116</xdr:col>
      <xdr:colOff>63500</xdr:colOff>
      <xdr:row>107</xdr:row>
      <xdr:rowOff>28194</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1323300" y="1837162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149988</xdr:rowOff>
    </xdr:from>
    <xdr:to>
      <xdr:col>107</xdr:col>
      <xdr:colOff>101600</xdr:colOff>
      <xdr:row>107</xdr:row>
      <xdr:rowOff>80138</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0383500" y="183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28194</xdr:rowOff>
    </xdr:from>
    <xdr:to>
      <xdr:col>111</xdr:col>
      <xdr:colOff>177800</xdr:colOff>
      <xdr:row>107</xdr:row>
      <xdr:rowOff>29338</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0434300" y="1837334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29338</xdr:rowOff>
    </xdr:from>
    <xdr:to>
      <xdr:col>107</xdr:col>
      <xdr:colOff>50800</xdr:colOff>
      <xdr:row>107</xdr:row>
      <xdr:rowOff>30480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9545300" y="1837448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152845</xdr:rowOff>
    </xdr:from>
    <xdr:to>
      <xdr:col>98</xdr:col>
      <xdr:colOff>38100</xdr:colOff>
      <xdr:row>107</xdr:row>
      <xdr:rowOff>82995</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8605500" y="183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32195</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8656300" y="1837563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8421427" y="1792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70121</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210757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71265</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20199427" y="184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74122</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8421427" y="1841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て有形固定資産減価償却率が高くなっている施設は、認定こども園・幼稚園・保育所、学校施設、公民館である。その中でも顕著であるのが、公民館及び認定こども園・幼稚園・保育所で、公民館では、</a:t>
          </a:r>
          <a:r>
            <a:rPr kumimoji="1" lang="en-US" altLang="ja-JP" sz="1100">
              <a:solidFill>
                <a:schemeClr val="dk1"/>
              </a:solidFill>
              <a:effectLst/>
              <a:latin typeface="+mn-lt"/>
              <a:ea typeface="+mn-ea"/>
              <a:cs typeface="+mn-cs"/>
            </a:rPr>
            <a:t>88.8%</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上回り、認定こども園・幼稚園・保育所では、</a:t>
          </a:r>
          <a:r>
            <a:rPr kumimoji="1" lang="en-US" altLang="ja-JP" sz="1100">
              <a:solidFill>
                <a:schemeClr val="dk1"/>
              </a:solidFill>
              <a:effectLst/>
              <a:latin typeface="+mn-lt"/>
              <a:ea typeface="+mn-ea"/>
              <a:cs typeface="+mn-cs"/>
            </a:rPr>
            <a:t>72.0%</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上回っている。また、類似団体平均より大幅に低くなっている施設は、公営住宅で、</a:t>
          </a:r>
          <a:r>
            <a:rPr kumimoji="1" lang="en-US" altLang="ja-JP" sz="1100">
              <a:solidFill>
                <a:schemeClr val="dk1"/>
              </a:solidFill>
              <a:effectLst/>
              <a:latin typeface="+mn-lt"/>
              <a:ea typeface="+mn-ea"/>
              <a:cs typeface="+mn-cs"/>
            </a:rPr>
            <a:t>43.9%</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下回っている。今後さらに施設の老朽化が進んでいく中で、学校統合を考慮した上で実施時期等について検討し、修繕を行っていく。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和歌山県印南町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7,915
7,842
113.62
7,046,240
6,823,069
183,175
3,620,080
7,282,469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62</xdr:row>
      <xdr:rowOff>9797</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572750"/>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114300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5041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156573</xdr:rowOff>
    </xdr:from>
    <xdr:to>
      <xdr:col>10</xdr:col>
      <xdr:colOff>165100</xdr:colOff>
      <xdr:row>63</xdr:row>
      <xdr:rowOff>86723</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63</xdr:row>
      <xdr:rowOff>35923</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flipV="1">
          <a:off x="2019300" y="10504170"/>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120650</xdr:rowOff>
    </xdr:from>
    <xdr:to>
      <xdr:col>6</xdr:col>
      <xdr:colOff>38100</xdr:colOff>
      <xdr:row>63</xdr:row>
      <xdr:rowOff>50800</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0</xdr:rowOff>
    </xdr:from>
    <xdr:to>
      <xdr:col>10</xdr:col>
      <xdr:colOff>114300</xdr:colOff>
      <xdr:row>63</xdr:row>
      <xdr:rowOff>35923</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8013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146430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10177</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77850</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41927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200-00007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200-000080000000}"/>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200-00008200000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200-000084000000}"/>
            </a:ext>
          </a:extLst>
        </xdr:cNvPr>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71501</xdr:rowOff>
    </xdr:from>
    <xdr:to>
      <xdr:col>55</xdr:col>
      <xdr:colOff>50800</xdr:colOff>
      <xdr:row>63</xdr:row>
      <xdr:rowOff>1651</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10426700" y="107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157878</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200-000090000000}"/>
            </a:ext>
          </a:extLst>
        </xdr:cNvPr>
        <xdr:cNvSpPr txBox="1"/>
      </xdr:nvSpPr>
      <xdr:spPr>
        <a:xfrm>
          <a:off x="10515600" y="1061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72644</xdr:rowOff>
    </xdr:from>
    <xdr:to>
      <xdr:col>50</xdr:col>
      <xdr:colOff>165100</xdr:colOff>
      <xdr:row>63</xdr:row>
      <xdr:rowOff>2794</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9588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122301</xdr:rowOff>
    </xdr:from>
    <xdr:to>
      <xdr:col>55</xdr:col>
      <xdr:colOff>0</xdr:colOff>
      <xdr:row>62</xdr:row>
      <xdr:rowOff>123444</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9639300" y="1075220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73787</xdr:rowOff>
    </xdr:from>
    <xdr:to>
      <xdr:col>46</xdr:col>
      <xdr:colOff>38100</xdr:colOff>
      <xdr:row>63</xdr:row>
      <xdr:rowOff>3937</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8699500" y="107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123444</xdr:rowOff>
    </xdr:from>
    <xdr:to>
      <xdr:col>50</xdr:col>
      <xdr:colOff>114300</xdr:colOff>
      <xdr:row>62</xdr:row>
      <xdr:rowOff>124587</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8750300" y="1075334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75502</xdr:rowOff>
    </xdr:from>
    <xdr:to>
      <xdr:col>41</xdr:col>
      <xdr:colOff>101600</xdr:colOff>
      <xdr:row>63</xdr:row>
      <xdr:rowOff>5652</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7810500" y="107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124587</xdr:rowOff>
    </xdr:from>
    <xdr:to>
      <xdr:col>45</xdr:col>
      <xdr:colOff>177800</xdr:colOff>
      <xdr:row>62</xdr:row>
      <xdr:rowOff>126302</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7861300" y="1075448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76644</xdr:rowOff>
    </xdr:from>
    <xdr:to>
      <xdr:col>36</xdr:col>
      <xdr:colOff>165100</xdr:colOff>
      <xdr:row>63</xdr:row>
      <xdr:rowOff>6794</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6921500" y="107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126302</xdr:rowOff>
    </xdr:from>
    <xdr:to>
      <xdr:col>41</xdr:col>
      <xdr:colOff>50800</xdr:colOff>
      <xdr:row>62</xdr:row>
      <xdr:rowOff>127444</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6972300" y="1075620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200-000099000000}"/>
            </a:ext>
          </a:extLst>
        </xdr:cNvPr>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200-00009A000000}"/>
            </a:ext>
          </a:extLst>
        </xdr:cNvPr>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200-00009B000000}"/>
            </a:ext>
          </a:extLst>
        </xdr:cNvPr>
        <xdr:cNvSpPr txBox="1"/>
      </xdr:nvSpPr>
      <xdr:spPr>
        <a:xfrm>
          <a:off x="7626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200-00009C000000}"/>
            </a:ext>
          </a:extLst>
        </xdr:cNvPr>
        <xdr:cNvSpPr txBox="1"/>
      </xdr:nvSpPr>
      <xdr:spPr>
        <a:xfrm>
          <a:off x="6737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165371</xdr:rowOff>
    </xdr:from>
    <xdr:ext cx="469744" cy="259045"/>
    <xdr:sp macro="" textlink="">
      <xdr:nvSpPr>
        <xdr:cNvPr id="157" name="n_1mainValue【体育館・プール】&#10;一人当たり面積">
          <a:extLst>
            <a:ext uri="{FF2B5EF4-FFF2-40B4-BE49-F238E27FC236}">
              <a16:creationId xmlns:a16="http://schemas.microsoft.com/office/drawing/2014/main" id="{00000000-0008-0000-0200-00009D000000}"/>
            </a:ext>
          </a:extLst>
        </xdr:cNvPr>
        <xdr:cNvSpPr txBox="1"/>
      </xdr:nvSpPr>
      <xdr:spPr>
        <a:xfrm>
          <a:off x="9391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166514</xdr:rowOff>
    </xdr:from>
    <xdr:ext cx="469744" cy="259045"/>
    <xdr:sp macro="" textlink="">
      <xdr:nvSpPr>
        <xdr:cNvPr id="158" name="n_2mainValue【体育館・プール】&#10;一人当たり面積">
          <a:extLst>
            <a:ext uri="{FF2B5EF4-FFF2-40B4-BE49-F238E27FC236}">
              <a16:creationId xmlns:a16="http://schemas.microsoft.com/office/drawing/2014/main" id="{00000000-0008-0000-0200-00009E000000}"/>
            </a:ext>
          </a:extLst>
        </xdr:cNvPr>
        <xdr:cNvSpPr txBox="1"/>
      </xdr:nvSpPr>
      <xdr:spPr>
        <a:xfrm>
          <a:off x="8515427" y="1079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168229</xdr:rowOff>
    </xdr:from>
    <xdr:ext cx="469744" cy="259045"/>
    <xdr:sp macro="" textlink="">
      <xdr:nvSpPr>
        <xdr:cNvPr id="159" name="n_3mainValue【体育館・プール】&#10;一人当たり面積">
          <a:extLst>
            <a:ext uri="{FF2B5EF4-FFF2-40B4-BE49-F238E27FC236}">
              <a16:creationId xmlns:a16="http://schemas.microsoft.com/office/drawing/2014/main" id="{00000000-0008-0000-0200-00009F000000}"/>
            </a:ext>
          </a:extLst>
        </xdr:cNvPr>
        <xdr:cNvSpPr txBox="1"/>
      </xdr:nvSpPr>
      <xdr:spPr>
        <a:xfrm>
          <a:off x="7626427" y="1079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169371</xdr:rowOff>
    </xdr:from>
    <xdr:ext cx="469744" cy="259045"/>
    <xdr:sp macro="" textlink="">
      <xdr:nvSpPr>
        <xdr:cNvPr id="160" name="n_4mainValue【体育館・プール】&#10;一人当たり面積">
          <a:extLst>
            <a:ext uri="{FF2B5EF4-FFF2-40B4-BE49-F238E27FC236}">
              <a16:creationId xmlns:a16="http://schemas.microsoft.com/office/drawing/2014/main" id="{00000000-0008-0000-0200-0000A0000000}"/>
            </a:ext>
          </a:extLst>
        </xdr:cNvPr>
        <xdr:cNvSpPr txBox="1"/>
      </xdr:nvSpPr>
      <xdr:spPr>
        <a:xfrm>
          <a:off x="6737427" y="107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00000000-0008-0000-0200-0000B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00000000-0008-0000-0200-0000B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00000000-0008-0000-0200-0000BC000000}"/>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00000000-0008-0000-0200-0000BE000000}"/>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4584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00000000-0008-0000-0200-0000CA000000}"/>
            </a:ext>
          </a:extLst>
        </xdr:cNvPr>
        <xdr:cNvSpPr txBox="1"/>
      </xdr:nvSpPr>
      <xdr:spPr>
        <a:xfrm>
          <a:off x="4673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1905</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3797300" y="143751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83</xdr:row>
      <xdr:rowOff>144780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2908300" y="14363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86361</xdr:rowOff>
    </xdr:from>
    <xdr:to>
      <xdr:col>10</xdr:col>
      <xdr:colOff>165100</xdr:colOff>
      <xdr:row>86</xdr:row>
      <xdr:rowOff>16511</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1968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133350</xdr:rowOff>
    </xdr:from>
    <xdr:to>
      <xdr:col>15</xdr:col>
      <xdr:colOff>50800</xdr:colOff>
      <xdr:row>85</xdr:row>
      <xdr:rowOff>137161</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flipV="1">
          <a:off x="2019300" y="14363700"/>
          <a:ext cx="889000" cy="3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50164</xdr:rowOff>
    </xdr:from>
    <xdr:to>
      <xdr:col>6</xdr:col>
      <xdr:colOff>38100</xdr:colOff>
      <xdr:row>85</xdr:row>
      <xdr:rowOff>151764</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079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100964</xdr:rowOff>
    </xdr:from>
    <xdr:to>
      <xdr:col>10</xdr:col>
      <xdr:colOff>114300</xdr:colOff>
      <xdr:row>85</xdr:row>
      <xdr:rowOff>137161</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130300" y="14674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211" name="n_1aveValue【福祉施設】&#10;有形固定資産減価償却率">
          <a:extLst>
            <a:ext uri="{FF2B5EF4-FFF2-40B4-BE49-F238E27FC236}">
              <a16:creationId xmlns:a16="http://schemas.microsoft.com/office/drawing/2014/main" id="{00000000-0008-0000-0200-0000D3000000}"/>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12" name="n_2aveValue【福祉施設】&#10;有形固定資産減価償却率">
          <a:extLst>
            <a:ext uri="{FF2B5EF4-FFF2-40B4-BE49-F238E27FC236}">
              <a16:creationId xmlns:a16="http://schemas.microsoft.com/office/drawing/2014/main" id="{00000000-0008-0000-0200-0000D4000000}"/>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213" name="n_3aveValue【福祉施設】&#10;有形固定資産減価償却率">
          <a:extLst>
            <a:ext uri="{FF2B5EF4-FFF2-40B4-BE49-F238E27FC236}">
              <a16:creationId xmlns:a16="http://schemas.microsoft.com/office/drawing/2014/main" id="{00000000-0008-0000-0200-0000D5000000}"/>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214" name="n_4aveValue【福祉施設】&#10;有形固定資産減価償却率">
          <a:extLst>
            <a:ext uri="{FF2B5EF4-FFF2-40B4-BE49-F238E27FC236}">
              <a16:creationId xmlns:a16="http://schemas.microsoft.com/office/drawing/2014/main" id="{00000000-0008-0000-0200-0000D6000000}"/>
            </a:ext>
          </a:extLst>
        </xdr:cNvPr>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215" name="n_1main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216" name="n_2main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7638</xdr:rowOff>
    </xdr:from>
    <xdr:ext cx="405111" cy="259045"/>
    <xdr:sp macro="" textlink="">
      <xdr:nvSpPr>
        <xdr:cNvPr id="217" name="n_3main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142891</xdr:rowOff>
    </xdr:from>
    <xdr:ext cx="405111" cy="259045"/>
    <xdr:sp macro="" textlink="">
      <xdr:nvSpPr>
        <xdr:cNvPr id="218" name="n_4main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00000000-0008-0000-0200-0000E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00000000-0008-0000-0200-0000F1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243" name="【福祉施設】&#10;一人当たり面積最大値テキスト">
          <a:extLst>
            <a:ext uri="{FF2B5EF4-FFF2-40B4-BE49-F238E27FC236}">
              <a16:creationId xmlns:a16="http://schemas.microsoft.com/office/drawing/2014/main" id="{00000000-0008-0000-0200-0000F3000000}"/>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245" name="【福祉施設】&#10;一人当たり面積平均値テキスト">
          <a:extLst>
            <a:ext uri="{FF2B5EF4-FFF2-40B4-BE49-F238E27FC236}">
              <a16:creationId xmlns:a16="http://schemas.microsoft.com/office/drawing/2014/main" id="{00000000-0008-0000-0200-0000F5000000}"/>
            </a:ext>
          </a:extLst>
        </xdr:cNvPr>
        <xdr:cNvSpPr txBox="1"/>
      </xdr:nvSpPr>
      <xdr:spPr>
        <a:xfrm>
          <a:off x="10515600" y="143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71425</xdr:rowOff>
    </xdr:from>
    <xdr:to>
      <xdr:col>55</xdr:col>
      <xdr:colOff>50800</xdr:colOff>
      <xdr:row>86</xdr:row>
      <xdr:rowOff>1575</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10426700" y="146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157802</xdr:rowOff>
    </xdr:from>
    <xdr:ext cx="469744" cy="259045"/>
    <xdr:sp macro="" textlink="">
      <xdr:nvSpPr>
        <xdr:cNvPr id="257" name="【福祉施設】&#10;一人当たり面積該当値テキスト">
          <a:extLst>
            <a:ext uri="{FF2B5EF4-FFF2-40B4-BE49-F238E27FC236}">
              <a16:creationId xmlns:a16="http://schemas.microsoft.com/office/drawing/2014/main" id="{00000000-0008-0000-0200-000001010000}"/>
            </a:ext>
          </a:extLst>
        </xdr:cNvPr>
        <xdr:cNvSpPr txBox="1"/>
      </xdr:nvSpPr>
      <xdr:spPr>
        <a:xfrm>
          <a:off x="10515600" y="14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73253</xdr:rowOff>
    </xdr:from>
    <xdr:to>
      <xdr:col>50</xdr:col>
      <xdr:colOff>165100</xdr:colOff>
      <xdr:row>86</xdr:row>
      <xdr:rowOff>3403</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9588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122225</xdr:rowOff>
    </xdr:from>
    <xdr:to>
      <xdr:col>55</xdr:col>
      <xdr:colOff>0</xdr:colOff>
      <xdr:row>85</xdr:row>
      <xdr:rowOff>124053</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9639300" y="14695475"/>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77369</xdr:rowOff>
    </xdr:from>
    <xdr:to>
      <xdr:col>46</xdr:col>
      <xdr:colOff>38100</xdr:colOff>
      <xdr:row>86</xdr:row>
      <xdr:rowOff>7519</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8699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124053</xdr:rowOff>
    </xdr:from>
    <xdr:to>
      <xdr:col>50</xdr:col>
      <xdr:colOff>114300</xdr:colOff>
      <xdr:row>85</xdr:row>
      <xdr:rowOff>128169</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8750300" y="14697303"/>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102057</xdr:rowOff>
    </xdr:from>
    <xdr:to>
      <xdr:col>41</xdr:col>
      <xdr:colOff>101600</xdr:colOff>
      <xdr:row>86</xdr:row>
      <xdr:rowOff>32207</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7810500" y="146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128169</xdr:rowOff>
    </xdr:from>
    <xdr:to>
      <xdr:col>45</xdr:col>
      <xdr:colOff>177800</xdr:colOff>
      <xdr:row>85</xdr:row>
      <xdr:rowOff>152857</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7861300" y="14701419"/>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102972</xdr:rowOff>
    </xdr:from>
    <xdr:to>
      <xdr:col>36</xdr:col>
      <xdr:colOff>165100</xdr:colOff>
      <xdr:row>86</xdr:row>
      <xdr:rowOff>33122</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6921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152857</xdr:rowOff>
    </xdr:from>
    <xdr:to>
      <xdr:col>41</xdr:col>
      <xdr:colOff>50800</xdr:colOff>
      <xdr:row>85</xdr:row>
      <xdr:rowOff>153772</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6972300" y="147261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266" name="n_1aveValue【福祉施設】&#10;一人当たり面積">
          <a:extLst>
            <a:ext uri="{FF2B5EF4-FFF2-40B4-BE49-F238E27FC236}">
              <a16:creationId xmlns:a16="http://schemas.microsoft.com/office/drawing/2014/main" id="{00000000-0008-0000-0200-00000A010000}"/>
            </a:ext>
          </a:extLst>
        </xdr:cNvPr>
        <xdr:cNvSpPr txBox="1"/>
      </xdr:nvSpPr>
      <xdr:spPr>
        <a:xfrm>
          <a:off x="9391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267" name="n_2aveValue【福祉施設】&#10;一人当たり面積">
          <a:extLst>
            <a:ext uri="{FF2B5EF4-FFF2-40B4-BE49-F238E27FC236}">
              <a16:creationId xmlns:a16="http://schemas.microsoft.com/office/drawing/2014/main" id="{00000000-0008-0000-0200-00000B010000}"/>
            </a:ext>
          </a:extLst>
        </xdr:cNvPr>
        <xdr:cNvSpPr txBox="1"/>
      </xdr:nvSpPr>
      <xdr:spPr>
        <a:xfrm>
          <a:off x="8515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268" name="n_3aveValue【福祉施設】&#10;一人当たり面積">
          <a:extLst>
            <a:ext uri="{FF2B5EF4-FFF2-40B4-BE49-F238E27FC236}">
              <a16:creationId xmlns:a16="http://schemas.microsoft.com/office/drawing/2014/main" id="{00000000-0008-0000-0200-00000C010000}"/>
            </a:ext>
          </a:extLst>
        </xdr:cNvPr>
        <xdr:cNvSpPr txBox="1"/>
      </xdr:nvSpPr>
      <xdr:spPr>
        <a:xfrm>
          <a:off x="7626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269" name="n_4aveValue【福祉施設】&#10;一人当たり面積">
          <a:extLst>
            <a:ext uri="{FF2B5EF4-FFF2-40B4-BE49-F238E27FC236}">
              <a16:creationId xmlns:a16="http://schemas.microsoft.com/office/drawing/2014/main" id="{00000000-0008-0000-0200-00000D010000}"/>
            </a:ext>
          </a:extLst>
        </xdr:cNvPr>
        <xdr:cNvSpPr txBox="1"/>
      </xdr:nvSpPr>
      <xdr:spPr>
        <a:xfrm>
          <a:off x="6737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165980</xdr:rowOff>
    </xdr:from>
    <xdr:ext cx="469744" cy="259045"/>
    <xdr:sp macro="" textlink="">
      <xdr:nvSpPr>
        <xdr:cNvPr id="270" name="n_1mainValue【福祉施設】&#10;一人当たり面積">
          <a:extLst>
            <a:ext uri="{FF2B5EF4-FFF2-40B4-BE49-F238E27FC236}">
              <a16:creationId xmlns:a16="http://schemas.microsoft.com/office/drawing/2014/main" id="{00000000-0008-0000-0200-00000E010000}"/>
            </a:ext>
          </a:extLst>
        </xdr:cNvPr>
        <xdr:cNvSpPr txBox="1"/>
      </xdr:nvSpPr>
      <xdr:spPr>
        <a:xfrm>
          <a:off x="93917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170096</xdr:rowOff>
    </xdr:from>
    <xdr:ext cx="469744" cy="259045"/>
    <xdr:sp macro="" textlink="">
      <xdr:nvSpPr>
        <xdr:cNvPr id="271" name="n_2mainValue【福祉施設】&#10;一人当たり面積">
          <a:extLst>
            <a:ext uri="{FF2B5EF4-FFF2-40B4-BE49-F238E27FC236}">
              <a16:creationId xmlns:a16="http://schemas.microsoft.com/office/drawing/2014/main" id="{00000000-0008-0000-0200-00000F010000}"/>
            </a:ext>
          </a:extLst>
        </xdr:cNvPr>
        <xdr:cNvSpPr txBox="1"/>
      </xdr:nvSpPr>
      <xdr:spPr>
        <a:xfrm>
          <a:off x="8515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23334</xdr:rowOff>
    </xdr:from>
    <xdr:ext cx="469744" cy="259045"/>
    <xdr:sp macro="" textlink="">
      <xdr:nvSpPr>
        <xdr:cNvPr id="272" name="n_3mainValue【福祉施設】&#10;一人当たり面積">
          <a:extLst>
            <a:ext uri="{FF2B5EF4-FFF2-40B4-BE49-F238E27FC236}">
              <a16:creationId xmlns:a16="http://schemas.microsoft.com/office/drawing/2014/main" id="{00000000-0008-0000-0200-000010010000}"/>
            </a:ext>
          </a:extLst>
        </xdr:cNvPr>
        <xdr:cNvSpPr txBox="1"/>
      </xdr:nvSpPr>
      <xdr:spPr>
        <a:xfrm>
          <a:off x="7626427" y="1476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24249</xdr:rowOff>
    </xdr:from>
    <xdr:ext cx="469744" cy="259045"/>
    <xdr:sp macro="" textlink="">
      <xdr:nvSpPr>
        <xdr:cNvPr id="273" name="n_4mainValue【福祉施設】&#10;一人当たり面積">
          <a:extLst>
            <a:ext uri="{FF2B5EF4-FFF2-40B4-BE49-F238E27FC236}">
              <a16:creationId xmlns:a16="http://schemas.microsoft.com/office/drawing/2014/main" id="{00000000-0008-0000-0200-000011010000}"/>
            </a:ext>
          </a:extLst>
        </xdr:cNvPr>
        <xdr:cNvSpPr txBox="1"/>
      </xdr:nvSpPr>
      <xdr:spPr>
        <a:xfrm>
          <a:off x="67374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3" name="【一般廃棄物処理施設】&#10;有形固定資産減価償却率グラフ枠">
          <a:extLst>
            <a:ext uri="{FF2B5EF4-FFF2-40B4-BE49-F238E27FC236}">
              <a16:creationId xmlns:a16="http://schemas.microsoft.com/office/drawing/2014/main" id="{00000000-0008-0000-0200-00003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15" name="【一般廃棄物処理施設】&#10;有形固定資産減価償却率最小値テキスト">
          <a:extLst>
            <a:ext uri="{FF2B5EF4-FFF2-40B4-BE49-F238E27FC236}">
              <a16:creationId xmlns:a16="http://schemas.microsoft.com/office/drawing/2014/main" id="{00000000-0008-0000-0200-00003B01000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317" name="【一般廃棄物処理施設】&#10;有形固定資産減価償却率最大値テキスト">
          <a:extLst>
            <a:ext uri="{FF2B5EF4-FFF2-40B4-BE49-F238E27FC236}">
              <a16:creationId xmlns:a16="http://schemas.microsoft.com/office/drawing/2014/main" id="{00000000-0008-0000-0200-00003D010000}"/>
            </a:ext>
          </a:extLst>
        </xdr:cNvPr>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319" name="【一般廃棄物処理施設】&#10;有形固定資産減価償却率平均値テキスト">
          <a:extLst>
            <a:ext uri="{FF2B5EF4-FFF2-40B4-BE49-F238E27FC236}">
              <a16:creationId xmlns:a16="http://schemas.microsoft.com/office/drawing/2014/main" id="{00000000-0008-0000-0200-00003F010000}"/>
            </a:ext>
          </a:extLst>
        </xdr:cNvPr>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xdr:rowOff>
    </xdr:from>
    <xdr:to>
      <xdr:col>85</xdr:col>
      <xdr:colOff>177800</xdr:colOff>
      <xdr:row>40</xdr:row>
      <xdr:rowOff>111760</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6268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160037</xdr:rowOff>
    </xdr:from>
    <xdr:ext cx="405111" cy="259045"/>
    <xdr:sp macro="" textlink="">
      <xdr:nvSpPr>
        <xdr:cNvPr id="331" name="【一般廃棄物処理施設】&#10;有形固定資産減価償却率該当値テキスト">
          <a:extLst>
            <a:ext uri="{FF2B5EF4-FFF2-40B4-BE49-F238E27FC236}">
              <a16:creationId xmlns:a16="http://schemas.microsoft.com/office/drawing/2014/main" id="{00000000-0008-0000-0200-00004B010000}"/>
            </a:ext>
          </a:extLst>
        </xdr:cNvPr>
        <xdr:cNvSpPr txBox="1"/>
      </xdr:nvSpPr>
      <xdr:spPr>
        <a:xfrm>
          <a:off x="163576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60960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5481300" y="68846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126365</xdr:rowOff>
    </xdr:from>
    <xdr:to>
      <xdr:col>76</xdr:col>
      <xdr:colOff>165100</xdr:colOff>
      <xdr:row>40</xdr:row>
      <xdr:rowOff>56515</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14541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5715</xdr:rowOff>
    </xdr:from>
    <xdr:to>
      <xdr:col>81</xdr:col>
      <xdr:colOff>50800</xdr:colOff>
      <xdr:row>40</xdr:row>
      <xdr:rowOff>26670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4592300" y="68637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101600</xdr:rowOff>
    </xdr:from>
    <xdr:to>
      <xdr:col>72</xdr:col>
      <xdr:colOff>38100</xdr:colOff>
      <xdr:row>40</xdr:row>
      <xdr:rowOff>31750</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3652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152400</xdr:rowOff>
    </xdr:from>
    <xdr:to>
      <xdr:col>76</xdr:col>
      <xdr:colOff>114300</xdr:colOff>
      <xdr:row>40</xdr:row>
      <xdr:rowOff>5715</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3703300" y="68389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113030</xdr:rowOff>
    </xdr:from>
    <xdr:to>
      <xdr:col>67</xdr:col>
      <xdr:colOff>101600</xdr:colOff>
      <xdr:row>40</xdr:row>
      <xdr:rowOff>43180</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276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152400</xdr:rowOff>
    </xdr:from>
    <xdr:to>
      <xdr:col>71</xdr:col>
      <xdr:colOff>177800</xdr:colOff>
      <xdr:row>39</xdr:row>
      <xdr:rowOff>163830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flipV="1">
          <a:off x="12814300" y="6838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340" name="n_1aveValue【一般廃棄物処理施設】&#10;有形固定資産減価償却率">
          <a:extLst>
            <a:ext uri="{FF2B5EF4-FFF2-40B4-BE49-F238E27FC236}">
              <a16:creationId xmlns:a16="http://schemas.microsoft.com/office/drawing/2014/main" id="{00000000-0008-0000-0200-000054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341" name="n_2aveValue【一般廃棄物処理施設】&#10;有形固定資産減価償却率">
          <a:extLst>
            <a:ext uri="{FF2B5EF4-FFF2-40B4-BE49-F238E27FC236}">
              <a16:creationId xmlns:a16="http://schemas.microsoft.com/office/drawing/2014/main" id="{00000000-0008-0000-0200-00005501000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342" name="n_3aveValue【一般廃棄物処理施設】&#10;有形固定資産減価償却率">
          <a:extLst>
            <a:ext uri="{FF2B5EF4-FFF2-40B4-BE49-F238E27FC236}">
              <a16:creationId xmlns:a16="http://schemas.microsoft.com/office/drawing/2014/main" id="{00000000-0008-0000-0200-00005601000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343" name="n_4aveValue【一般廃棄物処理施設】&#10;有形固定資産減価償却率">
          <a:extLst>
            <a:ext uri="{FF2B5EF4-FFF2-40B4-BE49-F238E27FC236}">
              <a16:creationId xmlns:a16="http://schemas.microsoft.com/office/drawing/2014/main" id="{00000000-0008-0000-0200-00005701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344" name="n_1mainValue【一般廃棄物処理施設】&#10;有形固定資産減価償却率">
          <a:extLst>
            <a:ext uri="{FF2B5EF4-FFF2-40B4-BE49-F238E27FC236}">
              <a16:creationId xmlns:a16="http://schemas.microsoft.com/office/drawing/2014/main" id="{00000000-0008-0000-0200-000058010000}"/>
            </a:ext>
          </a:extLst>
        </xdr:cNvPr>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47642</xdr:rowOff>
    </xdr:from>
    <xdr:ext cx="405111" cy="259045"/>
    <xdr:sp macro="" textlink="">
      <xdr:nvSpPr>
        <xdr:cNvPr id="345" name="n_2main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4389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22877</xdr:rowOff>
    </xdr:from>
    <xdr:ext cx="405111" cy="259045"/>
    <xdr:sp macro="" textlink="">
      <xdr:nvSpPr>
        <xdr:cNvPr id="346" name="n_3main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3500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34307</xdr:rowOff>
    </xdr:from>
    <xdr:ext cx="405111" cy="259045"/>
    <xdr:sp macro="" textlink="">
      <xdr:nvSpPr>
        <xdr:cNvPr id="347" name="n_4main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2611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一般廃棄物処理施設】&#10;一人当たり有形固定資産（償却資産）額グラフ枠">
          <a:extLst>
            <a:ext uri="{FF2B5EF4-FFF2-40B4-BE49-F238E27FC236}">
              <a16:creationId xmlns:a16="http://schemas.microsoft.com/office/drawing/2014/main" id="{00000000-0008-0000-0200-00007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372" name="【一般廃棄物処理施設】&#10;一人当たり有形固定資産（償却資産）額最小値テキスト">
          <a:extLst>
            <a:ext uri="{FF2B5EF4-FFF2-40B4-BE49-F238E27FC236}">
              <a16:creationId xmlns:a16="http://schemas.microsoft.com/office/drawing/2014/main" id="{00000000-0008-0000-0200-000074010000}"/>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374" name="【一般廃棄物処理施設】&#10;一人当たり有形固定資産（償却資産）額最大値テキスト">
          <a:extLst>
            <a:ext uri="{FF2B5EF4-FFF2-40B4-BE49-F238E27FC236}">
              <a16:creationId xmlns:a16="http://schemas.microsoft.com/office/drawing/2014/main" id="{00000000-0008-0000-0200-000076010000}"/>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376" name="【一般廃棄物処理施設】&#10;一人当たり有形固定資産（償却資産）額平均値テキスト">
          <a:extLst>
            <a:ext uri="{FF2B5EF4-FFF2-40B4-BE49-F238E27FC236}">
              <a16:creationId xmlns:a16="http://schemas.microsoft.com/office/drawing/2014/main" id="{00000000-0008-0000-0200-000078010000}"/>
            </a:ext>
          </a:extLst>
        </xdr:cNvPr>
        <xdr:cNvSpPr txBox="1"/>
      </xdr:nvSpPr>
      <xdr:spPr>
        <a:xfrm>
          <a:off x="22199600" y="6747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142692</xdr:rowOff>
    </xdr:from>
    <xdr:to>
      <xdr:col>116</xdr:col>
      <xdr:colOff>114300</xdr:colOff>
      <xdr:row>41</xdr:row>
      <xdr:rowOff>72842</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22110700" y="70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121119</xdr:rowOff>
    </xdr:from>
    <xdr:ext cx="599010" cy="259045"/>
    <xdr:sp macro="" textlink="">
      <xdr:nvSpPr>
        <xdr:cNvPr id="388" name="【一般廃棄物処理施設】&#10;一人当たり有形固定資産（償却資産）額該当値テキスト">
          <a:extLst>
            <a:ext uri="{FF2B5EF4-FFF2-40B4-BE49-F238E27FC236}">
              <a16:creationId xmlns:a16="http://schemas.microsoft.com/office/drawing/2014/main" id="{00000000-0008-0000-0200-000084010000}"/>
            </a:ext>
          </a:extLst>
        </xdr:cNvPr>
        <xdr:cNvSpPr txBox="1"/>
      </xdr:nvSpPr>
      <xdr:spPr>
        <a:xfrm>
          <a:off x="22199600" y="697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144592</xdr:rowOff>
    </xdr:from>
    <xdr:to>
      <xdr:col>112</xdr:col>
      <xdr:colOff>38100</xdr:colOff>
      <xdr:row>41</xdr:row>
      <xdr:rowOff>74742</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21272500" y="700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22042</xdr:rowOff>
    </xdr:from>
    <xdr:to>
      <xdr:col>116</xdr:col>
      <xdr:colOff>63500</xdr:colOff>
      <xdr:row>41</xdr:row>
      <xdr:rowOff>23942</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21323300" y="7051492"/>
          <a:ext cx="838200" cy="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143318</xdr:rowOff>
    </xdr:from>
    <xdr:to>
      <xdr:col>107</xdr:col>
      <xdr:colOff>101600</xdr:colOff>
      <xdr:row>41</xdr:row>
      <xdr:rowOff>73468</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20383500" y="70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22668</xdr:rowOff>
    </xdr:from>
    <xdr:to>
      <xdr:col>111</xdr:col>
      <xdr:colOff>177800</xdr:colOff>
      <xdr:row>41</xdr:row>
      <xdr:rowOff>23942</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20434300" y="7052118"/>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149092</xdr:rowOff>
    </xdr:from>
    <xdr:to>
      <xdr:col>102</xdr:col>
      <xdr:colOff>165100</xdr:colOff>
      <xdr:row>41</xdr:row>
      <xdr:rowOff>79242</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19494500" y="70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22668</xdr:rowOff>
    </xdr:from>
    <xdr:to>
      <xdr:col>107</xdr:col>
      <xdr:colOff>50800</xdr:colOff>
      <xdr:row>41</xdr:row>
      <xdr:rowOff>28442</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19545300" y="7052118"/>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159528</xdr:rowOff>
    </xdr:from>
    <xdr:to>
      <xdr:col>98</xdr:col>
      <xdr:colOff>38100</xdr:colOff>
      <xdr:row>41</xdr:row>
      <xdr:rowOff>89678</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18605500" y="70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28442</xdr:rowOff>
    </xdr:from>
    <xdr:to>
      <xdr:col>102</xdr:col>
      <xdr:colOff>114300</xdr:colOff>
      <xdr:row>41</xdr:row>
      <xdr:rowOff>38878</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18656300" y="7057892"/>
          <a:ext cx="889000" cy="1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397" name="n_1aveValue【一般廃棄物処理施設】&#10;一人当たり有形固定資産（償却資産）額">
          <a:extLst>
            <a:ext uri="{FF2B5EF4-FFF2-40B4-BE49-F238E27FC236}">
              <a16:creationId xmlns:a16="http://schemas.microsoft.com/office/drawing/2014/main" id="{00000000-0008-0000-0200-00008D010000}"/>
            </a:ext>
          </a:extLst>
        </xdr:cNvPr>
        <xdr:cNvSpPr txBox="1"/>
      </xdr:nvSpPr>
      <xdr:spPr>
        <a:xfrm>
          <a:off x="210110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398" name="n_2aveValue【一般廃棄物処理施設】&#10;一人当たり有形固定資産（償却資産）額">
          <a:extLst>
            <a:ext uri="{FF2B5EF4-FFF2-40B4-BE49-F238E27FC236}">
              <a16:creationId xmlns:a16="http://schemas.microsoft.com/office/drawing/2014/main" id="{00000000-0008-0000-0200-00008E010000}"/>
            </a:ext>
          </a:extLst>
        </xdr:cNvPr>
        <xdr:cNvSpPr txBox="1"/>
      </xdr:nvSpPr>
      <xdr:spPr>
        <a:xfrm>
          <a:off x="20134795" y="673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65654</xdr:rowOff>
    </xdr:from>
    <xdr:ext cx="599010" cy="259045"/>
    <xdr:sp macro="" textlink="">
      <xdr:nvSpPr>
        <xdr:cNvPr id="399" name="n_3aveValue【一般廃棄物処理施設】&#10;一人当たり有形固定資産（償却資産）額">
          <a:extLst>
            <a:ext uri="{FF2B5EF4-FFF2-40B4-BE49-F238E27FC236}">
              <a16:creationId xmlns:a16="http://schemas.microsoft.com/office/drawing/2014/main" id="{00000000-0008-0000-0200-00008F010000}"/>
            </a:ext>
          </a:extLst>
        </xdr:cNvPr>
        <xdr:cNvSpPr txBox="1"/>
      </xdr:nvSpPr>
      <xdr:spPr>
        <a:xfrm>
          <a:off x="19245795" y="675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64792</xdr:rowOff>
    </xdr:from>
    <xdr:ext cx="599010" cy="259045"/>
    <xdr:sp macro="" textlink="">
      <xdr:nvSpPr>
        <xdr:cNvPr id="400" name="n_4aveValue【一般廃棄物処理施設】&#10;一人当たり有形固定資産（償却資産）額">
          <a:extLst>
            <a:ext uri="{FF2B5EF4-FFF2-40B4-BE49-F238E27FC236}">
              <a16:creationId xmlns:a16="http://schemas.microsoft.com/office/drawing/2014/main" id="{00000000-0008-0000-0200-000090010000}"/>
            </a:ext>
          </a:extLst>
        </xdr:cNvPr>
        <xdr:cNvSpPr txBox="1"/>
      </xdr:nvSpPr>
      <xdr:spPr>
        <a:xfrm>
          <a:off x="18356795" y="675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65869</xdr:rowOff>
    </xdr:from>
    <xdr:ext cx="599010" cy="259045"/>
    <xdr:sp macro="" textlink="">
      <xdr:nvSpPr>
        <xdr:cNvPr id="401" name="n_1mainValue【一般廃棄物処理施設】&#10;一人当たり有形固定資産（償却資産）額">
          <a:extLst>
            <a:ext uri="{FF2B5EF4-FFF2-40B4-BE49-F238E27FC236}">
              <a16:creationId xmlns:a16="http://schemas.microsoft.com/office/drawing/2014/main" id="{00000000-0008-0000-0200-000091010000}"/>
            </a:ext>
          </a:extLst>
        </xdr:cNvPr>
        <xdr:cNvSpPr txBox="1"/>
      </xdr:nvSpPr>
      <xdr:spPr>
        <a:xfrm>
          <a:off x="21011095" y="709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64595</xdr:rowOff>
    </xdr:from>
    <xdr:ext cx="599010" cy="259045"/>
    <xdr:sp macro="" textlink="">
      <xdr:nvSpPr>
        <xdr:cNvPr id="402" name="n_2main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20134795" y="709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70369</xdr:rowOff>
    </xdr:from>
    <xdr:ext cx="599010" cy="259045"/>
    <xdr:sp macro="" textlink="">
      <xdr:nvSpPr>
        <xdr:cNvPr id="403" name="n_3main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19245795" y="709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80805</xdr:rowOff>
    </xdr:from>
    <xdr:ext cx="599010" cy="259045"/>
    <xdr:sp macro="" textlink="">
      <xdr:nvSpPr>
        <xdr:cNvPr id="404" name="n_4main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18356795" y="711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00000000-0008-0000-0200-0000B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7" name="【消防施設】&#10;有形固定資産減価償却率最小値テキスト">
          <a:extLst>
            <a:ext uri="{FF2B5EF4-FFF2-40B4-BE49-F238E27FC236}">
              <a16:creationId xmlns:a16="http://schemas.microsoft.com/office/drawing/2014/main" id="{00000000-0008-0000-0200-0000BF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449" name="【消防施設】&#10;有形固定資産減価償却率最大値テキスト">
          <a:extLst>
            <a:ext uri="{FF2B5EF4-FFF2-40B4-BE49-F238E27FC236}">
              <a16:creationId xmlns:a16="http://schemas.microsoft.com/office/drawing/2014/main" id="{00000000-0008-0000-0200-0000C1010000}"/>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00000000-0008-0000-0200-0000C3010000}"/>
            </a:ext>
          </a:extLst>
        </xdr:cNvPr>
        <xdr:cNvSpPr txBox="1"/>
      </xdr:nvSpPr>
      <xdr:spPr>
        <a:xfrm>
          <a:off x="16357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166914</xdr:rowOff>
    </xdr:from>
    <xdr:to>
      <xdr:col>85</xdr:col>
      <xdr:colOff>177800</xdr:colOff>
      <xdr:row>84</xdr:row>
      <xdr:rowOff>97064</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62687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145341</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00000000-0008-0000-0200-0000CF010000}"/>
            </a:ext>
          </a:extLst>
        </xdr:cNvPr>
        <xdr:cNvSpPr txBox="1"/>
      </xdr:nvSpPr>
      <xdr:spPr>
        <a:xfrm>
          <a:off x="16357600"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127726</xdr:rowOff>
    </xdr:from>
    <xdr:to>
      <xdr:col>81</xdr:col>
      <xdr:colOff>101600</xdr:colOff>
      <xdr:row>84</xdr:row>
      <xdr:rowOff>57876</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5430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7076</xdr:rowOff>
    </xdr:from>
    <xdr:to>
      <xdr:col>85</xdr:col>
      <xdr:colOff>127000</xdr:colOff>
      <xdr:row>84</xdr:row>
      <xdr:rowOff>46264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5481300" y="1440887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132624</xdr:rowOff>
    </xdr:from>
    <xdr:to>
      <xdr:col>76</xdr:col>
      <xdr:colOff>165100</xdr:colOff>
      <xdr:row>84</xdr:row>
      <xdr:rowOff>62774</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4541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7076</xdr:rowOff>
    </xdr:from>
    <xdr:to>
      <xdr:col>81</xdr:col>
      <xdr:colOff>50800</xdr:colOff>
      <xdr:row>84</xdr:row>
      <xdr:rowOff>11974</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14592300" y="144088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24856</xdr:rowOff>
    </xdr:from>
    <xdr:to>
      <xdr:col>72</xdr:col>
      <xdr:colOff>38100</xdr:colOff>
      <xdr:row>84</xdr:row>
      <xdr:rowOff>126456</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3652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11974</xdr:rowOff>
    </xdr:from>
    <xdr:to>
      <xdr:col>76</xdr:col>
      <xdr:colOff>114300</xdr:colOff>
      <xdr:row>84</xdr:row>
      <xdr:rowOff>75656</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13703300" y="144137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166914</xdr:rowOff>
    </xdr:from>
    <xdr:to>
      <xdr:col>67</xdr:col>
      <xdr:colOff>101600</xdr:colOff>
      <xdr:row>84</xdr:row>
      <xdr:rowOff>97064</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2763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46264</xdr:rowOff>
    </xdr:from>
    <xdr:to>
      <xdr:col>71</xdr:col>
      <xdr:colOff>177800</xdr:colOff>
      <xdr:row>84</xdr:row>
      <xdr:rowOff>75656</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814300" y="144480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472" name="n_1aveValue【消防施設】&#10;有形固定資産減価償却率">
          <a:extLst>
            <a:ext uri="{FF2B5EF4-FFF2-40B4-BE49-F238E27FC236}">
              <a16:creationId xmlns:a16="http://schemas.microsoft.com/office/drawing/2014/main" id="{00000000-0008-0000-0200-0000D801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473" name="n_2aveValue【消防施設】&#10;有形固定資産減価償却率">
          <a:extLst>
            <a:ext uri="{FF2B5EF4-FFF2-40B4-BE49-F238E27FC236}">
              <a16:creationId xmlns:a16="http://schemas.microsoft.com/office/drawing/2014/main" id="{00000000-0008-0000-0200-0000D9010000}"/>
            </a:ext>
          </a:extLst>
        </xdr:cNvPr>
        <xdr:cNvSpPr txBox="1"/>
      </xdr:nvSpPr>
      <xdr:spPr>
        <a:xfrm>
          <a:off x="14389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474" name="n_3aveValue【消防施設】&#10;有形固定資産減価償却率">
          <a:extLst>
            <a:ext uri="{FF2B5EF4-FFF2-40B4-BE49-F238E27FC236}">
              <a16:creationId xmlns:a16="http://schemas.microsoft.com/office/drawing/2014/main" id="{00000000-0008-0000-0200-0000DA010000}"/>
            </a:ext>
          </a:extLst>
        </xdr:cNvPr>
        <xdr:cNvSpPr txBox="1"/>
      </xdr:nvSpPr>
      <xdr:spPr>
        <a:xfrm>
          <a:off x="13500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475" name="n_4aveValue【消防施設】&#10;有形固定資産減価償却率">
          <a:extLst>
            <a:ext uri="{FF2B5EF4-FFF2-40B4-BE49-F238E27FC236}">
              <a16:creationId xmlns:a16="http://schemas.microsoft.com/office/drawing/2014/main" id="{00000000-0008-0000-0200-0000DB010000}"/>
            </a:ext>
          </a:extLst>
        </xdr:cNvPr>
        <xdr:cNvSpPr txBox="1"/>
      </xdr:nvSpPr>
      <xdr:spPr>
        <a:xfrm>
          <a:off x="12611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49003</xdr:rowOff>
    </xdr:from>
    <xdr:ext cx="405111" cy="259045"/>
    <xdr:sp macro="" textlink="">
      <xdr:nvSpPr>
        <xdr:cNvPr id="476" name="n_1mainValue【消防施設】&#10;有形固定資産減価償却率">
          <a:extLst>
            <a:ext uri="{FF2B5EF4-FFF2-40B4-BE49-F238E27FC236}">
              <a16:creationId xmlns:a16="http://schemas.microsoft.com/office/drawing/2014/main" id="{00000000-0008-0000-0200-0000DC010000}"/>
            </a:ext>
          </a:extLst>
        </xdr:cNvPr>
        <xdr:cNvSpPr txBox="1"/>
      </xdr:nvSpPr>
      <xdr:spPr>
        <a:xfrm>
          <a:off x="152660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53901</xdr:rowOff>
    </xdr:from>
    <xdr:ext cx="405111" cy="259045"/>
    <xdr:sp macro="" textlink="">
      <xdr:nvSpPr>
        <xdr:cNvPr id="477" name="n_2mainValue【消防施設】&#10;有形固定資産減価償却率">
          <a:extLst>
            <a:ext uri="{FF2B5EF4-FFF2-40B4-BE49-F238E27FC236}">
              <a16:creationId xmlns:a16="http://schemas.microsoft.com/office/drawing/2014/main" id="{00000000-0008-0000-0200-0000DD010000}"/>
            </a:ext>
          </a:extLst>
        </xdr:cNvPr>
        <xdr:cNvSpPr txBox="1"/>
      </xdr:nvSpPr>
      <xdr:spPr>
        <a:xfrm>
          <a:off x="14389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117583</xdr:rowOff>
    </xdr:from>
    <xdr:ext cx="405111" cy="259045"/>
    <xdr:sp macro="" textlink="">
      <xdr:nvSpPr>
        <xdr:cNvPr id="478" name="n_3mainValue【消防施設】&#10;有形固定資産減価償却率">
          <a:extLst>
            <a:ext uri="{FF2B5EF4-FFF2-40B4-BE49-F238E27FC236}">
              <a16:creationId xmlns:a16="http://schemas.microsoft.com/office/drawing/2014/main" id="{00000000-0008-0000-0200-0000DE010000}"/>
            </a:ext>
          </a:extLst>
        </xdr:cNvPr>
        <xdr:cNvSpPr txBox="1"/>
      </xdr:nvSpPr>
      <xdr:spPr>
        <a:xfrm>
          <a:off x="13500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88191</xdr:rowOff>
    </xdr:from>
    <xdr:ext cx="405111" cy="259045"/>
    <xdr:sp macro="" textlink="">
      <xdr:nvSpPr>
        <xdr:cNvPr id="479" name="n_4mainValue【消防施設】&#10;有形固定資産減価償却率">
          <a:extLst>
            <a:ext uri="{FF2B5EF4-FFF2-40B4-BE49-F238E27FC236}">
              <a16:creationId xmlns:a16="http://schemas.microsoft.com/office/drawing/2014/main" id="{00000000-0008-0000-0200-0000DF010000}"/>
            </a:ext>
          </a:extLst>
        </xdr:cNvPr>
        <xdr:cNvSpPr txBox="1"/>
      </xdr:nvSpPr>
      <xdr:spPr>
        <a:xfrm>
          <a:off x="12611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00000000-0008-0000-0200-0000F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506" name="【消防施設】&#10;一人当たり面積最小値テキスト">
          <a:extLst>
            <a:ext uri="{FF2B5EF4-FFF2-40B4-BE49-F238E27FC236}">
              <a16:creationId xmlns:a16="http://schemas.microsoft.com/office/drawing/2014/main" id="{00000000-0008-0000-0200-0000FA010000}"/>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508" name="【消防施設】&#10;一人当たり面積最大値テキスト">
          <a:extLst>
            <a:ext uri="{FF2B5EF4-FFF2-40B4-BE49-F238E27FC236}">
              <a16:creationId xmlns:a16="http://schemas.microsoft.com/office/drawing/2014/main" id="{00000000-0008-0000-0200-0000FC010000}"/>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510" name="【消防施設】&#10;一人当たり面積平均値テキスト">
          <a:extLst>
            <a:ext uri="{FF2B5EF4-FFF2-40B4-BE49-F238E27FC236}">
              <a16:creationId xmlns:a16="http://schemas.microsoft.com/office/drawing/2014/main" id="{00000000-0008-0000-0200-0000FE010000}"/>
            </a:ext>
          </a:extLst>
        </xdr:cNvPr>
        <xdr:cNvSpPr txBox="1"/>
      </xdr:nvSpPr>
      <xdr:spPr>
        <a:xfrm>
          <a:off x="2219960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150042</xdr:rowOff>
    </xdr:from>
    <xdr:to>
      <xdr:col>116</xdr:col>
      <xdr:colOff>114300</xdr:colOff>
      <xdr:row>86</xdr:row>
      <xdr:rowOff>80192</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22110700" y="147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64969</xdr:rowOff>
    </xdr:from>
    <xdr:ext cx="469744" cy="259045"/>
    <xdr:sp macro="" textlink="">
      <xdr:nvSpPr>
        <xdr:cNvPr id="522" name="【消防施設】&#10;一人当たり面積該当値テキスト">
          <a:extLst>
            <a:ext uri="{FF2B5EF4-FFF2-40B4-BE49-F238E27FC236}">
              <a16:creationId xmlns:a16="http://schemas.microsoft.com/office/drawing/2014/main" id="{00000000-0008-0000-0200-00000A020000}"/>
            </a:ext>
          </a:extLst>
        </xdr:cNvPr>
        <xdr:cNvSpPr txBox="1"/>
      </xdr:nvSpPr>
      <xdr:spPr>
        <a:xfrm>
          <a:off x="22199600" y="1463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154395</xdr:rowOff>
    </xdr:from>
    <xdr:to>
      <xdr:col>112</xdr:col>
      <xdr:colOff>38100</xdr:colOff>
      <xdr:row>86</xdr:row>
      <xdr:rowOff>84545</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21272500" y="1472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29392</xdr:rowOff>
    </xdr:from>
    <xdr:to>
      <xdr:col>116</xdr:col>
      <xdr:colOff>63500</xdr:colOff>
      <xdr:row>86</xdr:row>
      <xdr:rowOff>33745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21323300" y="14774092"/>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86</xdr:row>
      <xdr:rowOff>33745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20434300" y="14714220"/>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50437</xdr:rowOff>
    </xdr:from>
    <xdr:to>
      <xdr:col>102</xdr:col>
      <xdr:colOff>165100</xdr:colOff>
      <xdr:row>86</xdr:row>
      <xdr:rowOff>152037</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9494500" y="147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86</xdr:row>
      <xdr:rowOff>101237</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9545300" y="14714220"/>
          <a:ext cx="8890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51526</xdr:rowOff>
    </xdr:from>
    <xdr:to>
      <xdr:col>98</xdr:col>
      <xdr:colOff>38100</xdr:colOff>
      <xdr:row>86</xdr:row>
      <xdr:rowOff>153126</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8605500" y="147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101237</xdr:rowOff>
    </xdr:from>
    <xdr:to>
      <xdr:col>102</xdr:col>
      <xdr:colOff>114300</xdr:colOff>
      <xdr:row>86</xdr:row>
      <xdr:rowOff>102326</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8656300" y="148459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531" name="n_1aveValue【消防施設】&#10;一人当たり面積">
          <a:extLst>
            <a:ext uri="{FF2B5EF4-FFF2-40B4-BE49-F238E27FC236}">
              <a16:creationId xmlns:a16="http://schemas.microsoft.com/office/drawing/2014/main" id="{00000000-0008-0000-0200-000013020000}"/>
            </a:ext>
          </a:extLst>
        </xdr:cNvPr>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532" name="n_2aveValue【消防施設】&#10;一人当たり面積">
          <a:extLst>
            <a:ext uri="{FF2B5EF4-FFF2-40B4-BE49-F238E27FC236}">
              <a16:creationId xmlns:a16="http://schemas.microsoft.com/office/drawing/2014/main" id="{00000000-0008-0000-0200-000014020000}"/>
            </a:ext>
          </a:extLst>
        </xdr:cNvPr>
        <xdr:cNvSpPr txBox="1"/>
      </xdr:nvSpPr>
      <xdr:spPr>
        <a:xfrm>
          <a:off x="20199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533" name="n_3aveValue【消防施設】&#10;一人当たり面積">
          <a:extLst>
            <a:ext uri="{FF2B5EF4-FFF2-40B4-BE49-F238E27FC236}">
              <a16:creationId xmlns:a16="http://schemas.microsoft.com/office/drawing/2014/main" id="{00000000-0008-0000-0200-000015020000}"/>
            </a:ext>
          </a:extLst>
        </xdr:cNvPr>
        <xdr:cNvSpPr txBox="1"/>
      </xdr:nvSpPr>
      <xdr:spPr>
        <a:xfrm>
          <a:off x="19310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534" name="n_4aveValue【消防施設】&#10;一人当たり面積">
          <a:extLst>
            <a:ext uri="{FF2B5EF4-FFF2-40B4-BE49-F238E27FC236}">
              <a16:creationId xmlns:a16="http://schemas.microsoft.com/office/drawing/2014/main" id="{00000000-0008-0000-0200-000016020000}"/>
            </a:ext>
          </a:extLst>
        </xdr:cNvPr>
        <xdr:cNvSpPr txBox="1"/>
      </xdr:nvSpPr>
      <xdr:spPr>
        <a:xfrm>
          <a:off x="184214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75672</xdr:rowOff>
    </xdr:from>
    <xdr:ext cx="469744" cy="259045"/>
    <xdr:sp macro="" textlink="">
      <xdr:nvSpPr>
        <xdr:cNvPr id="535" name="n_1mainValue【消防施設】&#10;一人当たり面積">
          <a:extLst>
            <a:ext uri="{FF2B5EF4-FFF2-40B4-BE49-F238E27FC236}">
              <a16:creationId xmlns:a16="http://schemas.microsoft.com/office/drawing/2014/main" id="{00000000-0008-0000-0200-000017020000}"/>
            </a:ext>
          </a:extLst>
        </xdr:cNvPr>
        <xdr:cNvSpPr txBox="1"/>
      </xdr:nvSpPr>
      <xdr:spPr>
        <a:xfrm>
          <a:off x="21075727" y="1482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536" name="n_2mainValue【消防施設】&#10;一人当たり面積">
          <a:extLst>
            <a:ext uri="{FF2B5EF4-FFF2-40B4-BE49-F238E27FC236}">
              <a16:creationId xmlns:a16="http://schemas.microsoft.com/office/drawing/2014/main" id="{00000000-0008-0000-0200-000018020000}"/>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143164</xdr:rowOff>
    </xdr:from>
    <xdr:ext cx="469744" cy="259045"/>
    <xdr:sp macro="" textlink="">
      <xdr:nvSpPr>
        <xdr:cNvPr id="537" name="n_3mainValue【消防施設】&#10;一人当たり面積">
          <a:extLst>
            <a:ext uri="{FF2B5EF4-FFF2-40B4-BE49-F238E27FC236}">
              <a16:creationId xmlns:a16="http://schemas.microsoft.com/office/drawing/2014/main" id="{00000000-0008-0000-0200-000019020000}"/>
            </a:ext>
          </a:extLst>
        </xdr:cNvPr>
        <xdr:cNvSpPr txBox="1"/>
      </xdr:nvSpPr>
      <xdr:spPr>
        <a:xfrm>
          <a:off x="19310427"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144253</xdr:rowOff>
    </xdr:from>
    <xdr:ext cx="469744" cy="259045"/>
    <xdr:sp macro="" textlink="">
      <xdr:nvSpPr>
        <xdr:cNvPr id="538" name="n_4mainValue【消防施設】&#10;一人当たり面積">
          <a:extLst>
            <a:ext uri="{FF2B5EF4-FFF2-40B4-BE49-F238E27FC236}">
              <a16:creationId xmlns:a16="http://schemas.microsoft.com/office/drawing/2014/main" id="{00000000-0008-0000-0200-00001A020000}"/>
            </a:ext>
          </a:extLst>
        </xdr:cNvPr>
        <xdr:cNvSpPr txBox="1"/>
      </xdr:nvSpPr>
      <xdr:spPr>
        <a:xfrm>
          <a:off x="18421427" y="1488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00000000-0008-0000-0200-00003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庁舎】&#10;有形固定資産減価償却率最小値テキスト">
          <a:extLst>
            <a:ext uri="{FF2B5EF4-FFF2-40B4-BE49-F238E27FC236}">
              <a16:creationId xmlns:a16="http://schemas.microsoft.com/office/drawing/2014/main" id="{00000000-0008-0000-0200-000035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7" name="【庁舎】&#10;有形固定資産減価償却率最大値テキスト">
          <a:extLst>
            <a:ext uri="{FF2B5EF4-FFF2-40B4-BE49-F238E27FC236}">
              <a16:creationId xmlns:a16="http://schemas.microsoft.com/office/drawing/2014/main" id="{00000000-0008-0000-0200-000037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569" name="【庁舎】&#10;有形固定資産減価償却率平均値テキスト">
          <a:extLst>
            <a:ext uri="{FF2B5EF4-FFF2-40B4-BE49-F238E27FC236}">
              <a16:creationId xmlns:a16="http://schemas.microsoft.com/office/drawing/2014/main" id="{00000000-0008-0000-0200-000039020000}"/>
            </a:ext>
          </a:extLst>
        </xdr:cNvPr>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90714</xdr:rowOff>
    </xdr:from>
    <xdr:to>
      <xdr:col>85</xdr:col>
      <xdr:colOff>177800</xdr:colOff>
      <xdr:row>101</xdr:row>
      <xdr:rowOff>20864</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16268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113591</xdr:rowOff>
    </xdr:from>
    <xdr:ext cx="405111" cy="259045"/>
    <xdr:sp macro="" textlink="">
      <xdr:nvSpPr>
        <xdr:cNvPr id="581" name="【庁舎】&#10;有形固定資産減価償却率該当値テキスト">
          <a:extLst>
            <a:ext uri="{FF2B5EF4-FFF2-40B4-BE49-F238E27FC236}">
              <a16:creationId xmlns:a16="http://schemas.microsoft.com/office/drawing/2014/main" id="{00000000-0008-0000-0200-000045020000}"/>
            </a:ext>
          </a:extLst>
        </xdr:cNvPr>
        <xdr:cNvSpPr txBox="1"/>
      </xdr:nvSpPr>
      <xdr:spPr>
        <a:xfrm>
          <a:off x="16357600" y="1708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58057</xdr:rowOff>
    </xdr:from>
    <xdr:to>
      <xdr:col>81</xdr:col>
      <xdr:colOff>101600</xdr:colOff>
      <xdr:row>100</xdr:row>
      <xdr:rowOff>159657</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15430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108857</xdr:rowOff>
    </xdr:from>
    <xdr:to>
      <xdr:col>85</xdr:col>
      <xdr:colOff>127000</xdr:colOff>
      <xdr:row>100</xdr:row>
      <xdr:rowOff>141514</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5481300" y="1725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108857</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4592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164193</xdr:rowOff>
    </xdr:from>
    <xdr:to>
      <xdr:col>72</xdr:col>
      <xdr:colOff>38100</xdr:colOff>
      <xdr:row>100</xdr:row>
      <xdr:rowOff>94343</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3652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43543</xdr:rowOff>
    </xdr:from>
    <xdr:to>
      <xdr:col>76</xdr:col>
      <xdr:colOff>114300</xdr:colOff>
      <xdr:row>100</xdr:row>
      <xdr:rowOff>76200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3703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131536</xdr:rowOff>
    </xdr:from>
    <xdr:to>
      <xdr:col>67</xdr:col>
      <xdr:colOff>101600</xdr:colOff>
      <xdr:row>100</xdr:row>
      <xdr:rowOff>61686</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2763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10886</xdr:rowOff>
    </xdr:from>
    <xdr:to>
      <xdr:col>71</xdr:col>
      <xdr:colOff>177800</xdr:colOff>
      <xdr:row>100</xdr:row>
      <xdr:rowOff>43543</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814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590" name="n_1aveValue【庁舎】&#10;有形固定資産減価償却率">
          <a:extLst>
            <a:ext uri="{FF2B5EF4-FFF2-40B4-BE49-F238E27FC236}">
              <a16:creationId xmlns:a16="http://schemas.microsoft.com/office/drawing/2014/main" id="{00000000-0008-0000-0200-00004E020000}"/>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591" name="n_2aveValue【庁舎】&#10;有形固定資産減価償却率">
          <a:extLst>
            <a:ext uri="{FF2B5EF4-FFF2-40B4-BE49-F238E27FC236}">
              <a16:creationId xmlns:a16="http://schemas.microsoft.com/office/drawing/2014/main" id="{00000000-0008-0000-0200-00004F02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592" name="n_3aveValue【庁舎】&#10;有形固定資産減価償却率">
          <a:extLst>
            <a:ext uri="{FF2B5EF4-FFF2-40B4-BE49-F238E27FC236}">
              <a16:creationId xmlns:a16="http://schemas.microsoft.com/office/drawing/2014/main" id="{00000000-0008-0000-0200-000050020000}"/>
            </a:ext>
          </a:extLst>
        </xdr:cNvPr>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593" name="n_4aveValue【庁舎】&#10;有形固定資産減価償却率">
          <a:extLst>
            <a:ext uri="{FF2B5EF4-FFF2-40B4-BE49-F238E27FC236}">
              <a16:creationId xmlns:a16="http://schemas.microsoft.com/office/drawing/2014/main" id="{00000000-0008-0000-0200-000051020000}"/>
            </a:ext>
          </a:extLst>
        </xdr:cNvPr>
        <xdr:cNvSpPr txBox="1"/>
      </xdr:nvSpPr>
      <xdr:spPr>
        <a:xfrm>
          <a:off x="12611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4734</xdr:rowOff>
    </xdr:from>
    <xdr:ext cx="405111" cy="259045"/>
    <xdr:sp macro="" textlink="">
      <xdr:nvSpPr>
        <xdr:cNvPr id="594" name="n_1mainValue【庁舎】&#10;有形固定資産減価償却率">
          <a:extLst>
            <a:ext uri="{FF2B5EF4-FFF2-40B4-BE49-F238E27FC236}">
              <a16:creationId xmlns:a16="http://schemas.microsoft.com/office/drawing/2014/main" id="{00000000-0008-0000-0200-000052020000}"/>
            </a:ext>
          </a:extLst>
        </xdr:cNvPr>
        <xdr:cNvSpPr txBox="1"/>
      </xdr:nvSpPr>
      <xdr:spPr>
        <a:xfrm>
          <a:off x="15266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143527</xdr:rowOff>
    </xdr:from>
    <xdr:ext cx="340478" cy="259045"/>
    <xdr:sp macro="" textlink="">
      <xdr:nvSpPr>
        <xdr:cNvPr id="595" name="n_2mainValue【庁舎】&#10;有形固定資産減価償却率">
          <a:extLst>
            <a:ext uri="{FF2B5EF4-FFF2-40B4-BE49-F238E27FC236}">
              <a16:creationId xmlns:a16="http://schemas.microsoft.com/office/drawing/2014/main" id="{00000000-0008-0000-0200-000053020000}"/>
            </a:ext>
          </a:extLst>
        </xdr:cNvPr>
        <xdr:cNvSpPr txBox="1"/>
      </xdr:nvSpPr>
      <xdr:spPr>
        <a:xfrm>
          <a:off x="14422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110870</xdr:rowOff>
    </xdr:from>
    <xdr:ext cx="340478" cy="259045"/>
    <xdr:sp macro="" textlink="">
      <xdr:nvSpPr>
        <xdr:cNvPr id="596" name="n_3mainValue【庁舎】&#10;有形固定資産減価償却率">
          <a:extLst>
            <a:ext uri="{FF2B5EF4-FFF2-40B4-BE49-F238E27FC236}">
              <a16:creationId xmlns:a16="http://schemas.microsoft.com/office/drawing/2014/main" id="{00000000-0008-0000-0200-000054020000}"/>
            </a:ext>
          </a:extLst>
        </xdr:cNvPr>
        <xdr:cNvSpPr txBox="1"/>
      </xdr:nvSpPr>
      <xdr:spPr>
        <a:xfrm>
          <a:off x="13533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78213</xdr:rowOff>
    </xdr:from>
    <xdr:ext cx="340478" cy="259045"/>
    <xdr:sp macro="" textlink="">
      <xdr:nvSpPr>
        <xdr:cNvPr id="597" name="n_4mainValue【庁舎】&#10;有形固定資産減価償却率">
          <a:extLst>
            <a:ext uri="{FF2B5EF4-FFF2-40B4-BE49-F238E27FC236}">
              <a16:creationId xmlns:a16="http://schemas.microsoft.com/office/drawing/2014/main" id="{00000000-0008-0000-0200-000055020000}"/>
            </a:ext>
          </a:extLst>
        </xdr:cNvPr>
        <xdr:cNvSpPr txBox="1"/>
      </xdr:nvSpPr>
      <xdr:spPr>
        <a:xfrm>
          <a:off x="12644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00000000-0008-0000-0200-00006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20" name="【庁舎】&#10;一人当たり面積最小値テキスト">
          <a:extLst>
            <a:ext uri="{FF2B5EF4-FFF2-40B4-BE49-F238E27FC236}">
              <a16:creationId xmlns:a16="http://schemas.microsoft.com/office/drawing/2014/main" id="{00000000-0008-0000-0200-00006C020000}"/>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22" name="【庁舎】&#10;一人当たり面積最大値テキスト">
          <a:extLst>
            <a:ext uri="{FF2B5EF4-FFF2-40B4-BE49-F238E27FC236}">
              <a16:creationId xmlns:a16="http://schemas.microsoft.com/office/drawing/2014/main" id="{00000000-0008-0000-0200-00006E020000}"/>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624" name="【庁舎】&#10;一人当たり面積平均値テキスト">
          <a:extLst>
            <a:ext uri="{FF2B5EF4-FFF2-40B4-BE49-F238E27FC236}">
              <a16:creationId xmlns:a16="http://schemas.microsoft.com/office/drawing/2014/main" id="{00000000-0008-0000-0200-000070020000}"/>
            </a:ext>
          </a:extLst>
        </xdr:cNvPr>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46889</xdr:rowOff>
    </xdr:from>
    <xdr:to>
      <xdr:col>116</xdr:col>
      <xdr:colOff>114300</xdr:colOff>
      <xdr:row>107</xdr:row>
      <xdr:rowOff>148489</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22110700" y="183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133266</xdr:rowOff>
    </xdr:from>
    <xdr:ext cx="469744" cy="259045"/>
    <xdr:sp macro="" textlink="">
      <xdr:nvSpPr>
        <xdr:cNvPr id="636" name="【庁舎】&#10;一人当たり面積該当値テキスト">
          <a:extLst>
            <a:ext uri="{FF2B5EF4-FFF2-40B4-BE49-F238E27FC236}">
              <a16:creationId xmlns:a16="http://schemas.microsoft.com/office/drawing/2014/main" id="{00000000-0008-0000-0200-00007C020000}"/>
            </a:ext>
          </a:extLst>
        </xdr:cNvPr>
        <xdr:cNvSpPr txBox="1"/>
      </xdr:nvSpPr>
      <xdr:spPr>
        <a:xfrm>
          <a:off x="22199600" y="1830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48718</xdr:rowOff>
    </xdr:from>
    <xdr:to>
      <xdr:col>112</xdr:col>
      <xdr:colOff>38100</xdr:colOff>
      <xdr:row>107</xdr:row>
      <xdr:rowOff>150318</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21272500" y="18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97689</xdr:rowOff>
    </xdr:from>
    <xdr:to>
      <xdr:col>116</xdr:col>
      <xdr:colOff>63500</xdr:colOff>
      <xdr:row>107</xdr:row>
      <xdr:rowOff>99518</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21323300" y="1844283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50546</xdr:rowOff>
    </xdr:from>
    <xdr:to>
      <xdr:col>107</xdr:col>
      <xdr:colOff>101600</xdr:colOff>
      <xdr:row>107</xdr:row>
      <xdr:rowOff>152146</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20383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99518</xdr:rowOff>
    </xdr:from>
    <xdr:to>
      <xdr:col>111</xdr:col>
      <xdr:colOff>177800</xdr:colOff>
      <xdr:row>107</xdr:row>
      <xdr:rowOff>101346</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flipV="1">
          <a:off x="20434300" y="1844466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52375</xdr:rowOff>
    </xdr:from>
    <xdr:to>
      <xdr:col>102</xdr:col>
      <xdr:colOff>165100</xdr:colOff>
      <xdr:row>107</xdr:row>
      <xdr:rowOff>153975</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9494500" y="183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101346</xdr:rowOff>
    </xdr:from>
    <xdr:to>
      <xdr:col>107</xdr:col>
      <xdr:colOff>50800</xdr:colOff>
      <xdr:row>107</xdr:row>
      <xdr:rowOff>103175</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19545300" y="1844649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54203</xdr:rowOff>
    </xdr:from>
    <xdr:to>
      <xdr:col>98</xdr:col>
      <xdr:colOff>38100</xdr:colOff>
      <xdr:row>107</xdr:row>
      <xdr:rowOff>155803</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8605500" y="183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103175</xdr:rowOff>
    </xdr:from>
    <xdr:to>
      <xdr:col>102</xdr:col>
      <xdr:colOff>114300</xdr:colOff>
      <xdr:row>107</xdr:row>
      <xdr:rowOff>105003</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flipV="1">
          <a:off x="18656300" y="1844832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645" name="n_1aveValue【庁舎】&#10;一人当たり面積">
          <a:extLst>
            <a:ext uri="{FF2B5EF4-FFF2-40B4-BE49-F238E27FC236}">
              <a16:creationId xmlns:a16="http://schemas.microsoft.com/office/drawing/2014/main" id="{00000000-0008-0000-0200-000085020000}"/>
            </a:ext>
          </a:extLst>
        </xdr:cNvPr>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646" name="n_2aveValue【庁舎】&#10;一人当たり面積">
          <a:extLst>
            <a:ext uri="{FF2B5EF4-FFF2-40B4-BE49-F238E27FC236}">
              <a16:creationId xmlns:a16="http://schemas.microsoft.com/office/drawing/2014/main" id="{00000000-0008-0000-0200-000086020000}"/>
            </a:ext>
          </a:extLst>
        </xdr:cNvPr>
        <xdr:cNvSpPr txBox="1"/>
      </xdr:nvSpPr>
      <xdr:spPr>
        <a:xfrm>
          <a:off x="20199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647" name="n_3aveValue【庁舎】&#10;一人当たり面積">
          <a:extLst>
            <a:ext uri="{FF2B5EF4-FFF2-40B4-BE49-F238E27FC236}">
              <a16:creationId xmlns:a16="http://schemas.microsoft.com/office/drawing/2014/main" id="{00000000-0008-0000-0200-000087020000}"/>
            </a:ext>
          </a:extLst>
        </xdr:cNvPr>
        <xdr:cNvSpPr txBox="1"/>
      </xdr:nvSpPr>
      <xdr:spPr>
        <a:xfrm>
          <a:off x="19310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648" name="n_4aveValue【庁舎】&#10;一人当たり面積">
          <a:extLst>
            <a:ext uri="{FF2B5EF4-FFF2-40B4-BE49-F238E27FC236}">
              <a16:creationId xmlns:a16="http://schemas.microsoft.com/office/drawing/2014/main" id="{00000000-0008-0000-0200-000088020000}"/>
            </a:ext>
          </a:extLst>
        </xdr:cNvPr>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141445</xdr:rowOff>
    </xdr:from>
    <xdr:ext cx="469744" cy="259045"/>
    <xdr:sp macro="" textlink="">
      <xdr:nvSpPr>
        <xdr:cNvPr id="649" name="n_1mainValue【庁舎】&#10;一人当たり面積">
          <a:extLst>
            <a:ext uri="{FF2B5EF4-FFF2-40B4-BE49-F238E27FC236}">
              <a16:creationId xmlns:a16="http://schemas.microsoft.com/office/drawing/2014/main" id="{00000000-0008-0000-0200-000089020000}"/>
            </a:ext>
          </a:extLst>
        </xdr:cNvPr>
        <xdr:cNvSpPr txBox="1"/>
      </xdr:nvSpPr>
      <xdr:spPr>
        <a:xfrm>
          <a:off x="21075727" y="1848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143273</xdr:rowOff>
    </xdr:from>
    <xdr:ext cx="469744" cy="259045"/>
    <xdr:sp macro="" textlink="">
      <xdr:nvSpPr>
        <xdr:cNvPr id="650" name="n_2mainValue【庁舎】&#10;一人当たり面積">
          <a:extLst>
            <a:ext uri="{FF2B5EF4-FFF2-40B4-BE49-F238E27FC236}">
              <a16:creationId xmlns:a16="http://schemas.microsoft.com/office/drawing/2014/main" id="{00000000-0008-0000-0200-00008A020000}"/>
            </a:ext>
          </a:extLst>
        </xdr:cNvPr>
        <xdr:cNvSpPr txBox="1"/>
      </xdr:nvSpPr>
      <xdr:spPr>
        <a:xfrm>
          <a:off x="20199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145102</xdr:rowOff>
    </xdr:from>
    <xdr:ext cx="469744" cy="259045"/>
    <xdr:sp macro="" textlink="">
      <xdr:nvSpPr>
        <xdr:cNvPr id="651" name="n_3mainValue【庁舎】&#10;一人当たり面積">
          <a:extLst>
            <a:ext uri="{FF2B5EF4-FFF2-40B4-BE49-F238E27FC236}">
              <a16:creationId xmlns:a16="http://schemas.microsoft.com/office/drawing/2014/main" id="{00000000-0008-0000-0200-00008B020000}"/>
            </a:ext>
          </a:extLst>
        </xdr:cNvPr>
        <xdr:cNvSpPr txBox="1"/>
      </xdr:nvSpPr>
      <xdr:spPr>
        <a:xfrm>
          <a:off x="19310427" y="1849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146930</xdr:rowOff>
    </xdr:from>
    <xdr:ext cx="469744" cy="259045"/>
    <xdr:sp macro="" textlink="">
      <xdr:nvSpPr>
        <xdr:cNvPr id="652" name="n_4mainValue【庁舎】&#10;一人当たり面積">
          <a:extLst>
            <a:ext uri="{FF2B5EF4-FFF2-40B4-BE49-F238E27FC236}">
              <a16:creationId xmlns:a16="http://schemas.microsoft.com/office/drawing/2014/main" id="{00000000-0008-0000-0200-00008C020000}"/>
            </a:ext>
          </a:extLst>
        </xdr:cNvPr>
        <xdr:cNvSpPr txBox="1"/>
      </xdr:nvSpPr>
      <xdr:spPr>
        <a:xfrm>
          <a:off x="18421427" y="1849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93</v>
      </c>
      <c r="AZ4" s="399"/>
      <c r="BA4" s="399"/>
      <c r="BB4" s="399"/>
      <c r="BC4" s="399"/>
      <c r="BD4" s="399"/>
      <c r="BE4" s="399"/>
      <c r="BF4" s="399"/>
      <c r="BG4" s="399"/>
      <c r="BH4" s="399"/>
      <c r="BI4" s="399"/>
      <c r="BJ4" s="399"/>
      <c r="BK4" s="399"/>
      <c r="BL4" s="399"/>
      <c r="BM4" s="400"/>
      <c r="BN4" s="401">
        <v>7046240</v>
      </c>
      <c r="BO4" s="402"/>
      <c r="BP4" s="402"/>
      <c r="BQ4" s="402"/>
      <c r="BR4" s="402"/>
      <c r="BS4" s="402"/>
      <c r="BT4" s="402"/>
      <c r="BU4" s="403"/>
      <c r="BV4" s="401">
        <v>7086739</v>
      </c>
      <c r="BW4" s="402"/>
      <c r="BX4" s="402"/>
      <c r="BY4" s="402"/>
      <c r="BZ4" s="402"/>
      <c r="CA4" s="402"/>
      <c r="CB4" s="402"/>
      <c r="CC4" s="403"/>
      <c r="CD4" s="572" t="s">
        <v>94</v>
      </c>
      <c r="CE4" s="573"/>
      <c r="CF4" s="573"/>
      <c r="CG4" s="573"/>
      <c r="CH4" s="573"/>
      <c r="CI4" s="573"/>
      <c r="CJ4" s="573"/>
      <c r="CK4" s="573"/>
      <c r="CL4" s="573"/>
      <c r="CM4" s="573"/>
      <c r="CN4" s="573"/>
      <c r="CO4" s="573"/>
      <c r="CP4" s="573"/>
      <c r="CQ4" s="573"/>
      <c r="CR4" s="573"/>
      <c r="CS4" s="574"/>
      <c r="CT4" s="575">
        <v>5.0999999999999996</v>
      </c>
      <c r="CU4" s="576"/>
      <c r="CV4" s="576"/>
      <c r="CW4" s="576"/>
      <c r="CX4" s="576"/>
      <c r="CY4" s="576"/>
      <c r="CZ4" s="576"/>
      <c r="DA4" s="577"/>
      <c r="DB4" s="575">
        <v>5.5</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95</v>
      </c>
      <c r="AN5" s="380"/>
      <c r="AO5" s="380"/>
      <c r="AP5" s="380"/>
      <c r="AQ5" s="380"/>
      <c r="AR5" s="380"/>
      <c r="AS5" s="380"/>
      <c r="AT5" s="381"/>
      <c r="AU5" s="453" t="s">
        <v>96</v>
      </c>
      <c r="AV5" s="454"/>
      <c r="AW5" s="454"/>
      <c r="AX5" s="454"/>
      <c r="AY5" s="386" t="s">
        <v>97</v>
      </c>
      <c r="AZ5" s="387"/>
      <c r="BA5" s="387"/>
      <c r="BB5" s="387"/>
      <c r="BC5" s="387"/>
      <c r="BD5" s="387"/>
      <c r="BE5" s="387"/>
      <c r="BF5" s="387"/>
      <c r="BG5" s="387"/>
      <c r="BH5" s="387"/>
      <c r="BI5" s="387"/>
      <c r="BJ5" s="387"/>
      <c r="BK5" s="387"/>
      <c r="BL5" s="387"/>
      <c r="BM5" s="388"/>
      <c r="BN5" s="406">
        <v>6823069</v>
      </c>
      <c r="BO5" s="407"/>
      <c r="BP5" s="407"/>
      <c r="BQ5" s="407"/>
      <c r="BR5" s="407"/>
      <c r="BS5" s="407"/>
      <c r="BT5" s="407"/>
      <c r="BU5" s="408"/>
      <c r="BV5" s="406">
        <v>6767391</v>
      </c>
      <c r="BW5" s="407"/>
      <c r="BX5" s="407"/>
      <c r="BY5" s="407"/>
      <c r="BZ5" s="407"/>
      <c r="CA5" s="407"/>
      <c r="CB5" s="407"/>
      <c r="CC5" s="408"/>
      <c r="CD5" s="415" t="s">
        <v>98</v>
      </c>
      <c r="CE5" s="360"/>
      <c r="CF5" s="360"/>
      <c r="CG5" s="360"/>
      <c r="CH5" s="360"/>
      <c r="CI5" s="360"/>
      <c r="CJ5" s="360"/>
      <c r="CK5" s="360"/>
      <c r="CL5" s="360"/>
      <c r="CM5" s="360"/>
      <c r="CN5" s="360"/>
      <c r="CO5" s="360"/>
      <c r="CP5" s="360"/>
      <c r="CQ5" s="360"/>
      <c r="CR5" s="360"/>
      <c r="CS5" s="416"/>
      <c r="CT5" s="376">
        <v>75.8</v>
      </c>
      <c r="CU5" s="377"/>
      <c r="CV5" s="377"/>
      <c r="CW5" s="377"/>
      <c r="CX5" s="377"/>
      <c r="CY5" s="377"/>
      <c r="CZ5" s="377"/>
      <c r="DA5" s="378"/>
      <c r="DB5" s="376">
        <v>72.2</v>
      </c>
      <c r="DC5" s="377"/>
      <c r="DD5" s="377"/>
      <c r="DE5" s="377"/>
      <c r="DF5" s="377"/>
      <c r="DG5" s="377"/>
      <c r="DH5" s="377"/>
      <c r="DI5" s="378"/>
    </row>
    <row r="6" spans="1:119" ht="18.75" customHeight="1" x14ac:dyDescent="0.15">
      <c r="A6" s="175"/>
      <c r="B6" s="552" t="s">
        <v>99</v>
      </c>
      <c r="C6" s="430"/>
      <c r="D6" s="430"/>
      <c r="E6" s="553"/>
      <c r="F6" s="553"/>
      <c r="G6" s="553"/>
      <c r="H6" s="553"/>
      <c r="I6" s="553"/>
      <c r="J6" s="553"/>
      <c r="K6" s="553"/>
      <c r="L6" s="553" t="s">
        <v>100</v>
      </c>
      <c r="M6" s="553"/>
      <c r="N6" s="553"/>
      <c r="O6" s="553"/>
      <c r="P6" s="553"/>
      <c r="Q6" s="553"/>
      <c r="R6" s="428"/>
      <c r="S6" s="428"/>
      <c r="T6" s="428"/>
      <c r="U6" s="428"/>
      <c r="V6" s="559"/>
      <c r="W6" s="487" t="s">
        <v>101</v>
      </c>
      <c r="X6" s="429"/>
      <c r="Y6" s="429"/>
      <c r="Z6" s="429"/>
      <c r="AA6" s="429"/>
      <c r="AB6" s="430"/>
      <c r="AC6" s="564" t="s">
        <v>102</v>
      </c>
      <c r="AD6" s="565"/>
      <c r="AE6" s="565"/>
      <c r="AF6" s="565"/>
      <c r="AG6" s="565"/>
      <c r="AH6" s="565"/>
      <c r="AI6" s="565"/>
      <c r="AJ6" s="565"/>
      <c r="AK6" s="565"/>
      <c r="AL6" s="566"/>
      <c r="AM6" s="465" t="s">
        <v>103</v>
      </c>
      <c r="AN6" s="380"/>
      <c r="AO6" s="380"/>
      <c r="AP6" s="380"/>
      <c r="AQ6" s="380"/>
      <c r="AR6" s="380"/>
      <c r="AS6" s="380"/>
      <c r="AT6" s="381"/>
      <c r="AU6" s="453" t="s">
        <v>104</v>
      </c>
      <c r="AV6" s="454"/>
      <c r="AW6" s="454"/>
      <c r="AX6" s="454"/>
      <c r="AY6" s="386" t="s">
        <v>105</v>
      </c>
      <c r="AZ6" s="387"/>
      <c r="BA6" s="387"/>
      <c r="BB6" s="387"/>
      <c r="BC6" s="387"/>
      <c r="BD6" s="387"/>
      <c r="BE6" s="387"/>
      <c r="BF6" s="387"/>
      <c r="BG6" s="387"/>
      <c r="BH6" s="387"/>
      <c r="BI6" s="387"/>
      <c r="BJ6" s="387"/>
      <c r="BK6" s="387"/>
      <c r="BL6" s="387"/>
      <c r="BM6" s="388"/>
      <c r="BN6" s="406">
        <v>223171</v>
      </c>
      <c r="BO6" s="407"/>
      <c r="BP6" s="407"/>
      <c r="BQ6" s="407"/>
      <c r="BR6" s="407"/>
      <c r="BS6" s="407"/>
      <c r="BT6" s="407"/>
      <c r="BU6" s="408"/>
      <c r="BV6" s="406">
        <v>319348</v>
      </c>
      <c r="BW6" s="407"/>
      <c r="BX6" s="407"/>
      <c r="BY6" s="407"/>
      <c r="BZ6" s="407"/>
      <c r="CA6" s="407"/>
      <c r="CB6" s="407"/>
      <c r="CC6" s="408"/>
      <c r="CD6" s="415" t="s">
        <v>106</v>
      </c>
      <c r="CE6" s="360"/>
      <c r="CF6" s="360"/>
      <c r="CG6" s="360"/>
      <c r="CH6" s="360"/>
      <c r="CI6" s="360"/>
      <c r="CJ6" s="360"/>
      <c r="CK6" s="360"/>
      <c r="CL6" s="360"/>
      <c r="CM6" s="360"/>
      <c r="CN6" s="360"/>
      <c r="CO6" s="360"/>
      <c r="CP6" s="360"/>
      <c r="CQ6" s="360"/>
      <c r="CR6" s="360"/>
      <c r="CS6" s="416"/>
      <c r="CT6" s="549">
        <v>76.599999999999994</v>
      </c>
      <c r="CU6" s="550"/>
      <c r="CV6" s="550"/>
      <c r="CW6" s="550"/>
      <c r="CX6" s="550"/>
      <c r="CY6" s="550"/>
      <c r="CZ6" s="550"/>
      <c r="DA6" s="551"/>
      <c r="DB6" s="549">
        <v>74.3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107</v>
      </c>
      <c r="AN7" s="380"/>
      <c r="AO7" s="380"/>
      <c r="AP7" s="380"/>
      <c r="AQ7" s="380"/>
      <c r="AR7" s="380"/>
      <c r="AS7" s="380"/>
      <c r="AT7" s="381"/>
      <c r="AU7" s="453" t="s">
        <v>108</v>
      </c>
      <c r="AV7" s="454"/>
      <c r="AW7" s="454"/>
      <c r="AX7" s="454"/>
      <c r="AY7" s="386" t="s">
        <v>109</v>
      </c>
      <c r="AZ7" s="387"/>
      <c r="BA7" s="387"/>
      <c r="BB7" s="387"/>
      <c r="BC7" s="387"/>
      <c r="BD7" s="387"/>
      <c r="BE7" s="387"/>
      <c r="BF7" s="387"/>
      <c r="BG7" s="387"/>
      <c r="BH7" s="387"/>
      <c r="BI7" s="387"/>
      <c r="BJ7" s="387"/>
      <c r="BK7" s="387"/>
      <c r="BL7" s="387"/>
      <c r="BM7" s="388"/>
      <c r="BN7" s="406">
        <v>39996</v>
      </c>
      <c r="BO7" s="407"/>
      <c r="BP7" s="407"/>
      <c r="BQ7" s="407"/>
      <c r="BR7" s="407"/>
      <c r="BS7" s="407"/>
      <c r="BT7" s="407"/>
      <c r="BU7" s="408"/>
      <c r="BV7" s="406">
        <v>115959</v>
      </c>
      <c r="BW7" s="407"/>
      <c r="BX7" s="407"/>
      <c r="BY7" s="407"/>
      <c r="BZ7" s="407"/>
      <c r="CA7" s="407"/>
      <c r="CB7" s="407"/>
      <c r="CC7" s="408"/>
      <c r="CD7" s="415" t="s">
        <v>110</v>
      </c>
      <c r="CE7" s="360"/>
      <c r="CF7" s="360"/>
      <c r="CG7" s="360"/>
      <c r="CH7" s="360"/>
      <c r="CI7" s="360"/>
      <c r="CJ7" s="360"/>
      <c r="CK7" s="360"/>
      <c r="CL7" s="360"/>
      <c r="CM7" s="360"/>
      <c r="CN7" s="360"/>
      <c r="CO7" s="360"/>
      <c r="CP7" s="360"/>
      <c r="CQ7" s="360"/>
      <c r="CR7" s="360"/>
      <c r="CS7" s="416"/>
      <c r="CT7" s="406">
        <v>3620080</v>
      </c>
      <c r="CU7" s="407"/>
      <c r="CV7" s="407"/>
      <c r="CW7" s="407"/>
      <c r="CX7" s="407"/>
      <c r="CY7" s="407"/>
      <c r="CZ7" s="407"/>
      <c r="DA7" s="408"/>
      <c r="DB7" s="406">
        <v>3676791</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111</v>
      </c>
      <c r="AN8" s="380"/>
      <c r="AO8" s="380"/>
      <c r="AP8" s="380"/>
      <c r="AQ8" s="380"/>
      <c r="AR8" s="380"/>
      <c r="AS8" s="380"/>
      <c r="AT8" s="381"/>
      <c r="AU8" s="453" t="s">
        <v>112</v>
      </c>
      <c r="AV8" s="454"/>
      <c r="AW8" s="454"/>
      <c r="AX8" s="454"/>
      <c r="AY8" s="386" t="s">
        <v>113</v>
      </c>
      <c r="AZ8" s="387"/>
      <c r="BA8" s="387"/>
      <c r="BB8" s="387"/>
      <c r="BC8" s="387"/>
      <c r="BD8" s="387"/>
      <c r="BE8" s="387"/>
      <c r="BF8" s="387"/>
      <c r="BG8" s="387"/>
      <c r="BH8" s="387"/>
      <c r="BI8" s="387"/>
      <c r="BJ8" s="387"/>
      <c r="BK8" s="387"/>
      <c r="BL8" s="387"/>
      <c r="BM8" s="388"/>
      <c r="BN8" s="406">
        <v>183175</v>
      </c>
      <c r="BO8" s="407"/>
      <c r="BP8" s="407"/>
      <c r="BQ8" s="407"/>
      <c r="BR8" s="407"/>
      <c r="BS8" s="407"/>
      <c r="BT8" s="407"/>
      <c r="BU8" s="408"/>
      <c r="BV8" s="406">
        <v>203389</v>
      </c>
      <c r="BW8" s="407"/>
      <c r="BX8" s="407"/>
      <c r="BY8" s="407"/>
      <c r="BZ8" s="407"/>
      <c r="CA8" s="407"/>
      <c r="CB8" s="407"/>
      <c r="CC8" s="408"/>
      <c r="CD8" s="415" t="s">
        <v>114</v>
      </c>
      <c r="CE8" s="360"/>
      <c r="CF8" s="360"/>
      <c r="CG8" s="360"/>
      <c r="CH8" s="360"/>
      <c r="CI8" s="360"/>
      <c r="CJ8" s="360"/>
      <c r="CK8" s="360"/>
      <c r="CL8" s="360"/>
      <c r="CM8" s="360"/>
      <c r="CN8" s="360"/>
      <c r="CO8" s="360"/>
      <c r="CP8" s="360"/>
      <c r="CQ8" s="360"/>
      <c r="CR8" s="360"/>
      <c r="CS8" s="416"/>
      <c r="CT8" s="509">
        <v>0.32</v>
      </c>
      <c r="CU8" s="510"/>
      <c r="CV8" s="510"/>
      <c r="CW8" s="510"/>
      <c r="CX8" s="510"/>
      <c r="CY8" s="510"/>
      <c r="CZ8" s="510"/>
      <c r="DA8" s="511"/>
      <c r="DB8" s="509">
        <v>0.33</v>
      </c>
      <c r="DC8" s="510"/>
      <c r="DD8" s="510"/>
      <c r="DE8" s="510"/>
      <c r="DF8" s="510"/>
      <c r="DG8" s="510"/>
      <c r="DH8" s="510"/>
      <c r="DI8" s="511"/>
    </row>
    <row r="9" spans="1:119" ht="18.75" customHeight="1" thickBot="1" x14ac:dyDescent="0.2">
      <c r="A9" s="175"/>
      <c r="B9" s="538" t="s">
        <v>115</v>
      </c>
      <c r="C9" s="539"/>
      <c r="D9" s="539"/>
      <c r="E9" s="539"/>
      <c r="F9" s="539"/>
      <c r="G9" s="539"/>
      <c r="H9" s="539"/>
      <c r="I9" s="539"/>
      <c r="J9" s="539"/>
      <c r="K9" s="459"/>
      <c r="L9" s="540" t="s">
        <v>116</v>
      </c>
      <c r="M9" s="541"/>
      <c r="N9" s="541"/>
      <c r="O9" s="541"/>
      <c r="P9" s="541"/>
      <c r="Q9" s="542"/>
      <c r="R9" s="543">
        <v>7720</v>
      </c>
      <c r="S9" s="544"/>
      <c r="T9" s="544"/>
      <c r="U9" s="544"/>
      <c r="V9" s="545"/>
      <c r="W9" s="475" t="s">
        <v>117</v>
      </c>
      <c r="X9" s="476"/>
      <c r="Y9" s="476"/>
      <c r="Z9" s="476"/>
      <c r="AA9" s="476"/>
      <c r="AB9" s="476"/>
      <c r="AC9" s="476"/>
      <c r="AD9" s="476"/>
      <c r="AE9" s="476"/>
      <c r="AF9" s="476"/>
      <c r="AG9" s="476"/>
      <c r="AH9" s="476"/>
      <c r="AI9" s="476"/>
      <c r="AJ9" s="476"/>
      <c r="AK9" s="476"/>
      <c r="AL9" s="546"/>
      <c r="AM9" s="465" t="s">
        <v>118</v>
      </c>
      <c r="AN9" s="380"/>
      <c r="AO9" s="380"/>
      <c r="AP9" s="380"/>
      <c r="AQ9" s="380"/>
      <c r="AR9" s="380"/>
      <c r="AS9" s="380"/>
      <c r="AT9" s="381"/>
      <c r="AU9" s="453" t="s">
        <v>96</v>
      </c>
      <c r="AV9" s="454"/>
      <c r="AW9" s="454"/>
      <c r="AX9" s="454"/>
      <c r="AY9" s="386" t="s">
        <v>119</v>
      </c>
      <c r="AZ9" s="387"/>
      <c r="BA9" s="387"/>
      <c r="BB9" s="387"/>
      <c r="BC9" s="387"/>
      <c r="BD9" s="387"/>
      <c r="BE9" s="387"/>
      <c r="BF9" s="387"/>
      <c r="BG9" s="387"/>
      <c r="BH9" s="387"/>
      <c r="BI9" s="387"/>
      <c r="BJ9" s="387"/>
      <c r="BK9" s="387"/>
      <c r="BL9" s="387"/>
      <c r="BM9" s="388"/>
      <c r="BN9" s="406">
        <v>-20214</v>
      </c>
      <c r="BO9" s="407"/>
      <c r="BP9" s="407"/>
      <c r="BQ9" s="407"/>
      <c r="BR9" s="407"/>
      <c r="BS9" s="407"/>
      <c r="BT9" s="407"/>
      <c r="BU9" s="408"/>
      <c r="BV9" s="406">
        <v>20618</v>
      </c>
      <c r="BW9" s="407"/>
      <c r="BX9" s="407"/>
      <c r="BY9" s="407"/>
      <c r="BZ9" s="407"/>
      <c r="CA9" s="407"/>
      <c r="CB9" s="407"/>
      <c r="CC9" s="408"/>
      <c r="CD9" s="415" t="s">
        <v>120</v>
      </c>
      <c r="CE9" s="360"/>
      <c r="CF9" s="360"/>
      <c r="CG9" s="360"/>
      <c r="CH9" s="360"/>
      <c r="CI9" s="360"/>
      <c r="CJ9" s="360"/>
      <c r="CK9" s="360"/>
      <c r="CL9" s="360"/>
      <c r="CM9" s="360"/>
      <c r="CN9" s="360"/>
      <c r="CO9" s="360"/>
      <c r="CP9" s="360"/>
      <c r="CQ9" s="360"/>
      <c r="CR9" s="360"/>
      <c r="CS9" s="416"/>
      <c r="CT9" s="376">
        <v>16.3</v>
      </c>
      <c r="CU9" s="377"/>
      <c r="CV9" s="377"/>
      <c r="CW9" s="377"/>
      <c r="CX9" s="377"/>
      <c r="CY9" s="377"/>
      <c r="CZ9" s="377"/>
      <c r="DA9" s="378"/>
      <c r="DB9" s="376">
        <v>14.4</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121</v>
      </c>
      <c r="M10" s="380"/>
      <c r="N10" s="380"/>
      <c r="O10" s="380"/>
      <c r="P10" s="380"/>
      <c r="Q10" s="381"/>
      <c r="R10" s="382">
        <v>8068</v>
      </c>
      <c r="S10" s="383"/>
      <c r="T10" s="383"/>
      <c r="U10" s="383"/>
      <c r="V10" s="385"/>
      <c r="W10" s="547"/>
      <c r="X10" s="357"/>
      <c r="Y10" s="357"/>
      <c r="Z10" s="357"/>
      <c r="AA10" s="357"/>
      <c r="AB10" s="357"/>
      <c r="AC10" s="357"/>
      <c r="AD10" s="357"/>
      <c r="AE10" s="357"/>
      <c r="AF10" s="357"/>
      <c r="AG10" s="357"/>
      <c r="AH10" s="357"/>
      <c r="AI10" s="357"/>
      <c r="AJ10" s="357"/>
      <c r="AK10" s="357"/>
      <c r="AL10" s="548"/>
      <c r="AM10" s="465" t="s">
        <v>122</v>
      </c>
      <c r="AN10" s="380"/>
      <c r="AO10" s="380"/>
      <c r="AP10" s="380"/>
      <c r="AQ10" s="380"/>
      <c r="AR10" s="380"/>
      <c r="AS10" s="380"/>
      <c r="AT10" s="381"/>
      <c r="AU10" s="453" t="s">
        <v>123</v>
      </c>
      <c r="AV10" s="454"/>
      <c r="AW10" s="454"/>
      <c r="AX10" s="454"/>
      <c r="AY10" s="386" t="s">
        <v>124</v>
      </c>
      <c r="AZ10" s="387"/>
      <c r="BA10" s="387"/>
      <c r="BB10" s="387"/>
      <c r="BC10" s="387"/>
      <c r="BD10" s="387"/>
      <c r="BE10" s="387"/>
      <c r="BF10" s="387"/>
      <c r="BG10" s="387"/>
      <c r="BH10" s="387"/>
      <c r="BI10" s="387"/>
      <c r="BJ10" s="387"/>
      <c r="BK10" s="387"/>
      <c r="BL10" s="387"/>
      <c r="BM10" s="388"/>
      <c r="BN10" s="406">
        <v>109465</v>
      </c>
      <c r="BO10" s="407"/>
      <c r="BP10" s="407"/>
      <c r="BQ10" s="407"/>
      <c r="BR10" s="407"/>
      <c r="BS10" s="407"/>
      <c r="BT10" s="407"/>
      <c r="BU10" s="408"/>
      <c r="BV10" s="406">
        <v>99818</v>
      </c>
      <c r="BW10" s="407"/>
      <c r="BX10" s="407"/>
      <c r="BY10" s="407"/>
      <c r="BZ10" s="407"/>
      <c r="CA10" s="407"/>
      <c r="CB10" s="407"/>
      <c r="CC10" s="408"/>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9"/>
      <c r="L11" s="361" t="s">
        <v>126</v>
      </c>
      <c r="M11" s="362"/>
      <c r="N11" s="362"/>
      <c r="O11" s="362"/>
      <c r="P11" s="362"/>
      <c r="Q11" s="363"/>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5" t="s">
        <v>128</v>
      </c>
      <c r="AN11" s="380"/>
      <c r="AO11" s="380"/>
      <c r="AP11" s="380"/>
      <c r="AQ11" s="380"/>
      <c r="AR11" s="380"/>
      <c r="AS11" s="380"/>
      <c r="AT11" s="381"/>
      <c r="AU11" s="453" t="s">
        <v>123</v>
      </c>
      <c r="AV11" s="454"/>
      <c r="AW11" s="454"/>
      <c r="AX11" s="454"/>
      <c r="AY11" s="386" t="s">
        <v>129</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130</v>
      </c>
      <c r="CE11" s="360"/>
      <c r="CF11" s="360"/>
      <c r="CG11" s="360"/>
      <c r="CH11" s="360"/>
      <c r="CI11" s="360"/>
      <c r="CJ11" s="360"/>
      <c r="CK11" s="360"/>
      <c r="CL11" s="360"/>
      <c r="CM11" s="360"/>
      <c r="CN11" s="360"/>
      <c r="CO11" s="360"/>
      <c r="CP11" s="360"/>
      <c r="CQ11" s="360"/>
      <c r="CR11" s="360"/>
      <c r="CS11" s="416"/>
      <c r="CT11" s="509" t="s">
        <v>131</v>
      </c>
      <c r="CU11" s="510"/>
      <c r="CV11" s="510"/>
      <c r="CW11" s="510"/>
      <c r="CX11" s="510"/>
      <c r="CY11" s="510"/>
      <c r="CZ11" s="510"/>
      <c r="DA11" s="511"/>
      <c r="DB11" s="509" t="s">
        <v>131</v>
      </c>
      <c r="DC11" s="510"/>
      <c r="DD11" s="510"/>
      <c r="DE11" s="510"/>
      <c r="DF11" s="510"/>
      <c r="DG11" s="510"/>
      <c r="DH11" s="510"/>
      <c r="DI11" s="511"/>
    </row>
    <row r="12" spans="1:119" ht="18.75" customHeight="1" x14ac:dyDescent="0.15">
      <c r="A12" s="175"/>
      <c r="B12" s="512" t="s">
        <v>132</v>
      </c>
      <c r="C12" s="513"/>
      <c r="D12" s="513"/>
      <c r="E12" s="513"/>
      <c r="F12" s="513"/>
      <c r="G12" s="513"/>
      <c r="H12" s="513"/>
      <c r="I12" s="513"/>
      <c r="J12" s="513"/>
      <c r="K12" s="514"/>
      <c r="L12" s="521" t="s">
        <v>133</v>
      </c>
      <c r="M12" s="522"/>
      <c r="N12" s="522"/>
      <c r="O12" s="522"/>
      <c r="P12" s="522"/>
      <c r="Q12" s="523"/>
      <c r="R12" s="524">
        <v>7915</v>
      </c>
      <c r="S12" s="525"/>
      <c r="T12" s="525"/>
      <c r="U12" s="525"/>
      <c r="V12" s="526"/>
      <c r="W12" s="527" t="s">
        <v>1</v>
      </c>
      <c r="X12" s="454"/>
      <c r="Y12" s="454"/>
      <c r="Z12" s="454"/>
      <c r="AA12" s="454"/>
      <c r="AB12" s="528"/>
      <c r="AC12" s="529" t="s">
        <v>134</v>
      </c>
      <c r="AD12" s="530"/>
      <c r="AE12" s="530"/>
      <c r="AF12" s="530"/>
      <c r="AG12" s="531"/>
      <c r="AH12" s="529" t="s">
        <v>135</v>
      </c>
      <c r="AI12" s="530"/>
      <c r="AJ12" s="530"/>
      <c r="AK12" s="530"/>
      <c r="AL12" s="532"/>
      <c r="AM12" s="465" t="s">
        <v>136</v>
      </c>
      <c r="AN12" s="380"/>
      <c r="AO12" s="380"/>
      <c r="AP12" s="380"/>
      <c r="AQ12" s="380"/>
      <c r="AR12" s="380"/>
      <c r="AS12" s="380"/>
      <c r="AT12" s="381"/>
      <c r="AU12" s="453" t="s">
        <v>137</v>
      </c>
      <c r="AV12" s="454"/>
      <c r="AW12" s="454"/>
      <c r="AX12" s="454"/>
      <c r="AY12" s="386" t="s">
        <v>138</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139</v>
      </c>
      <c r="CE12" s="360"/>
      <c r="CF12" s="360"/>
      <c r="CG12" s="360"/>
      <c r="CH12" s="360"/>
      <c r="CI12" s="360"/>
      <c r="CJ12" s="360"/>
      <c r="CK12" s="360"/>
      <c r="CL12" s="360"/>
      <c r="CM12" s="360"/>
      <c r="CN12" s="360"/>
      <c r="CO12" s="360"/>
      <c r="CP12" s="360"/>
      <c r="CQ12" s="360"/>
      <c r="CR12" s="360"/>
      <c r="CS12" s="416"/>
      <c r="CT12" s="509" t="s">
        <v>140</v>
      </c>
      <c r="CU12" s="510"/>
      <c r="CV12" s="510"/>
      <c r="CW12" s="510"/>
      <c r="CX12" s="510"/>
      <c r="CY12" s="510"/>
      <c r="CZ12" s="510"/>
      <c r="DA12" s="511"/>
      <c r="DB12" s="509" t="s">
        <v>140</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6" t="s">
        <v>141</v>
      </c>
      <c r="N13" s="497"/>
      <c r="O13" s="497"/>
      <c r="P13" s="497"/>
      <c r="Q13" s="498"/>
      <c r="R13" s="499">
        <v>7842</v>
      </c>
      <c r="S13" s="500"/>
      <c r="T13" s="500"/>
      <c r="U13" s="500"/>
      <c r="V13" s="501"/>
      <c r="W13" s="487" t="s">
        <v>142</v>
      </c>
      <c r="X13" s="429"/>
      <c r="Y13" s="429"/>
      <c r="Z13" s="429"/>
      <c r="AA13" s="429"/>
      <c r="AB13" s="430"/>
      <c r="AC13" s="382">
        <v>1210</v>
      </c>
      <c r="AD13" s="383"/>
      <c r="AE13" s="383"/>
      <c r="AF13" s="383"/>
      <c r="AG13" s="384"/>
      <c r="AH13" s="382">
        <v>1339</v>
      </c>
      <c r="AI13" s="383"/>
      <c r="AJ13" s="383"/>
      <c r="AK13" s="383"/>
      <c r="AL13" s="385"/>
      <c r="AM13" s="465" t="s">
        <v>143</v>
      </c>
      <c r="AN13" s="380"/>
      <c r="AO13" s="380"/>
      <c r="AP13" s="380"/>
      <c r="AQ13" s="380"/>
      <c r="AR13" s="380"/>
      <c r="AS13" s="380"/>
      <c r="AT13" s="381"/>
      <c r="AU13" s="453" t="s">
        <v>137</v>
      </c>
      <c r="AV13" s="454"/>
      <c r="AW13" s="454"/>
      <c r="AX13" s="454"/>
      <c r="AY13" s="386" t="s">
        <v>144</v>
      </c>
      <c r="AZ13" s="387"/>
      <c r="BA13" s="387"/>
      <c r="BB13" s="387"/>
      <c r="BC13" s="387"/>
      <c r="BD13" s="387"/>
      <c r="BE13" s="387"/>
      <c r="BF13" s="387"/>
      <c r="BG13" s="387"/>
      <c r="BH13" s="387"/>
      <c r="BI13" s="387"/>
      <c r="BJ13" s="387"/>
      <c r="BK13" s="387"/>
      <c r="BL13" s="387"/>
      <c r="BM13" s="388"/>
      <c r="BN13" s="406">
        <v>89251</v>
      </c>
      <c r="BO13" s="407"/>
      <c r="BP13" s="407"/>
      <c r="BQ13" s="407"/>
      <c r="BR13" s="407"/>
      <c r="BS13" s="407"/>
      <c r="BT13" s="407"/>
      <c r="BU13" s="408"/>
      <c r="BV13" s="406">
        <v>120436</v>
      </c>
      <c r="BW13" s="407"/>
      <c r="BX13" s="407"/>
      <c r="BY13" s="407"/>
      <c r="BZ13" s="407"/>
      <c r="CA13" s="407"/>
      <c r="CB13" s="407"/>
      <c r="CC13" s="408"/>
      <c r="CD13" s="415" t="s">
        <v>145</v>
      </c>
      <c r="CE13" s="360"/>
      <c r="CF13" s="360"/>
      <c r="CG13" s="360"/>
      <c r="CH13" s="360"/>
      <c r="CI13" s="360"/>
      <c r="CJ13" s="360"/>
      <c r="CK13" s="360"/>
      <c r="CL13" s="360"/>
      <c r="CM13" s="360"/>
      <c r="CN13" s="360"/>
      <c r="CO13" s="360"/>
      <c r="CP13" s="360"/>
      <c r="CQ13" s="360"/>
      <c r="CR13" s="360"/>
      <c r="CS13" s="416"/>
      <c r="CT13" s="376">
        <v>5.5</v>
      </c>
      <c r="CU13" s="377"/>
      <c r="CV13" s="377"/>
      <c r="CW13" s="377"/>
      <c r="CX13" s="377"/>
      <c r="CY13" s="377"/>
      <c r="CZ13" s="377"/>
      <c r="DA13" s="378"/>
      <c r="DB13" s="376">
        <v>5.5</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146</v>
      </c>
      <c r="M14" s="533"/>
      <c r="N14" s="533"/>
      <c r="O14" s="533"/>
      <c r="P14" s="533"/>
      <c r="Q14" s="534"/>
      <c r="R14" s="499">
        <v>8007</v>
      </c>
      <c r="S14" s="500"/>
      <c r="T14" s="500"/>
      <c r="U14" s="500"/>
      <c r="V14" s="501"/>
      <c r="W14" s="502"/>
      <c r="X14" s="432"/>
      <c r="Y14" s="432"/>
      <c r="Z14" s="432"/>
      <c r="AA14" s="432"/>
      <c r="AB14" s="433"/>
      <c r="AC14" s="492">
        <v>30.3</v>
      </c>
      <c r="AD14" s="493"/>
      <c r="AE14" s="493"/>
      <c r="AF14" s="493"/>
      <c r="AG14" s="494"/>
      <c r="AH14" s="492">
        <v>32.299999999999997</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147</v>
      </c>
      <c r="CE14" s="413"/>
      <c r="CF14" s="413"/>
      <c r="CG14" s="413"/>
      <c r="CH14" s="413"/>
      <c r="CI14" s="413"/>
      <c r="CJ14" s="413"/>
      <c r="CK14" s="413"/>
      <c r="CL14" s="413"/>
      <c r="CM14" s="413"/>
      <c r="CN14" s="413"/>
      <c r="CO14" s="413"/>
      <c r="CP14" s="413"/>
      <c r="CQ14" s="413"/>
      <c r="CR14" s="413"/>
      <c r="CS14" s="414"/>
      <c r="CT14" s="503" t="s">
        <v>140</v>
      </c>
      <c r="CU14" s="504"/>
      <c r="CV14" s="504"/>
      <c r="CW14" s="504"/>
      <c r="CX14" s="504"/>
      <c r="CY14" s="504"/>
      <c r="CZ14" s="504"/>
      <c r="DA14" s="505"/>
      <c r="DB14" s="503" t="s">
        <v>140</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6" t="s">
        <v>141</v>
      </c>
      <c r="N15" s="497"/>
      <c r="O15" s="497"/>
      <c r="P15" s="497"/>
      <c r="Q15" s="498"/>
      <c r="R15" s="499">
        <v>7970</v>
      </c>
      <c r="S15" s="500"/>
      <c r="T15" s="500"/>
      <c r="U15" s="500"/>
      <c r="V15" s="501"/>
      <c r="W15" s="487" t="s">
        <v>148</v>
      </c>
      <c r="X15" s="429"/>
      <c r="Y15" s="429"/>
      <c r="Z15" s="429"/>
      <c r="AA15" s="429"/>
      <c r="AB15" s="430"/>
      <c r="AC15" s="382">
        <v>798</v>
      </c>
      <c r="AD15" s="383"/>
      <c r="AE15" s="383"/>
      <c r="AF15" s="383"/>
      <c r="AG15" s="384"/>
      <c r="AH15" s="382">
        <v>839</v>
      </c>
      <c r="AI15" s="383"/>
      <c r="AJ15" s="383"/>
      <c r="AK15" s="383"/>
      <c r="AL15" s="385"/>
      <c r="AM15" s="465"/>
      <c r="AN15" s="380"/>
      <c r="AO15" s="380"/>
      <c r="AP15" s="380"/>
      <c r="AQ15" s="380"/>
      <c r="AR15" s="380"/>
      <c r="AS15" s="380"/>
      <c r="AT15" s="381"/>
      <c r="AU15" s="453"/>
      <c r="AV15" s="454"/>
      <c r="AW15" s="454"/>
      <c r="AX15" s="454"/>
      <c r="AY15" s="398" t="s">
        <v>149</v>
      </c>
      <c r="AZ15" s="399"/>
      <c r="BA15" s="399"/>
      <c r="BB15" s="399"/>
      <c r="BC15" s="399"/>
      <c r="BD15" s="399"/>
      <c r="BE15" s="399"/>
      <c r="BF15" s="399"/>
      <c r="BG15" s="399"/>
      <c r="BH15" s="399"/>
      <c r="BI15" s="399"/>
      <c r="BJ15" s="399"/>
      <c r="BK15" s="399"/>
      <c r="BL15" s="399"/>
      <c r="BM15" s="400"/>
      <c r="BN15" s="401">
        <v>1069857</v>
      </c>
      <c r="BO15" s="402"/>
      <c r="BP15" s="402"/>
      <c r="BQ15" s="402"/>
      <c r="BR15" s="402"/>
      <c r="BS15" s="402"/>
      <c r="BT15" s="402"/>
      <c r="BU15" s="403"/>
      <c r="BV15" s="401">
        <v>998595</v>
      </c>
      <c r="BW15" s="402"/>
      <c r="BX15" s="402"/>
      <c r="BY15" s="402"/>
      <c r="BZ15" s="402"/>
      <c r="CA15" s="402"/>
      <c r="CB15" s="402"/>
      <c r="CC15" s="403"/>
      <c r="CD15" s="506" t="s">
        <v>150</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9" t="s">
        <v>151</v>
      </c>
      <c r="M16" s="490"/>
      <c r="N16" s="490"/>
      <c r="O16" s="490"/>
      <c r="P16" s="490"/>
      <c r="Q16" s="491"/>
      <c r="R16" s="484" t="s">
        <v>152</v>
      </c>
      <c r="S16" s="485"/>
      <c r="T16" s="485"/>
      <c r="U16" s="485"/>
      <c r="V16" s="486"/>
      <c r="W16" s="502"/>
      <c r="X16" s="432"/>
      <c r="Y16" s="432"/>
      <c r="Z16" s="432"/>
      <c r="AA16" s="432"/>
      <c r="AB16" s="433"/>
      <c r="AC16" s="492">
        <v>20</v>
      </c>
      <c r="AD16" s="493"/>
      <c r="AE16" s="493"/>
      <c r="AF16" s="493"/>
      <c r="AG16" s="494"/>
      <c r="AH16" s="492">
        <v>20.2</v>
      </c>
      <c r="AI16" s="493"/>
      <c r="AJ16" s="493"/>
      <c r="AK16" s="493"/>
      <c r="AL16" s="495"/>
      <c r="AM16" s="465"/>
      <c r="AN16" s="380"/>
      <c r="AO16" s="380"/>
      <c r="AP16" s="380"/>
      <c r="AQ16" s="380"/>
      <c r="AR16" s="380"/>
      <c r="AS16" s="380"/>
      <c r="AT16" s="381"/>
      <c r="AU16" s="453"/>
      <c r="AV16" s="454"/>
      <c r="AW16" s="454"/>
      <c r="AX16" s="454"/>
      <c r="AY16" s="386" t="s">
        <v>153</v>
      </c>
      <c r="AZ16" s="387"/>
      <c r="BA16" s="387"/>
      <c r="BB16" s="387"/>
      <c r="BC16" s="387"/>
      <c r="BD16" s="387"/>
      <c r="BE16" s="387"/>
      <c r="BF16" s="387"/>
      <c r="BG16" s="387"/>
      <c r="BH16" s="387"/>
      <c r="BI16" s="387"/>
      <c r="BJ16" s="387"/>
      <c r="BK16" s="387"/>
      <c r="BL16" s="387"/>
      <c r="BM16" s="388"/>
      <c r="BN16" s="406">
        <v>3298984</v>
      </c>
      <c r="BO16" s="407"/>
      <c r="BP16" s="407"/>
      <c r="BQ16" s="407"/>
      <c r="BR16" s="407"/>
      <c r="BS16" s="407"/>
      <c r="BT16" s="407"/>
      <c r="BU16" s="408"/>
      <c r="BV16" s="406">
        <v>3266133</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94"/>
      <c r="M17" s="481" t="s">
        <v>154</v>
      </c>
      <c r="N17" s="482"/>
      <c r="O17" s="482"/>
      <c r="P17" s="482"/>
      <c r="Q17" s="483"/>
      <c r="R17" s="484" t="s">
        <v>155</v>
      </c>
      <c r="S17" s="485"/>
      <c r="T17" s="485"/>
      <c r="U17" s="485"/>
      <c r="V17" s="486"/>
      <c r="W17" s="487" t="s">
        <v>156</v>
      </c>
      <c r="X17" s="429"/>
      <c r="Y17" s="429"/>
      <c r="Z17" s="429"/>
      <c r="AA17" s="429"/>
      <c r="AB17" s="430"/>
      <c r="AC17" s="382">
        <v>1983</v>
      </c>
      <c r="AD17" s="383"/>
      <c r="AE17" s="383"/>
      <c r="AF17" s="383"/>
      <c r="AG17" s="384"/>
      <c r="AH17" s="382">
        <v>1969</v>
      </c>
      <c r="AI17" s="383"/>
      <c r="AJ17" s="383"/>
      <c r="AK17" s="383"/>
      <c r="AL17" s="385"/>
      <c r="AM17" s="465"/>
      <c r="AN17" s="380"/>
      <c r="AO17" s="380"/>
      <c r="AP17" s="380"/>
      <c r="AQ17" s="380"/>
      <c r="AR17" s="380"/>
      <c r="AS17" s="380"/>
      <c r="AT17" s="381"/>
      <c r="AU17" s="453"/>
      <c r="AV17" s="454"/>
      <c r="AW17" s="454"/>
      <c r="AX17" s="454"/>
      <c r="AY17" s="386" t="s">
        <v>157</v>
      </c>
      <c r="AZ17" s="387"/>
      <c r="BA17" s="387"/>
      <c r="BB17" s="387"/>
      <c r="BC17" s="387"/>
      <c r="BD17" s="387"/>
      <c r="BE17" s="387"/>
      <c r="BF17" s="387"/>
      <c r="BG17" s="387"/>
      <c r="BH17" s="387"/>
      <c r="BI17" s="387"/>
      <c r="BJ17" s="387"/>
      <c r="BK17" s="387"/>
      <c r="BL17" s="387"/>
      <c r="BM17" s="388"/>
      <c r="BN17" s="406">
        <v>1347868</v>
      </c>
      <c r="BO17" s="407"/>
      <c r="BP17" s="407"/>
      <c r="BQ17" s="407"/>
      <c r="BR17" s="407"/>
      <c r="BS17" s="407"/>
      <c r="BT17" s="407"/>
      <c r="BU17" s="408"/>
      <c r="BV17" s="406">
        <v>1255202</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158</v>
      </c>
      <c r="C18" s="459"/>
      <c r="D18" s="459"/>
      <c r="E18" s="460"/>
      <c r="F18" s="460"/>
      <c r="G18" s="460"/>
      <c r="H18" s="460"/>
      <c r="I18" s="460"/>
      <c r="J18" s="460"/>
      <c r="K18" s="460"/>
      <c r="L18" s="461">
        <v>113.62</v>
      </c>
      <c r="M18" s="461"/>
      <c r="N18" s="461"/>
      <c r="O18" s="461"/>
      <c r="P18" s="461"/>
      <c r="Q18" s="461"/>
      <c r="R18" s="462"/>
      <c r="S18" s="462"/>
      <c r="T18" s="462"/>
      <c r="U18" s="462"/>
      <c r="V18" s="463"/>
      <c r="W18" s="477"/>
      <c r="X18" s="478"/>
      <c r="Y18" s="478"/>
      <c r="Z18" s="478"/>
      <c r="AA18" s="478"/>
      <c r="AB18" s="488"/>
      <c r="AC18" s="370">
        <v>49.7</v>
      </c>
      <c r="AD18" s="371"/>
      <c r="AE18" s="371"/>
      <c r="AF18" s="371"/>
      <c r="AG18" s="464"/>
      <c r="AH18" s="370">
        <v>47.5</v>
      </c>
      <c r="AI18" s="371"/>
      <c r="AJ18" s="371"/>
      <c r="AK18" s="371"/>
      <c r="AL18" s="372"/>
      <c r="AM18" s="465"/>
      <c r="AN18" s="380"/>
      <c r="AO18" s="380"/>
      <c r="AP18" s="380"/>
      <c r="AQ18" s="380"/>
      <c r="AR18" s="380"/>
      <c r="AS18" s="380"/>
      <c r="AT18" s="381"/>
      <c r="AU18" s="453"/>
      <c r="AV18" s="454"/>
      <c r="AW18" s="454"/>
      <c r="AX18" s="454"/>
      <c r="AY18" s="386" t="s">
        <v>159</v>
      </c>
      <c r="AZ18" s="387"/>
      <c r="BA18" s="387"/>
      <c r="BB18" s="387"/>
      <c r="BC18" s="387"/>
      <c r="BD18" s="387"/>
      <c r="BE18" s="387"/>
      <c r="BF18" s="387"/>
      <c r="BG18" s="387"/>
      <c r="BH18" s="387"/>
      <c r="BI18" s="387"/>
      <c r="BJ18" s="387"/>
      <c r="BK18" s="387"/>
      <c r="BL18" s="387"/>
      <c r="BM18" s="388"/>
      <c r="BN18" s="406">
        <v>2783981</v>
      </c>
      <c r="BO18" s="407"/>
      <c r="BP18" s="407"/>
      <c r="BQ18" s="407"/>
      <c r="BR18" s="407"/>
      <c r="BS18" s="407"/>
      <c r="BT18" s="407"/>
      <c r="BU18" s="408"/>
      <c r="BV18" s="406">
        <v>2704780</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160</v>
      </c>
      <c r="C19" s="459"/>
      <c r="D19" s="459"/>
      <c r="E19" s="460"/>
      <c r="F19" s="460"/>
      <c r="G19" s="460"/>
      <c r="H19" s="460"/>
      <c r="I19" s="460"/>
      <c r="J19" s="460"/>
      <c r="K19" s="460"/>
      <c r="L19" s="466">
        <v>68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161</v>
      </c>
      <c r="AZ19" s="387"/>
      <c r="BA19" s="387"/>
      <c r="BB19" s="387"/>
      <c r="BC19" s="387"/>
      <c r="BD19" s="387"/>
      <c r="BE19" s="387"/>
      <c r="BF19" s="387"/>
      <c r="BG19" s="387"/>
      <c r="BH19" s="387"/>
      <c r="BI19" s="387"/>
      <c r="BJ19" s="387"/>
      <c r="BK19" s="387"/>
      <c r="BL19" s="387"/>
      <c r="BM19" s="388"/>
      <c r="BN19" s="406">
        <v>4190534</v>
      </c>
      <c r="BO19" s="407"/>
      <c r="BP19" s="407"/>
      <c r="BQ19" s="407"/>
      <c r="BR19" s="407"/>
      <c r="BS19" s="407"/>
      <c r="BT19" s="407"/>
      <c r="BU19" s="408"/>
      <c r="BV19" s="406">
        <v>4287536</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162</v>
      </c>
      <c r="C20" s="459"/>
      <c r="D20" s="459"/>
      <c r="E20" s="460"/>
      <c r="F20" s="460"/>
      <c r="G20" s="460"/>
      <c r="H20" s="460"/>
      <c r="I20" s="460"/>
      <c r="J20" s="460"/>
      <c r="K20" s="460"/>
      <c r="L20" s="466">
        <v>2993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163</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164</v>
      </c>
      <c r="C22" s="420"/>
      <c r="D22" s="421"/>
      <c r="E22" s="428" t="s">
        <v>1</v>
      </c>
      <c r="F22" s="429"/>
      <c r="G22" s="429"/>
      <c r="H22" s="429"/>
      <c r="I22" s="429"/>
      <c r="J22" s="429"/>
      <c r="K22" s="430"/>
      <c r="L22" s="428" t="s">
        <v>165</v>
      </c>
      <c r="M22" s="429"/>
      <c r="N22" s="429"/>
      <c r="O22" s="429"/>
      <c r="P22" s="430"/>
      <c r="Q22" s="434" t="s">
        <v>166</v>
      </c>
      <c r="R22" s="435"/>
      <c r="S22" s="435"/>
      <c r="T22" s="435"/>
      <c r="U22" s="435"/>
      <c r="V22" s="436"/>
      <c r="W22" s="440" t="s">
        <v>167</v>
      </c>
      <c r="X22" s="420"/>
      <c r="Y22" s="421"/>
      <c r="Z22" s="428" t="s">
        <v>1</v>
      </c>
      <c r="AA22" s="429"/>
      <c r="AB22" s="429"/>
      <c r="AC22" s="429"/>
      <c r="AD22" s="429"/>
      <c r="AE22" s="429"/>
      <c r="AF22" s="429"/>
      <c r="AG22" s="430"/>
      <c r="AH22" s="445" t="s">
        <v>168</v>
      </c>
      <c r="AI22" s="429"/>
      <c r="AJ22" s="429"/>
      <c r="AK22" s="429"/>
      <c r="AL22" s="430"/>
      <c r="AM22" s="445" t="s">
        <v>169</v>
      </c>
      <c r="AN22" s="446"/>
      <c r="AO22" s="446"/>
      <c r="AP22" s="446"/>
      <c r="AQ22" s="446"/>
      <c r="AR22" s="447"/>
      <c r="AS22" s="434" t="s">
        <v>166</v>
      </c>
      <c r="AT22" s="435"/>
      <c r="AU22" s="435"/>
      <c r="AV22" s="435"/>
      <c r="AW22" s="435"/>
      <c r="AX22" s="451"/>
      <c r="AY22" s="398" t="s">
        <v>170</v>
      </c>
      <c r="AZ22" s="399"/>
      <c r="BA22" s="399"/>
      <c r="BB22" s="399"/>
      <c r="BC22" s="399"/>
      <c r="BD22" s="399"/>
      <c r="BE22" s="399"/>
      <c r="BF22" s="399"/>
      <c r="BG22" s="399"/>
      <c r="BH22" s="399"/>
      <c r="BI22" s="399"/>
      <c r="BJ22" s="399"/>
      <c r="BK22" s="399"/>
      <c r="BL22" s="399"/>
      <c r="BM22" s="400"/>
      <c r="BN22" s="401">
        <v>7282469</v>
      </c>
      <c r="BO22" s="402"/>
      <c r="BP22" s="402"/>
      <c r="BQ22" s="402"/>
      <c r="BR22" s="402"/>
      <c r="BS22" s="402"/>
      <c r="BT22" s="402"/>
      <c r="BU22" s="403"/>
      <c r="BV22" s="401">
        <v>7229045</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171</v>
      </c>
      <c r="AZ23" s="387"/>
      <c r="BA23" s="387"/>
      <c r="BB23" s="387"/>
      <c r="BC23" s="387"/>
      <c r="BD23" s="387"/>
      <c r="BE23" s="387"/>
      <c r="BF23" s="387"/>
      <c r="BG23" s="387"/>
      <c r="BH23" s="387"/>
      <c r="BI23" s="387"/>
      <c r="BJ23" s="387"/>
      <c r="BK23" s="387"/>
      <c r="BL23" s="387"/>
      <c r="BM23" s="388"/>
      <c r="BN23" s="406">
        <v>6441991</v>
      </c>
      <c r="BO23" s="407"/>
      <c r="BP23" s="407"/>
      <c r="BQ23" s="407"/>
      <c r="BR23" s="407"/>
      <c r="BS23" s="407"/>
      <c r="BT23" s="407"/>
      <c r="BU23" s="408"/>
      <c r="BV23" s="406">
        <v>6294027</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172</v>
      </c>
      <c r="F24" s="380"/>
      <c r="G24" s="380"/>
      <c r="H24" s="380"/>
      <c r="I24" s="380"/>
      <c r="J24" s="380"/>
      <c r="K24" s="381"/>
      <c r="L24" s="382">
        <v>1</v>
      </c>
      <c r="M24" s="383"/>
      <c r="N24" s="383"/>
      <c r="O24" s="383"/>
      <c r="P24" s="384"/>
      <c r="Q24" s="382">
        <v>7200</v>
      </c>
      <c r="R24" s="383"/>
      <c r="S24" s="383"/>
      <c r="T24" s="383"/>
      <c r="U24" s="383"/>
      <c r="V24" s="384"/>
      <c r="W24" s="441"/>
      <c r="X24" s="423"/>
      <c r="Y24" s="424"/>
      <c r="Z24" s="379" t="s">
        <v>173</v>
      </c>
      <c r="AA24" s="380"/>
      <c r="AB24" s="380"/>
      <c r="AC24" s="380"/>
      <c r="AD24" s="380"/>
      <c r="AE24" s="380"/>
      <c r="AF24" s="380"/>
      <c r="AG24" s="381"/>
      <c r="AH24" s="382">
        <v>79</v>
      </c>
      <c r="AI24" s="383"/>
      <c r="AJ24" s="383"/>
      <c r="AK24" s="383"/>
      <c r="AL24" s="384"/>
      <c r="AM24" s="382">
        <v>203346</v>
      </c>
      <c r="AN24" s="383"/>
      <c r="AO24" s="383"/>
      <c r="AP24" s="383"/>
      <c r="AQ24" s="383"/>
      <c r="AR24" s="384"/>
      <c r="AS24" s="382">
        <v>2574</v>
      </c>
      <c r="AT24" s="383"/>
      <c r="AU24" s="383"/>
      <c r="AV24" s="383"/>
      <c r="AW24" s="383"/>
      <c r="AX24" s="385"/>
      <c r="AY24" s="373" t="s">
        <v>174</v>
      </c>
      <c r="AZ24" s="374"/>
      <c r="BA24" s="374"/>
      <c r="BB24" s="374"/>
      <c r="BC24" s="374"/>
      <c r="BD24" s="374"/>
      <c r="BE24" s="374"/>
      <c r="BF24" s="374"/>
      <c r="BG24" s="374"/>
      <c r="BH24" s="374"/>
      <c r="BI24" s="374"/>
      <c r="BJ24" s="374"/>
      <c r="BK24" s="374"/>
      <c r="BL24" s="374"/>
      <c r="BM24" s="375"/>
      <c r="BN24" s="406">
        <v>5693181</v>
      </c>
      <c r="BO24" s="407"/>
      <c r="BP24" s="407"/>
      <c r="BQ24" s="407"/>
      <c r="BR24" s="407"/>
      <c r="BS24" s="407"/>
      <c r="BT24" s="407"/>
      <c r="BU24" s="408"/>
      <c r="BV24" s="406">
        <v>5515847</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175</v>
      </c>
      <c r="F25" s="380"/>
      <c r="G25" s="380"/>
      <c r="H25" s="380"/>
      <c r="I25" s="380"/>
      <c r="J25" s="380"/>
      <c r="K25" s="381"/>
      <c r="L25" s="382">
        <v>1</v>
      </c>
      <c r="M25" s="383"/>
      <c r="N25" s="383"/>
      <c r="O25" s="383"/>
      <c r="P25" s="384"/>
      <c r="Q25" s="382">
        <v>5900</v>
      </c>
      <c r="R25" s="383"/>
      <c r="S25" s="383"/>
      <c r="T25" s="383"/>
      <c r="U25" s="383"/>
      <c r="V25" s="384"/>
      <c r="W25" s="441"/>
      <c r="X25" s="423"/>
      <c r="Y25" s="424"/>
      <c r="Z25" s="379" t="s">
        <v>176</v>
      </c>
      <c r="AA25" s="380"/>
      <c r="AB25" s="380"/>
      <c r="AC25" s="380"/>
      <c r="AD25" s="380"/>
      <c r="AE25" s="380"/>
      <c r="AF25" s="380"/>
      <c r="AG25" s="381"/>
      <c r="AH25" s="382" t="s">
        <v>131</v>
      </c>
      <c r="AI25" s="383"/>
      <c r="AJ25" s="383"/>
      <c r="AK25" s="383"/>
      <c r="AL25" s="384"/>
      <c r="AM25" s="382" t="s">
        <v>131</v>
      </c>
      <c r="AN25" s="383"/>
      <c r="AO25" s="383"/>
      <c r="AP25" s="383"/>
      <c r="AQ25" s="383"/>
      <c r="AR25" s="384"/>
      <c r="AS25" s="382" t="s">
        <v>140</v>
      </c>
      <c r="AT25" s="383"/>
      <c r="AU25" s="383"/>
      <c r="AV25" s="383"/>
      <c r="AW25" s="383"/>
      <c r="AX25" s="385"/>
      <c r="AY25" s="398" t="s">
        <v>177</v>
      </c>
      <c r="AZ25" s="399"/>
      <c r="BA25" s="399"/>
      <c r="BB25" s="399"/>
      <c r="BC25" s="399"/>
      <c r="BD25" s="399"/>
      <c r="BE25" s="399"/>
      <c r="BF25" s="399"/>
      <c r="BG25" s="399"/>
      <c r="BH25" s="399"/>
      <c r="BI25" s="399"/>
      <c r="BJ25" s="399"/>
      <c r="BK25" s="399"/>
      <c r="BL25" s="399"/>
      <c r="BM25" s="400"/>
      <c r="BN25" s="401">
        <v>14523</v>
      </c>
      <c r="BO25" s="402"/>
      <c r="BP25" s="402"/>
      <c r="BQ25" s="402"/>
      <c r="BR25" s="402"/>
      <c r="BS25" s="402"/>
      <c r="BT25" s="402"/>
      <c r="BU25" s="403"/>
      <c r="BV25" s="401" t="s">
        <v>140</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178</v>
      </c>
      <c r="F26" s="380"/>
      <c r="G26" s="380"/>
      <c r="H26" s="380"/>
      <c r="I26" s="380"/>
      <c r="J26" s="380"/>
      <c r="K26" s="381"/>
      <c r="L26" s="382">
        <v>1</v>
      </c>
      <c r="M26" s="383"/>
      <c r="N26" s="383"/>
      <c r="O26" s="383"/>
      <c r="P26" s="384"/>
      <c r="Q26" s="382">
        <v>5300</v>
      </c>
      <c r="R26" s="383"/>
      <c r="S26" s="383"/>
      <c r="T26" s="383"/>
      <c r="U26" s="383"/>
      <c r="V26" s="384"/>
      <c r="W26" s="441"/>
      <c r="X26" s="423"/>
      <c r="Y26" s="424"/>
      <c r="Z26" s="379" t="s">
        <v>179</v>
      </c>
      <c r="AA26" s="417"/>
      <c r="AB26" s="417"/>
      <c r="AC26" s="417"/>
      <c r="AD26" s="417"/>
      <c r="AE26" s="417"/>
      <c r="AF26" s="417"/>
      <c r="AG26" s="418"/>
      <c r="AH26" s="382" t="s">
        <v>180</v>
      </c>
      <c r="AI26" s="383"/>
      <c r="AJ26" s="383"/>
      <c r="AK26" s="383"/>
      <c r="AL26" s="384"/>
      <c r="AM26" s="382" t="s">
        <v>131</v>
      </c>
      <c r="AN26" s="383"/>
      <c r="AO26" s="383"/>
      <c r="AP26" s="383"/>
      <c r="AQ26" s="383"/>
      <c r="AR26" s="384"/>
      <c r="AS26" s="382" t="s">
        <v>131</v>
      </c>
      <c r="AT26" s="383"/>
      <c r="AU26" s="383"/>
      <c r="AV26" s="383"/>
      <c r="AW26" s="383"/>
      <c r="AX26" s="385"/>
      <c r="AY26" s="415" t="s">
        <v>181</v>
      </c>
      <c r="AZ26" s="360"/>
      <c r="BA26" s="360"/>
      <c r="BB26" s="360"/>
      <c r="BC26" s="360"/>
      <c r="BD26" s="360"/>
      <c r="BE26" s="360"/>
      <c r="BF26" s="360"/>
      <c r="BG26" s="360"/>
      <c r="BH26" s="360"/>
      <c r="BI26" s="360"/>
      <c r="BJ26" s="360"/>
      <c r="BK26" s="360"/>
      <c r="BL26" s="360"/>
      <c r="BM26" s="416"/>
      <c r="BN26" s="406" t="s">
        <v>131</v>
      </c>
      <c r="BO26" s="407"/>
      <c r="BP26" s="407"/>
      <c r="BQ26" s="407"/>
      <c r="BR26" s="407"/>
      <c r="BS26" s="407"/>
      <c r="BT26" s="407"/>
      <c r="BU26" s="408"/>
      <c r="BV26" s="406" t="s">
        <v>131</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182</v>
      </c>
      <c r="F27" s="380"/>
      <c r="G27" s="380"/>
      <c r="H27" s="380"/>
      <c r="I27" s="380"/>
      <c r="J27" s="380"/>
      <c r="K27" s="381"/>
      <c r="L27" s="382">
        <v>1</v>
      </c>
      <c r="M27" s="383"/>
      <c r="N27" s="383"/>
      <c r="O27" s="383"/>
      <c r="P27" s="384"/>
      <c r="Q27" s="382">
        <v>3000</v>
      </c>
      <c r="R27" s="383"/>
      <c r="S27" s="383"/>
      <c r="T27" s="383"/>
      <c r="U27" s="383"/>
      <c r="V27" s="384"/>
      <c r="W27" s="441"/>
      <c r="X27" s="423"/>
      <c r="Y27" s="424"/>
      <c r="Z27" s="379" t="s">
        <v>183</v>
      </c>
      <c r="AA27" s="380"/>
      <c r="AB27" s="380"/>
      <c r="AC27" s="380"/>
      <c r="AD27" s="380"/>
      <c r="AE27" s="380"/>
      <c r="AF27" s="380"/>
      <c r="AG27" s="381"/>
      <c r="AH27" s="382">
        <v>1</v>
      </c>
      <c r="AI27" s="383"/>
      <c r="AJ27" s="383"/>
      <c r="AK27" s="383"/>
      <c r="AL27" s="384"/>
      <c r="AM27" s="382" t="s">
        <v>184</v>
      </c>
      <c r="AN27" s="383"/>
      <c r="AO27" s="383"/>
      <c r="AP27" s="383"/>
      <c r="AQ27" s="383"/>
      <c r="AR27" s="384"/>
      <c r="AS27" s="382" t="s">
        <v>184</v>
      </c>
      <c r="AT27" s="383"/>
      <c r="AU27" s="383"/>
      <c r="AV27" s="383"/>
      <c r="AW27" s="383"/>
      <c r="AX27" s="385"/>
      <c r="AY27" s="412" t="s">
        <v>185</v>
      </c>
      <c r="AZ27" s="413"/>
      <c r="BA27" s="413"/>
      <c r="BB27" s="413"/>
      <c r="BC27" s="413"/>
      <c r="BD27" s="413"/>
      <c r="BE27" s="413"/>
      <c r="BF27" s="413"/>
      <c r="BG27" s="413"/>
      <c r="BH27" s="413"/>
      <c r="BI27" s="413"/>
      <c r="BJ27" s="413"/>
      <c r="BK27" s="413"/>
      <c r="BL27" s="413"/>
      <c r="BM27" s="414"/>
      <c r="BN27" s="409" t="s">
        <v>140</v>
      </c>
      <c r="BO27" s="410"/>
      <c r="BP27" s="410"/>
      <c r="BQ27" s="410"/>
      <c r="BR27" s="410"/>
      <c r="BS27" s="410"/>
      <c r="BT27" s="410"/>
      <c r="BU27" s="411"/>
      <c r="BV27" s="409" t="s">
        <v>131</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186</v>
      </c>
      <c r="F28" s="380"/>
      <c r="G28" s="380"/>
      <c r="H28" s="380"/>
      <c r="I28" s="380"/>
      <c r="J28" s="380"/>
      <c r="K28" s="381"/>
      <c r="L28" s="382">
        <v>1</v>
      </c>
      <c r="M28" s="383"/>
      <c r="N28" s="383"/>
      <c r="O28" s="383"/>
      <c r="P28" s="384"/>
      <c r="Q28" s="382">
        <v>2400</v>
      </c>
      <c r="R28" s="383"/>
      <c r="S28" s="383"/>
      <c r="T28" s="383"/>
      <c r="U28" s="383"/>
      <c r="V28" s="384"/>
      <c r="W28" s="441"/>
      <c r="X28" s="423"/>
      <c r="Y28" s="424"/>
      <c r="Z28" s="379" t="s">
        <v>187</v>
      </c>
      <c r="AA28" s="380"/>
      <c r="AB28" s="380"/>
      <c r="AC28" s="380"/>
      <c r="AD28" s="380"/>
      <c r="AE28" s="380"/>
      <c r="AF28" s="380"/>
      <c r="AG28" s="381"/>
      <c r="AH28" s="382" t="s">
        <v>131</v>
      </c>
      <c r="AI28" s="383"/>
      <c r="AJ28" s="383"/>
      <c r="AK28" s="383"/>
      <c r="AL28" s="384"/>
      <c r="AM28" s="382" t="s">
        <v>131</v>
      </c>
      <c r="AN28" s="383"/>
      <c r="AO28" s="383"/>
      <c r="AP28" s="383"/>
      <c r="AQ28" s="383"/>
      <c r="AR28" s="384"/>
      <c r="AS28" s="382" t="s">
        <v>131</v>
      </c>
      <c r="AT28" s="383"/>
      <c r="AU28" s="383"/>
      <c r="AV28" s="383"/>
      <c r="AW28" s="383"/>
      <c r="AX28" s="385"/>
      <c r="AY28" s="389" t="s">
        <v>188</v>
      </c>
      <c r="AZ28" s="390"/>
      <c r="BA28" s="390"/>
      <c r="BB28" s="391"/>
      <c r="BC28" s="398" t="s">
        <v>50</v>
      </c>
      <c r="BD28" s="399"/>
      <c r="BE28" s="399"/>
      <c r="BF28" s="399"/>
      <c r="BG28" s="399"/>
      <c r="BH28" s="399"/>
      <c r="BI28" s="399"/>
      <c r="BJ28" s="399"/>
      <c r="BK28" s="399"/>
      <c r="BL28" s="399"/>
      <c r="BM28" s="400"/>
      <c r="BN28" s="401">
        <v>2631333</v>
      </c>
      <c r="BO28" s="402"/>
      <c r="BP28" s="402"/>
      <c r="BQ28" s="402"/>
      <c r="BR28" s="402"/>
      <c r="BS28" s="402"/>
      <c r="BT28" s="402"/>
      <c r="BU28" s="403"/>
      <c r="BV28" s="401">
        <v>2521868</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189</v>
      </c>
      <c r="F29" s="380"/>
      <c r="G29" s="380"/>
      <c r="H29" s="380"/>
      <c r="I29" s="380"/>
      <c r="J29" s="380"/>
      <c r="K29" s="381"/>
      <c r="L29" s="382">
        <v>10</v>
      </c>
      <c r="M29" s="383"/>
      <c r="N29" s="383"/>
      <c r="O29" s="383"/>
      <c r="P29" s="384"/>
      <c r="Q29" s="382">
        <v>2300</v>
      </c>
      <c r="R29" s="383"/>
      <c r="S29" s="383"/>
      <c r="T29" s="383"/>
      <c r="U29" s="383"/>
      <c r="V29" s="384"/>
      <c r="W29" s="442"/>
      <c r="X29" s="443"/>
      <c r="Y29" s="444"/>
      <c r="Z29" s="379" t="s">
        <v>190</v>
      </c>
      <c r="AA29" s="380"/>
      <c r="AB29" s="380"/>
      <c r="AC29" s="380"/>
      <c r="AD29" s="380"/>
      <c r="AE29" s="380"/>
      <c r="AF29" s="380"/>
      <c r="AG29" s="381"/>
      <c r="AH29" s="382">
        <v>80</v>
      </c>
      <c r="AI29" s="383"/>
      <c r="AJ29" s="383"/>
      <c r="AK29" s="383"/>
      <c r="AL29" s="384"/>
      <c r="AM29" s="382">
        <v>206621</v>
      </c>
      <c r="AN29" s="383"/>
      <c r="AO29" s="383"/>
      <c r="AP29" s="383"/>
      <c r="AQ29" s="383"/>
      <c r="AR29" s="384"/>
      <c r="AS29" s="382">
        <v>2583</v>
      </c>
      <c r="AT29" s="383"/>
      <c r="AU29" s="383"/>
      <c r="AV29" s="383"/>
      <c r="AW29" s="383"/>
      <c r="AX29" s="385"/>
      <c r="AY29" s="392"/>
      <c r="AZ29" s="393"/>
      <c r="BA29" s="393"/>
      <c r="BB29" s="394"/>
      <c r="BC29" s="386" t="s">
        <v>191</v>
      </c>
      <c r="BD29" s="387"/>
      <c r="BE29" s="387"/>
      <c r="BF29" s="387"/>
      <c r="BG29" s="387"/>
      <c r="BH29" s="387"/>
      <c r="BI29" s="387"/>
      <c r="BJ29" s="387"/>
      <c r="BK29" s="387"/>
      <c r="BL29" s="387"/>
      <c r="BM29" s="388"/>
      <c r="BN29" s="406">
        <v>142956</v>
      </c>
      <c r="BO29" s="407"/>
      <c r="BP29" s="407"/>
      <c r="BQ29" s="407"/>
      <c r="BR29" s="407"/>
      <c r="BS29" s="407"/>
      <c r="BT29" s="407"/>
      <c r="BU29" s="408"/>
      <c r="BV29" s="406">
        <v>142810</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192</v>
      </c>
      <c r="X30" s="368"/>
      <c r="Y30" s="368"/>
      <c r="Z30" s="368"/>
      <c r="AA30" s="368"/>
      <c r="AB30" s="368"/>
      <c r="AC30" s="368"/>
      <c r="AD30" s="368"/>
      <c r="AE30" s="368"/>
      <c r="AF30" s="368"/>
      <c r="AG30" s="369"/>
      <c r="AH30" s="370">
        <v>98.4</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52</v>
      </c>
      <c r="BD30" s="374"/>
      <c r="BE30" s="374"/>
      <c r="BF30" s="374"/>
      <c r="BG30" s="374"/>
      <c r="BH30" s="374"/>
      <c r="BI30" s="374"/>
      <c r="BJ30" s="374"/>
      <c r="BK30" s="374"/>
      <c r="BL30" s="374"/>
      <c r="BM30" s="375"/>
      <c r="BN30" s="409">
        <v>6092462</v>
      </c>
      <c r="BO30" s="410"/>
      <c r="BP30" s="410"/>
      <c r="BQ30" s="410"/>
      <c r="BR30" s="410"/>
      <c r="BS30" s="410"/>
      <c r="BT30" s="410"/>
      <c r="BU30" s="411"/>
      <c r="BV30" s="409">
        <v>5545584</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59" t="s">
        <v>193</v>
      </c>
      <c r="D32" s="359"/>
      <c r="E32" s="359"/>
      <c r="F32" s="359"/>
      <c r="G32" s="359"/>
      <c r="H32" s="359"/>
      <c r="I32" s="359"/>
      <c r="J32" s="359"/>
      <c r="K32" s="359"/>
      <c r="L32" s="359"/>
      <c r="M32" s="359"/>
      <c r="N32" s="359"/>
      <c r="O32" s="359"/>
      <c r="P32" s="359"/>
      <c r="Q32" s="359"/>
      <c r="R32" s="359"/>
      <c r="S32" s="359"/>
      <c r="U32" s="360" t="s">
        <v>194</v>
      </c>
      <c r="V32" s="360"/>
      <c r="W32" s="360"/>
      <c r="X32" s="360"/>
      <c r="Y32" s="360"/>
      <c r="Z32" s="360"/>
      <c r="AA32" s="360"/>
      <c r="AB32" s="360"/>
      <c r="AC32" s="360"/>
      <c r="AD32" s="360"/>
      <c r="AE32" s="360"/>
      <c r="AF32" s="360"/>
      <c r="AG32" s="360"/>
      <c r="AH32" s="360"/>
      <c r="AI32" s="360"/>
      <c r="AJ32" s="360"/>
      <c r="AK32" s="360"/>
      <c r="AM32" s="360" t="s">
        <v>195</v>
      </c>
      <c r="AN32" s="360"/>
      <c r="AO32" s="360"/>
      <c r="AP32" s="360"/>
      <c r="AQ32" s="360"/>
      <c r="AR32" s="360"/>
      <c r="AS32" s="360"/>
      <c r="AT32" s="360"/>
      <c r="AU32" s="360"/>
      <c r="AV32" s="360"/>
      <c r="AW32" s="360"/>
      <c r="AX32" s="360"/>
      <c r="AY32" s="360"/>
      <c r="AZ32" s="360"/>
      <c r="BA32" s="360"/>
      <c r="BB32" s="360"/>
      <c r="BC32" s="360"/>
      <c r="BE32" s="360" t="s">
        <v>196</v>
      </c>
      <c r="BF32" s="360"/>
      <c r="BG32" s="360"/>
      <c r="BH32" s="360"/>
      <c r="BI32" s="360"/>
      <c r="BJ32" s="360"/>
      <c r="BK32" s="360"/>
      <c r="BL32" s="360"/>
      <c r="BM32" s="360"/>
      <c r="BN32" s="360"/>
      <c r="BO32" s="360"/>
      <c r="BP32" s="360"/>
      <c r="BQ32" s="360"/>
      <c r="BR32" s="360"/>
      <c r="BS32" s="360"/>
      <c r="BT32" s="360"/>
      <c r="BU32" s="360"/>
      <c r="BW32" s="360" t="s">
        <v>197</v>
      </c>
      <c r="BX32" s="360"/>
      <c r="BY32" s="360"/>
      <c r="BZ32" s="360"/>
      <c r="CA32" s="360"/>
      <c r="CB32" s="360"/>
      <c r="CC32" s="360"/>
      <c r="CD32" s="360"/>
      <c r="CE32" s="360"/>
      <c r="CF32" s="360"/>
      <c r="CG32" s="360"/>
      <c r="CH32" s="360"/>
      <c r="CI32" s="360"/>
      <c r="CJ32" s="360"/>
      <c r="CK32" s="360"/>
      <c r="CL32" s="360"/>
      <c r="CM32" s="360"/>
      <c r="CO32" s="360" t="s">
        <v>198</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15">
      <c r="A33" s="175"/>
      <c r="B33" s="202"/>
      <c r="C33" s="358" t="s">
        <v>199</v>
      </c>
      <c r="D33" s="358"/>
      <c r="E33" s="357" t="s">
        <v>200</v>
      </c>
      <c r="F33" s="357"/>
      <c r="G33" s="357"/>
      <c r="H33" s="357"/>
      <c r="I33" s="357"/>
      <c r="J33" s="357"/>
      <c r="K33" s="357"/>
      <c r="L33" s="357"/>
      <c r="M33" s="357"/>
      <c r="N33" s="357"/>
      <c r="O33" s="357"/>
      <c r="P33" s="357"/>
      <c r="Q33" s="357"/>
      <c r="R33" s="357"/>
      <c r="S33" s="357"/>
      <c r="T33" s="179"/>
      <c r="U33" s="358" t="s">
        <v>201</v>
      </c>
      <c r="V33" s="358"/>
      <c r="W33" s="357" t="s">
        <v>202</v>
      </c>
      <c r="X33" s="357"/>
      <c r="Y33" s="357"/>
      <c r="Z33" s="357"/>
      <c r="AA33" s="357"/>
      <c r="AB33" s="357"/>
      <c r="AC33" s="357"/>
      <c r="AD33" s="357"/>
      <c r="AE33" s="357"/>
      <c r="AF33" s="357"/>
      <c r="AG33" s="357"/>
      <c r="AH33" s="357"/>
      <c r="AI33" s="357"/>
      <c r="AJ33" s="357"/>
      <c r="AK33" s="357"/>
      <c r="AL33" s="179"/>
      <c r="AM33" s="358" t="s">
        <v>199</v>
      </c>
      <c r="AN33" s="358"/>
      <c r="AO33" s="357" t="s">
        <v>202</v>
      </c>
      <c r="AP33" s="357"/>
      <c r="AQ33" s="357"/>
      <c r="AR33" s="357"/>
      <c r="AS33" s="357"/>
      <c r="AT33" s="357"/>
      <c r="AU33" s="357"/>
      <c r="AV33" s="357"/>
      <c r="AW33" s="357"/>
      <c r="AX33" s="357"/>
      <c r="AY33" s="357"/>
      <c r="AZ33" s="357"/>
      <c r="BA33" s="357"/>
      <c r="BB33" s="357"/>
      <c r="BC33" s="357"/>
      <c r="BD33" s="185"/>
      <c r="BE33" s="357" t="s">
        <v>203</v>
      </c>
      <c r="BF33" s="357"/>
      <c r="BG33" s="357" t="s">
        <v>204</v>
      </c>
      <c r="BH33" s="357"/>
      <c r="BI33" s="357"/>
      <c r="BJ33" s="357"/>
      <c r="BK33" s="357"/>
      <c r="BL33" s="357"/>
      <c r="BM33" s="357"/>
      <c r="BN33" s="357"/>
      <c r="BO33" s="357"/>
      <c r="BP33" s="357"/>
      <c r="BQ33" s="357"/>
      <c r="BR33" s="357"/>
      <c r="BS33" s="357"/>
      <c r="BT33" s="357"/>
      <c r="BU33" s="357"/>
      <c r="BV33" s="185"/>
      <c r="BW33" s="358" t="s">
        <v>203</v>
      </c>
      <c r="BX33" s="358"/>
      <c r="BY33" s="357" t="s">
        <v>205</v>
      </c>
      <c r="BZ33" s="357"/>
      <c r="CA33" s="357"/>
      <c r="CB33" s="357"/>
      <c r="CC33" s="357"/>
      <c r="CD33" s="357"/>
      <c r="CE33" s="357"/>
      <c r="CF33" s="357"/>
      <c r="CG33" s="357"/>
      <c r="CH33" s="357"/>
      <c r="CI33" s="357"/>
      <c r="CJ33" s="357"/>
      <c r="CK33" s="357"/>
      <c r="CL33" s="357"/>
      <c r="CM33" s="357"/>
      <c r="CN33" s="179"/>
      <c r="CO33" s="358" t="s">
        <v>201</v>
      </c>
      <c r="CP33" s="358"/>
      <c r="CQ33" s="357" t="s">
        <v>206</v>
      </c>
      <c r="CR33" s="357"/>
      <c r="CS33" s="357"/>
      <c r="CT33" s="357"/>
      <c r="CU33" s="357"/>
      <c r="CV33" s="357"/>
      <c r="CW33" s="357"/>
      <c r="CX33" s="357"/>
      <c r="CY33" s="357"/>
      <c r="CZ33" s="357"/>
      <c r="DA33" s="357"/>
      <c r="DB33" s="357"/>
      <c r="DC33" s="357"/>
      <c r="DD33" s="357"/>
      <c r="DE33" s="357"/>
      <c r="DF33" s="179"/>
      <c r="DG33" s="356" t="s">
        <v>207</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IF('各会計、関係団体の財政状況及び健全化判断比率'!B31="","",'各会計、関係団体の財政状況及び健全化判断比率'!B31)</f>
        <v>印南町水道事業会計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IF('各会計、関係団体の財政状況及び健全化判断比率'!B32="","",'各会計、関係団体の財政状況及び健全化判断比率'!B32)</f>
        <v>印南町農業集落排水事業特別会計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御坊広域行政事務組合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同和対策新築家屋貸付金特別会計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日高広域消防事務組合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f>IF(E36="","",C35+1)</f>
        <v>3</v>
      </c>
      <c r="D36" s="354"/>
      <c r="E36" s="355" t="str">
        <f>IF('各会計、関係団体の財政状況及び健全化判断比率'!B9="","",'各会計、関係団体の財政状況及び健全化判断比率'!B9)</f>
        <v>滝ノ岡専用水道事業特別会計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御坊市外五ケ町病院経営事務組合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和歌山県後期高齢者医療広域連合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和歌山県後期高齢者医療広域連合（特別会計）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和歌山地方税回収機構</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御坊日高老人福祉施設事務組合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御坊日高老人福祉施設事務組合（公営企業会計）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和歌山県市町村総合事務組合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351" t="s">
        <v>209</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210</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211</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212</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213</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214</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215</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216</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So9V6v8TyGSvAM0QhBWfh/cYY6hsMg6uyTGVpcMjHkAXJWMrgfnRelsAfF4ahxZ2NcsWkiyzaK2dGm1eV6MNnQ==" saltValue="eA3wrdhVan4U9JkSWl7if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217</v>
      </c>
      <c r="DI1" s="705"/>
      <c r="DJ1" s="705"/>
      <c r="DK1" s="705"/>
      <c r="DL1" s="705"/>
      <c r="DM1" s="705"/>
      <c r="DN1" s="706"/>
      <c r="DO1" s="208"/>
      <c r="DP1" s="704" t="s">
        <v>218</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220</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221</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222</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223</v>
      </c>
      <c r="S4" s="667"/>
      <c r="T4" s="667"/>
      <c r="U4" s="667"/>
      <c r="V4" s="667"/>
      <c r="W4" s="667"/>
      <c r="X4" s="667"/>
      <c r="Y4" s="668"/>
      <c r="Z4" s="666" t="s">
        <v>224</v>
      </c>
      <c r="AA4" s="667"/>
      <c r="AB4" s="667"/>
      <c r="AC4" s="668"/>
      <c r="AD4" s="666" t="s">
        <v>225</v>
      </c>
      <c r="AE4" s="667"/>
      <c r="AF4" s="667"/>
      <c r="AG4" s="667"/>
      <c r="AH4" s="667"/>
      <c r="AI4" s="667"/>
      <c r="AJ4" s="667"/>
      <c r="AK4" s="668"/>
      <c r="AL4" s="666" t="s">
        <v>224</v>
      </c>
      <c r="AM4" s="667"/>
      <c r="AN4" s="667"/>
      <c r="AO4" s="668"/>
      <c r="AP4" s="707" t="s">
        <v>226</v>
      </c>
      <c r="AQ4" s="707"/>
      <c r="AR4" s="707"/>
      <c r="AS4" s="707"/>
      <c r="AT4" s="707"/>
      <c r="AU4" s="707"/>
      <c r="AV4" s="707"/>
      <c r="AW4" s="707"/>
      <c r="AX4" s="707"/>
      <c r="AY4" s="707"/>
      <c r="AZ4" s="707"/>
      <c r="BA4" s="707"/>
      <c r="BB4" s="707"/>
      <c r="BC4" s="707"/>
      <c r="BD4" s="707"/>
      <c r="BE4" s="707"/>
      <c r="BF4" s="707"/>
      <c r="BG4" s="707" t="s">
        <v>227</v>
      </c>
      <c r="BH4" s="707"/>
      <c r="BI4" s="707"/>
      <c r="BJ4" s="707"/>
      <c r="BK4" s="707"/>
      <c r="BL4" s="707"/>
      <c r="BM4" s="707"/>
      <c r="BN4" s="707"/>
      <c r="BO4" s="707" t="s">
        <v>224</v>
      </c>
      <c r="BP4" s="707"/>
      <c r="BQ4" s="707"/>
      <c r="BR4" s="707"/>
      <c r="BS4" s="707" t="s">
        <v>228</v>
      </c>
      <c r="BT4" s="707"/>
      <c r="BU4" s="707"/>
      <c r="BV4" s="707"/>
      <c r="BW4" s="707"/>
      <c r="BX4" s="707"/>
      <c r="BY4" s="707"/>
      <c r="BZ4" s="707"/>
      <c r="CA4" s="707"/>
      <c r="CB4" s="707"/>
      <c r="CD4" s="666" t="s">
        <v>229</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230</v>
      </c>
      <c r="C5" s="664"/>
      <c r="D5" s="664"/>
      <c r="E5" s="664"/>
      <c r="F5" s="664"/>
      <c r="G5" s="664"/>
      <c r="H5" s="664"/>
      <c r="I5" s="664"/>
      <c r="J5" s="664"/>
      <c r="K5" s="664"/>
      <c r="L5" s="664"/>
      <c r="M5" s="664"/>
      <c r="N5" s="664"/>
      <c r="O5" s="664"/>
      <c r="P5" s="664"/>
      <c r="Q5" s="665"/>
      <c r="R5" s="660">
        <v>1068795</v>
      </c>
      <c r="S5" s="661"/>
      <c r="T5" s="661"/>
      <c r="U5" s="661"/>
      <c r="V5" s="661"/>
      <c r="W5" s="661"/>
      <c r="X5" s="661"/>
      <c r="Y5" s="689"/>
      <c r="Z5" s="702">
        <v>15.2</v>
      </c>
      <c r="AA5" s="702"/>
      <c r="AB5" s="702"/>
      <c r="AC5" s="702"/>
      <c r="AD5" s="703">
        <v>1068795</v>
      </c>
      <c r="AE5" s="703"/>
      <c r="AF5" s="703"/>
      <c r="AG5" s="703"/>
      <c r="AH5" s="703"/>
      <c r="AI5" s="703"/>
      <c r="AJ5" s="703"/>
      <c r="AK5" s="703"/>
      <c r="AL5" s="690">
        <v>29.4</v>
      </c>
      <c r="AM5" s="673"/>
      <c r="AN5" s="673"/>
      <c r="AO5" s="691"/>
      <c r="AP5" s="663" t="s">
        <v>231</v>
      </c>
      <c r="AQ5" s="664"/>
      <c r="AR5" s="664"/>
      <c r="AS5" s="664"/>
      <c r="AT5" s="664"/>
      <c r="AU5" s="664"/>
      <c r="AV5" s="664"/>
      <c r="AW5" s="664"/>
      <c r="AX5" s="664"/>
      <c r="AY5" s="664"/>
      <c r="AZ5" s="664"/>
      <c r="BA5" s="664"/>
      <c r="BB5" s="664"/>
      <c r="BC5" s="664"/>
      <c r="BD5" s="664"/>
      <c r="BE5" s="664"/>
      <c r="BF5" s="665"/>
      <c r="BG5" s="614">
        <v>1068795</v>
      </c>
      <c r="BH5" s="615"/>
      <c r="BI5" s="615"/>
      <c r="BJ5" s="615"/>
      <c r="BK5" s="615"/>
      <c r="BL5" s="615"/>
      <c r="BM5" s="615"/>
      <c r="BN5" s="616"/>
      <c r="BO5" s="650">
        <v>100</v>
      </c>
      <c r="BP5" s="650"/>
      <c r="BQ5" s="650"/>
      <c r="BR5" s="650"/>
      <c r="BS5" s="651" t="s">
        <v>232</v>
      </c>
      <c r="BT5" s="651"/>
      <c r="BU5" s="651"/>
      <c r="BV5" s="651"/>
      <c r="BW5" s="651"/>
      <c r="BX5" s="651"/>
      <c r="BY5" s="651"/>
      <c r="BZ5" s="651"/>
      <c r="CA5" s="651"/>
      <c r="CB5" s="682"/>
      <c r="CD5" s="666" t="s">
        <v>226</v>
      </c>
      <c r="CE5" s="667"/>
      <c r="CF5" s="667"/>
      <c r="CG5" s="667"/>
      <c r="CH5" s="667"/>
      <c r="CI5" s="667"/>
      <c r="CJ5" s="667"/>
      <c r="CK5" s="667"/>
      <c r="CL5" s="667"/>
      <c r="CM5" s="667"/>
      <c r="CN5" s="667"/>
      <c r="CO5" s="667"/>
      <c r="CP5" s="667"/>
      <c r="CQ5" s="668"/>
      <c r="CR5" s="666" t="s">
        <v>233</v>
      </c>
      <c r="CS5" s="667"/>
      <c r="CT5" s="667"/>
      <c r="CU5" s="667"/>
      <c r="CV5" s="667"/>
      <c r="CW5" s="667"/>
      <c r="CX5" s="667"/>
      <c r="CY5" s="668"/>
      <c r="CZ5" s="666" t="s">
        <v>224</v>
      </c>
      <c r="DA5" s="667"/>
      <c r="DB5" s="667"/>
      <c r="DC5" s="668"/>
      <c r="DD5" s="666" t="s">
        <v>234</v>
      </c>
      <c r="DE5" s="667"/>
      <c r="DF5" s="667"/>
      <c r="DG5" s="667"/>
      <c r="DH5" s="667"/>
      <c r="DI5" s="667"/>
      <c r="DJ5" s="667"/>
      <c r="DK5" s="667"/>
      <c r="DL5" s="667"/>
      <c r="DM5" s="667"/>
      <c r="DN5" s="667"/>
      <c r="DO5" s="667"/>
      <c r="DP5" s="668"/>
      <c r="DQ5" s="666" t="s">
        <v>235</v>
      </c>
      <c r="DR5" s="667"/>
      <c r="DS5" s="667"/>
      <c r="DT5" s="667"/>
      <c r="DU5" s="667"/>
      <c r="DV5" s="667"/>
      <c r="DW5" s="667"/>
      <c r="DX5" s="667"/>
      <c r="DY5" s="667"/>
      <c r="DZ5" s="667"/>
      <c r="EA5" s="667"/>
      <c r="EB5" s="667"/>
      <c r="EC5" s="668"/>
    </row>
    <row r="6" spans="2:143" ht="11.25" customHeight="1" x14ac:dyDescent="0.15">
      <c r="B6" s="611" t="s">
        <v>236</v>
      </c>
      <c r="C6" s="612"/>
      <c r="D6" s="612"/>
      <c r="E6" s="612"/>
      <c r="F6" s="612"/>
      <c r="G6" s="612"/>
      <c r="H6" s="612"/>
      <c r="I6" s="612"/>
      <c r="J6" s="612"/>
      <c r="K6" s="612"/>
      <c r="L6" s="612"/>
      <c r="M6" s="612"/>
      <c r="N6" s="612"/>
      <c r="O6" s="612"/>
      <c r="P6" s="612"/>
      <c r="Q6" s="613"/>
      <c r="R6" s="614">
        <v>78049</v>
      </c>
      <c r="S6" s="615"/>
      <c r="T6" s="615"/>
      <c r="U6" s="615"/>
      <c r="V6" s="615"/>
      <c r="W6" s="615"/>
      <c r="X6" s="615"/>
      <c r="Y6" s="616"/>
      <c r="Z6" s="650">
        <v>1.1000000000000001</v>
      </c>
      <c r="AA6" s="650"/>
      <c r="AB6" s="650"/>
      <c r="AC6" s="650"/>
      <c r="AD6" s="651">
        <v>78049</v>
      </c>
      <c r="AE6" s="651"/>
      <c r="AF6" s="651"/>
      <c r="AG6" s="651"/>
      <c r="AH6" s="651"/>
      <c r="AI6" s="651"/>
      <c r="AJ6" s="651"/>
      <c r="AK6" s="651"/>
      <c r="AL6" s="617">
        <v>2.1</v>
      </c>
      <c r="AM6" s="618"/>
      <c r="AN6" s="618"/>
      <c r="AO6" s="652"/>
      <c r="AP6" s="611" t="s">
        <v>237</v>
      </c>
      <c r="AQ6" s="612"/>
      <c r="AR6" s="612"/>
      <c r="AS6" s="612"/>
      <c r="AT6" s="612"/>
      <c r="AU6" s="612"/>
      <c r="AV6" s="612"/>
      <c r="AW6" s="612"/>
      <c r="AX6" s="612"/>
      <c r="AY6" s="612"/>
      <c r="AZ6" s="612"/>
      <c r="BA6" s="612"/>
      <c r="BB6" s="612"/>
      <c r="BC6" s="612"/>
      <c r="BD6" s="612"/>
      <c r="BE6" s="612"/>
      <c r="BF6" s="613"/>
      <c r="BG6" s="614">
        <v>1068795</v>
      </c>
      <c r="BH6" s="615"/>
      <c r="BI6" s="615"/>
      <c r="BJ6" s="615"/>
      <c r="BK6" s="615"/>
      <c r="BL6" s="615"/>
      <c r="BM6" s="615"/>
      <c r="BN6" s="616"/>
      <c r="BO6" s="650">
        <v>100</v>
      </c>
      <c r="BP6" s="650"/>
      <c r="BQ6" s="650"/>
      <c r="BR6" s="650"/>
      <c r="BS6" s="651" t="s">
        <v>140</v>
      </c>
      <c r="BT6" s="651"/>
      <c r="BU6" s="651"/>
      <c r="BV6" s="651"/>
      <c r="BW6" s="651"/>
      <c r="BX6" s="651"/>
      <c r="BY6" s="651"/>
      <c r="BZ6" s="651"/>
      <c r="CA6" s="651"/>
      <c r="CB6" s="682"/>
      <c r="CD6" s="663" t="s">
        <v>238</v>
      </c>
      <c r="CE6" s="664"/>
      <c r="CF6" s="664"/>
      <c r="CG6" s="664"/>
      <c r="CH6" s="664"/>
      <c r="CI6" s="664"/>
      <c r="CJ6" s="664"/>
      <c r="CK6" s="664"/>
      <c r="CL6" s="664"/>
      <c r="CM6" s="664"/>
      <c r="CN6" s="664"/>
      <c r="CO6" s="664"/>
      <c r="CP6" s="664"/>
      <c r="CQ6" s="665"/>
      <c r="CR6" s="614">
        <v>69136</v>
      </c>
      <c r="CS6" s="615"/>
      <c r="CT6" s="615"/>
      <c r="CU6" s="615"/>
      <c r="CV6" s="615"/>
      <c r="CW6" s="615"/>
      <c r="CX6" s="615"/>
      <c r="CY6" s="616"/>
      <c r="CZ6" s="690">
        <v>1</v>
      </c>
      <c r="DA6" s="673"/>
      <c r="DB6" s="673"/>
      <c r="DC6" s="692"/>
      <c r="DD6" s="620" t="s">
        <v>140</v>
      </c>
      <c r="DE6" s="615"/>
      <c r="DF6" s="615"/>
      <c r="DG6" s="615"/>
      <c r="DH6" s="615"/>
      <c r="DI6" s="615"/>
      <c r="DJ6" s="615"/>
      <c r="DK6" s="615"/>
      <c r="DL6" s="615"/>
      <c r="DM6" s="615"/>
      <c r="DN6" s="615"/>
      <c r="DO6" s="615"/>
      <c r="DP6" s="616"/>
      <c r="DQ6" s="620">
        <v>69136</v>
      </c>
      <c r="DR6" s="615"/>
      <c r="DS6" s="615"/>
      <c r="DT6" s="615"/>
      <c r="DU6" s="615"/>
      <c r="DV6" s="615"/>
      <c r="DW6" s="615"/>
      <c r="DX6" s="615"/>
      <c r="DY6" s="615"/>
      <c r="DZ6" s="615"/>
      <c r="EA6" s="615"/>
      <c r="EB6" s="615"/>
      <c r="EC6" s="649"/>
    </row>
    <row r="7" spans="2:143" ht="11.25" customHeight="1" x14ac:dyDescent="0.15">
      <c r="B7" s="611" t="s">
        <v>239</v>
      </c>
      <c r="C7" s="612"/>
      <c r="D7" s="612"/>
      <c r="E7" s="612"/>
      <c r="F7" s="612"/>
      <c r="G7" s="612"/>
      <c r="H7" s="612"/>
      <c r="I7" s="612"/>
      <c r="J7" s="612"/>
      <c r="K7" s="612"/>
      <c r="L7" s="612"/>
      <c r="M7" s="612"/>
      <c r="N7" s="612"/>
      <c r="O7" s="612"/>
      <c r="P7" s="612"/>
      <c r="Q7" s="613"/>
      <c r="R7" s="614">
        <v>401</v>
      </c>
      <c r="S7" s="615"/>
      <c r="T7" s="615"/>
      <c r="U7" s="615"/>
      <c r="V7" s="615"/>
      <c r="W7" s="615"/>
      <c r="X7" s="615"/>
      <c r="Y7" s="616"/>
      <c r="Z7" s="650">
        <v>0</v>
      </c>
      <c r="AA7" s="650"/>
      <c r="AB7" s="650"/>
      <c r="AC7" s="650"/>
      <c r="AD7" s="651">
        <v>401</v>
      </c>
      <c r="AE7" s="651"/>
      <c r="AF7" s="651"/>
      <c r="AG7" s="651"/>
      <c r="AH7" s="651"/>
      <c r="AI7" s="651"/>
      <c r="AJ7" s="651"/>
      <c r="AK7" s="651"/>
      <c r="AL7" s="617">
        <v>0</v>
      </c>
      <c r="AM7" s="618"/>
      <c r="AN7" s="618"/>
      <c r="AO7" s="652"/>
      <c r="AP7" s="611" t="s">
        <v>240</v>
      </c>
      <c r="AQ7" s="612"/>
      <c r="AR7" s="612"/>
      <c r="AS7" s="612"/>
      <c r="AT7" s="612"/>
      <c r="AU7" s="612"/>
      <c r="AV7" s="612"/>
      <c r="AW7" s="612"/>
      <c r="AX7" s="612"/>
      <c r="AY7" s="612"/>
      <c r="AZ7" s="612"/>
      <c r="BA7" s="612"/>
      <c r="BB7" s="612"/>
      <c r="BC7" s="612"/>
      <c r="BD7" s="612"/>
      <c r="BE7" s="612"/>
      <c r="BF7" s="613"/>
      <c r="BG7" s="614">
        <v>375643</v>
      </c>
      <c r="BH7" s="615"/>
      <c r="BI7" s="615"/>
      <c r="BJ7" s="615"/>
      <c r="BK7" s="615"/>
      <c r="BL7" s="615"/>
      <c r="BM7" s="615"/>
      <c r="BN7" s="616"/>
      <c r="BO7" s="650">
        <v>35.1</v>
      </c>
      <c r="BP7" s="650"/>
      <c r="BQ7" s="650"/>
      <c r="BR7" s="650"/>
      <c r="BS7" s="651" t="s">
        <v>232</v>
      </c>
      <c r="BT7" s="651"/>
      <c r="BU7" s="651"/>
      <c r="BV7" s="651"/>
      <c r="BW7" s="651"/>
      <c r="BX7" s="651"/>
      <c r="BY7" s="651"/>
      <c r="BZ7" s="651"/>
      <c r="CA7" s="651"/>
      <c r="CB7" s="682"/>
      <c r="CD7" s="611" t="s">
        <v>241</v>
      </c>
      <c r="CE7" s="612"/>
      <c r="CF7" s="612"/>
      <c r="CG7" s="612"/>
      <c r="CH7" s="612"/>
      <c r="CI7" s="612"/>
      <c r="CJ7" s="612"/>
      <c r="CK7" s="612"/>
      <c r="CL7" s="612"/>
      <c r="CM7" s="612"/>
      <c r="CN7" s="612"/>
      <c r="CO7" s="612"/>
      <c r="CP7" s="612"/>
      <c r="CQ7" s="613"/>
      <c r="CR7" s="614">
        <v>1333991</v>
      </c>
      <c r="CS7" s="615"/>
      <c r="CT7" s="615"/>
      <c r="CU7" s="615"/>
      <c r="CV7" s="615"/>
      <c r="CW7" s="615"/>
      <c r="CX7" s="615"/>
      <c r="CY7" s="616"/>
      <c r="CZ7" s="650">
        <v>19.600000000000001</v>
      </c>
      <c r="DA7" s="650"/>
      <c r="DB7" s="650"/>
      <c r="DC7" s="650"/>
      <c r="DD7" s="620" t="s">
        <v>131</v>
      </c>
      <c r="DE7" s="615"/>
      <c r="DF7" s="615"/>
      <c r="DG7" s="615"/>
      <c r="DH7" s="615"/>
      <c r="DI7" s="615"/>
      <c r="DJ7" s="615"/>
      <c r="DK7" s="615"/>
      <c r="DL7" s="615"/>
      <c r="DM7" s="615"/>
      <c r="DN7" s="615"/>
      <c r="DO7" s="615"/>
      <c r="DP7" s="616"/>
      <c r="DQ7" s="620">
        <v>706561</v>
      </c>
      <c r="DR7" s="615"/>
      <c r="DS7" s="615"/>
      <c r="DT7" s="615"/>
      <c r="DU7" s="615"/>
      <c r="DV7" s="615"/>
      <c r="DW7" s="615"/>
      <c r="DX7" s="615"/>
      <c r="DY7" s="615"/>
      <c r="DZ7" s="615"/>
      <c r="EA7" s="615"/>
      <c r="EB7" s="615"/>
      <c r="EC7" s="649"/>
    </row>
    <row r="8" spans="2:143" ht="11.25" customHeight="1" x14ac:dyDescent="0.15">
      <c r="B8" s="611" t="s">
        <v>242</v>
      </c>
      <c r="C8" s="612"/>
      <c r="D8" s="612"/>
      <c r="E8" s="612"/>
      <c r="F8" s="612"/>
      <c r="G8" s="612"/>
      <c r="H8" s="612"/>
      <c r="I8" s="612"/>
      <c r="J8" s="612"/>
      <c r="K8" s="612"/>
      <c r="L8" s="612"/>
      <c r="M8" s="612"/>
      <c r="N8" s="612"/>
      <c r="O8" s="612"/>
      <c r="P8" s="612"/>
      <c r="Q8" s="613"/>
      <c r="R8" s="614">
        <v>5779</v>
      </c>
      <c r="S8" s="615"/>
      <c r="T8" s="615"/>
      <c r="U8" s="615"/>
      <c r="V8" s="615"/>
      <c r="W8" s="615"/>
      <c r="X8" s="615"/>
      <c r="Y8" s="616"/>
      <c r="Z8" s="650">
        <v>0.1</v>
      </c>
      <c r="AA8" s="650"/>
      <c r="AB8" s="650"/>
      <c r="AC8" s="650"/>
      <c r="AD8" s="651">
        <v>5779</v>
      </c>
      <c r="AE8" s="651"/>
      <c r="AF8" s="651"/>
      <c r="AG8" s="651"/>
      <c r="AH8" s="651"/>
      <c r="AI8" s="651"/>
      <c r="AJ8" s="651"/>
      <c r="AK8" s="651"/>
      <c r="AL8" s="617">
        <v>0.2</v>
      </c>
      <c r="AM8" s="618"/>
      <c r="AN8" s="618"/>
      <c r="AO8" s="652"/>
      <c r="AP8" s="611" t="s">
        <v>243</v>
      </c>
      <c r="AQ8" s="612"/>
      <c r="AR8" s="612"/>
      <c r="AS8" s="612"/>
      <c r="AT8" s="612"/>
      <c r="AU8" s="612"/>
      <c r="AV8" s="612"/>
      <c r="AW8" s="612"/>
      <c r="AX8" s="612"/>
      <c r="AY8" s="612"/>
      <c r="AZ8" s="612"/>
      <c r="BA8" s="612"/>
      <c r="BB8" s="612"/>
      <c r="BC8" s="612"/>
      <c r="BD8" s="612"/>
      <c r="BE8" s="612"/>
      <c r="BF8" s="613"/>
      <c r="BG8" s="614">
        <v>12661</v>
      </c>
      <c r="BH8" s="615"/>
      <c r="BI8" s="615"/>
      <c r="BJ8" s="615"/>
      <c r="BK8" s="615"/>
      <c r="BL8" s="615"/>
      <c r="BM8" s="615"/>
      <c r="BN8" s="616"/>
      <c r="BO8" s="650">
        <v>1.2</v>
      </c>
      <c r="BP8" s="650"/>
      <c r="BQ8" s="650"/>
      <c r="BR8" s="650"/>
      <c r="BS8" s="651" t="s">
        <v>131</v>
      </c>
      <c r="BT8" s="651"/>
      <c r="BU8" s="651"/>
      <c r="BV8" s="651"/>
      <c r="BW8" s="651"/>
      <c r="BX8" s="651"/>
      <c r="BY8" s="651"/>
      <c r="BZ8" s="651"/>
      <c r="CA8" s="651"/>
      <c r="CB8" s="682"/>
      <c r="CD8" s="611" t="s">
        <v>244</v>
      </c>
      <c r="CE8" s="612"/>
      <c r="CF8" s="612"/>
      <c r="CG8" s="612"/>
      <c r="CH8" s="612"/>
      <c r="CI8" s="612"/>
      <c r="CJ8" s="612"/>
      <c r="CK8" s="612"/>
      <c r="CL8" s="612"/>
      <c r="CM8" s="612"/>
      <c r="CN8" s="612"/>
      <c r="CO8" s="612"/>
      <c r="CP8" s="612"/>
      <c r="CQ8" s="613"/>
      <c r="CR8" s="614">
        <v>1441245</v>
      </c>
      <c r="CS8" s="615"/>
      <c r="CT8" s="615"/>
      <c r="CU8" s="615"/>
      <c r="CV8" s="615"/>
      <c r="CW8" s="615"/>
      <c r="CX8" s="615"/>
      <c r="CY8" s="616"/>
      <c r="CZ8" s="650">
        <v>21.1</v>
      </c>
      <c r="DA8" s="650"/>
      <c r="DB8" s="650"/>
      <c r="DC8" s="650"/>
      <c r="DD8" s="620">
        <v>50000</v>
      </c>
      <c r="DE8" s="615"/>
      <c r="DF8" s="615"/>
      <c r="DG8" s="615"/>
      <c r="DH8" s="615"/>
      <c r="DI8" s="615"/>
      <c r="DJ8" s="615"/>
      <c r="DK8" s="615"/>
      <c r="DL8" s="615"/>
      <c r="DM8" s="615"/>
      <c r="DN8" s="615"/>
      <c r="DO8" s="615"/>
      <c r="DP8" s="616"/>
      <c r="DQ8" s="620">
        <v>733078</v>
      </c>
      <c r="DR8" s="615"/>
      <c r="DS8" s="615"/>
      <c r="DT8" s="615"/>
      <c r="DU8" s="615"/>
      <c r="DV8" s="615"/>
      <c r="DW8" s="615"/>
      <c r="DX8" s="615"/>
      <c r="DY8" s="615"/>
      <c r="DZ8" s="615"/>
      <c r="EA8" s="615"/>
      <c r="EB8" s="615"/>
      <c r="EC8" s="649"/>
    </row>
    <row r="9" spans="2:143" ht="11.25" customHeight="1" x14ac:dyDescent="0.15">
      <c r="B9" s="611" t="s">
        <v>245</v>
      </c>
      <c r="C9" s="612"/>
      <c r="D9" s="612"/>
      <c r="E9" s="612"/>
      <c r="F9" s="612"/>
      <c r="G9" s="612"/>
      <c r="H9" s="612"/>
      <c r="I9" s="612"/>
      <c r="J9" s="612"/>
      <c r="K9" s="612"/>
      <c r="L9" s="612"/>
      <c r="M9" s="612"/>
      <c r="N9" s="612"/>
      <c r="O9" s="612"/>
      <c r="P9" s="612"/>
      <c r="Q9" s="613"/>
      <c r="R9" s="614">
        <v>4148</v>
      </c>
      <c r="S9" s="615"/>
      <c r="T9" s="615"/>
      <c r="U9" s="615"/>
      <c r="V9" s="615"/>
      <c r="W9" s="615"/>
      <c r="X9" s="615"/>
      <c r="Y9" s="616"/>
      <c r="Z9" s="650">
        <v>0.1</v>
      </c>
      <c r="AA9" s="650"/>
      <c r="AB9" s="650"/>
      <c r="AC9" s="650"/>
      <c r="AD9" s="651">
        <v>4148</v>
      </c>
      <c r="AE9" s="651"/>
      <c r="AF9" s="651"/>
      <c r="AG9" s="651"/>
      <c r="AH9" s="651"/>
      <c r="AI9" s="651"/>
      <c r="AJ9" s="651"/>
      <c r="AK9" s="651"/>
      <c r="AL9" s="617">
        <v>0.1</v>
      </c>
      <c r="AM9" s="618"/>
      <c r="AN9" s="618"/>
      <c r="AO9" s="652"/>
      <c r="AP9" s="611" t="s">
        <v>246</v>
      </c>
      <c r="AQ9" s="612"/>
      <c r="AR9" s="612"/>
      <c r="AS9" s="612"/>
      <c r="AT9" s="612"/>
      <c r="AU9" s="612"/>
      <c r="AV9" s="612"/>
      <c r="AW9" s="612"/>
      <c r="AX9" s="612"/>
      <c r="AY9" s="612"/>
      <c r="AZ9" s="612"/>
      <c r="BA9" s="612"/>
      <c r="BB9" s="612"/>
      <c r="BC9" s="612"/>
      <c r="BD9" s="612"/>
      <c r="BE9" s="612"/>
      <c r="BF9" s="613"/>
      <c r="BG9" s="614">
        <v>289969</v>
      </c>
      <c r="BH9" s="615"/>
      <c r="BI9" s="615"/>
      <c r="BJ9" s="615"/>
      <c r="BK9" s="615"/>
      <c r="BL9" s="615"/>
      <c r="BM9" s="615"/>
      <c r="BN9" s="616"/>
      <c r="BO9" s="650">
        <v>27.1</v>
      </c>
      <c r="BP9" s="650"/>
      <c r="BQ9" s="650"/>
      <c r="BR9" s="650"/>
      <c r="BS9" s="651" t="s">
        <v>131</v>
      </c>
      <c r="BT9" s="651"/>
      <c r="BU9" s="651"/>
      <c r="BV9" s="651"/>
      <c r="BW9" s="651"/>
      <c r="BX9" s="651"/>
      <c r="BY9" s="651"/>
      <c r="BZ9" s="651"/>
      <c r="CA9" s="651"/>
      <c r="CB9" s="682"/>
      <c r="CD9" s="611" t="s">
        <v>247</v>
      </c>
      <c r="CE9" s="612"/>
      <c r="CF9" s="612"/>
      <c r="CG9" s="612"/>
      <c r="CH9" s="612"/>
      <c r="CI9" s="612"/>
      <c r="CJ9" s="612"/>
      <c r="CK9" s="612"/>
      <c r="CL9" s="612"/>
      <c r="CM9" s="612"/>
      <c r="CN9" s="612"/>
      <c r="CO9" s="612"/>
      <c r="CP9" s="612"/>
      <c r="CQ9" s="613"/>
      <c r="CR9" s="614">
        <v>613829</v>
      </c>
      <c r="CS9" s="615"/>
      <c r="CT9" s="615"/>
      <c r="CU9" s="615"/>
      <c r="CV9" s="615"/>
      <c r="CW9" s="615"/>
      <c r="CX9" s="615"/>
      <c r="CY9" s="616"/>
      <c r="CZ9" s="650">
        <v>9</v>
      </c>
      <c r="DA9" s="650"/>
      <c r="DB9" s="650"/>
      <c r="DC9" s="650"/>
      <c r="DD9" s="620">
        <v>27917</v>
      </c>
      <c r="DE9" s="615"/>
      <c r="DF9" s="615"/>
      <c r="DG9" s="615"/>
      <c r="DH9" s="615"/>
      <c r="DI9" s="615"/>
      <c r="DJ9" s="615"/>
      <c r="DK9" s="615"/>
      <c r="DL9" s="615"/>
      <c r="DM9" s="615"/>
      <c r="DN9" s="615"/>
      <c r="DO9" s="615"/>
      <c r="DP9" s="616"/>
      <c r="DQ9" s="620">
        <v>517997</v>
      </c>
      <c r="DR9" s="615"/>
      <c r="DS9" s="615"/>
      <c r="DT9" s="615"/>
      <c r="DU9" s="615"/>
      <c r="DV9" s="615"/>
      <c r="DW9" s="615"/>
      <c r="DX9" s="615"/>
      <c r="DY9" s="615"/>
      <c r="DZ9" s="615"/>
      <c r="EA9" s="615"/>
      <c r="EB9" s="615"/>
      <c r="EC9" s="649"/>
    </row>
    <row r="10" spans="2:143" ht="11.25" customHeight="1" x14ac:dyDescent="0.15">
      <c r="B10" s="611" t="s">
        <v>248</v>
      </c>
      <c r="C10" s="612"/>
      <c r="D10" s="612"/>
      <c r="E10" s="612"/>
      <c r="F10" s="612"/>
      <c r="G10" s="612"/>
      <c r="H10" s="612"/>
      <c r="I10" s="612"/>
      <c r="J10" s="612"/>
      <c r="K10" s="612"/>
      <c r="L10" s="612"/>
      <c r="M10" s="612"/>
      <c r="N10" s="612"/>
      <c r="O10" s="612"/>
      <c r="P10" s="612"/>
      <c r="Q10" s="613"/>
      <c r="R10" s="614" t="s">
        <v>131</v>
      </c>
      <c r="S10" s="615"/>
      <c r="T10" s="615"/>
      <c r="U10" s="615"/>
      <c r="V10" s="615"/>
      <c r="W10" s="615"/>
      <c r="X10" s="615"/>
      <c r="Y10" s="616"/>
      <c r="Z10" s="650" t="s">
        <v>131</v>
      </c>
      <c r="AA10" s="650"/>
      <c r="AB10" s="650"/>
      <c r="AC10" s="650"/>
      <c r="AD10" s="651" t="s">
        <v>131</v>
      </c>
      <c r="AE10" s="651"/>
      <c r="AF10" s="651"/>
      <c r="AG10" s="651"/>
      <c r="AH10" s="651"/>
      <c r="AI10" s="651"/>
      <c r="AJ10" s="651"/>
      <c r="AK10" s="651"/>
      <c r="AL10" s="617" t="s">
        <v>232</v>
      </c>
      <c r="AM10" s="618"/>
      <c r="AN10" s="618"/>
      <c r="AO10" s="652"/>
      <c r="AP10" s="611" t="s">
        <v>249</v>
      </c>
      <c r="AQ10" s="612"/>
      <c r="AR10" s="612"/>
      <c r="AS10" s="612"/>
      <c r="AT10" s="612"/>
      <c r="AU10" s="612"/>
      <c r="AV10" s="612"/>
      <c r="AW10" s="612"/>
      <c r="AX10" s="612"/>
      <c r="AY10" s="612"/>
      <c r="AZ10" s="612"/>
      <c r="BA10" s="612"/>
      <c r="BB10" s="612"/>
      <c r="BC10" s="612"/>
      <c r="BD10" s="612"/>
      <c r="BE10" s="612"/>
      <c r="BF10" s="613"/>
      <c r="BG10" s="614">
        <v>19183</v>
      </c>
      <c r="BH10" s="615"/>
      <c r="BI10" s="615"/>
      <c r="BJ10" s="615"/>
      <c r="BK10" s="615"/>
      <c r="BL10" s="615"/>
      <c r="BM10" s="615"/>
      <c r="BN10" s="616"/>
      <c r="BO10" s="650">
        <v>1.8</v>
      </c>
      <c r="BP10" s="650"/>
      <c r="BQ10" s="650"/>
      <c r="BR10" s="650"/>
      <c r="BS10" s="651" t="s">
        <v>131</v>
      </c>
      <c r="BT10" s="651"/>
      <c r="BU10" s="651"/>
      <c r="BV10" s="651"/>
      <c r="BW10" s="651"/>
      <c r="BX10" s="651"/>
      <c r="BY10" s="651"/>
      <c r="BZ10" s="651"/>
      <c r="CA10" s="651"/>
      <c r="CB10" s="682"/>
      <c r="CD10" s="611" t="s">
        <v>250</v>
      </c>
      <c r="CE10" s="612"/>
      <c r="CF10" s="612"/>
      <c r="CG10" s="612"/>
      <c r="CH10" s="612"/>
      <c r="CI10" s="612"/>
      <c r="CJ10" s="612"/>
      <c r="CK10" s="612"/>
      <c r="CL10" s="612"/>
      <c r="CM10" s="612"/>
      <c r="CN10" s="612"/>
      <c r="CO10" s="612"/>
      <c r="CP10" s="612"/>
      <c r="CQ10" s="613"/>
      <c r="CR10" s="614" t="s">
        <v>232</v>
      </c>
      <c r="CS10" s="615"/>
      <c r="CT10" s="615"/>
      <c r="CU10" s="615"/>
      <c r="CV10" s="615"/>
      <c r="CW10" s="615"/>
      <c r="CX10" s="615"/>
      <c r="CY10" s="616"/>
      <c r="CZ10" s="650" t="s">
        <v>232</v>
      </c>
      <c r="DA10" s="650"/>
      <c r="DB10" s="650"/>
      <c r="DC10" s="650"/>
      <c r="DD10" s="620" t="s">
        <v>131</v>
      </c>
      <c r="DE10" s="615"/>
      <c r="DF10" s="615"/>
      <c r="DG10" s="615"/>
      <c r="DH10" s="615"/>
      <c r="DI10" s="615"/>
      <c r="DJ10" s="615"/>
      <c r="DK10" s="615"/>
      <c r="DL10" s="615"/>
      <c r="DM10" s="615"/>
      <c r="DN10" s="615"/>
      <c r="DO10" s="615"/>
      <c r="DP10" s="616"/>
      <c r="DQ10" s="620" t="s">
        <v>131</v>
      </c>
      <c r="DR10" s="615"/>
      <c r="DS10" s="615"/>
      <c r="DT10" s="615"/>
      <c r="DU10" s="615"/>
      <c r="DV10" s="615"/>
      <c r="DW10" s="615"/>
      <c r="DX10" s="615"/>
      <c r="DY10" s="615"/>
      <c r="DZ10" s="615"/>
      <c r="EA10" s="615"/>
      <c r="EB10" s="615"/>
      <c r="EC10" s="649"/>
    </row>
    <row r="11" spans="2:143" ht="11.25" customHeight="1" x14ac:dyDescent="0.15">
      <c r="B11" s="611" t="s">
        <v>251</v>
      </c>
      <c r="C11" s="612"/>
      <c r="D11" s="612"/>
      <c r="E11" s="612"/>
      <c r="F11" s="612"/>
      <c r="G11" s="612"/>
      <c r="H11" s="612"/>
      <c r="I11" s="612"/>
      <c r="J11" s="612"/>
      <c r="K11" s="612"/>
      <c r="L11" s="612"/>
      <c r="M11" s="612"/>
      <c r="N11" s="612"/>
      <c r="O11" s="612"/>
      <c r="P11" s="612"/>
      <c r="Q11" s="613"/>
      <c r="R11" s="614">
        <v>177006</v>
      </c>
      <c r="S11" s="615"/>
      <c r="T11" s="615"/>
      <c r="U11" s="615"/>
      <c r="V11" s="615"/>
      <c r="W11" s="615"/>
      <c r="X11" s="615"/>
      <c r="Y11" s="616"/>
      <c r="Z11" s="617">
        <v>2.5</v>
      </c>
      <c r="AA11" s="618"/>
      <c r="AB11" s="618"/>
      <c r="AC11" s="619"/>
      <c r="AD11" s="620">
        <v>177006</v>
      </c>
      <c r="AE11" s="615"/>
      <c r="AF11" s="615"/>
      <c r="AG11" s="615"/>
      <c r="AH11" s="615"/>
      <c r="AI11" s="615"/>
      <c r="AJ11" s="615"/>
      <c r="AK11" s="616"/>
      <c r="AL11" s="617">
        <v>4.9000000000000004</v>
      </c>
      <c r="AM11" s="618"/>
      <c r="AN11" s="618"/>
      <c r="AO11" s="652"/>
      <c r="AP11" s="611" t="s">
        <v>252</v>
      </c>
      <c r="AQ11" s="612"/>
      <c r="AR11" s="612"/>
      <c r="AS11" s="612"/>
      <c r="AT11" s="612"/>
      <c r="AU11" s="612"/>
      <c r="AV11" s="612"/>
      <c r="AW11" s="612"/>
      <c r="AX11" s="612"/>
      <c r="AY11" s="612"/>
      <c r="AZ11" s="612"/>
      <c r="BA11" s="612"/>
      <c r="BB11" s="612"/>
      <c r="BC11" s="612"/>
      <c r="BD11" s="612"/>
      <c r="BE11" s="612"/>
      <c r="BF11" s="613"/>
      <c r="BG11" s="614">
        <v>53830</v>
      </c>
      <c r="BH11" s="615"/>
      <c r="BI11" s="615"/>
      <c r="BJ11" s="615"/>
      <c r="BK11" s="615"/>
      <c r="BL11" s="615"/>
      <c r="BM11" s="615"/>
      <c r="BN11" s="616"/>
      <c r="BO11" s="650">
        <v>5</v>
      </c>
      <c r="BP11" s="650"/>
      <c r="BQ11" s="650"/>
      <c r="BR11" s="650"/>
      <c r="BS11" s="651" t="s">
        <v>253</v>
      </c>
      <c r="BT11" s="651"/>
      <c r="BU11" s="651"/>
      <c r="BV11" s="651"/>
      <c r="BW11" s="651"/>
      <c r="BX11" s="651"/>
      <c r="BY11" s="651"/>
      <c r="BZ11" s="651"/>
      <c r="CA11" s="651"/>
      <c r="CB11" s="682"/>
      <c r="CD11" s="611" t="s">
        <v>254</v>
      </c>
      <c r="CE11" s="612"/>
      <c r="CF11" s="612"/>
      <c r="CG11" s="612"/>
      <c r="CH11" s="612"/>
      <c r="CI11" s="612"/>
      <c r="CJ11" s="612"/>
      <c r="CK11" s="612"/>
      <c r="CL11" s="612"/>
      <c r="CM11" s="612"/>
      <c r="CN11" s="612"/>
      <c r="CO11" s="612"/>
      <c r="CP11" s="612"/>
      <c r="CQ11" s="613"/>
      <c r="CR11" s="614">
        <v>647407</v>
      </c>
      <c r="CS11" s="615"/>
      <c r="CT11" s="615"/>
      <c r="CU11" s="615"/>
      <c r="CV11" s="615"/>
      <c r="CW11" s="615"/>
      <c r="CX11" s="615"/>
      <c r="CY11" s="616"/>
      <c r="CZ11" s="650">
        <v>9.5</v>
      </c>
      <c r="DA11" s="650"/>
      <c r="DB11" s="650"/>
      <c r="DC11" s="650"/>
      <c r="DD11" s="620">
        <v>185665</v>
      </c>
      <c r="DE11" s="615"/>
      <c r="DF11" s="615"/>
      <c r="DG11" s="615"/>
      <c r="DH11" s="615"/>
      <c r="DI11" s="615"/>
      <c r="DJ11" s="615"/>
      <c r="DK11" s="615"/>
      <c r="DL11" s="615"/>
      <c r="DM11" s="615"/>
      <c r="DN11" s="615"/>
      <c r="DO11" s="615"/>
      <c r="DP11" s="616"/>
      <c r="DQ11" s="620">
        <v>210754</v>
      </c>
      <c r="DR11" s="615"/>
      <c r="DS11" s="615"/>
      <c r="DT11" s="615"/>
      <c r="DU11" s="615"/>
      <c r="DV11" s="615"/>
      <c r="DW11" s="615"/>
      <c r="DX11" s="615"/>
      <c r="DY11" s="615"/>
      <c r="DZ11" s="615"/>
      <c r="EA11" s="615"/>
      <c r="EB11" s="615"/>
      <c r="EC11" s="649"/>
    </row>
    <row r="12" spans="2:143" ht="11.25" customHeight="1" x14ac:dyDescent="0.15">
      <c r="B12" s="611" t="s">
        <v>255</v>
      </c>
      <c r="C12" s="612"/>
      <c r="D12" s="612"/>
      <c r="E12" s="612"/>
      <c r="F12" s="612"/>
      <c r="G12" s="612"/>
      <c r="H12" s="612"/>
      <c r="I12" s="612"/>
      <c r="J12" s="612"/>
      <c r="K12" s="612"/>
      <c r="L12" s="612"/>
      <c r="M12" s="612"/>
      <c r="N12" s="612"/>
      <c r="O12" s="612"/>
      <c r="P12" s="612"/>
      <c r="Q12" s="613"/>
      <c r="R12" s="614">
        <v>34487</v>
      </c>
      <c r="S12" s="615"/>
      <c r="T12" s="615"/>
      <c r="U12" s="615"/>
      <c r="V12" s="615"/>
      <c r="W12" s="615"/>
      <c r="X12" s="615"/>
      <c r="Y12" s="616"/>
      <c r="Z12" s="650">
        <v>0.5</v>
      </c>
      <c r="AA12" s="650"/>
      <c r="AB12" s="650"/>
      <c r="AC12" s="650"/>
      <c r="AD12" s="651">
        <v>34487</v>
      </c>
      <c r="AE12" s="651"/>
      <c r="AF12" s="651"/>
      <c r="AG12" s="651"/>
      <c r="AH12" s="651"/>
      <c r="AI12" s="651"/>
      <c r="AJ12" s="651"/>
      <c r="AK12" s="651"/>
      <c r="AL12" s="617">
        <v>0.9</v>
      </c>
      <c r="AM12" s="618"/>
      <c r="AN12" s="618"/>
      <c r="AO12" s="652"/>
      <c r="AP12" s="611" t="s">
        <v>256</v>
      </c>
      <c r="AQ12" s="612"/>
      <c r="AR12" s="612"/>
      <c r="AS12" s="612"/>
      <c r="AT12" s="612"/>
      <c r="AU12" s="612"/>
      <c r="AV12" s="612"/>
      <c r="AW12" s="612"/>
      <c r="AX12" s="612"/>
      <c r="AY12" s="612"/>
      <c r="AZ12" s="612"/>
      <c r="BA12" s="612"/>
      <c r="BB12" s="612"/>
      <c r="BC12" s="612"/>
      <c r="BD12" s="612"/>
      <c r="BE12" s="612"/>
      <c r="BF12" s="613"/>
      <c r="BG12" s="614">
        <v>616050</v>
      </c>
      <c r="BH12" s="615"/>
      <c r="BI12" s="615"/>
      <c r="BJ12" s="615"/>
      <c r="BK12" s="615"/>
      <c r="BL12" s="615"/>
      <c r="BM12" s="615"/>
      <c r="BN12" s="616"/>
      <c r="BO12" s="650">
        <v>57.6</v>
      </c>
      <c r="BP12" s="650"/>
      <c r="BQ12" s="650"/>
      <c r="BR12" s="650"/>
      <c r="BS12" s="651" t="s">
        <v>253</v>
      </c>
      <c r="BT12" s="651"/>
      <c r="BU12" s="651"/>
      <c r="BV12" s="651"/>
      <c r="BW12" s="651"/>
      <c r="BX12" s="651"/>
      <c r="BY12" s="651"/>
      <c r="BZ12" s="651"/>
      <c r="CA12" s="651"/>
      <c r="CB12" s="682"/>
      <c r="CD12" s="611" t="s">
        <v>257</v>
      </c>
      <c r="CE12" s="612"/>
      <c r="CF12" s="612"/>
      <c r="CG12" s="612"/>
      <c r="CH12" s="612"/>
      <c r="CI12" s="612"/>
      <c r="CJ12" s="612"/>
      <c r="CK12" s="612"/>
      <c r="CL12" s="612"/>
      <c r="CM12" s="612"/>
      <c r="CN12" s="612"/>
      <c r="CO12" s="612"/>
      <c r="CP12" s="612"/>
      <c r="CQ12" s="613"/>
      <c r="CR12" s="614">
        <v>52826</v>
      </c>
      <c r="CS12" s="615"/>
      <c r="CT12" s="615"/>
      <c r="CU12" s="615"/>
      <c r="CV12" s="615"/>
      <c r="CW12" s="615"/>
      <c r="CX12" s="615"/>
      <c r="CY12" s="616"/>
      <c r="CZ12" s="650">
        <v>0.8</v>
      </c>
      <c r="DA12" s="650"/>
      <c r="DB12" s="650"/>
      <c r="DC12" s="650"/>
      <c r="DD12" s="620">
        <v>34146</v>
      </c>
      <c r="DE12" s="615"/>
      <c r="DF12" s="615"/>
      <c r="DG12" s="615"/>
      <c r="DH12" s="615"/>
      <c r="DI12" s="615"/>
      <c r="DJ12" s="615"/>
      <c r="DK12" s="615"/>
      <c r="DL12" s="615"/>
      <c r="DM12" s="615"/>
      <c r="DN12" s="615"/>
      <c r="DO12" s="615"/>
      <c r="DP12" s="616"/>
      <c r="DQ12" s="620">
        <v>14900</v>
      </c>
      <c r="DR12" s="615"/>
      <c r="DS12" s="615"/>
      <c r="DT12" s="615"/>
      <c r="DU12" s="615"/>
      <c r="DV12" s="615"/>
      <c r="DW12" s="615"/>
      <c r="DX12" s="615"/>
      <c r="DY12" s="615"/>
      <c r="DZ12" s="615"/>
      <c r="EA12" s="615"/>
      <c r="EB12" s="615"/>
      <c r="EC12" s="649"/>
    </row>
    <row r="13" spans="2:143" ht="11.25" customHeight="1" x14ac:dyDescent="0.15">
      <c r="B13" s="611" t="s">
        <v>258</v>
      </c>
      <c r="C13" s="612"/>
      <c r="D13" s="612"/>
      <c r="E13" s="612"/>
      <c r="F13" s="612"/>
      <c r="G13" s="612"/>
      <c r="H13" s="612"/>
      <c r="I13" s="612"/>
      <c r="J13" s="612"/>
      <c r="K13" s="612"/>
      <c r="L13" s="612"/>
      <c r="M13" s="612"/>
      <c r="N13" s="612"/>
      <c r="O13" s="612"/>
      <c r="P13" s="612"/>
      <c r="Q13" s="613"/>
      <c r="R13" s="614" t="s">
        <v>140</v>
      </c>
      <c r="S13" s="615"/>
      <c r="T13" s="615"/>
      <c r="U13" s="615"/>
      <c r="V13" s="615"/>
      <c r="W13" s="615"/>
      <c r="X13" s="615"/>
      <c r="Y13" s="616"/>
      <c r="Z13" s="650" t="s">
        <v>232</v>
      </c>
      <c r="AA13" s="650"/>
      <c r="AB13" s="650"/>
      <c r="AC13" s="650"/>
      <c r="AD13" s="651" t="s">
        <v>131</v>
      </c>
      <c r="AE13" s="651"/>
      <c r="AF13" s="651"/>
      <c r="AG13" s="651"/>
      <c r="AH13" s="651"/>
      <c r="AI13" s="651"/>
      <c r="AJ13" s="651"/>
      <c r="AK13" s="651"/>
      <c r="AL13" s="617" t="s">
        <v>232</v>
      </c>
      <c r="AM13" s="618"/>
      <c r="AN13" s="618"/>
      <c r="AO13" s="652"/>
      <c r="AP13" s="611" t="s">
        <v>259</v>
      </c>
      <c r="AQ13" s="612"/>
      <c r="AR13" s="612"/>
      <c r="AS13" s="612"/>
      <c r="AT13" s="612"/>
      <c r="AU13" s="612"/>
      <c r="AV13" s="612"/>
      <c r="AW13" s="612"/>
      <c r="AX13" s="612"/>
      <c r="AY13" s="612"/>
      <c r="AZ13" s="612"/>
      <c r="BA13" s="612"/>
      <c r="BB13" s="612"/>
      <c r="BC13" s="612"/>
      <c r="BD13" s="612"/>
      <c r="BE13" s="612"/>
      <c r="BF13" s="613"/>
      <c r="BG13" s="614">
        <v>614047</v>
      </c>
      <c r="BH13" s="615"/>
      <c r="BI13" s="615"/>
      <c r="BJ13" s="615"/>
      <c r="BK13" s="615"/>
      <c r="BL13" s="615"/>
      <c r="BM13" s="615"/>
      <c r="BN13" s="616"/>
      <c r="BO13" s="650">
        <v>57.5</v>
      </c>
      <c r="BP13" s="650"/>
      <c r="BQ13" s="650"/>
      <c r="BR13" s="650"/>
      <c r="BS13" s="651" t="s">
        <v>232</v>
      </c>
      <c r="BT13" s="651"/>
      <c r="BU13" s="651"/>
      <c r="BV13" s="651"/>
      <c r="BW13" s="651"/>
      <c r="BX13" s="651"/>
      <c r="BY13" s="651"/>
      <c r="BZ13" s="651"/>
      <c r="CA13" s="651"/>
      <c r="CB13" s="682"/>
      <c r="CD13" s="611" t="s">
        <v>260</v>
      </c>
      <c r="CE13" s="612"/>
      <c r="CF13" s="612"/>
      <c r="CG13" s="612"/>
      <c r="CH13" s="612"/>
      <c r="CI13" s="612"/>
      <c r="CJ13" s="612"/>
      <c r="CK13" s="612"/>
      <c r="CL13" s="612"/>
      <c r="CM13" s="612"/>
      <c r="CN13" s="612"/>
      <c r="CO13" s="612"/>
      <c r="CP13" s="612"/>
      <c r="CQ13" s="613"/>
      <c r="CR13" s="614">
        <v>845182</v>
      </c>
      <c r="CS13" s="615"/>
      <c r="CT13" s="615"/>
      <c r="CU13" s="615"/>
      <c r="CV13" s="615"/>
      <c r="CW13" s="615"/>
      <c r="CX13" s="615"/>
      <c r="CY13" s="616"/>
      <c r="CZ13" s="650">
        <v>12.4</v>
      </c>
      <c r="DA13" s="650"/>
      <c r="DB13" s="650"/>
      <c r="DC13" s="650"/>
      <c r="DD13" s="620">
        <v>770204</v>
      </c>
      <c r="DE13" s="615"/>
      <c r="DF13" s="615"/>
      <c r="DG13" s="615"/>
      <c r="DH13" s="615"/>
      <c r="DI13" s="615"/>
      <c r="DJ13" s="615"/>
      <c r="DK13" s="615"/>
      <c r="DL13" s="615"/>
      <c r="DM13" s="615"/>
      <c r="DN13" s="615"/>
      <c r="DO13" s="615"/>
      <c r="DP13" s="616"/>
      <c r="DQ13" s="620">
        <v>103555</v>
      </c>
      <c r="DR13" s="615"/>
      <c r="DS13" s="615"/>
      <c r="DT13" s="615"/>
      <c r="DU13" s="615"/>
      <c r="DV13" s="615"/>
      <c r="DW13" s="615"/>
      <c r="DX13" s="615"/>
      <c r="DY13" s="615"/>
      <c r="DZ13" s="615"/>
      <c r="EA13" s="615"/>
      <c r="EB13" s="615"/>
      <c r="EC13" s="649"/>
    </row>
    <row r="14" spans="2:143" ht="11.25" customHeight="1" x14ac:dyDescent="0.15">
      <c r="B14" s="611" t="s">
        <v>261</v>
      </c>
      <c r="C14" s="612"/>
      <c r="D14" s="612"/>
      <c r="E14" s="612"/>
      <c r="F14" s="612"/>
      <c r="G14" s="612"/>
      <c r="H14" s="612"/>
      <c r="I14" s="612"/>
      <c r="J14" s="612"/>
      <c r="K14" s="612"/>
      <c r="L14" s="612"/>
      <c r="M14" s="612"/>
      <c r="N14" s="612"/>
      <c r="O14" s="612"/>
      <c r="P14" s="612"/>
      <c r="Q14" s="613"/>
      <c r="R14" s="614">
        <v>248</v>
      </c>
      <c r="S14" s="615"/>
      <c r="T14" s="615"/>
      <c r="U14" s="615"/>
      <c r="V14" s="615"/>
      <c r="W14" s="615"/>
      <c r="X14" s="615"/>
      <c r="Y14" s="616"/>
      <c r="Z14" s="650">
        <v>0</v>
      </c>
      <c r="AA14" s="650"/>
      <c r="AB14" s="650"/>
      <c r="AC14" s="650"/>
      <c r="AD14" s="651">
        <v>248</v>
      </c>
      <c r="AE14" s="651"/>
      <c r="AF14" s="651"/>
      <c r="AG14" s="651"/>
      <c r="AH14" s="651"/>
      <c r="AI14" s="651"/>
      <c r="AJ14" s="651"/>
      <c r="AK14" s="651"/>
      <c r="AL14" s="617">
        <v>0</v>
      </c>
      <c r="AM14" s="618"/>
      <c r="AN14" s="618"/>
      <c r="AO14" s="652"/>
      <c r="AP14" s="611" t="s">
        <v>262</v>
      </c>
      <c r="AQ14" s="612"/>
      <c r="AR14" s="612"/>
      <c r="AS14" s="612"/>
      <c r="AT14" s="612"/>
      <c r="AU14" s="612"/>
      <c r="AV14" s="612"/>
      <c r="AW14" s="612"/>
      <c r="AX14" s="612"/>
      <c r="AY14" s="612"/>
      <c r="AZ14" s="612"/>
      <c r="BA14" s="612"/>
      <c r="BB14" s="612"/>
      <c r="BC14" s="612"/>
      <c r="BD14" s="612"/>
      <c r="BE14" s="612"/>
      <c r="BF14" s="613"/>
      <c r="BG14" s="614">
        <v>41916</v>
      </c>
      <c r="BH14" s="615"/>
      <c r="BI14" s="615"/>
      <c r="BJ14" s="615"/>
      <c r="BK14" s="615"/>
      <c r="BL14" s="615"/>
      <c r="BM14" s="615"/>
      <c r="BN14" s="616"/>
      <c r="BO14" s="650">
        <v>3.9</v>
      </c>
      <c r="BP14" s="650"/>
      <c r="BQ14" s="650"/>
      <c r="BR14" s="650"/>
      <c r="BS14" s="651" t="s">
        <v>131</v>
      </c>
      <c r="BT14" s="651"/>
      <c r="BU14" s="651"/>
      <c r="BV14" s="651"/>
      <c r="BW14" s="651"/>
      <c r="BX14" s="651"/>
      <c r="BY14" s="651"/>
      <c r="BZ14" s="651"/>
      <c r="CA14" s="651"/>
      <c r="CB14" s="682"/>
      <c r="CD14" s="611" t="s">
        <v>263</v>
      </c>
      <c r="CE14" s="612"/>
      <c r="CF14" s="612"/>
      <c r="CG14" s="612"/>
      <c r="CH14" s="612"/>
      <c r="CI14" s="612"/>
      <c r="CJ14" s="612"/>
      <c r="CK14" s="612"/>
      <c r="CL14" s="612"/>
      <c r="CM14" s="612"/>
      <c r="CN14" s="612"/>
      <c r="CO14" s="612"/>
      <c r="CP14" s="612"/>
      <c r="CQ14" s="613"/>
      <c r="CR14" s="614">
        <v>213642</v>
      </c>
      <c r="CS14" s="615"/>
      <c r="CT14" s="615"/>
      <c r="CU14" s="615"/>
      <c r="CV14" s="615"/>
      <c r="CW14" s="615"/>
      <c r="CX14" s="615"/>
      <c r="CY14" s="616"/>
      <c r="CZ14" s="650">
        <v>3.1</v>
      </c>
      <c r="DA14" s="650"/>
      <c r="DB14" s="650"/>
      <c r="DC14" s="650"/>
      <c r="DD14" s="620">
        <v>20465</v>
      </c>
      <c r="DE14" s="615"/>
      <c r="DF14" s="615"/>
      <c r="DG14" s="615"/>
      <c r="DH14" s="615"/>
      <c r="DI14" s="615"/>
      <c r="DJ14" s="615"/>
      <c r="DK14" s="615"/>
      <c r="DL14" s="615"/>
      <c r="DM14" s="615"/>
      <c r="DN14" s="615"/>
      <c r="DO14" s="615"/>
      <c r="DP14" s="616"/>
      <c r="DQ14" s="620">
        <v>187356</v>
      </c>
      <c r="DR14" s="615"/>
      <c r="DS14" s="615"/>
      <c r="DT14" s="615"/>
      <c r="DU14" s="615"/>
      <c r="DV14" s="615"/>
      <c r="DW14" s="615"/>
      <c r="DX14" s="615"/>
      <c r="DY14" s="615"/>
      <c r="DZ14" s="615"/>
      <c r="EA14" s="615"/>
      <c r="EB14" s="615"/>
      <c r="EC14" s="649"/>
    </row>
    <row r="15" spans="2:143" ht="11.25" customHeight="1" x14ac:dyDescent="0.15">
      <c r="B15" s="611" t="s">
        <v>264</v>
      </c>
      <c r="C15" s="612"/>
      <c r="D15" s="612"/>
      <c r="E15" s="612"/>
      <c r="F15" s="612"/>
      <c r="G15" s="612"/>
      <c r="H15" s="612"/>
      <c r="I15" s="612"/>
      <c r="J15" s="612"/>
      <c r="K15" s="612"/>
      <c r="L15" s="612"/>
      <c r="M15" s="612"/>
      <c r="N15" s="612"/>
      <c r="O15" s="612"/>
      <c r="P15" s="612"/>
      <c r="Q15" s="613"/>
      <c r="R15" s="614" t="s">
        <v>131</v>
      </c>
      <c r="S15" s="615"/>
      <c r="T15" s="615"/>
      <c r="U15" s="615"/>
      <c r="V15" s="615"/>
      <c r="W15" s="615"/>
      <c r="X15" s="615"/>
      <c r="Y15" s="616"/>
      <c r="Z15" s="650" t="s">
        <v>131</v>
      </c>
      <c r="AA15" s="650"/>
      <c r="AB15" s="650"/>
      <c r="AC15" s="650"/>
      <c r="AD15" s="651" t="s">
        <v>232</v>
      </c>
      <c r="AE15" s="651"/>
      <c r="AF15" s="651"/>
      <c r="AG15" s="651"/>
      <c r="AH15" s="651"/>
      <c r="AI15" s="651"/>
      <c r="AJ15" s="651"/>
      <c r="AK15" s="651"/>
      <c r="AL15" s="617" t="s">
        <v>131</v>
      </c>
      <c r="AM15" s="618"/>
      <c r="AN15" s="618"/>
      <c r="AO15" s="652"/>
      <c r="AP15" s="611" t="s">
        <v>265</v>
      </c>
      <c r="AQ15" s="612"/>
      <c r="AR15" s="612"/>
      <c r="AS15" s="612"/>
      <c r="AT15" s="612"/>
      <c r="AU15" s="612"/>
      <c r="AV15" s="612"/>
      <c r="AW15" s="612"/>
      <c r="AX15" s="612"/>
      <c r="AY15" s="612"/>
      <c r="AZ15" s="612"/>
      <c r="BA15" s="612"/>
      <c r="BB15" s="612"/>
      <c r="BC15" s="612"/>
      <c r="BD15" s="612"/>
      <c r="BE15" s="612"/>
      <c r="BF15" s="613"/>
      <c r="BG15" s="614">
        <v>35186</v>
      </c>
      <c r="BH15" s="615"/>
      <c r="BI15" s="615"/>
      <c r="BJ15" s="615"/>
      <c r="BK15" s="615"/>
      <c r="BL15" s="615"/>
      <c r="BM15" s="615"/>
      <c r="BN15" s="616"/>
      <c r="BO15" s="650">
        <v>3.3</v>
      </c>
      <c r="BP15" s="650"/>
      <c r="BQ15" s="650"/>
      <c r="BR15" s="650"/>
      <c r="BS15" s="651" t="s">
        <v>232</v>
      </c>
      <c r="BT15" s="651"/>
      <c r="BU15" s="651"/>
      <c r="BV15" s="651"/>
      <c r="BW15" s="651"/>
      <c r="BX15" s="651"/>
      <c r="BY15" s="651"/>
      <c r="BZ15" s="651"/>
      <c r="CA15" s="651"/>
      <c r="CB15" s="682"/>
      <c r="CD15" s="611" t="s">
        <v>266</v>
      </c>
      <c r="CE15" s="612"/>
      <c r="CF15" s="612"/>
      <c r="CG15" s="612"/>
      <c r="CH15" s="612"/>
      <c r="CI15" s="612"/>
      <c r="CJ15" s="612"/>
      <c r="CK15" s="612"/>
      <c r="CL15" s="612"/>
      <c r="CM15" s="612"/>
      <c r="CN15" s="612"/>
      <c r="CO15" s="612"/>
      <c r="CP15" s="612"/>
      <c r="CQ15" s="613"/>
      <c r="CR15" s="614">
        <v>904320</v>
      </c>
      <c r="CS15" s="615"/>
      <c r="CT15" s="615"/>
      <c r="CU15" s="615"/>
      <c r="CV15" s="615"/>
      <c r="CW15" s="615"/>
      <c r="CX15" s="615"/>
      <c r="CY15" s="616"/>
      <c r="CZ15" s="650">
        <v>13.3</v>
      </c>
      <c r="DA15" s="650"/>
      <c r="DB15" s="650"/>
      <c r="DC15" s="650"/>
      <c r="DD15" s="620">
        <v>150047</v>
      </c>
      <c r="DE15" s="615"/>
      <c r="DF15" s="615"/>
      <c r="DG15" s="615"/>
      <c r="DH15" s="615"/>
      <c r="DI15" s="615"/>
      <c r="DJ15" s="615"/>
      <c r="DK15" s="615"/>
      <c r="DL15" s="615"/>
      <c r="DM15" s="615"/>
      <c r="DN15" s="615"/>
      <c r="DO15" s="615"/>
      <c r="DP15" s="616"/>
      <c r="DQ15" s="620">
        <v>740604</v>
      </c>
      <c r="DR15" s="615"/>
      <c r="DS15" s="615"/>
      <c r="DT15" s="615"/>
      <c r="DU15" s="615"/>
      <c r="DV15" s="615"/>
      <c r="DW15" s="615"/>
      <c r="DX15" s="615"/>
      <c r="DY15" s="615"/>
      <c r="DZ15" s="615"/>
      <c r="EA15" s="615"/>
      <c r="EB15" s="615"/>
      <c r="EC15" s="649"/>
    </row>
    <row r="16" spans="2:143" ht="11.25" customHeight="1" x14ac:dyDescent="0.15">
      <c r="B16" s="611" t="s">
        <v>267</v>
      </c>
      <c r="C16" s="612"/>
      <c r="D16" s="612"/>
      <c r="E16" s="612"/>
      <c r="F16" s="612"/>
      <c r="G16" s="612"/>
      <c r="H16" s="612"/>
      <c r="I16" s="612"/>
      <c r="J16" s="612"/>
      <c r="K16" s="612"/>
      <c r="L16" s="612"/>
      <c r="M16" s="612"/>
      <c r="N16" s="612"/>
      <c r="O16" s="612"/>
      <c r="P16" s="612"/>
      <c r="Q16" s="613"/>
      <c r="R16" s="614">
        <v>7147</v>
      </c>
      <c r="S16" s="615"/>
      <c r="T16" s="615"/>
      <c r="U16" s="615"/>
      <c r="V16" s="615"/>
      <c r="W16" s="615"/>
      <c r="X16" s="615"/>
      <c r="Y16" s="616"/>
      <c r="Z16" s="650">
        <v>0.1</v>
      </c>
      <c r="AA16" s="650"/>
      <c r="AB16" s="650"/>
      <c r="AC16" s="650"/>
      <c r="AD16" s="651">
        <v>7147</v>
      </c>
      <c r="AE16" s="651"/>
      <c r="AF16" s="651"/>
      <c r="AG16" s="651"/>
      <c r="AH16" s="651"/>
      <c r="AI16" s="651"/>
      <c r="AJ16" s="651"/>
      <c r="AK16" s="651"/>
      <c r="AL16" s="617">
        <v>0.2</v>
      </c>
      <c r="AM16" s="618"/>
      <c r="AN16" s="618"/>
      <c r="AO16" s="652"/>
      <c r="AP16" s="611" t="s">
        <v>268</v>
      </c>
      <c r="AQ16" s="612"/>
      <c r="AR16" s="612"/>
      <c r="AS16" s="612"/>
      <c r="AT16" s="612"/>
      <c r="AU16" s="612"/>
      <c r="AV16" s="612"/>
      <c r="AW16" s="612"/>
      <c r="AX16" s="612"/>
      <c r="AY16" s="612"/>
      <c r="AZ16" s="612"/>
      <c r="BA16" s="612"/>
      <c r="BB16" s="612"/>
      <c r="BC16" s="612"/>
      <c r="BD16" s="612"/>
      <c r="BE16" s="612"/>
      <c r="BF16" s="613"/>
      <c r="BG16" s="614" t="s">
        <v>131</v>
      </c>
      <c r="BH16" s="615"/>
      <c r="BI16" s="615"/>
      <c r="BJ16" s="615"/>
      <c r="BK16" s="615"/>
      <c r="BL16" s="615"/>
      <c r="BM16" s="615"/>
      <c r="BN16" s="616"/>
      <c r="BO16" s="650" t="s">
        <v>131</v>
      </c>
      <c r="BP16" s="650"/>
      <c r="BQ16" s="650"/>
      <c r="BR16" s="650"/>
      <c r="BS16" s="651" t="s">
        <v>232</v>
      </c>
      <c r="BT16" s="651"/>
      <c r="BU16" s="651"/>
      <c r="BV16" s="651"/>
      <c r="BW16" s="651"/>
      <c r="BX16" s="651"/>
      <c r="BY16" s="651"/>
      <c r="BZ16" s="651"/>
      <c r="CA16" s="651"/>
      <c r="CB16" s="682"/>
      <c r="CD16" s="611" t="s">
        <v>269</v>
      </c>
      <c r="CE16" s="612"/>
      <c r="CF16" s="612"/>
      <c r="CG16" s="612"/>
      <c r="CH16" s="612"/>
      <c r="CI16" s="612"/>
      <c r="CJ16" s="612"/>
      <c r="CK16" s="612"/>
      <c r="CL16" s="612"/>
      <c r="CM16" s="612"/>
      <c r="CN16" s="612"/>
      <c r="CO16" s="612"/>
      <c r="CP16" s="612"/>
      <c r="CQ16" s="613"/>
      <c r="CR16" s="614" t="s">
        <v>131</v>
      </c>
      <c r="CS16" s="615"/>
      <c r="CT16" s="615"/>
      <c r="CU16" s="615"/>
      <c r="CV16" s="615"/>
      <c r="CW16" s="615"/>
      <c r="CX16" s="615"/>
      <c r="CY16" s="616"/>
      <c r="CZ16" s="650" t="s">
        <v>253</v>
      </c>
      <c r="DA16" s="650"/>
      <c r="DB16" s="650"/>
      <c r="DC16" s="650"/>
      <c r="DD16" s="620" t="s">
        <v>232</v>
      </c>
      <c r="DE16" s="615"/>
      <c r="DF16" s="615"/>
      <c r="DG16" s="615"/>
      <c r="DH16" s="615"/>
      <c r="DI16" s="615"/>
      <c r="DJ16" s="615"/>
      <c r="DK16" s="615"/>
      <c r="DL16" s="615"/>
      <c r="DM16" s="615"/>
      <c r="DN16" s="615"/>
      <c r="DO16" s="615"/>
      <c r="DP16" s="616"/>
      <c r="DQ16" s="620" t="s">
        <v>131</v>
      </c>
      <c r="DR16" s="615"/>
      <c r="DS16" s="615"/>
      <c r="DT16" s="615"/>
      <c r="DU16" s="615"/>
      <c r="DV16" s="615"/>
      <c r="DW16" s="615"/>
      <c r="DX16" s="615"/>
      <c r="DY16" s="615"/>
      <c r="DZ16" s="615"/>
      <c r="EA16" s="615"/>
      <c r="EB16" s="615"/>
      <c r="EC16" s="649"/>
    </row>
    <row r="17" spans="2:133" ht="11.25" customHeight="1" x14ac:dyDescent="0.15">
      <c r="B17" s="611" t="s">
        <v>270</v>
      </c>
      <c r="C17" s="612"/>
      <c r="D17" s="612"/>
      <c r="E17" s="612"/>
      <c r="F17" s="612"/>
      <c r="G17" s="612"/>
      <c r="H17" s="612"/>
      <c r="I17" s="612"/>
      <c r="J17" s="612"/>
      <c r="K17" s="612"/>
      <c r="L17" s="612"/>
      <c r="M17" s="612"/>
      <c r="N17" s="612"/>
      <c r="O17" s="612"/>
      <c r="P17" s="612"/>
      <c r="Q17" s="613"/>
      <c r="R17" s="614">
        <v>9490</v>
      </c>
      <c r="S17" s="615"/>
      <c r="T17" s="615"/>
      <c r="U17" s="615"/>
      <c r="V17" s="615"/>
      <c r="W17" s="615"/>
      <c r="X17" s="615"/>
      <c r="Y17" s="616"/>
      <c r="Z17" s="650">
        <v>0.1</v>
      </c>
      <c r="AA17" s="650"/>
      <c r="AB17" s="650"/>
      <c r="AC17" s="650"/>
      <c r="AD17" s="651">
        <v>9490</v>
      </c>
      <c r="AE17" s="651"/>
      <c r="AF17" s="651"/>
      <c r="AG17" s="651"/>
      <c r="AH17" s="651"/>
      <c r="AI17" s="651"/>
      <c r="AJ17" s="651"/>
      <c r="AK17" s="651"/>
      <c r="AL17" s="617">
        <v>0.3</v>
      </c>
      <c r="AM17" s="618"/>
      <c r="AN17" s="618"/>
      <c r="AO17" s="652"/>
      <c r="AP17" s="611" t="s">
        <v>271</v>
      </c>
      <c r="AQ17" s="612"/>
      <c r="AR17" s="612"/>
      <c r="AS17" s="612"/>
      <c r="AT17" s="612"/>
      <c r="AU17" s="612"/>
      <c r="AV17" s="612"/>
      <c r="AW17" s="612"/>
      <c r="AX17" s="612"/>
      <c r="AY17" s="612"/>
      <c r="AZ17" s="612"/>
      <c r="BA17" s="612"/>
      <c r="BB17" s="612"/>
      <c r="BC17" s="612"/>
      <c r="BD17" s="612"/>
      <c r="BE17" s="612"/>
      <c r="BF17" s="613"/>
      <c r="BG17" s="614" t="s">
        <v>131</v>
      </c>
      <c r="BH17" s="615"/>
      <c r="BI17" s="615"/>
      <c r="BJ17" s="615"/>
      <c r="BK17" s="615"/>
      <c r="BL17" s="615"/>
      <c r="BM17" s="615"/>
      <c r="BN17" s="616"/>
      <c r="BO17" s="650" t="s">
        <v>232</v>
      </c>
      <c r="BP17" s="650"/>
      <c r="BQ17" s="650"/>
      <c r="BR17" s="650"/>
      <c r="BS17" s="651" t="s">
        <v>131</v>
      </c>
      <c r="BT17" s="651"/>
      <c r="BU17" s="651"/>
      <c r="BV17" s="651"/>
      <c r="BW17" s="651"/>
      <c r="BX17" s="651"/>
      <c r="BY17" s="651"/>
      <c r="BZ17" s="651"/>
      <c r="CA17" s="651"/>
      <c r="CB17" s="682"/>
      <c r="CD17" s="611" t="s">
        <v>272</v>
      </c>
      <c r="CE17" s="612"/>
      <c r="CF17" s="612"/>
      <c r="CG17" s="612"/>
      <c r="CH17" s="612"/>
      <c r="CI17" s="612"/>
      <c r="CJ17" s="612"/>
      <c r="CK17" s="612"/>
      <c r="CL17" s="612"/>
      <c r="CM17" s="612"/>
      <c r="CN17" s="612"/>
      <c r="CO17" s="612"/>
      <c r="CP17" s="612"/>
      <c r="CQ17" s="613"/>
      <c r="CR17" s="614">
        <v>701491</v>
      </c>
      <c r="CS17" s="615"/>
      <c r="CT17" s="615"/>
      <c r="CU17" s="615"/>
      <c r="CV17" s="615"/>
      <c r="CW17" s="615"/>
      <c r="CX17" s="615"/>
      <c r="CY17" s="616"/>
      <c r="CZ17" s="650">
        <v>10.3</v>
      </c>
      <c r="DA17" s="650"/>
      <c r="DB17" s="650"/>
      <c r="DC17" s="650"/>
      <c r="DD17" s="620" t="s">
        <v>131</v>
      </c>
      <c r="DE17" s="615"/>
      <c r="DF17" s="615"/>
      <c r="DG17" s="615"/>
      <c r="DH17" s="615"/>
      <c r="DI17" s="615"/>
      <c r="DJ17" s="615"/>
      <c r="DK17" s="615"/>
      <c r="DL17" s="615"/>
      <c r="DM17" s="615"/>
      <c r="DN17" s="615"/>
      <c r="DO17" s="615"/>
      <c r="DP17" s="616"/>
      <c r="DQ17" s="620">
        <v>683422</v>
      </c>
      <c r="DR17" s="615"/>
      <c r="DS17" s="615"/>
      <c r="DT17" s="615"/>
      <c r="DU17" s="615"/>
      <c r="DV17" s="615"/>
      <c r="DW17" s="615"/>
      <c r="DX17" s="615"/>
      <c r="DY17" s="615"/>
      <c r="DZ17" s="615"/>
      <c r="EA17" s="615"/>
      <c r="EB17" s="615"/>
      <c r="EC17" s="649"/>
    </row>
    <row r="18" spans="2:133" ht="11.25" customHeight="1" x14ac:dyDescent="0.15">
      <c r="B18" s="611" t="s">
        <v>273</v>
      </c>
      <c r="C18" s="612"/>
      <c r="D18" s="612"/>
      <c r="E18" s="612"/>
      <c r="F18" s="612"/>
      <c r="G18" s="612"/>
      <c r="H18" s="612"/>
      <c r="I18" s="612"/>
      <c r="J18" s="612"/>
      <c r="K18" s="612"/>
      <c r="L18" s="612"/>
      <c r="M18" s="612"/>
      <c r="N18" s="612"/>
      <c r="O18" s="612"/>
      <c r="P18" s="612"/>
      <c r="Q18" s="613"/>
      <c r="R18" s="614">
        <v>6917</v>
      </c>
      <c r="S18" s="615"/>
      <c r="T18" s="615"/>
      <c r="U18" s="615"/>
      <c r="V18" s="615"/>
      <c r="W18" s="615"/>
      <c r="X18" s="615"/>
      <c r="Y18" s="616"/>
      <c r="Z18" s="650">
        <v>0.1</v>
      </c>
      <c r="AA18" s="650"/>
      <c r="AB18" s="650"/>
      <c r="AC18" s="650"/>
      <c r="AD18" s="651">
        <v>6917</v>
      </c>
      <c r="AE18" s="651"/>
      <c r="AF18" s="651"/>
      <c r="AG18" s="651"/>
      <c r="AH18" s="651"/>
      <c r="AI18" s="651"/>
      <c r="AJ18" s="651"/>
      <c r="AK18" s="651"/>
      <c r="AL18" s="617">
        <v>0.2</v>
      </c>
      <c r="AM18" s="618"/>
      <c r="AN18" s="618"/>
      <c r="AO18" s="652"/>
      <c r="AP18" s="611" t="s">
        <v>274</v>
      </c>
      <c r="AQ18" s="612"/>
      <c r="AR18" s="612"/>
      <c r="AS18" s="612"/>
      <c r="AT18" s="612"/>
      <c r="AU18" s="612"/>
      <c r="AV18" s="612"/>
      <c r="AW18" s="612"/>
      <c r="AX18" s="612"/>
      <c r="AY18" s="612"/>
      <c r="AZ18" s="612"/>
      <c r="BA18" s="612"/>
      <c r="BB18" s="612"/>
      <c r="BC18" s="612"/>
      <c r="BD18" s="612"/>
      <c r="BE18" s="612"/>
      <c r="BF18" s="613"/>
      <c r="BG18" s="614" t="s">
        <v>131</v>
      </c>
      <c r="BH18" s="615"/>
      <c r="BI18" s="615"/>
      <c r="BJ18" s="615"/>
      <c r="BK18" s="615"/>
      <c r="BL18" s="615"/>
      <c r="BM18" s="615"/>
      <c r="BN18" s="616"/>
      <c r="BO18" s="650" t="s">
        <v>140</v>
      </c>
      <c r="BP18" s="650"/>
      <c r="BQ18" s="650"/>
      <c r="BR18" s="650"/>
      <c r="BS18" s="651" t="s">
        <v>140</v>
      </c>
      <c r="BT18" s="651"/>
      <c r="BU18" s="651"/>
      <c r="BV18" s="651"/>
      <c r="BW18" s="651"/>
      <c r="BX18" s="651"/>
      <c r="BY18" s="651"/>
      <c r="BZ18" s="651"/>
      <c r="CA18" s="651"/>
      <c r="CB18" s="682"/>
      <c r="CD18" s="611" t="s">
        <v>275</v>
      </c>
      <c r="CE18" s="612"/>
      <c r="CF18" s="612"/>
      <c r="CG18" s="612"/>
      <c r="CH18" s="612"/>
      <c r="CI18" s="612"/>
      <c r="CJ18" s="612"/>
      <c r="CK18" s="612"/>
      <c r="CL18" s="612"/>
      <c r="CM18" s="612"/>
      <c r="CN18" s="612"/>
      <c r="CO18" s="612"/>
      <c r="CP18" s="612"/>
      <c r="CQ18" s="613"/>
      <c r="CR18" s="614" t="s">
        <v>131</v>
      </c>
      <c r="CS18" s="615"/>
      <c r="CT18" s="615"/>
      <c r="CU18" s="615"/>
      <c r="CV18" s="615"/>
      <c r="CW18" s="615"/>
      <c r="CX18" s="615"/>
      <c r="CY18" s="616"/>
      <c r="CZ18" s="650" t="s">
        <v>131</v>
      </c>
      <c r="DA18" s="650"/>
      <c r="DB18" s="650"/>
      <c r="DC18" s="650"/>
      <c r="DD18" s="620" t="s">
        <v>253</v>
      </c>
      <c r="DE18" s="615"/>
      <c r="DF18" s="615"/>
      <c r="DG18" s="615"/>
      <c r="DH18" s="615"/>
      <c r="DI18" s="615"/>
      <c r="DJ18" s="615"/>
      <c r="DK18" s="615"/>
      <c r="DL18" s="615"/>
      <c r="DM18" s="615"/>
      <c r="DN18" s="615"/>
      <c r="DO18" s="615"/>
      <c r="DP18" s="616"/>
      <c r="DQ18" s="620" t="s">
        <v>140</v>
      </c>
      <c r="DR18" s="615"/>
      <c r="DS18" s="615"/>
      <c r="DT18" s="615"/>
      <c r="DU18" s="615"/>
      <c r="DV18" s="615"/>
      <c r="DW18" s="615"/>
      <c r="DX18" s="615"/>
      <c r="DY18" s="615"/>
      <c r="DZ18" s="615"/>
      <c r="EA18" s="615"/>
      <c r="EB18" s="615"/>
      <c r="EC18" s="649"/>
    </row>
    <row r="19" spans="2:133" ht="11.25" customHeight="1" x14ac:dyDescent="0.15">
      <c r="B19" s="611" t="s">
        <v>276</v>
      </c>
      <c r="C19" s="612"/>
      <c r="D19" s="612"/>
      <c r="E19" s="612"/>
      <c r="F19" s="612"/>
      <c r="G19" s="612"/>
      <c r="H19" s="612"/>
      <c r="I19" s="612"/>
      <c r="J19" s="612"/>
      <c r="K19" s="612"/>
      <c r="L19" s="612"/>
      <c r="M19" s="612"/>
      <c r="N19" s="612"/>
      <c r="O19" s="612"/>
      <c r="P19" s="612"/>
      <c r="Q19" s="613"/>
      <c r="R19" s="614">
        <v>4668</v>
      </c>
      <c r="S19" s="615"/>
      <c r="T19" s="615"/>
      <c r="U19" s="615"/>
      <c r="V19" s="615"/>
      <c r="W19" s="615"/>
      <c r="X19" s="615"/>
      <c r="Y19" s="616"/>
      <c r="Z19" s="650">
        <v>0.1</v>
      </c>
      <c r="AA19" s="650"/>
      <c r="AB19" s="650"/>
      <c r="AC19" s="650"/>
      <c r="AD19" s="651">
        <v>4668</v>
      </c>
      <c r="AE19" s="651"/>
      <c r="AF19" s="651"/>
      <c r="AG19" s="651"/>
      <c r="AH19" s="651"/>
      <c r="AI19" s="651"/>
      <c r="AJ19" s="651"/>
      <c r="AK19" s="651"/>
      <c r="AL19" s="617">
        <v>0.1</v>
      </c>
      <c r="AM19" s="618"/>
      <c r="AN19" s="618"/>
      <c r="AO19" s="652"/>
      <c r="AP19" s="611" t="s">
        <v>277</v>
      </c>
      <c r="AQ19" s="612"/>
      <c r="AR19" s="612"/>
      <c r="AS19" s="612"/>
      <c r="AT19" s="612"/>
      <c r="AU19" s="612"/>
      <c r="AV19" s="612"/>
      <c r="AW19" s="612"/>
      <c r="AX19" s="612"/>
      <c r="AY19" s="612"/>
      <c r="AZ19" s="612"/>
      <c r="BA19" s="612"/>
      <c r="BB19" s="612"/>
      <c r="BC19" s="612"/>
      <c r="BD19" s="612"/>
      <c r="BE19" s="612"/>
      <c r="BF19" s="613"/>
      <c r="BG19" s="614" t="s">
        <v>232</v>
      </c>
      <c r="BH19" s="615"/>
      <c r="BI19" s="615"/>
      <c r="BJ19" s="615"/>
      <c r="BK19" s="615"/>
      <c r="BL19" s="615"/>
      <c r="BM19" s="615"/>
      <c r="BN19" s="616"/>
      <c r="BO19" s="650" t="s">
        <v>232</v>
      </c>
      <c r="BP19" s="650"/>
      <c r="BQ19" s="650"/>
      <c r="BR19" s="650"/>
      <c r="BS19" s="651" t="s">
        <v>131</v>
      </c>
      <c r="BT19" s="651"/>
      <c r="BU19" s="651"/>
      <c r="BV19" s="651"/>
      <c r="BW19" s="651"/>
      <c r="BX19" s="651"/>
      <c r="BY19" s="651"/>
      <c r="BZ19" s="651"/>
      <c r="CA19" s="651"/>
      <c r="CB19" s="682"/>
      <c r="CD19" s="611" t="s">
        <v>278</v>
      </c>
      <c r="CE19" s="612"/>
      <c r="CF19" s="612"/>
      <c r="CG19" s="612"/>
      <c r="CH19" s="612"/>
      <c r="CI19" s="612"/>
      <c r="CJ19" s="612"/>
      <c r="CK19" s="612"/>
      <c r="CL19" s="612"/>
      <c r="CM19" s="612"/>
      <c r="CN19" s="612"/>
      <c r="CO19" s="612"/>
      <c r="CP19" s="612"/>
      <c r="CQ19" s="613"/>
      <c r="CR19" s="614" t="s">
        <v>232</v>
      </c>
      <c r="CS19" s="615"/>
      <c r="CT19" s="615"/>
      <c r="CU19" s="615"/>
      <c r="CV19" s="615"/>
      <c r="CW19" s="615"/>
      <c r="CX19" s="615"/>
      <c r="CY19" s="616"/>
      <c r="CZ19" s="650" t="s">
        <v>140</v>
      </c>
      <c r="DA19" s="650"/>
      <c r="DB19" s="650"/>
      <c r="DC19" s="650"/>
      <c r="DD19" s="620" t="s">
        <v>131</v>
      </c>
      <c r="DE19" s="615"/>
      <c r="DF19" s="615"/>
      <c r="DG19" s="615"/>
      <c r="DH19" s="615"/>
      <c r="DI19" s="615"/>
      <c r="DJ19" s="615"/>
      <c r="DK19" s="615"/>
      <c r="DL19" s="615"/>
      <c r="DM19" s="615"/>
      <c r="DN19" s="615"/>
      <c r="DO19" s="615"/>
      <c r="DP19" s="616"/>
      <c r="DQ19" s="620" t="s">
        <v>131</v>
      </c>
      <c r="DR19" s="615"/>
      <c r="DS19" s="615"/>
      <c r="DT19" s="615"/>
      <c r="DU19" s="615"/>
      <c r="DV19" s="615"/>
      <c r="DW19" s="615"/>
      <c r="DX19" s="615"/>
      <c r="DY19" s="615"/>
      <c r="DZ19" s="615"/>
      <c r="EA19" s="615"/>
      <c r="EB19" s="615"/>
      <c r="EC19" s="649"/>
    </row>
    <row r="20" spans="2:133" ht="11.25" customHeight="1" x14ac:dyDescent="0.15">
      <c r="B20" s="683" t="s">
        <v>279</v>
      </c>
      <c r="C20" s="684"/>
      <c r="D20" s="684"/>
      <c r="E20" s="684"/>
      <c r="F20" s="684"/>
      <c r="G20" s="684"/>
      <c r="H20" s="684"/>
      <c r="I20" s="684"/>
      <c r="J20" s="684"/>
      <c r="K20" s="684"/>
      <c r="L20" s="684"/>
      <c r="M20" s="684"/>
      <c r="N20" s="684"/>
      <c r="O20" s="684"/>
      <c r="P20" s="684"/>
      <c r="Q20" s="685"/>
      <c r="R20" s="614">
        <v>2249</v>
      </c>
      <c r="S20" s="615"/>
      <c r="T20" s="615"/>
      <c r="U20" s="615"/>
      <c r="V20" s="615"/>
      <c r="W20" s="615"/>
      <c r="X20" s="615"/>
      <c r="Y20" s="616"/>
      <c r="Z20" s="650">
        <v>0</v>
      </c>
      <c r="AA20" s="650"/>
      <c r="AB20" s="650"/>
      <c r="AC20" s="650"/>
      <c r="AD20" s="651">
        <v>2249</v>
      </c>
      <c r="AE20" s="651"/>
      <c r="AF20" s="651"/>
      <c r="AG20" s="651"/>
      <c r="AH20" s="651"/>
      <c r="AI20" s="651"/>
      <c r="AJ20" s="651"/>
      <c r="AK20" s="651"/>
      <c r="AL20" s="617">
        <v>0.1</v>
      </c>
      <c r="AM20" s="618"/>
      <c r="AN20" s="618"/>
      <c r="AO20" s="652"/>
      <c r="AP20" s="611" t="s">
        <v>280</v>
      </c>
      <c r="AQ20" s="612"/>
      <c r="AR20" s="612"/>
      <c r="AS20" s="612"/>
      <c r="AT20" s="612"/>
      <c r="AU20" s="612"/>
      <c r="AV20" s="612"/>
      <c r="AW20" s="612"/>
      <c r="AX20" s="612"/>
      <c r="AY20" s="612"/>
      <c r="AZ20" s="612"/>
      <c r="BA20" s="612"/>
      <c r="BB20" s="612"/>
      <c r="BC20" s="612"/>
      <c r="BD20" s="612"/>
      <c r="BE20" s="612"/>
      <c r="BF20" s="613"/>
      <c r="BG20" s="614" t="s">
        <v>131</v>
      </c>
      <c r="BH20" s="615"/>
      <c r="BI20" s="615"/>
      <c r="BJ20" s="615"/>
      <c r="BK20" s="615"/>
      <c r="BL20" s="615"/>
      <c r="BM20" s="615"/>
      <c r="BN20" s="616"/>
      <c r="BO20" s="650" t="s">
        <v>131</v>
      </c>
      <c r="BP20" s="650"/>
      <c r="BQ20" s="650"/>
      <c r="BR20" s="650"/>
      <c r="BS20" s="651" t="s">
        <v>232</v>
      </c>
      <c r="BT20" s="651"/>
      <c r="BU20" s="651"/>
      <c r="BV20" s="651"/>
      <c r="BW20" s="651"/>
      <c r="BX20" s="651"/>
      <c r="BY20" s="651"/>
      <c r="BZ20" s="651"/>
      <c r="CA20" s="651"/>
      <c r="CB20" s="682"/>
      <c r="CD20" s="611" t="s">
        <v>281</v>
      </c>
      <c r="CE20" s="612"/>
      <c r="CF20" s="612"/>
      <c r="CG20" s="612"/>
      <c r="CH20" s="612"/>
      <c r="CI20" s="612"/>
      <c r="CJ20" s="612"/>
      <c r="CK20" s="612"/>
      <c r="CL20" s="612"/>
      <c r="CM20" s="612"/>
      <c r="CN20" s="612"/>
      <c r="CO20" s="612"/>
      <c r="CP20" s="612"/>
      <c r="CQ20" s="613"/>
      <c r="CR20" s="614">
        <v>6823069</v>
      </c>
      <c r="CS20" s="615"/>
      <c r="CT20" s="615"/>
      <c r="CU20" s="615"/>
      <c r="CV20" s="615"/>
      <c r="CW20" s="615"/>
      <c r="CX20" s="615"/>
      <c r="CY20" s="616"/>
      <c r="CZ20" s="650">
        <v>100</v>
      </c>
      <c r="DA20" s="650"/>
      <c r="DB20" s="650"/>
      <c r="DC20" s="650"/>
      <c r="DD20" s="620">
        <v>1238444</v>
      </c>
      <c r="DE20" s="615"/>
      <c r="DF20" s="615"/>
      <c r="DG20" s="615"/>
      <c r="DH20" s="615"/>
      <c r="DI20" s="615"/>
      <c r="DJ20" s="615"/>
      <c r="DK20" s="615"/>
      <c r="DL20" s="615"/>
      <c r="DM20" s="615"/>
      <c r="DN20" s="615"/>
      <c r="DO20" s="615"/>
      <c r="DP20" s="616"/>
      <c r="DQ20" s="620">
        <v>3967363</v>
      </c>
      <c r="DR20" s="615"/>
      <c r="DS20" s="615"/>
      <c r="DT20" s="615"/>
      <c r="DU20" s="615"/>
      <c r="DV20" s="615"/>
      <c r="DW20" s="615"/>
      <c r="DX20" s="615"/>
      <c r="DY20" s="615"/>
      <c r="DZ20" s="615"/>
      <c r="EA20" s="615"/>
      <c r="EB20" s="615"/>
      <c r="EC20" s="649"/>
    </row>
    <row r="21" spans="2:133" ht="11.25" customHeight="1" x14ac:dyDescent="0.15">
      <c r="B21" s="611" t="s">
        <v>282</v>
      </c>
      <c r="C21" s="612"/>
      <c r="D21" s="612"/>
      <c r="E21" s="612"/>
      <c r="F21" s="612"/>
      <c r="G21" s="612"/>
      <c r="H21" s="612"/>
      <c r="I21" s="612"/>
      <c r="J21" s="612"/>
      <c r="K21" s="612"/>
      <c r="L21" s="612"/>
      <c r="M21" s="612"/>
      <c r="N21" s="612"/>
      <c r="O21" s="612"/>
      <c r="P21" s="612"/>
      <c r="Q21" s="613"/>
      <c r="R21" s="614">
        <v>2501085</v>
      </c>
      <c r="S21" s="615"/>
      <c r="T21" s="615"/>
      <c r="U21" s="615"/>
      <c r="V21" s="615"/>
      <c r="W21" s="615"/>
      <c r="X21" s="615"/>
      <c r="Y21" s="616"/>
      <c r="Z21" s="650">
        <v>35.5</v>
      </c>
      <c r="AA21" s="650"/>
      <c r="AB21" s="650"/>
      <c r="AC21" s="650"/>
      <c r="AD21" s="651">
        <v>2233343</v>
      </c>
      <c r="AE21" s="651"/>
      <c r="AF21" s="651"/>
      <c r="AG21" s="651"/>
      <c r="AH21" s="651"/>
      <c r="AI21" s="651"/>
      <c r="AJ21" s="651"/>
      <c r="AK21" s="651"/>
      <c r="AL21" s="617">
        <v>61.5</v>
      </c>
      <c r="AM21" s="618"/>
      <c r="AN21" s="618"/>
      <c r="AO21" s="652"/>
      <c r="AP21" s="611" t="s">
        <v>283</v>
      </c>
      <c r="AQ21" s="686"/>
      <c r="AR21" s="686"/>
      <c r="AS21" s="686"/>
      <c r="AT21" s="686"/>
      <c r="AU21" s="686"/>
      <c r="AV21" s="686"/>
      <c r="AW21" s="686"/>
      <c r="AX21" s="686"/>
      <c r="AY21" s="686"/>
      <c r="AZ21" s="686"/>
      <c r="BA21" s="686"/>
      <c r="BB21" s="686"/>
      <c r="BC21" s="686"/>
      <c r="BD21" s="686"/>
      <c r="BE21" s="686"/>
      <c r="BF21" s="687"/>
      <c r="BG21" s="614" t="s">
        <v>131</v>
      </c>
      <c r="BH21" s="615"/>
      <c r="BI21" s="615"/>
      <c r="BJ21" s="615"/>
      <c r="BK21" s="615"/>
      <c r="BL21" s="615"/>
      <c r="BM21" s="615"/>
      <c r="BN21" s="616"/>
      <c r="BO21" s="650" t="s">
        <v>131</v>
      </c>
      <c r="BP21" s="650"/>
      <c r="BQ21" s="650"/>
      <c r="BR21" s="650"/>
      <c r="BS21" s="651" t="s">
        <v>253</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284</v>
      </c>
      <c r="C22" s="612"/>
      <c r="D22" s="612"/>
      <c r="E22" s="612"/>
      <c r="F22" s="612"/>
      <c r="G22" s="612"/>
      <c r="H22" s="612"/>
      <c r="I22" s="612"/>
      <c r="J22" s="612"/>
      <c r="K22" s="612"/>
      <c r="L22" s="612"/>
      <c r="M22" s="612"/>
      <c r="N22" s="612"/>
      <c r="O22" s="612"/>
      <c r="P22" s="612"/>
      <c r="Q22" s="613"/>
      <c r="R22" s="614">
        <v>2233343</v>
      </c>
      <c r="S22" s="615"/>
      <c r="T22" s="615"/>
      <c r="U22" s="615"/>
      <c r="V22" s="615"/>
      <c r="W22" s="615"/>
      <c r="X22" s="615"/>
      <c r="Y22" s="616"/>
      <c r="Z22" s="650">
        <v>31.7</v>
      </c>
      <c r="AA22" s="650"/>
      <c r="AB22" s="650"/>
      <c r="AC22" s="650"/>
      <c r="AD22" s="651">
        <v>2233343</v>
      </c>
      <c r="AE22" s="651"/>
      <c r="AF22" s="651"/>
      <c r="AG22" s="651"/>
      <c r="AH22" s="651"/>
      <c r="AI22" s="651"/>
      <c r="AJ22" s="651"/>
      <c r="AK22" s="651"/>
      <c r="AL22" s="617">
        <v>61.5</v>
      </c>
      <c r="AM22" s="618"/>
      <c r="AN22" s="618"/>
      <c r="AO22" s="652"/>
      <c r="AP22" s="611" t="s">
        <v>285</v>
      </c>
      <c r="AQ22" s="686"/>
      <c r="AR22" s="686"/>
      <c r="AS22" s="686"/>
      <c r="AT22" s="686"/>
      <c r="AU22" s="686"/>
      <c r="AV22" s="686"/>
      <c r="AW22" s="686"/>
      <c r="AX22" s="686"/>
      <c r="AY22" s="686"/>
      <c r="AZ22" s="686"/>
      <c r="BA22" s="686"/>
      <c r="BB22" s="686"/>
      <c r="BC22" s="686"/>
      <c r="BD22" s="686"/>
      <c r="BE22" s="686"/>
      <c r="BF22" s="687"/>
      <c r="BG22" s="614" t="s">
        <v>131</v>
      </c>
      <c r="BH22" s="615"/>
      <c r="BI22" s="615"/>
      <c r="BJ22" s="615"/>
      <c r="BK22" s="615"/>
      <c r="BL22" s="615"/>
      <c r="BM22" s="615"/>
      <c r="BN22" s="616"/>
      <c r="BO22" s="650" t="s">
        <v>131</v>
      </c>
      <c r="BP22" s="650"/>
      <c r="BQ22" s="650"/>
      <c r="BR22" s="650"/>
      <c r="BS22" s="651" t="s">
        <v>131</v>
      </c>
      <c r="BT22" s="651"/>
      <c r="BU22" s="651"/>
      <c r="BV22" s="651"/>
      <c r="BW22" s="651"/>
      <c r="BX22" s="651"/>
      <c r="BY22" s="651"/>
      <c r="BZ22" s="651"/>
      <c r="CA22" s="651"/>
      <c r="CB22" s="682"/>
      <c r="CD22" s="666" t="s">
        <v>286</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287</v>
      </c>
      <c r="C23" s="612"/>
      <c r="D23" s="612"/>
      <c r="E23" s="612"/>
      <c r="F23" s="612"/>
      <c r="G23" s="612"/>
      <c r="H23" s="612"/>
      <c r="I23" s="612"/>
      <c r="J23" s="612"/>
      <c r="K23" s="612"/>
      <c r="L23" s="612"/>
      <c r="M23" s="612"/>
      <c r="N23" s="612"/>
      <c r="O23" s="612"/>
      <c r="P23" s="612"/>
      <c r="Q23" s="613"/>
      <c r="R23" s="614">
        <v>267742</v>
      </c>
      <c r="S23" s="615"/>
      <c r="T23" s="615"/>
      <c r="U23" s="615"/>
      <c r="V23" s="615"/>
      <c r="W23" s="615"/>
      <c r="X23" s="615"/>
      <c r="Y23" s="616"/>
      <c r="Z23" s="650">
        <v>3.8</v>
      </c>
      <c r="AA23" s="650"/>
      <c r="AB23" s="650"/>
      <c r="AC23" s="650"/>
      <c r="AD23" s="651" t="s">
        <v>131</v>
      </c>
      <c r="AE23" s="651"/>
      <c r="AF23" s="651"/>
      <c r="AG23" s="651"/>
      <c r="AH23" s="651"/>
      <c r="AI23" s="651"/>
      <c r="AJ23" s="651"/>
      <c r="AK23" s="651"/>
      <c r="AL23" s="617" t="s">
        <v>131</v>
      </c>
      <c r="AM23" s="618"/>
      <c r="AN23" s="618"/>
      <c r="AO23" s="652"/>
      <c r="AP23" s="611" t="s">
        <v>288</v>
      </c>
      <c r="AQ23" s="686"/>
      <c r="AR23" s="686"/>
      <c r="AS23" s="686"/>
      <c r="AT23" s="686"/>
      <c r="AU23" s="686"/>
      <c r="AV23" s="686"/>
      <c r="AW23" s="686"/>
      <c r="AX23" s="686"/>
      <c r="AY23" s="686"/>
      <c r="AZ23" s="686"/>
      <c r="BA23" s="686"/>
      <c r="BB23" s="686"/>
      <c r="BC23" s="686"/>
      <c r="BD23" s="686"/>
      <c r="BE23" s="686"/>
      <c r="BF23" s="687"/>
      <c r="BG23" s="614" t="s">
        <v>131</v>
      </c>
      <c r="BH23" s="615"/>
      <c r="BI23" s="615"/>
      <c r="BJ23" s="615"/>
      <c r="BK23" s="615"/>
      <c r="BL23" s="615"/>
      <c r="BM23" s="615"/>
      <c r="BN23" s="616"/>
      <c r="BO23" s="650" t="s">
        <v>232</v>
      </c>
      <c r="BP23" s="650"/>
      <c r="BQ23" s="650"/>
      <c r="BR23" s="650"/>
      <c r="BS23" s="651" t="s">
        <v>232</v>
      </c>
      <c r="BT23" s="651"/>
      <c r="BU23" s="651"/>
      <c r="BV23" s="651"/>
      <c r="BW23" s="651"/>
      <c r="BX23" s="651"/>
      <c r="BY23" s="651"/>
      <c r="BZ23" s="651"/>
      <c r="CA23" s="651"/>
      <c r="CB23" s="682"/>
      <c r="CD23" s="666" t="s">
        <v>226</v>
      </c>
      <c r="CE23" s="667"/>
      <c r="CF23" s="667"/>
      <c r="CG23" s="667"/>
      <c r="CH23" s="667"/>
      <c r="CI23" s="667"/>
      <c r="CJ23" s="667"/>
      <c r="CK23" s="667"/>
      <c r="CL23" s="667"/>
      <c r="CM23" s="667"/>
      <c r="CN23" s="667"/>
      <c r="CO23" s="667"/>
      <c r="CP23" s="667"/>
      <c r="CQ23" s="668"/>
      <c r="CR23" s="666" t="s">
        <v>289</v>
      </c>
      <c r="CS23" s="667"/>
      <c r="CT23" s="667"/>
      <c r="CU23" s="667"/>
      <c r="CV23" s="667"/>
      <c r="CW23" s="667"/>
      <c r="CX23" s="667"/>
      <c r="CY23" s="668"/>
      <c r="CZ23" s="666" t="s">
        <v>290</v>
      </c>
      <c r="DA23" s="667"/>
      <c r="DB23" s="667"/>
      <c r="DC23" s="668"/>
      <c r="DD23" s="666" t="s">
        <v>291</v>
      </c>
      <c r="DE23" s="667"/>
      <c r="DF23" s="667"/>
      <c r="DG23" s="667"/>
      <c r="DH23" s="667"/>
      <c r="DI23" s="667"/>
      <c r="DJ23" s="667"/>
      <c r="DK23" s="668"/>
      <c r="DL23" s="698" t="s">
        <v>292</v>
      </c>
      <c r="DM23" s="699"/>
      <c r="DN23" s="699"/>
      <c r="DO23" s="699"/>
      <c r="DP23" s="699"/>
      <c r="DQ23" s="699"/>
      <c r="DR23" s="699"/>
      <c r="DS23" s="699"/>
      <c r="DT23" s="699"/>
      <c r="DU23" s="699"/>
      <c r="DV23" s="700"/>
      <c r="DW23" s="666" t="s">
        <v>293</v>
      </c>
      <c r="DX23" s="667"/>
      <c r="DY23" s="667"/>
      <c r="DZ23" s="667"/>
      <c r="EA23" s="667"/>
      <c r="EB23" s="667"/>
      <c r="EC23" s="668"/>
    </row>
    <row r="24" spans="2:133" ht="11.25" customHeight="1" x14ac:dyDescent="0.15">
      <c r="B24" s="611" t="s">
        <v>294</v>
      </c>
      <c r="C24" s="612"/>
      <c r="D24" s="612"/>
      <c r="E24" s="612"/>
      <c r="F24" s="612"/>
      <c r="G24" s="612"/>
      <c r="H24" s="612"/>
      <c r="I24" s="612"/>
      <c r="J24" s="612"/>
      <c r="K24" s="612"/>
      <c r="L24" s="612"/>
      <c r="M24" s="612"/>
      <c r="N24" s="612"/>
      <c r="O24" s="612"/>
      <c r="P24" s="612"/>
      <c r="Q24" s="613"/>
      <c r="R24" s="614" t="s">
        <v>131</v>
      </c>
      <c r="S24" s="615"/>
      <c r="T24" s="615"/>
      <c r="U24" s="615"/>
      <c r="V24" s="615"/>
      <c r="W24" s="615"/>
      <c r="X24" s="615"/>
      <c r="Y24" s="616"/>
      <c r="Z24" s="650" t="s">
        <v>253</v>
      </c>
      <c r="AA24" s="650"/>
      <c r="AB24" s="650"/>
      <c r="AC24" s="650"/>
      <c r="AD24" s="651" t="s">
        <v>131</v>
      </c>
      <c r="AE24" s="651"/>
      <c r="AF24" s="651"/>
      <c r="AG24" s="651"/>
      <c r="AH24" s="651"/>
      <c r="AI24" s="651"/>
      <c r="AJ24" s="651"/>
      <c r="AK24" s="651"/>
      <c r="AL24" s="617" t="s">
        <v>131</v>
      </c>
      <c r="AM24" s="618"/>
      <c r="AN24" s="618"/>
      <c r="AO24" s="652"/>
      <c r="AP24" s="611" t="s">
        <v>295</v>
      </c>
      <c r="AQ24" s="686"/>
      <c r="AR24" s="686"/>
      <c r="AS24" s="686"/>
      <c r="AT24" s="686"/>
      <c r="AU24" s="686"/>
      <c r="AV24" s="686"/>
      <c r="AW24" s="686"/>
      <c r="AX24" s="686"/>
      <c r="AY24" s="686"/>
      <c r="AZ24" s="686"/>
      <c r="BA24" s="686"/>
      <c r="BB24" s="686"/>
      <c r="BC24" s="686"/>
      <c r="BD24" s="686"/>
      <c r="BE24" s="686"/>
      <c r="BF24" s="687"/>
      <c r="BG24" s="614" t="s">
        <v>131</v>
      </c>
      <c r="BH24" s="615"/>
      <c r="BI24" s="615"/>
      <c r="BJ24" s="615"/>
      <c r="BK24" s="615"/>
      <c r="BL24" s="615"/>
      <c r="BM24" s="615"/>
      <c r="BN24" s="616"/>
      <c r="BO24" s="650" t="s">
        <v>253</v>
      </c>
      <c r="BP24" s="650"/>
      <c r="BQ24" s="650"/>
      <c r="BR24" s="650"/>
      <c r="BS24" s="651" t="s">
        <v>131</v>
      </c>
      <c r="BT24" s="651"/>
      <c r="BU24" s="651"/>
      <c r="BV24" s="651"/>
      <c r="BW24" s="651"/>
      <c r="BX24" s="651"/>
      <c r="BY24" s="651"/>
      <c r="BZ24" s="651"/>
      <c r="CA24" s="651"/>
      <c r="CB24" s="682"/>
      <c r="CD24" s="663" t="s">
        <v>296</v>
      </c>
      <c r="CE24" s="664"/>
      <c r="CF24" s="664"/>
      <c r="CG24" s="664"/>
      <c r="CH24" s="664"/>
      <c r="CI24" s="664"/>
      <c r="CJ24" s="664"/>
      <c r="CK24" s="664"/>
      <c r="CL24" s="664"/>
      <c r="CM24" s="664"/>
      <c r="CN24" s="664"/>
      <c r="CO24" s="664"/>
      <c r="CP24" s="664"/>
      <c r="CQ24" s="665"/>
      <c r="CR24" s="660">
        <v>2063048</v>
      </c>
      <c r="CS24" s="661"/>
      <c r="CT24" s="661"/>
      <c r="CU24" s="661"/>
      <c r="CV24" s="661"/>
      <c r="CW24" s="661"/>
      <c r="CX24" s="661"/>
      <c r="CY24" s="689"/>
      <c r="CZ24" s="690">
        <v>30.2</v>
      </c>
      <c r="DA24" s="673"/>
      <c r="DB24" s="673"/>
      <c r="DC24" s="692"/>
      <c r="DD24" s="688">
        <v>1473644</v>
      </c>
      <c r="DE24" s="661"/>
      <c r="DF24" s="661"/>
      <c r="DG24" s="661"/>
      <c r="DH24" s="661"/>
      <c r="DI24" s="661"/>
      <c r="DJ24" s="661"/>
      <c r="DK24" s="689"/>
      <c r="DL24" s="688">
        <v>1438759</v>
      </c>
      <c r="DM24" s="661"/>
      <c r="DN24" s="661"/>
      <c r="DO24" s="661"/>
      <c r="DP24" s="661"/>
      <c r="DQ24" s="661"/>
      <c r="DR24" s="661"/>
      <c r="DS24" s="661"/>
      <c r="DT24" s="661"/>
      <c r="DU24" s="661"/>
      <c r="DV24" s="689"/>
      <c r="DW24" s="690">
        <v>39.200000000000003</v>
      </c>
      <c r="DX24" s="673"/>
      <c r="DY24" s="673"/>
      <c r="DZ24" s="673"/>
      <c r="EA24" s="673"/>
      <c r="EB24" s="673"/>
      <c r="EC24" s="691"/>
    </row>
    <row r="25" spans="2:133" ht="11.25" customHeight="1" x14ac:dyDescent="0.15">
      <c r="B25" s="611" t="s">
        <v>297</v>
      </c>
      <c r="C25" s="612"/>
      <c r="D25" s="612"/>
      <c r="E25" s="612"/>
      <c r="F25" s="612"/>
      <c r="G25" s="612"/>
      <c r="H25" s="612"/>
      <c r="I25" s="612"/>
      <c r="J25" s="612"/>
      <c r="K25" s="612"/>
      <c r="L25" s="612"/>
      <c r="M25" s="612"/>
      <c r="N25" s="612"/>
      <c r="O25" s="612"/>
      <c r="P25" s="612"/>
      <c r="Q25" s="613"/>
      <c r="R25" s="614">
        <v>3893552</v>
      </c>
      <c r="S25" s="615"/>
      <c r="T25" s="615"/>
      <c r="U25" s="615"/>
      <c r="V25" s="615"/>
      <c r="W25" s="615"/>
      <c r="X25" s="615"/>
      <c r="Y25" s="616"/>
      <c r="Z25" s="650">
        <v>55.3</v>
      </c>
      <c r="AA25" s="650"/>
      <c r="AB25" s="650"/>
      <c r="AC25" s="650"/>
      <c r="AD25" s="651">
        <v>3625810</v>
      </c>
      <c r="AE25" s="651"/>
      <c r="AF25" s="651"/>
      <c r="AG25" s="651"/>
      <c r="AH25" s="651"/>
      <c r="AI25" s="651"/>
      <c r="AJ25" s="651"/>
      <c r="AK25" s="651"/>
      <c r="AL25" s="617">
        <v>99.8</v>
      </c>
      <c r="AM25" s="618"/>
      <c r="AN25" s="618"/>
      <c r="AO25" s="652"/>
      <c r="AP25" s="611" t="s">
        <v>298</v>
      </c>
      <c r="AQ25" s="686"/>
      <c r="AR25" s="686"/>
      <c r="AS25" s="686"/>
      <c r="AT25" s="686"/>
      <c r="AU25" s="686"/>
      <c r="AV25" s="686"/>
      <c r="AW25" s="686"/>
      <c r="AX25" s="686"/>
      <c r="AY25" s="686"/>
      <c r="AZ25" s="686"/>
      <c r="BA25" s="686"/>
      <c r="BB25" s="686"/>
      <c r="BC25" s="686"/>
      <c r="BD25" s="686"/>
      <c r="BE25" s="686"/>
      <c r="BF25" s="687"/>
      <c r="BG25" s="614" t="s">
        <v>140</v>
      </c>
      <c r="BH25" s="615"/>
      <c r="BI25" s="615"/>
      <c r="BJ25" s="615"/>
      <c r="BK25" s="615"/>
      <c r="BL25" s="615"/>
      <c r="BM25" s="615"/>
      <c r="BN25" s="616"/>
      <c r="BO25" s="650" t="s">
        <v>232</v>
      </c>
      <c r="BP25" s="650"/>
      <c r="BQ25" s="650"/>
      <c r="BR25" s="650"/>
      <c r="BS25" s="651" t="s">
        <v>131</v>
      </c>
      <c r="BT25" s="651"/>
      <c r="BU25" s="651"/>
      <c r="BV25" s="651"/>
      <c r="BW25" s="651"/>
      <c r="BX25" s="651"/>
      <c r="BY25" s="651"/>
      <c r="BZ25" s="651"/>
      <c r="CA25" s="651"/>
      <c r="CB25" s="682"/>
      <c r="CD25" s="611" t="s">
        <v>299</v>
      </c>
      <c r="CE25" s="612"/>
      <c r="CF25" s="612"/>
      <c r="CG25" s="612"/>
      <c r="CH25" s="612"/>
      <c r="CI25" s="612"/>
      <c r="CJ25" s="612"/>
      <c r="CK25" s="612"/>
      <c r="CL25" s="612"/>
      <c r="CM25" s="612"/>
      <c r="CN25" s="612"/>
      <c r="CO25" s="612"/>
      <c r="CP25" s="612"/>
      <c r="CQ25" s="613"/>
      <c r="CR25" s="614">
        <v>716041</v>
      </c>
      <c r="CS25" s="623"/>
      <c r="CT25" s="623"/>
      <c r="CU25" s="623"/>
      <c r="CV25" s="623"/>
      <c r="CW25" s="623"/>
      <c r="CX25" s="623"/>
      <c r="CY25" s="624"/>
      <c r="CZ25" s="617">
        <v>10.5</v>
      </c>
      <c r="DA25" s="625"/>
      <c r="DB25" s="625"/>
      <c r="DC25" s="626"/>
      <c r="DD25" s="620">
        <v>671066</v>
      </c>
      <c r="DE25" s="623"/>
      <c r="DF25" s="623"/>
      <c r="DG25" s="623"/>
      <c r="DH25" s="623"/>
      <c r="DI25" s="623"/>
      <c r="DJ25" s="623"/>
      <c r="DK25" s="624"/>
      <c r="DL25" s="620">
        <v>638959</v>
      </c>
      <c r="DM25" s="623"/>
      <c r="DN25" s="623"/>
      <c r="DO25" s="623"/>
      <c r="DP25" s="623"/>
      <c r="DQ25" s="623"/>
      <c r="DR25" s="623"/>
      <c r="DS25" s="623"/>
      <c r="DT25" s="623"/>
      <c r="DU25" s="623"/>
      <c r="DV25" s="624"/>
      <c r="DW25" s="617">
        <v>17.399999999999999</v>
      </c>
      <c r="DX25" s="625"/>
      <c r="DY25" s="625"/>
      <c r="DZ25" s="625"/>
      <c r="EA25" s="625"/>
      <c r="EB25" s="625"/>
      <c r="EC25" s="639"/>
    </row>
    <row r="26" spans="2:133" ht="11.25" customHeight="1" x14ac:dyDescent="0.15">
      <c r="B26" s="611" t="s">
        <v>300</v>
      </c>
      <c r="C26" s="612"/>
      <c r="D26" s="612"/>
      <c r="E26" s="612"/>
      <c r="F26" s="612"/>
      <c r="G26" s="612"/>
      <c r="H26" s="612"/>
      <c r="I26" s="612"/>
      <c r="J26" s="612"/>
      <c r="K26" s="612"/>
      <c r="L26" s="612"/>
      <c r="M26" s="612"/>
      <c r="N26" s="612"/>
      <c r="O26" s="612"/>
      <c r="P26" s="612"/>
      <c r="Q26" s="613"/>
      <c r="R26" s="614">
        <v>734</v>
      </c>
      <c r="S26" s="615"/>
      <c r="T26" s="615"/>
      <c r="U26" s="615"/>
      <c r="V26" s="615"/>
      <c r="W26" s="615"/>
      <c r="X26" s="615"/>
      <c r="Y26" s="616"/>
      <c r="Z26" s="650">
        <v>0</v>
      </c>
      <c r="AA26" s="650"/>
      <c r="AB26" s="650"/>
      <c r="AC26" s="650"/>
      <c r="AD26" s="651">
        <v>734</v>
      </c>
      <c r="AE26" s="651"/>
      <c r="AF26" s="651"/>
      <c r="AG26" s="651"/>
      <c r="AH26" s="651"/>
      <c r="AI26" s="651"/>
      <c r="AJ26" s="651"/>
      <c r="AK26" s="651"/>
      <c r="AL26" s="617">
        <v>0</v>
      </c>
      <c r="AM26" s="618"/>
      <c r="AN26" s="618"/>
      <c r="AO26" s="652"/>
      <c r="AP26" s="611" t="s">
        <v>301</v>
      </c>
      <c r="AQ26" s="686"/>
      <c r="AR26" s="686"/>
      <c r="AS26" s="686"/>
      <c r="AT26" s="686"/>
      <c r="AU26" s="686"/>
      <c r="AV26" s="686"/>
      <c r="AW26" s="686"/>
      <c r="AX26" s="686"/>
      <c r="AY26" s="686"/>
      <c r="AZ26" s="686"/>
      <c r="BA26" s="686"/>
      <c r="BB26" s="686"/>
      <c r="BC26" s="686"/>
      <c r="BD26" s="686"/>
      <c r="BE26" s="686"/>
      <c r="BF26" s="687"/>
      <c r="BG26" s="614" t="s">
        <v>131</v>
      </c>
      <c r="BH26" s="615"/>
      <c r="BI26" s="615"/>
      <c r="BJ26" s="615"/>
      <c r="BK26" s="615"/>
      <c r="BL26" s="615"/>
      <c r="BM26" s="615"/>
      <c r="BN26" s="616"/>
      <c r="BO26" s="650" t="s">
        <v>140</v>
      </c>
      <c r="BP26" s="650"/>
      <c r="BQ26" s="650"/>
      <c r="BR26" s="650"/>
      <c r="BS26" s="651" t="s">
        <v>131</v>
      </c>
      <c r="BT26" s="651"/>
      <c r="BU26" s="651"/>
      <c r="BV26" s="651"/>
      <c r="BW26" s="651"/>
      <c r="BX26" s="651"/>
      <c r="BY26" s="651"/>
      <c r="BZ26" s="651"/>
      <c r="CA26" s="651"/>
      <c r="CB26" s="682"/>
      <c r="CD26" s="611" t="s">
        <v>302</v>
      </c>
      <c r="CE26" s="612"/>
      <c r="CF26" s="612"/>
      <c r="CG26" s="612"/>
      <c r="CH26" s="612"/>
      <c r="CI26" s="612"/>
      <c r="CJ26" s="612"/>
      <c r="CK26" s="612"/>
      <c r="CL26" s="612"/>
      <c r="CM26" s="612"/>
      <c r="CN26" s="612"/>
      <c r="CO26" s="612"/>
      <c r="CP26" s="612"/>
      <c r="CQ26" s="613"/>
      <c r="CR26" s="614">
        <v>389878</v>
      </c>
      <c r="CS26" s="615"/>
      <c r="CT26" s="615"/>
      <c r="CU26" s="615"/>
      <c r="CV26" s="615"/>
      <c r="CW26" s="615"/>
      <c r="CX26" s="615"/>
      <c r="CY26" s="616"/>
      <c r="CZ26" s="617">
        <v>5.7</v>
      </c>
      <c r="DA26" s="625"/>
      <c r="DB26" s="625"/>
      <c r="DC26" s="626"/>
      <c r="DD26" s="620">
        <v>360358</v>
      </c>
      <c r="DE26" s="615"/>
      <c r="DF26" s="615"/>
      <c r="DG26" s="615"/>
      <c r="DH26" s="615"/>
      <c r="DI26" s="615"/>
      <c r="DJ26" s="615"/>
      <c r="DK26" s="616"/>
      <c r="DL26" s="620" t="s">
        <v>131</v>
      </c>
      <c r="DM26" s="615"/>
      <c r="DN26" s="615"/>
      <c r="DO26" s="615"/>
      <c r="DP26" s="615"/>
      <c r="DQ26" s="615"/>
      <c r="DR26" s="615"/>
      <c r="DS26" s="615"/>
      <c r="DT26" s="615"/>
      <c r="DU26" s="615"/>
      <c r="DV26" s="616"/>
      <c r="DW26" s="617" t="s">
        <v>131</v>
      </c>
      <c r="DX26" s="625"/>
      <c r="DY26" s="625"/>
      <c r="DZ26" s="625"/>
      <c r="EA26" s="625"/>
      <c r="EB26" s="625"/>
      <c r="EC26" s="639"/>
    </row>
    <row r="27" spans="2:133" ht="11.25" customHeight="1" x14ac:dyDescent="0.15">
      <c r="B27" s="611" t="s">
        <v>303</v>
      </c>
      <c r="C27" s="612"/>
      <c r="D27" s="612"/>
      <c r="E27" s="612"/>
      <c r="F27" s="612"/>
      <c r="G27" s="612"/>
      <c r="H27" s="612"/>
      <c r="I27" s="612"/>
      <c r="J27" s="612"/>
      <c r="K27" s="612"/>
      <c r="L27" s="612"/>
      <c r="M27" s="612"/>
      <c r="N27" s="612"/>
      <c r="O27" s="612"/>
      <c r="P27" s="612"/>
      <c r="Q27" s="613"/>
      <c r="R27" s="614">
        <v>14135</v>
      </c>
      <c r="S27" s="615"/>
      <c r="T27" s="615"/>
      <c r="U27" s="615"/>
      <c r="V27" s="615"/>
      <c r="W27" s="615"/>
      <c r="X27" s="615"/>
      <c r="Y27" s="616"/>
      <c r="Z27" s="650">
        <v>0.2</v>
      </c>
      <c r="AA27" s="650"/>
      <c r="AB27" s="650"/>
      <c r="AC27" s="650"/>
      <c r="AD27" s="651" t="s">
        <v>232</v>
      </c>
      <c r="AE27" s="651"/>
      <c r="AF27" s="651"/>
      <c r="AG27" s="651"/>
      <c r="AH27" s="651"/>
      <c r="AI27" s="651"/>
      <c r="AJ27" s="651"/>
      <c r="AK27" s="651"/>
      <c r="AL27" s="617" t="s">
        <v>131</v>
      </c>
      <c r="AM27" s="618"/>
      <c r="AN27" s="618"/>
      <c r="AO27" s="652"/>
      <c r="AP27" s="611" t="s">
        <v>304</v>
      </c>
      <c r="AQ27" s="612"/>
      <c r="AR27" s="612"/>
      <c r="AS27" s="612"/>
      <c r="AT27" s="612"/>
      <c r="AU27" s="612"/>
      <c r="AV27" s="612"/>
      <c r="AW27" s="612"/>
      <c r="AX27" s="612"/>
      <c r="AY27" s="612"/>
      <c r="AZ27" s="612"/>
      <c r="BA27" s="612"/>
      <c r="BB27" s="612"/>
      <c r="BC27" s="612"/>
      <c r="BD27" s="612"/>
      <c r="BE27" s="612"/>
      <c r="BF27" s="613"/>
      <c r="BG27" s="614">
        <v>1068795</v>
      </c>
      <c r="BH27" s="615"/>
      <c r="BI27" s="615"/>
      <c r="BJ27" s="615"/>
      <c r="BK27" s="615"/>
      <c r="BL27" s="615"/>
      <c r="BM27" s="615"/>
      <c r="BN27" s="616"/>
      <c r="BO27" s="650">
        <v>100</v>
      </c>
      <c r="BP27" s="650"/>
      <c r="BQ27" s="650"/>
      <c r="BR27" s="650"/>
      <c r="BS27" s="651" t="s">
        <v>131</v>
      </c>
      <c r="BT27" s="651"/>
      <c r="BU27" s="651"/>
      <c r="BV27" s="651"/>
      <c r="BW27" s="651"/>
      <c r="BX27" s="651"/>
      <c r="BY27" s="651"/>
      <c r="BZ27" s="651"/>
      <c r="CA27" s="651"/>
      <c r="CB27" s="682"/>
      <c r="CD27" s="611" t="s">
        <v>305</v>
      </c>
      <c r="CE27" s="612"/>
      <c r="CF27" s="612"/>
      <c r="CG27" s="612"/>
      <c r="CH27" s="612"/>
      <c r="CI27" s="612"/>
      <c r="CJ27" s="612"/>
      <c r="CK27" s="612"/>
      <c r="CL27" s="612"/>
      <c r="CM27" s="612"/>
      <c r="CN27" s="612"/>
      <c r="CO27" s="612"/>
      <c r="CP27" s="612"/>
      <c r="CQ27" s="613"/>
      <c r="CR27" s="614">
        <v>645516</v>
      </c>
      <c r="CS27" s="623"/>
      <c r="CT27" s="623"/>
      <c r="CU27" s="623"/>
      <c r="CV27" s="623"/>
      <c r="CW27" s="623"/>
      <c r="CX27" s="623"/>
      <c r="CY27" s="624"/>
      <c r="CZ27" s="617">
        <v>9.5</v>
      </c>
      <c r="DA27" s="625"/>
      <c r="DB27" s="625"/>
      <c r="DC27" s="626"/>
      <c r="DD27" s="620">
        <v>119156</v>
      </c>
      <c r="DE27" s="623"/>
      <c r="DF27" s="623"/>
      <c r="DG27" s="623"/>
      <c r="DH27" s="623"/>
      <c r="DI27" s="623"/>
      <c r="DJ27" s="623"/>
      <c r="DK27" s="624"/>
      <c r="DL27" s="620">
        <v>116378</v>
      </c>
      <c r="DM27" s="623"/>
      <c r="DN27" s="623"/>
      <c r="DO27" s="623"/>
      <c r="DP27" s="623"/>
      <c r="DQ27" s="623"/>
      <c r="DR27" s="623"/>
      <c r="DS27" s="623"/>
      <c r="DT27" s="623"/>
      <c r="DU27" s="623"/>
      <c r="DV27" s="624"/>
      <c r="DW27" s="617">
        <v>3.2</v>
      </c>
      <c r="DX27" s="625"/>
      <c r="DY27" s="625"/>
      <c r="DZ27" s="625"/>
      <c r="EA27" s="625"/>
      <c r="EB27" s="625"/>
      <c r="EC27" s="639"/>
    </row>
    <row r="28" spans="2:133" ht="11.25" customHeight="1" x14ac:dyDescent="0.15">
      <c r="B28" s="611" t="s">
        <v>306</v>
      </c>
      <c r="C28" s="612"/>
      <c r="D28" s="612"/>
      <c r="E28" s="612"/>
      <c r="F28" s="612"/>
      <c r="G28" s="612"/>
      <c r="H28" s="612"/>
      <c r="I28" s="612"/>
      <c r="J28" s="612"/>
      <c r="K28" s="612"/>
      <c r="L28" s="612"/>
      <c r="M28" s="612"/>
      <c r="N28" s="612"/>
      <c r="O28" s="612"/>
      <c r="P28" s="612"/>
      <c r="Q28" s="613"/>
      <c r="R28" s="614">
        <v>36905</v>
      </c>
      <c r="S28" s="615"/>
      <c r="T28" s="615"/>
      <c r="U28" s="615"/>
      <c r="V28" s="615"/>
      <c r="W28" s="615"/>
      <c r="X28" s="615"/>
      <c r="Y28" s="616"/>
      <c r="Z28" s="650">
        <v>0.5</v>
      </c>
      <c r="AA28" s="650"/>
      <c r="AB28" s="650"/>
      <c r="AC28" s="650"/>
      <c r="AD28" s="651">
        <v>5781</v>
      </c>
      <c r="AE28" s="651"/>
      <c r="AF28" s="651"/>
      <c r="AG28" s="651"/>
      <c r="AH28" s="651"/>
      <c r="AI28" s="651"/>
      <c r="AJ28" s="651"/>
      <c r="AK28" s="651"/>
      <c r="AL28" s="617">
        <v>0.2</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307</v>
      </c>
      <c r="CE28" s="612"/>
      <c r="CF28" s="612"/>
      <c r="CG28" s="612"/>
      <c r="CH28" s="612"/>
      <c r="CI28" s="612"/>
      <c r="CJ28" s="612"/>
      <c r="CK28" s="612"/>
      <c r="CL28" s="612"/>
      <c r="CM28" s="612"/>
      <c r="CN28" s="612"/>
      <c r="CO28" s="612"/>
      <c r="CP28" s="612"/>
      <c r="CQ28" s="613"/>
      <c r="CR28" s="614">
        <v>701491</v>
      </c>
      <c r="CS28" s="615"/>
      <c r="CT28" s="615"/>
      <c r="CU28" s="615"/>
      <c r="CV28" s="615"/>
      <c r="CW28" s="615"/>
      <c r="CX28" s="615"/>
      <c r="CY28" s="616"/>
      <c r="CZ28" s="617">
        <v>10.3</v>
      </c>
      <c r="DA28" s="625"/>
      <c r="DB28" s="625"/>
      <c r="DC28" s="626"/>
      <c r="DD28" s="620">
        <v>683422</v>
      </c>
      <c r="DE28" s="615"/>
      <c r="DF28" s="615"/>
      <c r="DG28" s="615"/>
      <c r="DH28" s="615"/>
      <c r="DI28" s="615"/>
      <c r="DJ28" s="615"/>
      <c r="DK28" s="616"/>
      <c r="DL28" s="620">
        <v>683422</v>
      </c>
      <c r="DM28" s="615"/>
      <c r="DN28" s="615"/>
      <c r="DO28" s="615"/>
      <c r="DP28" s="615"/>
      <c r="DQ28" s="615"/>
      <c r="DR28" s="615"/>
      <c r="DS28" s="615"/>
      <c r="DT28" s="615"/>
      <c r="DU28" s="615"/>
      <c r="DV28" s="616"/>
      <c r="DW28" s="617">
        <v>18.600000000000001</v>
      </c>
      <c r="DX28" s="625"/>
      <c r="DY28" s="625"/>
      <c r="DZ28" s="625"/>
      <c r="EA28" s="625"/>
      <c r="EB28" s="625"/>
      <c r="EC28" s="639"/>
    </row>
    <row r="29" spans="2:133" ht="11.25" customHeight="1" x14ac:dyDescent="0.15">
      <c r="B29" s="611" t="s">
        <v>308</v>
      </c>
      <c r="C29" s="612"/>
      <c r="D29" s="612"/>
      <c r="E29" s="612"/>
      <c r="F29" s="612"/>
      <c r="G29" s="612"/>
      <c r="H29" s="612"/>
      <c r="I29" s="612"/>
      <c r="J29" s="612"/>
      <c r="K29" s="612"/>
      <c r="L29" s="612"/>
      <c r="M29" s="612"/>
      <c r="N29" s="612"/>
      <c r="O29" s="612"/>
      <c r="P29" s="612"/>
      <c r="Q29" s="613"/>
      <c r="R29" s="614">
        <v>23345</v>
      </c>
      <c r="S29" s="615"/>
      <c r="T29" s="615"/>
      <c r="U29" s="615"/>
      <c r="V29" s="615"/>
      <c r="W29" s="615"/>
      <c r="X29" s="615"/>
      <c r="Y29" s="616"/>
      <c r="Z29" s="650">
        <v>0.3</v>
      </c>
      <c r="AA29" s="650"/>
      <c r="AB29" s="650"/>
      <c r="AC29" s="650"/>
      <c r="AD29" s="651" t="s">
        <v>232</v>
      </c>
      <c r="AE29" s="651"/>
      <c r="AF29" s="651"/>
      <c r="AG29" s="651"/>
      <c r="AH29" s="651"/>
      <c r="AI29" s="651"/>
      <c r="AJ29" s="651"/>
      <c r="AK29" s="651"/>
      <c r="AL29" s="617" t="s">
        <v>232</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309</v>
      </c>
      <c r="CE29" s="628"/>
      <c r="CF29" s="611" t="s">
        <v>72</v>
      </c>
      <c r="CG29" s="612"/>
      <c r="CH29" s="612"/>
      <c r="CI29" s="612"/>
      <c r="CJ29" s="612"/>
      <c r="CK29" s="612"/>
      <c r="CL29" s="612"/>
      <c r="CM29" s="612"/>
      <c r="CN29" s="612"/>
      <c r="CO29" s="612"/>
      <c r="CP29" s="612"/>
      <c r="CQ29" s="613"/>
      <c r="CR29" s="614">
        <v>701491</v>
      </c>
      <c r="CS29" s="623"/>
      <c r="CT29" s="623"/>
      <c r="CU29" s="623"/>
      <c r="CV29" s="623"/>
      <c r="CW29" s="623"/>
      <c r="CX29" s="623"/>
      <c r="CY29" s="624"/>
      <c r="CZ29" s="617">
        <v>10.3</v>
      </c>
      <c r="DA29" s="625"/>
      <c r="DB29" s="625"/>
      <c r="DC29" s="626"/>
      <c r="DD29" s="620">
        <v>683422</v>
      </c>
      <c r="DE29" s="623"/>
      <c r="DF29" s="623"/>
      <c r="DG29" s="623"/>
      <c r="DH29" s="623"/>
      <c r="DI29" s="623"/>
      <c r="DJ29" s="623"/>
      <c r="DK29" s="624"/>
      <c r="DL29" s="620">
        <v>683422</v>
      </c>
      <c r="DM29" s="623"/>
      <c r="DN29" s="623"/>
      <c r="DO29" s="623"/>
      <c r="DP29" s="623"/>
      <c r="DQ29" s="623"/>
      <c r="DR29" s="623"/>
      <c r="DS29" s="623"/>
      <c r="DT29" s="623"/>
      <c r="DU29" s="623"/>
      <c r="DV29" s="624"/>
      <c r="DW29" s="617">
        <v>18.600000000000001</v>
      </c>
      <c r="DX29" s="625"/>
      <c r="DY29" s="625"/>
      <c r="DZ29" s="625"/>
      <c r="EA29" s="625"/>
      <c r="EB29" s="625"/>
      <c r="EC29" s="639"/>
    </row>
    <row r="30" spans="2:133" ht="11.25" customHeight="1" x14ac:dyDescent="0.15">
      <c r="B30" s="611" t="s">
        <v>310</v>
      </c>
      <c r="C30" s="612"/>
      <c r="D30" s="612"/>
      <c r="E30" s="612"/>
      <c r="F30" s="612"/>
      <c r="G30" s="612"/>
      <c r="H30" s="612"/>
      <c r="I30" s="612"/>
      <c r="J30" s="612"/>
      <c r="K30" s="612"/>
      <c r="L30" s="612"/>
      <c r="M30" s="612"/>
      <c r="N30" s="612"/>
      <c r="O30" s="612"/>
      <c r="P30" s="612"/>
      <c r="Q30" s="613"/>
      <c r="R30" s="614">
        <v>1201697</v>
      </c>
      <c r="S30" s="615"/>
      <c r="T30" s="615"/>
      <c r="U30" s="615"/>
      <c r="V30" s="615"/>
      <c r="W30" s="615"/>
      <c r="X30" s="615"/>
      <c r="Y30" s="616"/>
      <c r="Z30" s="650">
        <v>17.100000000000001</v>
      </c>
      <c r="AA30" s="650"/>
      <c r="AB30" s="650"/>
      <c r="AC30" s="650"/>
      <c r="AD30" s="651" t="s">
        <v>131</v>
      </c>
      <c r="AE30" s="651"/>
      <c r="AF30" s="651"/>
      <c r="AG30" s="651"/>
      <c r="AH30" s="651"/>
      <c r="AI30" s="651"/>
      <c r="AJ30" s="651"/>
      <c r="AK30" s="651"/>
      <c r="AL30" s="617" t="s">
        <v>232</v>
      </c>
      <c r="AM30" s="618"/>
      <c r="AN30" s="618"/>
      <c r="AO30" s="652"/>
      <c r="AP30" s="666" t="s">
        <v>226</v>
      </c>
      <c r="AQ30" s="667"/>
      <c r="AR30" s="667"/>
      <c r="AS30" s="667"/>
      <c r="AT30" s="667"/>
      <c r="AU30" s="667"/>
      <c r="AV30" s="667"/>
      <c r="AW30" s="667"/>
      <c r="AX30" s="667"/>
      <c r="AY30" s="667"/>
      <c r="AZ30" s="667"/>
      <c r="BA30" s="667"/>
      <c r="BB30" s="667"/>
      <c r="BC30" s="667"/>
      <c r="BD30" s="667"/>
      <c r="BE30" s="667"/>
      <c r="BF30" s="668"/>
      <c r="BG30" s="666" t="s">
        <v>311</v>
      </c>
      <c r="BH30" s="680"/>
      <c r="BI30" s="680"/>
      <c r="BJ30" s="680"/>
      <c r="BK30" s="680"/>
      <c r="BL30" s="680"/>
      <c r="BM30" s="680"/>
      <c r="BN30" s="680"/>
      <c r="BO30" s="680"/>
      <c r="BP30" s="680"/>
      <c r="BQ30" s="681"/>
      <c r="BR30" s="666" t="s">
        <v>312</v>
      </c>
      <c r="BS30" s="680"/>
      <c r="BT30" s="680"/>
      <c r="BU30" s="680"/>
      <c r="BV30" s="680"/>
      <c r="BW30" s="680"/>
      <c r="BX30" s="680"/>
      <c r="BY30" s="680"/>
      <c r="BZ30" s="680"/>
      <c r="CA30" s="680"/>
      <c r="CB30" s="681"/>
      <c r="CD30" s="629"/>
      <c r="CE30" s="630"/>
      <c r="CF30" s="611" t="s">
        <v>313</v>
      </c>
      <c r="CG30" s="612"/>
      <c r="CH30" s="612"/>
      <c r="CI30" s="612"/>
      <c r="CJ30" s="612"/>
      <c r="CK30" s="612"/>
      <c r="CL30" s="612"/>
      <c r="CM30" s="612"/>
      <c r="CN30" s="612"/>
      <c r="CO30" s="612"/>
      <c r="CP30" s="612"/>
      <c r="CQ30" s="613"/>
      <c r="CR30" s="614">
        <v>676176</v>
      </c>
      <c r="CS30" s="615"/>
      <c r="CT30" s="615"/>
      <c r="CU30" s="615"/>
      <c r="CV30" s="615"/>
      <c r="CW30" s="615"/>
      <c r="CX30" s="615"/>
      <c r="CY30" s="616"/>
      <c r="CZ30" s="617">
        <v>9.9</v>
      </c>
      <c r="DA30" s="625"/>
      <c r="DB30" s="625"/>
      <c r="DC30" s="626"/>
      <c r="DD30" s="620">
        <v>659883</v>
      </c>
      <c r="DE30" s="615"/>
      <c r="DF30" s="615"/>
      <c r="DG30" s="615"/>
      <c r="DH30" s="615"/>
      <c r="DI30" s="615"/>
      <c r="DJ30" s="615"/>
      <c r="DK30" s="616"/>
      <c r="DL30" s="620">
        <v>659883</v>
      </c>
      <c r="DM30" s="615"/>
      <c r="DN30" s="615"/>
      <c r="DO30" s="615"/>
      <c r="DP30" s="615"/>
      <c r="DQ30" s="615"/>
      <c r="DR30" s="615"/>
      <c r="DS30" s="615"/>
      <c r="DT30" s="615"/>
      <c r="DU30" s="615"/>
      <c r="DV30" s="616"/>
      <c r="DW30" s="617">
        <v>18</v>
      </c>
      <c r="DX30" s="625"/>
      <c r="DY30" s="625"/>
      <c r="DZ30" s="625"/>
      <c r="EA30" s="625"/>
      <c r="EB30" s="625"/>
      <c r="EC30" s="639"/>
    </row>
    <row r="31" spans="2:133" ht="11.25" customHeight="1" x14ac:dyDescent="0.15">
      <c r="B31" s="683" t="s">
        <v>314</v>
      </c>
      <c r="C31" s="684"/>
      <c r="D31" s="684"/>
      <c r="E31" s="684"/>
      <c r="F31" s="684"/>
      <c r="G31" s="684"/>
      <c r="H31" s="684"/>
      <c r="I31" s="684"/>
      <c r="J31" s="684"/>
      <c r="K31" s="684"/>
      <c r="L31" s="684"/>
      <c r="M31" s="684"/>
      <c r="N31" s="684"/>
      <c r="O31" s="684"/>
      <c r="P31" s="684"/>
      <c r="Q31" s="685"/>
      <c r="R31" s="614" t="s">
        <v>232</v>
      </c>
      <c r="S31" s="615"/>
      <c r="T31" s="615"/>
      <c r="U31" s="615"/>
      <c r="V31" s="615"/>
      <c r="W31" s="615"/>
      <c r="X31" s="615"/>
      <c r="Y31" s="616"/>
      <c r="Z31" s="650" t="s">
        <v>232</v>
      </c>
      <c r="AA31" s="650"/>
      <c r="AB31" s="650"/>
      <c r="AC31" s="650"/>
      <c r="AD31" s="651" t="s">
        <v>131</v>
      </c>
      <c r="AE31" s="651"/>
      <c r="AF31" s="651"/>
      <c r="AG31" s="651"/>
      <c r="AH31" s="651"/>
      <c r="AI31" s="651"/>
      <c r="AJ31" s="651"/>
      <c r="AK31" s="651"/>
      <c r="AL31" s="617" t="s">
        <v>140</v>
      </c>
      <c r="AM31" s="618"/>
      <c r="AN31" s="618"/>
      <c r="AO31" s="652"/>
      <c r="AP31" s="675" t="s">
        <v>315</v>
      </c>
      <c r="AQ31" s="676"/>
      <c r="AR31" s="676"/>
      <c r="AS31" s="676"/>
      <c r="AT31" s="677" t="s">
        <v>316</v>
      </c>
      <c r="AU31" s="212"/>
      <c r="AV31" s="212"/>
      <c r="AW31" s="212"/>
      <c r="AX31" s="663" t="s">
        <v>190</v>
      </c>
      <c r="AY31" s="664"/>
      <c r="AZ31" s="664"/>
      <c r="BA31" s="664"/>
      <c r="BB31" s="664"/>
      <c r="BC31" s="664"/>
      <c r="BD31" s="664"/>
      <c r="BE31" s="664"/>
      <c r="BF31" s="665"/>
      <c r="BG31" s="671">
        <v>99.2</v>
      </c>
      <c r="BH31" s="672"/>
      <c r="BI31" s="672"/>
      <c r="BJ31" s="672"/>
      <c r="BK31" s="672"/>
      <c r="BL31" s="672"/>
      <c r="BM31" s="673">
        <v>97.1</v>
      </c>
      <c r="BN31" s="672"/>
      <c r="BO31" s="672"/>
      <c r="BP31" s="672"/>
      <c r="BQ31" s="674"/>
      <c r="BR31" s="671">
        <v>99.1</v>
      </c>
      <c r="BS31" s="672"/>
      <c r="BT31" s="672"/>
      <c r="BU31" s="672"/>
      <c r="BV31" s="672"/>
      <c r="BW31" s="672"/>
      <c r="BX31" s="673">
        <v>96.9</v>
      </c>
      <c r="BY31" s="672"/>
      <c r="BZ31" s="672"/>
      <c r="CA31" s="672"/>
      <c r="CB31" s="674"/>
      <c r="CD31" s="629"/>
      <c r="CE31" s="630"/>
      <c r="CF31" s="611" t="s">
        <v>317</v>
      </c>
      <c r="CG31" s="612"/>
      <c r="CH31" s="612"/>
      <c r="CI31" s="612"/>
      <c r="CJ31" s="612"/>
      <c r="CK31" s="612"/>
      <c r="CL31" s="612"/>
      <c r="CM31" s="612"/>
      <c r="CN31" s="612"/>
      <c r="CO31" s="612"/>
      <c r="CP31" s="612"/>
      <c r="CQ31" s="613"/>
      <c r="CR31" s="614">
        <v>25315</v>
      </c>
      <c r="CS31" s="623"/>
      <c r="CT31" s="623"/>
      <c r="CU31" s="623"/>
      <c r="CV31" s="623"/>
      <c r="CW31" s="623"/>
      <c r="CX31" s="623"/>
      <c r="CY31" s="624"/>
      <c r="CZ31" s="617">
        <v>0.4</v>
      </c>
      <c r="DA31" s="625"/>
      <c r="DB31" s="625"/>
      <c r="DC31" s="626"/>
      <c r="DD31" s="620">
        <v>23539</v>
      </c>
      <c r="DE31" s="623"/>
      <c r="DF31" s="623"/>
      <c r="DG31" s="623"/>
      <c r="DH31" s="623"/>
      <c r="DI31" s="623"/>
      <c r="DJ31" s="623"/>
      <c r="DK31" s="624"/>
      <c r="DL31" s="620">
        <v>23539</v>
      </c>
      <c r="DM31" s="623"/>
      <c r="DN31" s="623"/>
      <c r="DO31" s="623"/>
      <c r="DP31" s="623"/>
      <c r="DQ31" s="623"/>
      <c r="DR31" s="623"/>
      <c r="DS31" s="623"/>
      <c r="DT31" s="623"/>
      <c r="DU31" s="623"/>
      <c r="DV31" s="624"/>
      <c r="DW31" s="617">
        <v>0.6</v>
      </c>
      <c r="DX31" s="625"/>
      <c r="DY31" s="625"/>
      <c r="DZ31" s="625"/>
      <c r="EA31" s="625"/>
      <c r="EB31" s="625"/>
      <c r="EC31" s="639"/>
    </row>
    <row r="32" spans="2:133" ht="11.25" customHeight="1" x14ac:dyDescent="0.15">
      <c r="B32" s="611" t="s">
        <v>318</v>
      </c>
      <c r="C32" s="612"/>
      <c r="D32" s="612"/>
      <c r="E32" s="612"/>
      <c r="F32" s="612"/>
      <c r="G32" s="612"/>
      <c r="H32" s="612"/>
      <c r="I32" s="612"/>
      <c r="J32" s="612"/>
      <c r="K32" s="612"/>
      <c r="L32" s="612"/>
      <c r="M32" s="612"/>
      <c r="N32" s="612"/>
      <c r="O32" s="612"/>
      <c r="P32" s="612"/>
      <c r="Q32" s="613"/>
      <c r="R32" s="614">
        <v>517609</v>
      </c>
      <c r="S32" s="615"/>
      <c r="T32" s="615"/>
      <c r="U32" s="615"/>
      <c r="V32" s="615"/>
      <c r="W32" s="615"/>
      <c r="X32" s="615"/>
      <c r="Y32" s="616"/>
      <c r="Z32" s="650">
        <v>7.3</v>
      </c>
      <c r="AA32" s="650"/>
      <c r="AB32" s="650"/>
      <c r="AC32" s="650"/>
      <c r="AD32" s="651" t="s">
        <v>140</v>
      </c>
      <c r="AE32" s="651"/>
      <c r="AF32" s="651"/>
      <c r="AG32" s="651"/>
      <c r="AH32" s="651"/>
      <c r="AI32" s="651"/>
      <c r="AJ32" s="651"/>
      <c r="AK32" s="651"/>
      <c r="AL32" s="617" t="s">
        <v>131</v>
      </c>
      <c r="AM32" s="618"/>
      <c r="AN32" s="618"/>
      <c r="AO32" s="652"/>
      <c r="AP32" s="653"/>
      <c r="AQ32" s="654"/>
      <c r="AR32" s="654"/>
      <c r="AS32" s="654"/>
      <c r="AT32" s="678"/>
      <c r="AU32" s="208" t="s">
        <v>319</v>
      </c>
      <c r="AX32" s="611" t="s">
        <v>320</v>
      </c>
      <c r="AY32" s="612"/>
      <c r="AZ32" s="612"/>
      <c r="BA32" s="612"/>
      <c r="BB32" s="612"/>
      <c r="BC32" s="612"/>
      <c r="BD32" s="612"/>
      <c r="BE32" s="612"/>
      <c r="BF32" s="613"/>
      <c r="BG32" s="670">
        <v>99.3</v>
      </c>
      <c r="BH32" s="623"/>
      <c r="BI32" s="623"/>
      <c r="BJ32" s="623"/>
      <c r="BK32" s="623"/>
      <c r="BL32" s="623"/>
      <c r="BM32" s="618">
        <v>97.5</v>
      </c>
      <c r="BN32" s="623"/>
      <c r="BO32" s="623"/>
      <c r="BP32" s="623"/>
      <c r="BQ32" s="648"/>
      <c r="BR32" s="670">
        <v>99.2</v>
      </c>
      <c r="BS32" s="623"/>
      <c r="BT32" s="623"/>
      <c r="BU32" s="623"/>
      <c r="BV32" s="623"/>
      <c r="BW32" s="623"/>
      <c r="BX32" s="618">
        <v>97.5</v>
      </c>
      <c r="BY32" s="623"/>
      <c r="BZ32" s="623"/>
      <c r="CA32" s="623"/>
      <c r="CB32" s="648"/>
      <c r="CD32" s="631"/>
      <c r="CE32" s="632"/>
      <c r="CF32" s="611" t="s">
        <v>321</v>
      </c>
      <c r="CG32" s="612"/>
      <c r="CH32" s="612"/>
      <c r="CI32" s="612"/>
      <c r="CJ32" s="612"/>
      <c r="CK32" s="612"/>
      <c r="CL32" s="612"/>
      <c r="CM32" s="612"/>
      <c r="CN32" s="612"/>
      <c r="CO32" s="612"/>
      <c r="CP32" s="612"/>
      <c r="CQ32" s="613"/>
      <c r="CR32" s="614" t="s">
        <v>232</v>
      </c>
      <c r="CS32" s="615"/>
      <c r="CT32" s="615"/>
      <c r="CU32" s="615"/>
      <c r="CV32" s="615"/>
      <c r="CW32" s="615"/>
      <c r="CX32" s="615"/>
      <c r="CY32" s="616"/>
      <c r="CZ32" s="617" t="s">
        <v>131</v>
      </c>
      <c r="DA32" s="625"/>
      <c r="DB32" s="625"/>
      <c r="DC32" s="626"/>
      <c r="DD32" s="620" t="s">
        <v>131</v>
      </c>
      <c r="DE32" s="615"/>
      <c r="DF32" s="615"/>
      <c r="DG32" s="615"/>
      <c r="DH32" s="615"/>
      <c r="DI32" s="615"/>
      <c r="DJ32" s="615"/>
      <c r="DK32" s="616"/>
      <c r="DL32" s="620" t="s">
        <v>253</v>
      </c>
      <c r="DM32" s="615"/>
      <c r="DN32" s="615"/>
      <c r="DO32" s="615"/>
      <c r="DP32" s="615"/>
      <c r="DQ32" s="615"/>
      <c r="DR32" s="615"/>
      <c r="DS32" s="615"/>
      <c r="DT32" s="615"/>
      <c r="DU32" s="615"/>
      <c r="DV32" s="616"/>
      <c r="DW32" s="617" t="s">
        <v>232</v>
      </c>
      <c r="DX32" s="625"/>
      <c r="DY32" s="625"/>
      <c r="DZ32" s="625"/>
      <c r="EA32" s="625"/>
      <c r="EB32" s="625"/>
      <c r="EC32" s="639"/>
    </row>
    <row r="33" spans="2:133" ht="11.25" customHeight="1" x14ac:dyDescent="0.15">
      <c r="B33" s="611" t="s">
        <v>322</v>
      </c>
      <c r="C33" s="612"/>
      <c r="D33" s="612"/>
      <c r="E33" s="612"/>
      <c r="F33" s="612"/>
      <c r="G33" s="612"/>
      <c r="H33" s="612"/>
      <c r="I33" s="612"/>
      <c r="J33" s="612"/>
      <c r="K33" s="612"/>
      <c r="L33" s="612"/>
      <c r="M33" s="612"/>
      <c r="N33" s="612"/>
      <c r="O33" s="612"/>
      <c r="P33" s="612"/>
      <c r="Q33" s="613"/>
      <c r="R33" s="614">
        <v>22319</v>
      </c>
      <c r="S33" s="615"/>
      <c r="T33" s="615"/>
      <c r="U33" s="615"/>
      <c r="V33" s="615"/>
      <c r="W33" s="615"/>
      <c r="X33" s="615"/>
      <c r="Y33" s="616"/>
      <c r="Z33" s="650">
        <v>0.3</v>
      </c>
      <c r="AA33" s="650"/>
      <c r="AB33" s="650"/>
      <c r="AC33" s="650"/>
      <c r="AD33" s="651">
        <v>623</v>
      </c>
      <c r="AE33" s="651"/>
      <c r="AF33" s="651"/>
      <c r="AG33" s="651"/>
      <c r="AH33" s="651"/>
      <c r="AI33" s="651"/>
      <c r="AJ33" s="651"/>
      <c r="AK33" s="651"/>
      <c r="AL33" s="617">
        <v>0</v>
      </c>
      <c r="AM33" s="618"/>
      <c r="AN33" s="618"/>
      <c r="AO33" s="652"/>
      <c r="AP33" s="655"/>
      <c r="AQ33" s="656"/>
      <c r="AR33" s="656"/>
      <c r="AS33" s="656"/>
      <c r="AT33" s="679"/>
      <c r="AU33" s="213"/>
      <c r="AV33" s="213"/>
      <c r="AW33" s="213"/>
      <c r="AX33" s="595" t="s">
        <v>323</v>
      </c>
      <c r="AY33" s="596"/>
      <c r="AZ33" s="596"/>
      <c r="BA33" s="596"/>
      <c r="BB33" s="596"/>
      <c r="BC33" s="596"/>
      <c r="BD33" s="596"/>
      <c r="BE33" s="596"/>
      <c r="BF33" s="597"/>
      <c r="BG33" s="669">
        <v>99.1</v>
      </c>
      <c r="BH33" s="599"/>
      <c r="BI33" s="599"/>
      <c r="BJ33" s="599"/>
      <c r="BK33" s="599"/>
      <c r="BL33" s="599"/>
      <c r="BM33" s="643">
        <v>96.7</v>
      </c>
      <c r="BN33" s="599"/>
      <c r="BO33" s="599"/>
      <c r="BP33" s="599"/>
      <c r="BQ33" s="637"/>
      <c r="BR33" s="669">
        <v>99</v>
      </c>
      <c r="BS33" s="599"/>
      <c r="BT33" s="599"/>
      <c r="BU33" s="599"/>
      <c r="BV33" s="599"/>
      <c r="BW33" s="599"/>
      <c r="BX33" s="643">
        <v>96.3</v>
      </c>
      <c r="BY33" s="599"/>
      <c r="BZ33" s="599"/>
      <c r="CA33" s="599"/>
      <c r="CB33" s="637"/>
      <c r="CD33" s="611" t="s">
        <v>324</v>
      </c>
      <c r="CE33" s="612"/>
      <c r="CF33" s="612"/>
      <c r="CG33" s="612"/>
      <c r="CH33" s="612"/>
      <c r="CI33" s="612"/>
      <c r="CJ33" s="612"/>
      <c r="CK33" s="612"/>
      <c r="CL33" s="612"/>
      <c r="CM33" s="612"/>
      <c r="CN33" s="612"/>
      <c r="CO33" s="612"/>
      <c r="CP33" s="612"/>
      <c r="CQ33" s="613"/>
      <c r="CR33" s="614">
        <v>3521577</v>
      </c>
      <c r="CS33" s="623"/>
      <c r="CT33" s="623"/>
      <c r="CU33" s="623"/>
      <c r="CV33" s="623"/>
      <c r="CW33" s="623"/>
      <c r="CX33" s="623"/>
      <c r="CY33" s="624"/>
      <c r="CZ33" s="617">
        <v>51.6</v>
      </c>
      <c r="DA33" s="625"/>
      <c r="DB33" s="625"/>
      <c r="DC33" s="626"/>
      <c r="DD33" s="620">
        <v>2410247</v>
      </c>
      <c r="DE33" s="623"/>
      <c r="DF33" s="623"/>
      <c r="DG33" s="623"/>
      <c r="DH33" s="623"/>
      <c r="DI33" s="623"/>
      <c r="DJ33" s="623"/>
      <c r="DK33" s="624"/>
      <c r="DL33" s="620">
        <v>1345222</v>
      </c>
      <c r="DM33" s="623"/>
      <c r="DN33" s="623"/>
      <c r="DO33" s="623"/>
      <c r="DP33" s="623"/>
      <c r="DQ33" s="623"/>
      <c r="DR33" s="623"/>
      <c r="DS33" s="623"/>
      <c r="DT33" s="623"/>
      <c r="DU33" s="623"/>
      <c r="DV33" s="624"/>
      <c r="DW33" s="617">
        <v>36.6</v>
      </c>
      <c r="DX33" s="625"/>
      <c r="DY33" s="625"/>
      <c r="DZ33" s="625"/>
      <c r="EA33" s="625"/>
      <c r="EB33" s="625"/>
      <c r="EC33" s="639"/>
    </row>
    <row r="34" spans="2:133" ht="11.25" customHeight="1" x14ac:dyDescent="0.15">
      <c r="B34" s="611" t="s">
        <v>325</v>
      </c>
      <c r="C34" s="612"/>
      <c r="D34" s="612"/>
      <c r="E34" s="612"/>
      <c r="F34" s="612"/>
      <c r="G34" s="612"/>
      <c r="H34" s="612"/>
      <c r="I34" s="612"/>
      <c r="J34" s="612"/>
      <c r="K34" s="612"/>
      <c r="L34" s="612"/>
      <c r="M34" s="612"/>
      <c r="N34" s="612"/>
      <c r="O34" s="612"/>
      <c r="P34" s="612"/>
      <c r="Q34" s="613"/>
      <c r="R34" s="614">
        <v>117405</v>
      </c>
      <c r="S34" s="615"/>
      <c r="T34" s="615"/>
      <c r="U34" s="615"/>
      <c r="V34" s="615"/>
      <c r="W34" s="615"/>
      <c r="X34" s="615"/>
      <c r="Y34" s="616"/>
      <c r="Z34" s="650">
        <v>1.7</v>
      </c>
      <c r="AA34" s="650"/>
      <c r="AB34" s="650"/>
      <c r="AC34" s="650"/>
      <c r="AD34" s="651" t="s">
        <v>232</v>
      </c>
      <c r="AE34" s="651"/>
      <c r="AF34" s="651"/>
      <c r="AG34" s="651"/>
      <c r="AH34" s="651"/>
      <c r="AI34" s="651"/>
      <c r="AJ34" s="651"/>
      <c r="AK34" s="651"/>
      <c r="AL34" s="617" t="s">
        <v>232</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326</v>
      </c>
      <c r="CE34" s="612"/>
      <c r="CF34" s="612"/>
      <c r="CG34" s="612"/>
      <c r="CH34" s="612"/>
      <c r="CI34" s="612"/>
      <c r="CJ34" s="612"/>
      <c r="CK34" s="612"/>
      <c r="CL34" s="612"/>
      <c r="CM34" s="612"/>
      <c r="CN34" s="612"/>
      <c r="CO34" s="612"/>
      <c r="CP34" s="612"/>
      <c r="CQ34" s="613"/>
      <c r="CR34" s="614">
        <v>1001933</v>
      </c>
      <c r="CS34" s="615"/>
      <c r="CT34" s="615"/>
      <c r="CU34" s="615"/>
      <c r="CV34" s="615"/>
      <c r="CW34" s="615"/>
      <c r="CX34" s="615"/>
      <c r="CY34" s="616"/>
      <c r="CZ34" s="617">
        <v>14.7</v>
      </c>
      <c r="DA34" s="625"/>
      <c r="DB34" s="625"/>
      <c r="DC34" s="626"/>
      <c r="DD34" s="620">
        <v>565639</v>
      </c>
      <c r="DE34" s="615"/>
      <c r="DF34" s="615"/>
      <c r="DG34" s="615"/>
      <c r="DH34" s="615"/>
      <c r="DI34" s="615"/>
      <c r="DJ34" s="615"/>
      <c r="DK34" s="616"/>
      <c r="DL34" s="620">
        <v>470690</v>
      </c>
      <c r="DM34" s="615"/>
      <c r="DN34" s="615"/>
      <c r="DO34" s="615"/>
      <c r="DP34" s="615"/>
      <c r="DQ34" s="615"/>
      <c r="DR34" s="615"/>
      <c r="DS34" s="615"/>
      <c r="DT34" s="615"/>
      <c r="DU34" s="615"/>
      <c r="DV34" s="616"/>
      <c r="DW34" s="617">
        <v>12.8</v>
      </c>
      <c r="DX34" s="625"/>
      <c r="DY34" s="625"/>
      <c r="DZ34" s="625"/>
      <c r="EA34" s="625"/>
      <c r="EB34" s="625"/>
      <c r="EC34" s="639"/>
    </row>
    <row r="35" spans="2:133" ht="11.25" customHeight="1" x14ac:dyDescent="0.15">
      <c r="B35" s="611" t="s">
        <v>327</v>
      </c>
      <c r="C35" s="612"/>
      <c r="D35" s="612"/>
      <c r="E35" s="612"/>
      <c r="F35" s="612"/>
      <c r="G35" s="612"/>
      <c r="H35" s="612"/>
      <c r="I35" s="612"/>
      <c r="J35" s="612"/>
      <c r="K35" s="612"/>
      <c r="L35" s="612"/>
      <c r="M35" s="612"/>
      <c r="N35" s="612"/>
      <c r="O35" s="612"/>
      <c r="P35" s="612"/>
      <c r="Q35" s="613"/>
      <c r="R35" s="614">
        <v>125977</v>
      </c>
      <c r="S35" s="615"/>
      <c r="T35" s="615"/>
      <c r="U35" s="615"/>
      <c r="V35" s="615"/>
      <c r="W35" s="615"/>
      <c r="X35" s="615"/>
      <c r="Y35" s="616"/>
      <c r="Z35" s="650">
        <v>1.8</v>
      </c>
      <c r="AA35" s="650"/>
      <c r="AB35" s="650"/>
      <c r="AC35" s="650"/>
      <c r="AD35" s="651" t="s">
        <v>131</v>
      </c>
      <c r="AE35" s="651"/>
      <c r="AF35" s="651"/>
      <c r="AG35" s="651"/>
      <c r="AH35" s="651"/>
      <c r="AI35" s="651"/>
      <c r="AJ35" s="651"/>
      <c r="AK35" s="651"/>
      <c r="AL35" s="617" t="s">
        <v>232</v>
      </c>
      <c r="AM35" s="618"/>
      <c r="AN35" s="618"/>
      <c r="AO35" s="652"/>
      <c r="AP35" s="218"/>
      <c r="AQ35" s="666" t="s">
        <v>328</v>
      </c>
      <c r="AR35" s="667"/>
      <c r="AS35" s="667"/>
      <c r="AT35" s="667"/>
      <c r="AU35" s="667"/>
      <c r="AV35" s="667"/>
      <c r="AW35" s="667"/>
      <c r="AX35" s="667"/>
      <c r="AY35" s="667"/>
      <c r="AZ35" s="667"/>
      <c r="BA35" s="667"/>
      <c r="BB35" s="667"/>
      <c r="BC35" s="667"/>
      <c r="BD35" s="667"/>
      <c r="BE35" s="667"/>
      <c r="BF35" s="668"/>
      <c r="BG35" s="666" t="s">
        <v>329</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330</v>
      </c>
      <c r="CE35" s="612"/>
      <c r="CF35" s="612"/>
      <c r="CG35" s="612"/>
      <c r="CH35" s="612"/>
      <c r="CI35" s="612"/>
      <c r="CJ35" s="612"/>
      <c r="CK35" s="612"/>
      <c r="CL35" s="612"/>
      <c r="CM35" s="612"/>
      <c r="CN35" s="612"/>
      <c r="CO35" s="612"/>
      <c r="CP35" s="612"/>
      <c r="CQ35" s="613"/>
      <c r="CR35" s="614">
        <v>16900</v>
      </c>
      <c r="CS35" s="623"/>
      <c r="CT35" s="623"/>
      <c r="CU35" s="623"/>
      <c r="CV35" s="623"/>
      <c r="CW35" s="623"/>
      <c r="CX35" s="623"/>
      <c r="CY35" s="624"/>
      <c r="CZ35" s="617">
        <v>0.2</v>
      </c>
      <c r="DA35" s="625"/>
      <c r="DB35" s="625"/>
      <c r="DC35" s="626"/>
      <c r="DD35" s="620">
        <v>10537</v>
      </c>
      <c r="DE35" s="623"/>
      <c r="DF35" s="623"/>
      <c r="DG35" s="623"/>
      <c r="DH35" s="623"/>
      <c r="DI35" s="623"/>
      <c r="DJ35" s="623"/>
      <c r="DK35" s="624"/>
      <c r="DL35" s="620">
        <v>10537</v>
      </c>
      <c r="DM35" s="623"/>
      <c r="DN35" s="623"/>
      <c r="DO35" s="623"/>
      <c r="DP35" s="623"/>
      <c r="DQ35" s="623"/>
      <c r="DR35" s="623"/>
      <c r="DS35" s="623"/>
      <c r="DT35" s="623"/>
      <c r="DU35" s="623"/>
      <c r="DV35" s="624"/>
      <c r="DW35" s="617">
        <v>0.3</v>
      </c>
      <c r="DX35" s="625"/>
      <c r="DY35" s="625"/>
      <c r="DZ35" s="625"/>
      <c r="EA35" s="625"/>
      <c r="EB35" s="625"/>
      <c r="EC35" s="639"/>
    </row>
    <row r="36" spans="2:133" ht="11.25" customHeight="1" x14ac:dyDescent="0.15">
      <c r="B36" s="611" t="s">
        <v>331</v>
      </c>
      <c r="C36" s="612"/>
      <c r="D36" s="612"/>
      <c r="E36" s="612"/>
      <c r="F36" s="612"/>
      <c r="G36" s="612"/>
      <c r="H36" s="612"/>
      <c r="I36" s="612"/>
      <c r="J36" s="612"/>
      <c r="K36" s="612"/>
      <c r="L36" s="612"/>
      <c r="M36" s="612"/>
      <c r="N36" s="612"/>
      <c r="O36" s="612"/>
      <c r="P36" s="612"/>
      <c r="Q36" s="613"/>
      <c r="R36" s="614">
        <v>319348</v>
      </c>
      <c r="S36" s="615"/>
      <c r="T36" s="615"/>
      <c r="U36" s="615"/>
      <c r="V36" s="615"/>
      <c r="W36" s="615"/>
      <c r="X36" s="615"/>
      <c r="Y36" s="616"/>
      <c r="Z36" s="650">
        <v>4.5</v>
      </c>
      <c r="AA36" s="650"/>
      <c r="AB36" s="650"/>
      <c r="AC36" s="650"/>
      <c r="AD36" s="651" t="s">
        <v>253</v>
      </c>
      <c r="AE36" s="651"/>
      <c r="AF36" s="651"/>
      <c r="AG36" s="651"/>
      <c r="AH36" s="651"/>
      <c r="AI36" s="651"/>
      <c r="AJ36" s="651"/>
      <c r="AK36" s="651"/>
      <c r="AL36" s="617" t="s">
        <v>232</v>
      </c>
      <c r="AM36" s="618"/>
      <c r="AN36" s="618"/>
      <c r="AO36" s="652"/>
      <c r="AP36" s="218"/>
      <c r="AQ36" s="657" t="s">
        <v>332</v>
      </c>
      <c r="AR36" s="658"/>
      <c r="AS36" s="658"/>
      <c r="AT36" s="658"/>
      <c r="AU36" s="658"/>
      <c r="AV36" s="658"/>
      <c r="AW36" s="658"/>
      <c r="AX36" s="658"/>
      <c r="AY36" s="659"/>
      <c r="AZ36" s="660">
        <v>689367</v>
      </c>
      <c r="BA36" s="661"/>
      <c r="BB36" s="661"/>
      <c r="BC36" s="661"/>
      <c r="BD36" s="661"/>
      <c r="BE36" s="661"/>
      <c r="BF36" s="662"/>
      <c r="BG36" s="663" t="s">
        <v>333</v>
      </c>
      <c r="BH36" s="664"/>
      <c r="BI36" s="664"/>
      <c r="BJ36" s="664"/>
      <c r="BK36" s="664"/>
      <c r="BL36" s="664"/>
      <c r="BM36" s="664"/>
      <c r="BN36" s="664"/>
      <c r="BO36" s="664"/>
      <c r="BP36" s="664"/>
      <c r="BQ36" s="664"/>
      <c r="BR36" s="664"/>
      <c r="BS36" s="664"/>
      <c r="BT36" s="664"/>
      <c r="BU36" s="665"/>
      <c r="BV36" s="660">
        <v>3561</v>
      </c>
      <c r="BW36" s="661"/>
      <c r="BX36" s="661"/>
      <c r="BY36" s="661"/>
      <c r="BZ36" s="661"/>
      <c r="CA36" s="661"/>
      <c r="CB36" s="662"/>
      <c r="CD36" s="611" t="s">
        <v>334</v>
      </c>
      <c r="CE36" s="612"/>
      <c r="CF36" s="612"/>
      <c r="CG36" s="612"/>
      <c r="CH36" s="612"/>
      <c r="CI36" s="612"/>
      <c r="CJ36" s="612"/>
      <c r="CK36" s="612"/>
      <c r="CL36" s="612"/>
      <c r="CM36" s="612"/>
      <c r="CN36" s="612"/>
      <c r="CO36" s="612"/>
      <c r="CP36" s="612"/>
      <c r="CQ36" s="613"/>
      <c r="CR36" s="614">
        <v>1244886</v>
      </c>
      <c r="CS36" s="615"/>
      <c r="CT36" s="615"/>
      <c r="CU36" s="615"/>
      <c r="CV36" s="615"/>
      <c r="CW36" s="615"/>
      <c r="CX36" s="615"/>
      <c r="CY36" s="616"/>
      <c r="CZ36" s="617">
        <v>18.2</v>
      </c>
      <c r="DA36" s="625"/>
      <c r="DB36" s="625"/>
      <c r="DC36" s="626"/>
      <c r="DD36" s="620">
        <v>796528</v>
      </c>
      <c r="DE36" s="615"/>
      <c r="DF36" s="615"/>
      <c r="DG36" s="615"/>
      <c r="DH36" s="615"/>
      <c r="DI36" s="615"/>
      <c r="DJ36" s="615"/>
      <c r="DK36" s="616"/>
      <c r="DL36" s="620">
        <v>512853</v>
      </c>
      <c r="DM36" s="615"/>
      <c r="DN36" s="615"/>
      <c r="DO36" s="615"/>
      <c r="DP36" s="615"/>
      <c r="DQ36" s="615"/>
      <c r="DR36" s="615"/>
      <c r="DS36" s="615"/>
      <c r="DT36" s="615"/>
      <c r="DU36" s="615"/>
      <c r="DV36" s="616"/>
      <c r="DW36" s="617">
        <v>14</v>
      </c>
      <c r="DX36" s="625"/>
      <c r="DY36" s="625"/>
      <c r="DZ36" s="625"/>
      <c r="EA36" s="625"/>
      <c r="EB36" s="625"/>
      <c r="EC36" s="639"/>
    </row>
    <row r="37" spans="2:133" ht="11.25" customHeight="1" x14ac:dyDescent="0.15">
      <c r="B37" s="611" t="s">
        <v>335</v>
      </c>
      <c r="C37" s="612"/>
      <c r="D37" s="612"/>
      <c r="E37" s="612"/>
      <c r="F37" s="612"/>
      <c r="G37" s="612"/>
      <c r="H37" s="612"/>
      <c r="I37" s="612"/>
      <c r="J37" s="612"/>
      <c r="K37" s="612"/>
      <c r="L37" s="612"/>
      <c r="M37" s="612"/>
      <c r="N37" s="612"/>
      <c r="O37" s="612"/>
      <c r="P37" s="612"/>
      <c r="Q37" s="613"/>
      <c r="R37" s="614">
        <v>43614</v>
      </c>
      <c r="S37" s="615"/>
      <c r="T37" s="615"/>
      <c r="U37" s="615"/>
      <c r="V37" s="615"/>
      <c r="W37" s="615"/>
      <c r="X37" s="615"/>
      <c r="Y37" s="616"/>
      <c r="Z37" s="650">
        <v>0.6</v>
      </c>
      <c r="AA37" s="650"/>
      <c r="AB37" s="650"/>
      <c r="AC37" s="650"/>
      <c r="AD37" s="651">
        <v>1303</v>
      </c>
      <c r="AE37" s="651"/>
      <c r="AF37" s="651"/>
      <c r="AG37" s="651"/>
      <c r="AH37" s="651"/>
      <c r="AI37" s="651"/>
      <c r="AJ37" s="651"/>
      <c r="AK37" s="651"/>
      <c r="AL37" s="617">
        <v>0</v>
      </c>
      <c r="AM37" s="618"/>
      <c r="AN37" s="618"/>
      <c r="AO37" s="652"/>
      <c r="AQ37" s="645" t="s">
        <v>336</v>
      </c>
      <c r="AR37" s="646"/>
      <c r="AS37" s="646"/>
      <c r="AT37" s="646"/>
      <c r="AU37" s="646"/>
      <c r="AV37" s="646"/>
      <c r="AW37" s="646"/>
      <c r="AX37" s="646"/>
      <c r="AY37" s="647"/>
      <c r="AZ37" s="614">
        <v>124225</v>
      </c>
      <c r="BA37" s="615"/>
      <c r="BB37" s="615"/>
      <c r="BC37" s="615"/>
      <c r="BD37" s="623"/>
      <c r="BE37" s="623"/>
      <c r="BF37" s="648"/>
      <c r="BG37" s="611" t="s">
        <v>337</v>
      </c>
      <c r="BH37" s="612"/>
      <c r="BI37" s="612"/>
      <c r="BJ37" s="612"/>
      <c r="BK37" s="612"/>
      <c r="BL37" s="612"/>
      <c r="BM37" s="612"/>
      <c r="BN37" s="612"/>
      <c r="BO37" s="612"/>
      <c r="BP37" s="612"/>
      <c r="BQ37" s="612"/>
      <c r="BR37" s="612"/>
      <c r="BS37" s="612"/>
      <c r="BT37" s="612"/>
      <c r="BU37" s="613"/>
      <c r="BV37" s="614">
        <v>-13831</v>
      </c>
      <c r="BW37" s="615"/>
      <c r="BX37" s="615"/>
      <c r="BY37" s="615"/>
      <c r="BZ37" s="615"/>
      <c r="CA37" s="615"/>
      <c r="CB37" s="649"/>
      <c r="CD37" s="611" t="s">
        <v>338</v>
      </c>
      <c r="CE37" s="612"/>
      <c r="CF37" s="612"/>
      <c r="CG37" s="612"/>
      <c r="CH37" s="612"/>
      <c r="CI37" s="612"/>
      <c r="CJ37" s="612"/>
      <c r="CK37" s="612"/>
      <c r="CL37" s="612"/>
      <c r="CM37" s="612"/>
      <c r="CN37" s="612"/>
      <c r="CO37" s="612"/>
      <c r="CP37" s="612"/>
      <c r="CQ37" s="613"/>
      <c r="CR37" s="614">
        <v>313417</v>
      </c>
      <c r="CS37" s="623"/>
      <c r="CT37" s="623"/>
      <c r="CU37" s="623"/>
      <c r="CV37" s="623"/>
      <c r="CW37" s="623"/>
      <c r="CX37" s="623"/>
      <c r="CY37" s="624"/>
      <c r="CZ37" s="617">
        <v>4.5999999999999996</v>
      </c>
      <c r="DA37" s="625"/>
      <c r="DB37" s="625"/>
      <c r="DC37" s="626"/>
      <c r="DD37" s="620">
        <v>309624</v>
      </c>
      <c r="DE37" s="623"/>
      <c r="DF37" s="623"/>
      <c r="DG37" s="623"/>
      <c r="DH37" s="623"/>
      <c r="DI37" s="623"/>
      <c r="DJ37" s="623"/>
      <c r="DK37" s="624"/>
      <c r="DL37" s="620">
        <v>247026</v>
      </c>
      <c r="DM37" s="623"/>
      <c r="DN37" s="623"/>
      <c r="DO37" s="623"/>
      <c r="DP37" s="623"/>
      <c r="DQ37" s="623"/>
      <c r="DR37" s="623"/>
      <c r="DS37" s="623"/>
      <c r="DT37" s="623"/>
      <c r="DU37" s="623"/>
      <c r="DV37" s="624"/>
      <c r="DW37" s="617">
        <v>6.7</v>
      </c>
      <c r="DX37" s="625"/>
      <c r="DY37" s="625"/>
      <c r="DZ37" s="625"/>
      <c r="EA37" s="625"/>
      <c r="EB37" s="625"/>
      <c r="EC37" s="639"/>
    </row>
    <row r="38" spans="2:133" ht="11.25" customHeight="1" x14ac:dyDescent="0.15">
      <c r="B38" s="611" t="s">
        <v>339</v>
      </c>
      <c r="C38" s="612"/>
      <c r="D38" s="612"/>
      <c r="E38" s="612"/>
      <c r="F38" s="612"/>
      <c r="G38" s="612"/>
      <c r="H38" s="612"/>
      <c r="I38" s="612"/>
      <c r="J38" s="612"/>
      <c r="K38" s="612"/>
      <c r="L38" s="612"/>
      <c r="M38" s="612"/>
      <c r="N38" s="612"/>
      <c r="O38" s="612"/>
      <c r="P38" s="612"/>
      <c r="Q38" s="613"/>
      <c r="R38" s="614">
        <v>729600</v>
      </c>
      <c r="S38" s="615"/>
      <c r="T38" s="615"/>
      <c r="U38" s="615"/>
      <c r="V38" s="615"/>
      <c r="W38" s="615"/>
      <c r="X38" s="615"/>
      <c r="Y38" s="616"/>
      <c r="Z38" s="650">
        <v>10.4</v>
      </c>
      <c r="AA38" s="650"/>
      <c r="AB38" s="650"/>
      <c r="AC38" s="650"/>
      <c r="AD38" s="651" t="s">
        <v>131</v>
      </c>
      <c r="AE38" s="651"/>
      <c r="AF38" s="651"/>
      <c r="AG38" s="651"/>
      <c r="AH38" s="651"/>
      <c r="AI38" s="651"/>
      <c r="AJ38" s="651"/>
      <c r="AK38" s="651"/>
      <c r="AL38" s="617" t="s">
        <v>232</v>
      </c>
      <c r="AM38" s="618"/>
      <c r="AN38" s="618"/>
      <c r="AO38" s="652"/>
      <c r="AQ38" s="645" t="s">
        <v>340</v>
      </c>
      <c r="AR38" s="646"/>
      <c r="AS38" s="646"/>
      <c r="AT38" s="646"/>
      <c r="AU38" s="646"/>
      <c r="AV38" s="646"/>
      <c r="AW38" s="646"/>
      <c r="AX38" s="646"/>
      <c r="AY38" s="647"/>
      <c r="AZ38" s="614">
        <v>71422</v>
      </c>
      <c r="BA38" s="615"/>
      <c r="BB38" s="615"/>
      <c r="BC38" s="615"/>
      <c r="BD38" s="623"/>
      <c r="BE38" s="623"/>
      <c r="BF38" s="648"/>
      <c r="BG38" s="611" t="s">
        <v>341</v>
      </c>
      <c r="BH38" s="612"/>
      <c r="BI38" s="612"/>
      <c r="BJ38" s="612"/>
      <c r="BK38" s="612"/>
      <c r="BL38" s="612"/>
      <c r="BM38" s="612"/>
      <c r="BN38" s="612"/>
      <c r="BO38" s="612"/>
      <c r="BP38" s="612"/>
      <c r="BQ38" s="612"/>
      <c r="BR38" s="612"/>
      <c r="BS38" s="612"/>
      <c r="BT38" s="612"/>
      <c r="BU38" s="613"/>
      <c r="BV38" s="614">
        <v>1503</v>
      </c>
      <c r="BW38" s="615"/>
      <c r="BX38" s="615"/>
      <c r="BY38" s="615"/>
      <c r="BZ38" s="615"/>
      <c r="CA38" s="615"/>
      <c r="CB38" s="649"/>
      <c r="CD38" s="611" t="s">
        <v>342</v>
      </c>
      <c r="CE38" s="612"/>
      <c r="CF38" s="612"/>
      <c r="CG38" s="612"/>
      <c r="CH38" s="612"/>
      <c r="CI38" s="612"/>
      <c r="CJ38" s="612"/>
      <c r="CK38" s="612"/>
      <c r="CL38" s="612"/>
      <c r="CM38" s="612"/>
      <c r="CN38" s="612"/>
      <c r="CO38" s="612"/>
      <c r="CP38" s="612"/>
      <c r="CQ38" s="613"/>
      <c r="CR38" s="614">
        <v>493720</v>
      </c>
      <c r="CS38" s="615"/>
      <c r="CT38" s="615"/>
      <c r="CU38" s="615"/>
      <c r="CV38" s="615"/>
      <c r="CW38" s="615"/>
      <c r="CX38" s="615"/>
      <c r="CY38" s="616"/>
      <c r="CZ38" s="617">
        <v>7.2</v>
      </c>
      <c r="DA38" s="625"/>
      <c r="DB38" s="625"/>
      <c r="DC38" s="626"/>
      <c r="DD38" s="620">
        <v>405557</v>
      </c>
      <c r="DE38" s="615"/>
      <c r="DF38" s="615"/>
      <c r="DG38" s="615"/>
      <c r="DH38" s="615"/>
      <c r="DI38" s="615"/>
      <c r="DJ38" s="615"/>
      <c r="DK38" s="616"/>
      <c r="DL38" s="620">
        <v>351142</v>
      </c>
      <c r="DM38" s="615"/>
      <c r="DN38" s="615"/>
      <c r="DO38" s="615"/>
      <c r="DP38" s="615"/>
      <c r="DQ38" s="615"/>
      <c r="DR38" s="615"/>
      <c r="DS38" s="615"/>
      <c r="DT38" s="615"/>
      <c r="DU38" s="615"/>
      <c r="DV38" s="616"/>
      <c r="DW38" s="617">
        <v>9.6</v>
      </c>
      <c r="DX38" s="625"/>
      <c r="DY38" s="625"/>
      <c r="DZ38" s="625"/>
      <c r="EA38" s="625"/>
      <c r="EB38" s="625"/>
      <c r="EC38" s="639"/>
    </row>
    <row r="39" spans="2:133" ht="11.25" customHeight="1" x14ac:dyDescent="0.15">
      <c r="B39" s="611" t="s">
        <v>343</v>
      </c>
      <c r="C39" s="612"/>
      <c r="D39" s="612"/>
      <c r="E39" s="612"/>
      <c r="F39" s="612"/>
      <c r="G39" s="612"/>
      <c r="H39" s="612"/>
      <c r="I39" s="612"/>
      <c r="J39" s="612"/>
      <c r="K39" s="612"/>
      <c r="L39" s="612"/>
      <c r="M39" s="612"/>
      <c r="N39" s="612"/>
      <c r="O39" s="612"/>
      <c r="P39" s="612"/>
      <c r="Q39" s="613"/>
      <c r="R39" s="614" t="s">
        <v>253</v>
      </c>
      <c r="S39" s="615"/>
      <c r="T39" s="615"/>
      <c r="U39" s="615"/>
      <c r="V39" s="615"/>
      <c r="W39" s="615"/>
      <c r="X39" s="615"/>
      <c r="Y39" s="616"/>
      <c r="Z39" s="650" t="s">
        <v>131</v>
      </c>
      <c r="AA39" s="650"/>
      <c r="AB39" s="650"/>
      <c r="AC39" s="650"/>
      <c r="AD39" s="651" t="s">
        <v>131</v>
      </c>
      <c r="AE39" s="651"/>
      <c r="AF39" s="651"/>
      <c r="AG39" s="651"/>
      <c r="AH39" s="651"/>
      <c r="AI39" s="651"/>
      <c r="AJ39" s="651"/>
      <c r="AK39" s="651"/>
      <c r="AL39" s="617" t="s">
        <v>140</v>
      </c>
      <c r="AM39" s="618"/>
      <c r="AN39" s="618"/>
      <c r="AO39" s="652"/>
      <c r="AQ39" s="645" t="s">
        <v>344</v>
      </c>
      <c r="AR39" s="646"/>
      <c r="AS39" s="646"/>
      <c r="AT39" s="646"/>
      <c r="AU39" s="646"/>
      <c r="AV39" s="646"/>
      <c r="AW39" s="646"/>
      <c r="AX39" s="646"/>
      <c r="AY39" s="647"/>
      <c r="AZ39" s="614">
        <v>47596</v>
      </c>
      <c r="BA39" s="615"/>
      <c r="BB39" s="615"/>
      <c r="BC39" s="615"/>
      <c r="BD39" s="623"/>
      <c r="BE39" s="623"/>
      <c r="BF39" s="648"/>
      <c r="BG39" s="611" t="s">
        <v>345</v>
      </c>
      <c r="BH39" s="612"/>
      <c r="BI39" s="612"/>
      <c r="BJ39" s="612"/>
      <c r="BK39" s="612"/>
      <c r="BL39" s="612"/>
      <c r="BM39" s="612"/>
      <c r="BN39" s="612"/>
      <c r="BO39" s="612"/>
      <c r="BP39" s="612"/>
      <c r="BQ39" s="612"/>
      <c r="BR39" s="612"/>
      <c r="BS39" s="612"/>
      <c r="BT39" s="612"/>
      <c r="BU39" s="613"/>
      <c r="BV39" s="614">
        <v>2798</v>
      </c>
      <c r="BW39" s="615"/>
      <c r="BX39" s="615"/>
      <c r="BY39" s="615"/>
      <c r="BZ39" s="615"/>
      <c r="CA39" s="615"/>
      <c r="CB39" s="649"/>
      <c r="CD39" s="611" t="s">
        <v>346</v>
      </c>
      <c r="CE39" s="612"/>
      <c r="CF39" s="612"/>
      <c r="CG39" s="612"/>
      <c r="CH39" s="612"/>
      <c r="CI39" s="612"/>
      <c r="CJ39" s="612"/>
      <c r="CK39" s="612"/>
      <c r="CL39" s="612"/>
      <c r="CM39" s="612"/>
      <c r="CN39" s="612"/>
      <c r="CO39" s="612"/>
      <c r="CP39" s="612"/>
      <c r="CQ39" s="613"/>
      <c r="CR39" s="614">
        <v>764138</v>
      </c>
      <c r="CS39" s="623"/>
      <c r="CT39" s="623"/>
      <c r="CU39" s="623"/>
      <c r="CV39" s="623"/>
      <c r="CW39" s="623"/>
      <c r="CX39" s="623"/>
      <c r="CY39" s="624"/>
      <c r="CZ39" s="617">
        <v>11.2</v>
      </c>
      <c r="DA39" s="625"/>
      <c r="DB39" s="625"/>
      <c r="DC39" s="626"/>
      <c r="DD39" s="620">
        <v>631986</v>
      </c>
      <c r="DE39" s="623"/>
      <c r="DF39" s="623"/>
      <c r="DG39" s="623"/>
      <c r="DH39" s="623"/>
      <c r="DI39" s="623"/>
      <c r="DJ39" s="623"/>
      <c r="DK39" s="624"/>
      <c r="DL39" s="620" t="s">
        <v>232</v>
      </c>
      <c r="DM39" s="623"/>
      <c r="DN39" s="623"/>
      <c r="DO39" s="623"/>
      <c r="DP39" s="623"/>
      <c r="DQ39" s="623"/>
      <c r="DR39" s="623"/>
      <c r="DS39" s="623"/>
      <c r="DT39" s="623"/>
      <c r="DU39" s="623"/>
      <c r="DV39" s="624"/>
      <c r="DW39" s="617" t="s">
        <v>232</v>
      </c>
      <c r="DX39" s="625"/>
      <c r="DY39" s="625"/>
      <c r="DZ39" s="625"/>
      <c r="EA39" s="625"/>
      <c r="EB39" s="625"/>
      <c r="EC39" s="639"/>
    </row>
    <row r="40" spans="2:133" ht="11.25" customHeight="1" x14ac:dyDescent="0.15">
      <c r="B40" s="611" t="s">
        <v>347</v>
      </c>
      <c r="C40" s="612"/>
      <c r="D40" s="612"/>
      <c r="E40" s="612"/>
      <c r="F40" s="612"/>
      <c r="G40" s="612"/>
      <c r="H40" s="612"/>
      <c r="I40" s="612"/>
      <c r="J40" s="612"/>
      <c r="K40" s="612"/>
      <c r="L40" s="612"/>
      <c r="M40" s="612"/>
      <c r="N40" s="612"/>
      <c r="O40" s="612"/>
      <c r="P40" s="612"/>
      <c r="Q40" s="613"/>
      <c r="R40" s="614">
        <v>38800</v>
      </c>
      <c r="S40" s="615"/>
      <c r="T40" s="615"/>
      <c r="U40" s="615"/>
      <c r="V40" s="615"/>
      <c r="W40" s="615"/>
      <c r="X40" s="615"/>
      <c r="Y40" s="616"/>
      <c r="Z40" s="650">
        <v>0.6</v>
      </c>
      <c r="AA40" s="650"/>
      <c r="AB40" s="650"/>
      <c r="AC40" s="650"/>
      <c r="AD40" s="651" t="s">
        <v>131</v>
      </c>
      <c r="AE40" s="651"/>
      <c r="AF40" s="651"/>
      <c r="AG40" s="651"/>
      <c r="AH40" s="651"/>
      <c r="AI40" s="651"/>
      <c r="AJ40" s="651"/>
      <c r="AK40" s="651"/>
      <c r="AL40" s="617" t="s">
        <v>131</v>
      </c>
      <c r="AM40" s="618"/>
      <c r="AN40" s="618"/>
      <c r="AO40" s="652"/>
      <c r="AQ40" s="645" t="s">
        <v>348</v>
      </c>
      <c r="AR40" s="646"/>
      <c r="AS40" s="646"/>
      <c r="AT40" s="646"/>
      <c r="AU40" s="646"/>
      <c r="AV40" s="646"/>
      <c r="AW40" s="646"/>
      <c r="AX40" s="646"/>
      <c r="AY40" s="647"/>
      <c r="AZ40" s="614">
        <v>2700</v>
      </c>
      <c r="BA40" s="615"/>
      <c r="BB40" s="615"/>
      <c r="BC40" s="615"/>
      <c r="BD40" s="623"/>
      <c r="BE40" s="623"/>
      <c r="BF40" s="648"/>
      <c r="BG40" s="653" t="s">
        <v>349</v>
      </c>
      <c r="BH40" s="654"/>
      <c r="BI40" s="654"/>
      <c r="BJ40" s="654"/>
      <c r="BK40" s="654"/>
      <c r="BL40" s="214"/>
      <c r="BM40" s="612" t="s">
        <v>350</v>
      </c>
      <c r="BN40" s="612"/>
      <c r="BO40" s="612"/>
      <c r="BP40" s="612"/>
      <c r="BQ40" s="612"/>
      <c r="BR40" s="612"/>
      <c r="BS40" s="612"/>
      <c r="BT40" s="612"/>
      <c r="BU40" s="613"/>
      <c r="BV40" s="614">
        <v>106</v>
      </c>
      <c r="BW40" s="615"/>
      <c r="BX40" s="615"/>
      <c r="BY40" s="615"/>
      <c r="BZ40" s="615"/>
      <c r="CA40" s="615"/>
      <c r="CB40" s="649"/>
      <c r="CD40" s="611" t="s">
        <v>351</v>
      </c>
      <c r="CE40" s="612"/>
      <c r="CF40" s="612"/>
      <c r="CG40" s="612"/>
      <c r="CH40" s="612"/>
      <c r="CI40" s="612"/>
      <c r="CJ40" s="612"/>
      <c r="CK40" s="612"/>
      <c r="CL40" s="612"/>
      <c r="CM40" s="612"/>
      <c r="CN40" s="612"/>
      <c r="CO40" s="612"/>
      <c r="CP40" s="612"/>
      <c r="CQ40" s="613"/>
      <c r="CR40" s="614" t="s">
        <v>140</v>
      </c>
      <c r="CS40" s="615"/>
      <c r="CT40" s="615"/>
      <c r="CU40" s="615"/>
      <c r="CV40" s="615"/>
      <c r="CW40" s="615"/>
      <c r="CX40" s="615"/>
      <c r="CY40" s="616"/>
      <c r="CZ40" s="617" t="s">
        <v>131</v>
      </c>
      <c r="DA40" s="625"/>
      <c r="DB40" s="625"/>
      <c r="DC40" s="626"/>
      <c r="DD40" s="620" t="s">
        <v>140</v>
      </c>
      <c r="DE40" s="615"/>
      <c r="DF40" s="615"/>
      <c r="DG40" s="615"/>
      <c r="DH40" s="615"/>
      <c r="DI40" s="615"/>
      <c r="DJ40" s="615"/>
      <c r="DK40" s="616"/>
      <c r="DL40" s="620" t="s">
        <v>232</v>
      </c>
      <c r="DM40" s="615"/>
      <c r="DN40" s="615"/>
      <c r="DO40" s="615"/>
      <c r="DP40" s="615"/>
      <c r="DQ40" s="615"/>
      <c r="DR40" s="615"/>
      <c r="DS40" s="615"/>
      <c r="DT40" s="615"/>
      <c r="DU40" s="615"/>
      <c r="DV40" s="616"/>
      <c r="DW40" s="617" t="s">
        <v>131</v>
      </c>
      <c r="DX40" s="625"/>
      <c r="DY40" s="625"/>
      <c r="DZ40" s="625"/>
      <c r="EA40" s="625"/>
      <c r="EB40" s="625"/>
      <c r="EC40" s="639"/>
    </row>
    <row r="41" spans="2:133" ht="11.25" customHeight="1" x14ac:dyDescent="0.15">
      <c r="B41" s="595" t="s">
        <v>352</v>
      </c>
      <c r="C41" s="596"/>
      <c r="D41" s="596"/>
      <c r="E41" s="596"/>
      <c r="F41" s="596"/>
      <c r="G41" s="596"/>
      <c r="H41" s="596"/>
      <c r="I41" s="596"/>
      <c r="J41" s="596"/>
      <c r="K41" s="596"/>
      <c r="L41" s="596"/>
      <c r="M41" s="596"/>
      <c r="N41" s="596"/>
      <c r="O41" s="596"/>
      <c r="P41" s="596"/>
      <c r="Q41" s="597"/>
      <c r="R41" s="598">
        <v>7046240</v>
      </c>
      <c r="S41" s="636"/>
      <c r="T41" s="636"/>
      <c r="U41" s="636"/>
      <c r="V41" s="636"/>
      <c r="W41" s="636"/>
      <c r="X41" s="636"/>
      <c r="Y41" s="640"/>
      <c r="Z41" s="641">
        <v>100</v>
      </c>
      <c r="AA41" s="641"/>
      <c r="AB41" s="641"/>
      <c r="AC41" s="641"/>
      <c r="AD41" s="642">
        <v>3634251</v>
      </c>
      <c r="AE41" s="642"/>
      <c r="AF41" s="642"/>
      <c r="AG41" s="642"/>
      <c r="AH41" s="642"/>
      <c r="AI41" s="642"/>
      <c r="AJ41" s="642"/>
      <c r="AK41" s="642"/>
      <c r="AL41" s="601">
        <v>100</v>
      </c>
      <c r="AM41" s="643"/>
      <c r="AN41" s="643"/>
      <c r="AO41" s="644"/>
      <c r="AQ41" s="645" t="s">
        <v>353</v>
      </c>
      <c r="AR41" s="646"/>
      <c r="AS41" s="646"/>
      <c r="AT41" s="646"/>
      <c r="AU41" s="646"/>
      <c r="AV41" s="646"/>
      <c r="AW41" s="646"/>
      <c r="AX41" s="646"/>
      <c r="AY41" s="647"/>
      <c r="AZ41" s="614">
        <v>132472</v>
      </c>
      <c r="BA41" s="615"/>
      <c r="BB41" s="615"/>
      <c r="BC41" s="615"/>
      <c r="BD41" s="623"/>
      <c r="BE41" s="623"/>
      <c r="BF41" s="648"/>
      <c r="BG41" s="653"/>
      <c r="BH41" s="654"/>
      <c r="BI41" s="654"/>
      <c r="BJ41" s="654"/>
      <c r="BK41" s="654"/>
      <c r="BL41" s="214"/>
      <c r="BM41" s="612" t="s">
        <v>354</v>
      </c>
      <c r="BN41" s="612"/>
      <c r="BO41" s="612"/>
      <c r="BP41" s="612"/>
      <c r="BQ41" s="612"/>
      <c r="BR41" s="612"/>
      <c r="BS41" s="612"/>
      <c r="BT41" s="612"/>
      <c r="BU41" s="613"/>
      <c r="BV41" s="614" t="s">
        <v>232</v>
      </c>
      <c r="BW41" s="615"/>
      <c r="BX41" s="615"/>
      <c r="BY41" s="615"/>
      <c r="BZ41" s="615"/>
      <c r="CA41" s="615"/>
      <c r="CB41" s="649"/>
      <c r="CD41" s="611" t="s">
        <v>355</v>
      </c>
      <c r="CE41" s="612"/>
      <c r="CF41" s="612"/>
      <c r="CG41" s="612"/>
      <c r="CH41" s="612"/>
      <c r="CI41" s="612"/>
      <c r="CJ41" s="612"/>
      <c r="CK41" s="612"/>
      <c r="CL41" s="612"/>
      <c r="CM41" s="612"/>
      <c r="CN41" s="612"/>
      <c r="CO41" s="612"/>
      <c r="CP41" s="612"/>
      <c r="CQ41" s="613"/>
      <c r="CR41" s="614" t="s">
        <v>232</v>
      </c>
      <c r="CS41" s="623"/>
      <c r="CT41" s="623"/>
      <c r="CU41" s="623"/>
      <c r="CV41" s="623"/>
      <c r="CW41" s="623"/>
      <c r="CX41" s="623"/>
      <c r="CY41" s="624"/>
      <c r="CZ41" s="617" t="s">
        <v>253</v>
      </c>
      <c r="DA41" s="625"/>
      <c r="DB41" s="625"/>
      <c r="DC41" s="626"/>
      <c r="DD41" s="620" t="s">
        <v>232</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356</v>
      </c>
      <c r="AR42" s="634"/>
      <c r="AS42" s="634"/>
      <c r="AT42" s="634"/>
      <c r="AU42" s="634"/>
      <c r="AV42" s="634"/>
      <c r="AW42" s="634"/>
      <c r="AX42" s="634"/>
      <c r="AY42" s="635"/>
      <c r="AZ42" s="598">
        <v>310952</v>
      </c>
      <c r="BA42" s="636"/>
      <c r="BB42" s="636"/>
      <c r="BC42" s="636"/>
      <c r="BD42" s="599"/>
      <c r="BE42" s="599"/>
      <c r="BF42" s="637"/>
      <c r="BG42" s="655"/>
      <c r="BH42" s="656"/>
      <c r="BI42" s="656"/>
      <c r="BJ42" s="656"/>
      <c r="BK42" s="656"/>
      <c r="BL42" s="215"/>
      <c r="BM42" s="596" t="s">
        <v>357</v>
      </c>
      <c r="BN42" s="596"/>
      <c r="BO42" s="596"/>
      <c r="BP42" s="596"/>
      <c r="BQ42" s="596"/>
      <c r="BR42" s="596"/>
      <c r="BS42" s="596"/>
      <c r="BT42" s="596"/>
      <c r="BU42" s="597"/>
      <c r="BV42" s="598">
        <v>368</v>
      </c>
      <c r="BW42" s="636"/>
      <c r="BX42" s="636"/>
      <c r="BY42" s="636"/>
      <c r="BZ42" s="636"/>
      <c r="CA42" s="636"/>
      <c r="CB42" s="638"/>
      <c r="CD42" s="611" t="s">
        <v>358</v>
      </c>
      <c r="CE42" s="612"/>
      <c r="CF42" s="612"/>
      <c r="CG42" s="612"/>
      <c r="CH42" s="612"/>
      <c r="CI42" s="612"/>
      <c r="CJ42" s="612"/>
      <c r="CK42" s="612"/>
      <c r="CL42" s="612"/>
      <c r="CM42" s="612"/>
      <c r="CN42" s="612"/>
      <c r="CO42" s="612"/>
      <c r="CP42" s="612"/>
      <c r="CQ42" s="613"/>
      <c r="CR42" s="614">
        <v>1238444</v>
      </c>
      <c r="CS42" s="623"/>
      <c r="CT42" s="623"/>
      <c r="CU42" s="623"/>
      <c r="CV42" s="623"/>
      <c r="CW42" s="623"/>
      <c r="CX42" s="623"/>
      <c r="CY42" s="624"/>
      <c r="CZ42" s="617">
        <v>18.2</v>
      </c>
      <c r="DA42" s="625"/>
      <c r="DB42" s="625"/>
      <c r="DC42" s="626"/>
      <c r="DD42" s="620">
        <v>83472</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359</v>
      </c>
      <c r="CD43" s="611" t="s">
        <v>360</v>
      </c>
      <c r="CE43" s="612"/>
      <c r="CF43" s="612"/>
      <c r="CG43" s="612"/>
      <c r="CH43" s="612"/>
      <c r="CI43" s="612"/>
      <c r="CJ43" s="612"/>
      <c r="CK43" s="612"/>
      <c r="CL43" s="612"/>
      <c r="CM43" s="612"/>
      <c r="CN43" s="612"/>
      <c r="CO43" s="612"/>
      <c r="CP43" s="612"/>
      <c r="CQ43" s="613"/>
      <c r="CR43" s="614" t="s">
        <v>140</v>
      </c>
      <c r="CS43" s="623"/>
      <c r="CT43" s="623"/>
      <c r="CU43" s="623"/>
      <c r="CV43" s="623"/>
      <c r="CW43" s="623"/>
      <c r="CX43" s="623"/>
      <c r="CY43" s="624"/>
      <c r="CZ43" s="617" t="s">
        <v>232</v>
      </c>
      <c r="DA43" s="625"/>
      <c r="DB43" s="625"/>
      <c r="DC43" s="626"/>
      <c r="DD43" s="620" t="s">
        <v>232</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361</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309</v>
      </c>
      <c r="CE44" s="628"/>
      <c r="CF44" s="611" t="s">
        <v>362</v>
      </c>
      <c r="CG44" s="612"/>
      <c r="CH44" s="612"/>
      <c r="CI44" s="612"/>
      <c r="CJ44" s="612"/>
      <c r="CK44" s="612"/>
      <c r="CL44" s="612"/>
      <c r="CM44" s="612"/>
      <c r="CN44" s="612"/>
      <c r="CO44" s="612"/>
      <c r="CP44" s="612"/>
      <c r="CQ44" s="613"/>
      <c r="CR44" s="614">
        <v>1238444</v>
      </c>
      <c r="CS44" s="615"/>
      <c r="CT44" s="615"/>
      <c r="CU44" s="615"/>
      <c r="CV44" s="615"/>
      <c r="CW44" s="615"/>
      <c r="CX44" s="615"/>
      <c r="CY44" s="616"/>
      <c r="CZ44" s="617">
        <v>18.2</v>
      </c>
      <c r="DA44" s="618"/>
      <c r="DB44" s="618"/>
      <c r="DC44" s="619"/>
      <c r="DD44" s="620">
        <v>83472</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363</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364</v>
      </c>
      <c r="CG45" s="612"/>
      <c r="CH45" s="612"/>
      <c r="CI45" s="612"/>
      <c r="CJ45" s="612"/>
      <c r="CK45" s="612"/>
      <c r="CL45" s="612"/>
      <c r="CM45" s="612"/>
      <c r="CN45" s="612"/>
      <c r="CO45" s="612"/>
      <c r="CP45" s="612"/>
      <c r="CQ45" s="613"/>
      <c r="CR45" s="614">
        <v>899930</v>
      </c>
      <c r="CS45" s="623"/>
      <c r="CT45" s="623"/>
      <c r="CU45" s="623"/>
      <c r="CV45" s="623"/>
      <c r="CW45" s="623"/>
      <c r="CX45" s="623"/>
      <c r="CY45" s="624"/>
      <c r="CZ45" s="617">
        <v>13.2</v>
      </c>
      <c r="DA45" s="625"/>
      <c r="DB45" s="625"/>
      <c r="DC45" s="626"/>
      <c r="DD45" s="620">
        <v>23389</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365</v>
      </c>
      <c r="CG46" s="612"/>
      <c r="CH46" s="612"/>
      <c r="CI46" s="612"/>
      <c r="CJ46" s="612"/>
      <c r="CK46" s="612"/>
      <c r="CL46" s="612"/>
      <c r="CM46" s="612"/>
      <c r="CN46" s="612"/>
      <c r="CO46" s="612"/>
      <c r="CP46" s="612"/>
      <c r="CQ46" s="613"/>
      <c r="CR46" s="614">
        <v>325666</v>
      </c>
      <c r="CS46" s="615"/>
      <c r="CT46" s="615"/>
      <c r="CU46" s="615"/>
      <c r="CV46" s="615"/>
      <c r="CW46" s="615"/>
      <c r="CX46" s="615"/>
      <c r="CY46" s="616"/>
      <c r="CZ46" s="617">
        <v>4.8</v>
      </c>
      <c r="DA46" s="618"/>
      <c r="DB46" s="618"/>
      <c r="DC46" s="619"/>
      <c r="DD46" s="620">
        <v>49375</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366</v>
      </c>
      <c r="CG47" s="612"/>
      <c r="CH47" s="612"/>
      <c r="CI47" s="612"/>
      <c r="CJ47" s="612"/>
      <c r="CK47" s="612"/>
      <c r="CL47" s="612"/>
      <c r="CM47" s="612"/>
      <c r="CN47" s="612"/>
      <c r="CO47" s="612"/>
      <c r="CP47" s="612"/>
      <c r="CQ47" s="613"/>
      <c r="CR47" s="614" t="s">
        <v>253</v>
      </c>
      <c r="CS47" s="623"/>
      <c r="CT47" s="623"/>
      <c r="CU47" s="623"/>
      <c r="CV47" s="623"/>
      <c r="CW47" s="623"/>
      <c r="CX47" s="623"/>
      <c r="CY47" s="624"/>
      <c r="CZ47" s="617" t="s">
        <v>253</v>
      </c>
      <c r="DA47" s="625"/>
      <c r="DB47" s="625"/>
      <c r="DC47" s="626"/>
      <c r="DD47" s="620" t="s">
        <v>232</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367</v>
      </c>
      <c r="CG48" s="612"/>
      <c r="CH48" s="612"/>
      <c r="CI48" s="612"/>
      <c r="CJ48" s="612"/>
      <c r="CK48" s="612"/>
      <c r="CL48" s="612"/>
      <c r="CM48" s="612"/>
      <c r="CN48" s="612"/>
      <c r="CO48" s="612"/>
      <c r="CP48" s="612"/>
      <c r="CQ48" s="613"/>
      <c r="CR48" s="614" t="s">
        <v>140</v>
      </c>
      <c r="CS48" s="615"/>
      <c r="CT48" s="615"/>
      <c r="CU48" s="615"/>
      <c r="CV48" s="615"/>
      <c r="CW48" s="615"/>
      <c r="CX48" s="615"/>
      <c r="CY48" s="616"/>
      <c r="CZ48" s="617" t="s">
        <v>140</v>
      </c>
      <c r="DA48" s="618"/>
      <c r="DB48" s="618"/>
      <c r="DC48" s="619"/>
      <c r="DD48" s="620" t="s">
        <v>253</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368</v>
      </c>
      <c r="CE49" s="596"/>
      <c r="CF49" s="596"/>
      <c r="CG49" s="596"/>
      <c r="CH49" s="596"/>
      <c r="CI49" s="596"/>
      <c r="CJ49" s="596"/>
      <c r="CK49" s="596"/>
      <c r="CL49" s="596"/>
      <c r="CM49" s="596"/>
      <c r="CN49" s="596"/>
      <c r="CO49" s="596"/>
      <c r="CP49" s="596"/>
      <c r="CQ49" s="597"/>
      <c r="CR49" s="598">
        <v>6823069</v>
      </c>
      <c r="CS49" s="599"/>
      <c r="CT49" s="599"/>
      <c r="CU49" s="599"/>
      <c r="CV49" s="599"/>
      <c r="CW49" s="599"/>
      <c r="CX49" s="599"/>
      <c r="CY49" s="600"/>
      <c r="CZ49" s="601">
        <v>100</v>
      </c>
      <c r="DA49" s="602"/>
      <c r="DB49" s="602"/>
      <c r="DC49" s="603"/>
      <c r="DD49" s="604">
        <v>3967363</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iB95+g2LhBy54fMbS6ktMppeE1zP/6T6BFUTveseedsccATL39pNZNbMzBI7MvbvEi03s9GyYYzKCvXx6YBNLQ==" saltValue="LPZKQcHowQp+4aD30kfu9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5" zoomScale="70" zoomScaleNormal="25" zoomScaleSheetLayoutView="70" workbookViewId="0">
      <selection activeCell="B68" sqref="B68:BD8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369</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370</v>
      </c>
      <c r="DK2" s="1095"/>
      <c r="DL2" s="1095"/>
      <c r="DM2" s="1095"/>
      <c r="DN2" s="1095"/>
      <c r="DO2" s="1096"/>
      <c r="DP2" s="222"/>
      <c r="DQ2" s="1094" t="s">
        <v>371</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372</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373</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374</v>
      </c>
      <c r="B5" s="983"/>
      <c r="C5" s="983"/>
      <c r="D5" s="983"/>
      <c r="E5" s="983"/>
      <c r="F5" s="983"/>
      <c r="G5" s="983"/>
      <c r="H5" s="983"/>
      <c r="I5" s="983"/>
      <c r="J5" s="983"/>
      <c r="K5" s="983"/>
      <c r="L5" s="983"/>
      <c r="M5" s="983"/>
      <c r="N5" s="983"/>
      <c r="O5" s="983"/>
      <c r="P5" s="984"/>
      <c r="Q5" s="988" t="s">
        <v>375</v>
      </c>
      <c r="R5" s="989"/>
      <c r="S5" s="989"/>
      <c r="T5" s="989"/>
      <c r="U5" s="990"/>
      <c r="V5" s="988" t="s">
        <v>376</v>
      </c>
      <c r="W5" s="989"/>
      <c r="X5" s="989"/>
      <c r="Y5" s="989"/>
      <c r="Z5" s="990"/>
      <c r="AA5" s="988" t="s">
        <v>377</v>
      </c>
      <c r="AB5" s="989"/>
      <c r="AC5" s="989"/>
      <c r="AD5" s="989"/>
      <c r="AE5" s="989"/>
      <c r="AF5" s="1097" t="s">
        <v>378</v>
      </c>
      <c r="AG5" s="989"/>
      <c r="AH5" s="989"/>
      <c r="AI5" s="989"/>
      <c r="AJ5" s="1002"/>
      <c r="AK5" s="989" t="s">
        <v>379</v>
      </c>
      <c r="AL5" s="989"/>
      <c r="AM5" s="989"/>
      <c r="AN5" s="989"/>
      <c r="AO5" s="990"/>
      <c r="AP5" s="988" t="s">
        <v>380</v>
      </c>
      <c r="AQ5" s="989"/>
      <c r="AR5" s="989"/>
      <c r="AS5" s="989"/>
      <c r="AT5" s="990"/>
      <c r="AU5" s="988" t="s">
        <v>381</v>
      </c>
      <c r="AV5" s="989"/>
      <c r="AW5" s="989"/>
      <c r="AX5" s="989"/>
      <c r="AY5" s="1002"/>
      <c r="AZ5" s="226"/>
      <c r="BA5" s="226"/>
      <c r="BB5" s="226"/>
      <c r="BC5" s="226"/>
      <c r="BD5" s="226"/>
      <c r="BE5" s="227"/>
      <c r="BF5" s="227"/>
      <c r="BG5" s="227"/>
      <c r="BH5" s="227"/>
      <c r="BI5" s="227"/>
      <c r="BJ5" s="227"/>
      <c r="BK5" s="227"/>
      <c r="BL5" s="227"/>
      <c r="BM5" s="227"/>
      <c r="BN5" s="227"/>
      <c r="BO5" s="227"/>
      <c r="BP5" s="227"/>
      <c r="BQ5" s="982" t="s">
        <v>382</v>
      </c>
      <c r="BR5" s="983"/>
      <c r="BS5" s="983"/>
      <c r="BT5" s="983"/>
      <c r="BU5" s="983"/>
      <c r="BV5" s="983"/>
      <c r="BW5" s="983"/>
      <c r="BX5" s="983"/>
      <c r="BY5" s="983"/>
      <c r="BZ5" s="983"/>
      <c r="CA5" s="983"/>
      <c r="CB5" s="983"/>
      <c r="CC5" s="983"/>
      <c r="CD5" s="983"/>
      <c r="CE5" s="983"/>
      <c r="CF5" s="983"/>
      <c r="CG5" s="984"/>
      <c r="CH5" s="988" t="s">
        <v>383</v>
      </c>
      <c r="CI5" s="989"/>
      <c r="CJ5" s="989"/>
      <c r="CK5" s="989"/>
      <c r="CL5" s="990"/>
      <c r="CM5" s="988" t="s">
        <v>384</v>
      </c>
      <c r="CN5" s="989"/>
      <c r="CO5" s="989"/>
      <c r="CP5" s="989"/>
      <c r="CQ5" s="990"/>
      <c r="CR5" s="988" t="s">
        <v>385</v>
      </c>
      <c r="CS5" s="989"/>
      <c r="CT5" s="989"/>
      <c r="CU5" s="989"/>
      <c r="CV5" s="990"/>
      <c r="CW5" s="988" t="s">
        <v>386</v>
      </c>
      <c r="CX5" s="989"/>
      <c r="CY5" s="989"/>
      <c r="CZ5" s="989"/>
      <c r="DA5" s="990"/>
      <c r="DB5" s="988" t="s">
        <v>387</v>
      </c>
      <c r="DC5" s="989"/>
      <c r="DD5" s="989"/>
      <c r="DE5" s="989"/>
      <c r="DF5" s="990"/>
      <c r="DG5" s="1087" t="s">
        <v>388</v>
      </c>
      <c r="DH5" s="1088"/>
      <c r="DI5" s="1088"/>
      <c r="DJ5" s="1088"/>
      <c r="DK5" s="1089"/>
      <c r="DL5" s="1087" t="s">
        <v>389</v>
      </c>
      <c r="DM5" s="1088"/>
      <c r="DN5" s="1088"/>
      <c r="DO5" s="1088"/>
      <c r="DP5" s="1089"/>
      <c r="DQ5" s="988" t="s">
        <v>390</v>
      </c>
      <c r="DR5" s="989"/>
      <c r="DS5" s="989"/>
      <c r="DT5" s="989"/>
      <c r="DU5" s="990"/>
      <c r="DV5" s="988" t="s">
        <v>381</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9"/>
    </row>
    <row r="7" spans="1:131" s="230" customFormat="1" ht="26.25" customHeight="1" thickTop="1" x14ac:dyDescent="0.15">
      <c r="A7" s="231">
        <v>1</v>
      </c>
      <c r="B7" s="1034" t="s">
        <v>391</v>
      </c>
      <c r="C7" s="1035"/>
      <c r="D7" s="1035"/>
      <c r="E7" s="1035"/>
      <c r="F7" s="1035"/>
      <c r="G7" s="1035"/>
      <c r="H7" s="1035"/>
      <c r="I7" s="1035"/>
      <c r="J7" s="1035"/>
      <c r="K7" s="1035"/>
      <c r="L7" s="1035"/>
      <c r="M7" s="1035"/>
      <c r="N7" s="1035"/>
      <c r="O7" s="1035"/>
      <c r="P7" s="1036"/>
      <c r="Q7" s="1074">
        <v>7029</v>
      </c>
      <c r="R7" s="1075"/>
      <c r="S7" s="1075"/>
      <c r="T7" s="1075"/>
      <c r="U7" s="1075"/>
      <c r="V7" s="1075">
        <v>6808</v>
      </c>
      <c r="W7" s="1075"/>
      <c r="X7" s="1075"/>
      <c r="Y7" s="1075"/>
      <c r="Z7" s="1075"/>
      <c r="AA7" s="1075">
        <v>221</v>
      </c>
      <c r="AB7" s="1075"/>
      <c r="AC7" s="1075"/>
      <c r="AD7" s="1075"/>
      <c r="AE7" s="1076"/>
      <c r="AF7" s="1077">
        <v>181</v>
      </c>
      <c r="AG7" s="1078"/>
      <c r="AH7" s="1078"/>
      <c r="AI7" s="1078"/>
      <c r="AJ7" s="1079"/>
      <c r="AK7" s="1080">
        <v>18</v>
      </c>
      <c r="AL7" s="1081"/>
      <c r="AM7" s="1081"/>
      <c r="AN7" s="1081"/>
      <c r="AO7" s="1081"/>
      <c r="AP7" s="1081">
        <v>7282</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1">
        <v>1</v>
      </c>
      <c r="BR7" s="232"/>
      <c r="BS7" s="1084"/>
      <c r="BT7" s="1085"/>
      <c r="BU7" s="1085"/>
      <c r="BV7" s="1085"/>
      <c r="BW7" s="1085"/>
      <c r="BX7" s="1085"/>
      <c r="BY7" s="1085"/>
      <c r="BZ7" s="1085"/>
      <c r="CA7" s="1085"/>
      <c r="CB7" s="1085"/>
      <c r="CC7" s="1085"/>
      <c r="CD7" s="1085"/>
      <c r="CE7" s="1085"/>
      <c r="CF7" s="1085"/>
      <c r="CG7" s="1086"/>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84"/>
      <c r="DW7" s="1085"/>
      <c r="DX7" s="1085"/>
      <c r="DY7" s="1085"/>
      <c r="DZ7" s="1099"/>
      <c r="EA7" s="229"/>
    </row>
    <row r="8" spans="1:131" s="230" customFormat="1" ht="26.25" customHeight="1" x14ac:dyDescent="0.15">
      <c r="A8" s="233">
        <v>2</v>
      </c>
      <c r="B8" s="1017" t="s">
        <v>392</v>
      </c>
      <c r="C8" s="1018"/>
      <c r="D8" s="1018"/>
      <c r="E8" s="1018"/>
      <c r="F8" s="1018"/>
      <c r="G8" s="1018"/>
      <c r="H8" s="1018"/>
      <c r="I8" s="1018"/>
      <c r="J8" s="1018"/>
      <c r="K8" s="1018"/>
      <c r="L8" s="1018"/>
      <c r="M8" s="1018"/>
      <c r="N8" s="1018"/>
      <c r="O8" s="1018"/>
      <c r="P8" s="1019"/>
      <c r="Q8" s="1025">
        <v>1</v>
      </c>
      <c r="R8" s="1026"/>
      <c r="S8" s="1026"/>
      <c r="T8" s="1026"/>
      <c r="U8" s="1026"/>
      <c r="V8" s="1026">
        <v>0</v>
      </c>
      <c r="W8" s="1026"/>
      <c r="X8" s="1026"/>
      <c r="Y8" s="1026"/>
      <c r="Z8" s="1026"/>
      <c r="AA8" s="1026">
        <v>1</v>
      </c>
      <c r="AB8" s="1026"/>
      <c r="AC8" s="1026"/>
      <c r="AD8" s="1026"/>
      <c r="AE8" s="1027"/>
      <c r="AF8" s="1022">
        <v>1</v>
      </c>
      <c r="AG8" s="1023"/>
      <c r="AH8" s="1023"/>
      <c r="AI8" s="1023"/>
      <c r="AJ8" s="1024"/>
      <c r="AK8" s="1067">
        <v>0</v>
      </c>
      <c r="AL8" s="1068"/>
      <c r="AM8" s="1068"/>
      <c r="AN8" s="1068"/>
      <c r="AO8" s="1068"/>
      <c r="AP8" s="1068" t="s">
        <v>587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t="s">
        <v>393</v>
      </c>
      <c r="C9" s="1018"/>
      <c r="D9" s="1018"/>
      <c r="E9" s="1018"/>
      <c r="F9" s="1018"/>
      <c r="G9" s="1018"/>
      <c r="H9" s="1018"/>
      <c r="I9" s="1018"/>
      <c r="J9" s="1018"/>
      <c r="K9" s="1018"/>
      <c r="L9" s="1018"/>
      <c r="M9" s="1018"/>
      <c r="N9" s="1018"/>
      <c r="O9" s="1018"/>
      <c r="P9" s="1019"/>
      <c r="Q9" s="1025">
        <v>17</v>
      </c>
      <c r="R9" s="1026"/>
      <c r="S9" s="1026"/>
      <c r="T9" s="1026"/>
      <c r="U9" s="1026"/>
      <c r="V9" s="1026">
        <v>15</v>
      </c>
      <c r="W9" s="1026"/>
      <c r="X9" s="1026"/>
      <c r="Y9" s="1026"/>
      <c r="Z9" s="1026"/>
      <c r="AA9" s="1026">
        <v>2</v>
      </c>
      <c r="AB9" s="1026"/>
      <c r="AC9" s="1026"/>
      <c r="AD9" s="1026"/>
      <c r="AE9" s="1027"/>
      <c r="AF9" s="1022">
        <v>2</v>
      </c>
      <c r="AG9" s="1023"/>
      <c r="AH9" s="1023"/>
      <c r="AI9" s="1023"/>
      <c r="AJ9" s="1024"/>
      <c r="AK9" s="1067">
        <v>0</v>
      </c>
      <c r="AL9" s="1068"/>
      <c r="AM9" s="1068"/>
      <c r="AN9" s="1068"/>
      <c r="AO9" s="1068"/>
      <c r="AP9" s="1068" t="s">
        <v>587</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394</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395</v>
      </c>
      <c r="B23" s="924" t="s">
        <v>396</v>
      </c>
      <c r="C23" s="925"/>
      <c r="D23" s="925"/>
      <c r="E23" s="925"/>
      <c r="F23" s="925"/>
      <c r="G23" s="925"/>
      <c r="H23" s="925"/>
      <c r="I23" s="925"/>
      <c r="J23" s="925"/>
      <c r="K23" s="925"/>
      <c r="L23" s="925"/>
      <c r="M23" s="925"/>
      <c r="N23" s="925"/>
      <c r="O23" s="925"/>
      <c r="P23" s="935"/>
      <c r="Q23" s="1054">
        <v>7047</v>
      </c>
      <c r="R23" s="1048"/>
      <c r="S23" s="1048"/>
      <c r="T23" s="1048"/>
      <c r="U23" s="1048"/>
      <c r="V23" s="1048">
        <v>6823</v>
      </c>
      <c r="W23" s="1048"/>
      <c r="X23" s="1048"/>
      <c r="Y23" s="1048"/>
      <c r="Z23" s="1048"/>
      <c r="AA23" s="1048">
        <v>224</v>
      </c>
      <c r="AB23" s="1048"/>
      <c r="AC23" s="1048"/>
      <c r="AD23" s="1048"/>
      <c r="AE23" s="1055"/>
      <c r="AF23" s="1056">
        <v>183</v>
      </c>
      <c r="AG23" s="1048"/>
      <c r="AH23" s="1048"/>
      <c r="AI23" s="1048"/>
      <c r="AJ23" s="1057"/>
      <c r="AK23" s="1058"/>
      <c r="AL23" s="1059"/>
      <c r="AM23" s="1059"/>
      <c r="AN23" s="1059"/>
      <c r="AO23" s="1059"/>
      <c r="AP23" s="1048">
        <v>7282</v>
      </c>
      <c r="AQ23" s="1048"/>
      <c r="AR23" s="1048"/>
      <c r="AS23" s="1048"/>
      <c r="AT23" s="1048"/>
      <c r="AU23" s="1049"/>
      <c r="AV23" s="1049"/>
      <c r="AW23" s="1049"/>
      <c r="AX23" s="1049"/>
      <c r="AY23" s="1050"/>
      <c r="AZ23" s="1051" t="s">
        <v>131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397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398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374</v>
      </c>
      <c r="B26" s="983"/>
      <c r="C26" s="983"/>
      <c r="D26" s="983"/>
      <c r="E26" s="983"/>
      <c r="F26" s="983"/>
      <c r="G26" s="983"/>
      <c r="H26" s="983"/>
      <c r="I26" s="983"/>
      <c r="J26" s="983"/>
      <c r="K26" s="983"/>
      <c r="L26" s="983"/>
      <c r="M26" s="983"/>
      <c r="N26" s="983"/>
      <c r="O26" s="983"/>
      <c r="P26" s="984"/>
      <c r="Q26" s="988" t="s">
        <v>399</v>
      </c>
      <c r="R26" s="989"/>
      <c r="S26" s="989"/>
      <c r="T26" s="989"/>
      <c r="U26" s="990"/>
      <c r="V26" s="988" t="s">
        <v>400</v>
      </c>
      <c r="W26" s="989"/>
      <c r="X26" s="989"/>
      <c r="Y26" s="989"/>
      <c r="Z26" s="990"/>
      <c r="AA26" s="988" t="s">
        <v>401</v>
      </c>
      <c r="AB26" s="989"/>
      <c r="AC26" s="989"/>
      <c r="AD26" s="989"/>
      <c r="AE26" s="989"/>
      <c r="AF26" s="1042" t="s">
        <v>402</v>
      </c>
      <c r="AG26" s="995"/>
      <c r="AH26" s="995"/>
      <c r="AI26" s="995"/>
      <c r="AJ26" s="1043"/>
      <c r="AK26" s="989" t="s">
        <v>403</v>
      </c>
      <c r="AL26" s="989"/>
      <c r="AM26" s="989"/>
      <c r="AN26" s="989"/>
      <c r="AO26" s="990"/>
      <c r="AP26" s="988" t="s">
        <v>404</v>
      </c>
      <c r="AQ26" s="989"/>
      <c r="AR26" s="989"/>
      <c r="AS26" s="989"/>
      <c r="AT26" s="990"/>
      <c r="AU26" s="988" t="s">
        <v>405</v>
      </c>
      <c r="AV26" s="989"/>
      <c r="AW26" s="989"/>
      <c r="AX26" s="989"/>
      <c r="AY26" s="990"/>
      <c r="AZ26" s="988" t="s">
        <v>406</v>
      </c>
      <c r="BA26" s="989"/>
      <c r="BB26" s="989"/>
      <c r="BC26" s="989"/>
      <c r="BD26" s="990"/>
      <c r="BE26" s="988" t="s">
        <v>381</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407</v>
      </c>
      <c r="C28" s="1035"/>
      <c r="D28" s="1035"/>
      <c r="E28" s="1035"/>
      <c r="F28" s="1035"/>
      <c r="G28" s="1035"/>
      <c r="H28" s="1035"/>
      <c r="I28" s="1035"/>
      <c r="J28" s="1035"/>
      <c r="K28" s="1035"/>
      <c r="L28" s="1035"/>
      <c r="M28" s="1035"/>
      <c r="N28" s="1035"/>
      <c r="O28" s="1035"/>
      <c r="P28" s="1036"/>
      <c r="Q28" s="1037">
        <v>1503</v>
      </c>
      <c r="R28" s="1038"/>
      <c r="S28" s="1038"/>
      <c r="T28" s="1038"/>
      <c r="U28" s="1038"/>
      <c r="V28" s="1038">
        <v>1499</v>
      </c>
      <c r="W28" s="1038"/>
      <c r="X28" s="1038"/>
      <c r="Y28" s="1038"/>
      <c r="Z28" s="1038"/>
      <c r="AA28" s="1038">
        <v>4</v>
      </c>
      <c r="AB28" s="1038"/>
      <c r="AC28" s="1038"/>
      <c r="AD28" s="1038"/>
      <c r="AE28" s="1039"/>
      <c r="AF28" s="1040">
        <v>4</v>
      </c>
      <c r="AG28" s="1038"/>
      <c r="AH28" s="1038"/>
      <c r="AI28" s="1038"/>
      <c r="AJ28" s="1041"/>
      <c r="AK28" s="1029">
        <v>132</v>
      </c>
      <c r="AL28" s="1030"/>
      <c r="AM28" s="1030"/>
      <c r="AN28" s="1030"/>
      <c r="AO28" s="1030"/>
      <c r="AP28" s="1030">
        <v>19</v>
      </c>
      <c r="AQ28" s="1030"/>
      <c r="AR28" s="1030"/>
      <c r="AS28" s="1030"/>
      <c r="AT28" s="1030"/>
      <c r="AU28" s="1030" t="s">
        <v>587</v>
      </c>
      <c r="AV28" s="1030"/>
      <c r="AW28" s="1030"/>
      <c r="AX28" s="1030"/>
      <c r="AY28" s="1030"/>
      <c r="AZ28" s="1031" t="s">
        <v>587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408</v>
      </c>
      <c r="C29" s="1018"/>
      <c r="D29" s="1018"/>
      <c r="E29" s="1018"/>
      <c r="F29" s="1018"/>
      <c r="G29" s="1018"/>
      <c r="H29" s="1018"/>
      <c r="I29" s="1018"/>
      <c r="J29" s="1018"/>
      <c r="K29" s="1018"/>
      <c r="L29" s="1018"/>
      <c r="M29" s="1018"/>
      <c r="N29" s="1018"/>
      <c r="O29" s="1018"/>
      <c r="P29" s="1019"/>
      <c r="Q29" s="1025">
        <v>1078</v>
      </c>
      <c r="R29" s="1026"/>
      <c r="S29" s="1026"/>
      <c r="T29" s="1026"/>
      <c r="U29" s="1026"/>
      <c r="V29" s="1026">
        <v>945</v>
      </c>
      <c r="W29" s="1026"/>
      <c r="X29" s="1026"/>
      <c r="Y29" s="1026"/>
      <c r="Z29" s="1026"/>
      <c r="AA29" s="1026">
        <v>133</v>
      </c>
      <c r="AB29" s="1026"/>
      <c r="AC29" s="1026"/>
      <c r="AD29" s="1026"/>
      <c r="AE29" s="1027"/>
      <c r="AF29" s="1022">
        <v>133</v>
      </c>
      <c r="AG29" s="1023"/>
      <c r="AH29" s="1023"/>
      <c r="AI29" s="1023"/>
      <c r="AJ29" s="1024"/>
      <c r="AK29" s="967">
        <v>156</v>
      </c>
      <c r="AL29" s="958"/>
      <c r="AM29" s="958"/>
      <c r="AN29" s="958"/>
      <c r="AO29" s="958"/>
      <c r="AP29" s="958" t="s">
        <v>587</v>
      </c>
      <c r="AQ29" s="958"/>
      <c r="AR29" s="958"/>
      <c r="AS29" s="958"/>
      <c r="AT29" s="958"/>
      <c r="AU29" s="958" t="s">
        <v>587</v>
      </c>
      <c r="AV29" s="958"/>
      <c r="AW29" s="958"/>
      <c r="AX29" s="958"/>
      <c r="AY29" s="958"/>
      <c r="AZ29" s="1028" t="s">
        <v>587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409</v>
      </c>
      <c r="C30" s="1018"/>
      <c r="D30" s="1018"/>
      <c r="E30" s="1018"/>
      <c r="F30" s="1018"/>
      <c r="G30" s="1018"/>
      <c r="H30" s="1018"/>
      <c r="I30" s="1018"/>
      <c r="J30" s="1018"/>
      <c r="K30" s="1018"/>
      <c r="L30" s="1018"/>
      <c r="M30" s="1018"/>
      <c r="N30" s="1018"/>
      <c r="O30" s="1018"/>
      <c r="P30" s="1019"/>
      <c r="Q30" s="1025">
        <v>254</v>
      </c>
      <c r="R30" s="1026"/>
      <c r="S30" s="1026"/>
      <c r="T30" s="1026"/>
      <c r="U30" s="1026"/>
      <c r="V30" s="1026">
        <v>249</v>
      </c>
      <c r="W30" s="1026"/>
      <c r="X30" s="1026"/>
      <c r="Y30" s="1026"/>
      <c r="Z30" s="1026"/>
      <c r="AA30" s="1026">
        <v>5</v>
      </c>
      <c r="AB30" s="1026"/>
      <c r="AC30" s="1026"/>
      <c r="AD30" s="1026"/>
      <c r="AE30" s="1027"/>
      <c r="AF30" s="1022">
        <v>5</v>
      </c>
      <c r="AG30" s="1023"/>
      <c r="AH30" s="1023"/>
      <c r="AI30" s="1023"/>
      <c r="AJ30" s="1024"/>
      <c r="AK30" s="967">
        <v>41</v>
      </c>
      <c r="AL30" s="958"/>
      <c r="AM30" s="958"/>
      <c r="AN30" s="958"/>
      <c r="AO30" s="958"/>
      <c r="AP30" s="958" t="s">
        <v>587</v>
      </c>
      <c r="AQ30" s="958"/>
      <c r="AR30" s="958"/>
      <c r="AS30" s="958"/>
      <c r="AT30" s="958"/>
      <c r="AU30" s="958" t="s">
        <v>587</v>
      </c>
      <c r="AV30" s="958"/>
      <c r="AW30" s="958"/>
      <c r="AX30" s="958"/>
      <c r="AY30" s="958"/>
      <c r="AZ30" s="1028" t="s">
        <v>587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410</v>
      </c>
      <c r="C31" s="1018"/>
      <c r="D31" s="1018"/>
      <c r="E31" s="1018"/>
      <c r="F31" s="1018"/>
      <c r="G31" s="1018"/>
      <c r="H31" s="1018"/>
      <c r="I31" s="1018"/>
      <c r="J31" s="1018"/>
      <c r="K31" s="1018"/>
      <c r="L31" s="1018"/>
      <c r="M31" s="1018"/>
      <c r="N31" s="1018"/>
      <c r="O31" s="1018"/>
      <c r="P31" s="1019"/>
      <c r="Q31" s="1025">
        <v>197</v>
      </c>
      <c r="R31" s="1026"/>
      <c r="S31" s="1026"/>
      <c r="T31" s="1026"/>
      <c r="U31" s="1026"/>
      <c r="V31" s="1026">
        <v>206</v>
      </c>
      <c r="W31" s="1026"/>
      <c r="X31" s="1026"/>
      <c r="Y31" s="1026"/>
      <c r="Z31" s="1026"/>
      <c r="AA31" s="1026">
        <v>9</v>
      </c>
      <c r="AB31" s="1026"/>
      <c r="AC31" s="1026"/>
      <c r="AD31" s="1026"/>
      <c r="AE31" s="1027"/>
      <c r="AF31" s="1022">
        <v>192</v>
      </c>
      <c r="AG31" s="1023"/>
      <c r="AH31" s="1023"/>
      <c r="AI31" s="1023"/>
      <c r="AJ31" s="1024"/>
      <c r="AK31" s="967">
        <v>65</v>
      </c>
      <c r="AL31" s="958"/>
      <c r="AM31" s="958"/>
      <c r="AN31" s="958"/>
      <c r="AO31" s="958"/>
      <c r="AP31" s="958" t="s">
        <v>587</v>
      </c>
      <c r="AQ31" s="958"/>
      <c r="AR31" s="958"/>
      <c r="AS31" s="958"/>
      <c r="AT31" s="958"/>
      <c r="AU31" s="958" t="s">
        <v>587</v>
      </c>
      <c r="AV31" s="958"/>
      <c r="AW31" s="958"/>
      <c r="AX31" s="958"/>
      <c r="AY31" s="958"/>
      <c r="AZ31" s="1028" t="s">
        <v>587</v>
      </c>
      <c r="BA31" s="1028"/>
      <c r="BB31" s="1028"/>
      <c r="BC31" s="1028"/>
      <c r="BD31" s="1028"/>
      <c r="BE31" s="959" t="s">
        <v>411</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412</v>
      </c>
      <c r="C32" s="1018"/>
      <c r="D32" s="1018"/>
      <c r="E32" s="1018"/>
      <c r="F32" s="1018"/>
      <c r="G32" s="1018"/>
      <c r="H32" s="1018"/>
      <c r="I32" s="1018"/>
      <c r="J32" s="1018"/>
      <c r="K32" s="1018"/>
      <c r="L32" s="1018"/>
      <c r="M32" s="1018"/>
      <c r="N32" s="1018"/>
      <c r="O32" s="1018"/>
      <c r="P32" s="1019"/>
      <c r="Q32" s="1025">
        <v>89</v>
      </c>
      <c r="R32" s="1026"/>
      <c r="S32" s="1026"/>
      <c r="T32" s="1026"/>
      <c r="U32" s="1026"/>
      <c r="V32" s="1026">
        <v>81</v>
      </c>
      <c r="W32" s="1026"/>
      <c r="X32" s="1026"/>
      <c r="Y32" s="1026"/>
      <c r="Z32" s="1026"/>
      <c r="AA32" s="1026">
        <v>8</v>
      </c>
      <c r="AB32" s="1026"/>
      <c r="AC32" s="1026"/>
      <c r="AD32" s="1026"/>
      <c r="AE32" s="1027"/>
      <c r="AF32" s="1022">
        <v>6</v>
      </c>
      <c r="AG32" s="1023"/>
      <c r="AH32" s="1023"/>
      <c r="AI32" s="1023"/>
      <c r="AJ32" s="1024"/>
      <c r="AK32" s="967">
        <v>61</v>
      </c>
      <c r="AL32" s="958"/>
      <c r="AM32" s="958"/>
      <c r="AN32" s="958"/>
      <c r="AO32" s="958"/>
      <c r="AP32" s="958" t="s">
        <v>587</v>
      </c>
      <c r="AQ32" s="958"/>
      <c r="AR32" s="958"/>
      <c r="AS32" s="958"/>
      <c r="AT32" s="958"/>
      <c r="AU32" s="958" t="s">
        <v>587</v>
      </c>
      <c r="AV32" s="958"/>
      <c r="AW32" s="958"/>
      <c r="AX32" s="958"/>
      <c r="AY32" s="958"/>
      <c r="AZ32" s="1028" t="s">
        <v>587</v>
      </c>
      <c r="BA32" s="1028"/>
      <c r="BB32" s="1028"/>
      <c r="BC32" s="1028"/>
      <c r="BD32" s="1028"/>
      <c r="BE32" s="959" t="s">
        <v>413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395</v>
      </c>
      <c r="B63" s="924" t="s">
        <v>415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340</v>
      </c>
      <c r="AG63" s="946"/>
      <c r="AH63" s="946"/>
      <c r="AI63" s="946"/>
      <c r="AJ63" s="1009"/>
      <c r="AK63" s="1010"/>
      <c r="AL63" s="950"/>
      <c r="AM63" s="950"/>
      <c r="AN63" s="950"/>
      <c r="AO63" s="950"/>
      <c r="AP63" s="946">
        <v>19</v>
      </c>
      <c r="AQ63" s="946"/>
      <c r="AR63" s="946"/>
      <c r="AS63" s="946"/>
      <c r="AT63" s="946"/>
      <c r="AU63" s="946" t="s">
        <v>587</v>
      </c>
      <c r="AV63" s="946"/>
      <c r="AW63" s="946"/>
      <c r="AX63" s="946"/>
      <c r="AY63" s="946"/>
      <c r="AZ63" s="1004"/>
      <c r="BA63" s="1004"/>
      <c r="BB63" s="1004"/>
      <c r="BC63" s="1004"/>
      <c r="BD63" s="1004"/>
      <c r="BE63" s="947"/>
      <c r="BF63" s="947"/>
      <c r="BG63" s="947"/>
      <c r="BH63" s="947"/>
      <c r="BI63" s="948"/>
      <c r="BJ63" s="1005" t="s">
        <v>416</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418</v>
      </c>
      <c r="B66" s="983"/>
      <c r="C66" s="983"/>
      <c r="D66" s="983"/>
      <c r="E66" s="983"/>
      <c r="F66" s="983"/>
      <c r="G66" s="983"/>
      <c r="H66" s="983"/>
      <c r="I66" s="983"/>
      <c r="J66" s="983"/>
      <c r="K66" s="983"/>
      <c r="L66" s="983"/>
      <c r="M66" s="983"/>
      <c r="N66" s="983"/>
      <c r="O66" s="983"/>
      <c r="P66" s="984"/>
      <c r="Q66" s="988" t="s">
        <v>419</v>
      </c>
      <c r="R66" s="989"/>
      <c r="S66" s="989"/>
      <c r="T66" s="989"/>
      <c r="U66" s="990"/>
      <c r="V66" s="988" t="s">
        <v>420</v>
      </c>
      <c r="W66" s="989"/>
      <c r="X66" s="989"/>
      <c r="Y66" s="989"/>
      <c r="Z66" s="990"/>
      <c r="AA66" s="988" t="s">
        <v>401</v>
      </c>
      <c r="AB66" s="989"/>
      <c r="AC66" s="989"/>
      <c r="AD66" s="989"/>
      <c r="AE66" s="990"/>
      <c r="AF66" s="994" t="s">
        <v>421</v>
      </c>
      <c r="AG66" s="995"/>
      <c r="AH66" s="995"/>
      <c r="AI66" s="995"/>
      <c r="AJ66" s="996"/>
      <c r="AK66" s="988" t="s">
        <v>422</v>
      </c>
      <c r="AL66" s="983"/>
      <c r="AM66" s="983"/>
      <c r="AN66" s="983"/>
      <c r="AO66" s="984"/>
      <c r="AP66" s="988" t="s">
        <v>423</v>
      </c>
      <c r="AQ66" s="989"/>
      <c r="AR66" s="989"/>
      <c r="AS66" s="989"/>
      <c r="AT66" s="990"/>
      <c r="AU66" s="988" t="s">
        <v>424</v>
      </c>
      <c r="AV66" s="989"/>
      <c r="AW66" s="989"/>
      <c r="AX66" s="989"/>
      <c r="AY66" s="990"/>
      <c r="AZ66" s="988" t="s">
        <v>381</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588</v>
      </c>
      <c r="C68" s="973"/>
      <c r="D68" s="973"/>
      <c r="E68" s="973"/>
      <c r="F68" s="973"/>
      <c r="G68" s="973"/>
      <c r="H68" s="973"/>
      <c r="I68" s="973"/>
      <c r="J68" s="973"/>
      <c r="K68" s="973"/>
      <c r="L68" s="973"/>
      <c r="M68" s="973"/>
      <c r="N68" s="973"/>
      <c r="O68" s="973"/>
      <c r="P68" s="974"/>
      <c r="Q68" s="975">
        <v>2575</v>
      </c>
      <c r="R68" s="969"/>
      <c r="S68" s="969"/>
      <c r="T68" s="969"/>
      <c r="U68" s="969"/>
      <c r="V68" s="969">
        <v>2452</v>
      </c>
      <c r="W68" s="969"/>
      <c r="X68" s="969"/>
      <c r="Y68" s="969"/>
      <c r="Z68" s="969"/>
      <c r="AA68" s="969">
        <v>123</v>
      </c>
      <c r="AB68" s="969"/>
      <c r="AC68" s="969"/>
      <c r="AD68" s="969"/>
      <c r="AE68" s="969"/>
      <c r="AF68" s="969">
        <v>123</v>
      </c>
      <c r="AG68" s="969"/>
      <c r="AH68" s="969"/>
      <c r="AI68" s="969"/>
      <c r="AJ68" s="969"/>
      <c r="AK68" s="969" t="s">
        <v>587</v>
      </c>
      <c r="AL68" s="969"/>
      <c r="AM68" s="969"/>
      <c r="AN68" s="969"/>
      <c r="AO68" s="969"/>
      <c r="AP68" s="969">
        <v>2495</v>
      </c>
      <c r="AQ68" s="969"/>
      <c r="AR68" s="969"/>
      <c r="AS68" s="969"/>
      <c r="AT68" s="969"/>
      <c r="AU68" s="969" t="s">
        <v>587</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589</v>
      </c>
      <c r="C69" s="962"/>
      <c r="D69" s="962"/>
      <c r="E69" s="962"/>
      <c r="F69" s="962"/>
      <c r="G69" s="962"/>
      <c r="H69" s="962"/>
      <c r="I69" s="962"/>
      <c r="J69" s="962"/>
      <c r="K69" s="962"/>
      <c r="L69" s="962"/>
      <c r="M69" s="962"/>
      <c r="N69" s="962"/>
      <c r="O69" s="962"/>
      <c r="P69" s="963"/>
      <c r="Q69" s="964">
        <v>925</v>
      </c>
      <c r="R69" s="958"/>
      <c r="S69" s="958"/>
      <c r="T69" s="958"/>
      <c r="U69" s="958"/>
      <c r="V69" s="958">
        <v>911</v>
      </c>
      <c r="W69" s="958"/>
      <c r="X69" s="958"/>
      <c r="Y69" s="958"/>
      <c r="Z69" s="958"/>
      <c r="AA69" s="958">
        <v>14</v>
      </c>
      <c r="AB69" s="958"/>
      <c r="AC69" s="958"/>
      <c r="AD69" s="958"/>
      <c r="AE69" s="958"/>
      <c r="AF69" s="958">
        <v>14</v>
      </c>
      <c r="AG69" s="958"/>
      <c r="AH69" s="958"/>
      <c r="AI69" s="958"/>
      <c r="AJ69" s="958"/>
      <c r="AK69" s="958">
        <v>19</v>
      </c>
      <c r="AL69" s="958"/>
      <c r="AM69" s="958"/>
      <c r="AN69" s="958"/>
      <c r="AO69" s="958"/>
      <c r="AP69" s="958">
        <v>136</v>
      </c>
      <c r="AQ69" s="958"/>
      <c r="AR69" s="958"/>
      <c r="AS69" s="958"/>
      <c r="AT69" s="958"/>
      <c r="AU69" s="958" t="s">
        <v>587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590</v>
      </c>
      <c r="C70" s="962"/>
      <c r="D70" s="962"/>
      <c r="E70" s="962"/>
      <c r="F70" s="962"/>
      <c r="G70" s="962"/>
      <c r="H70" s="962"/>
      <c r="I70" s="962"/>
      <c r="J70" s="962"/>
      <c r="K70" s="962"/>
      <c r="L70" s="962"/>
      <c r="M70" s="962"/>
      <c r="N70" s="962"/>
      <c r="O70" s="962"/>
      <c r="P70" s="963"/>
      <c r="Q70" s="964">
        <v>7918</v>
      </c>
      <c r="R70" s="958"/>
      <c r="S70" s="958"/>
      <c r="T70" s="958"/>
      <c r="U70" s="958"/>
      <c r="V70" s="958">
        <v>7477</v>
      </c>
      <c r="W70" s="958"/>
      <c r="X70" s="958"/>
      <c r="Y70" s="958"/>
      <c r="Z70" s="958"/>
      <c r="AA70" s="958">
        <v>441</v>
      </c>
      <c r="AB70" s="958"/>
      <c r="AC70" s="958"/>
      <c r="AD70" s="958"/>
      <c r="AE70" s="958"/>
      <c r="AF70" s="958">
        <v>2017</v>
      </c>
      <c r="AG70" s="958"/>
      <c r="AH70" s="958"/>
      <c r="AI70" s="958"/>
      <c r="AJ70" s="958"/>
      <c r="AK70" s="958" t="s">
        <v>587</v>
      </c>
      <c r="AL70" s="958"/>
      <c r="AM70" s="958"/>
      <c r="AN70" s="958"/>
      <c r="AO70" s="958"/>
      <c r="AP70" s="958">
        <v>4744</v>
      </c>
      <c r="AQ70" s="958"/>
      <c r="AR70" s="958"/>
      <c r="AS70" s="958"/>
      <c r="AT70" s="958"/>
      <c r="AU70" s="958" t="s">
        <v>587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591</v>
      </c>
      <c r="C71" s="962"/>
      <c r="D71" s="962"/>
      <c r="E71" s="962"/>
      <c r="F71" s="962"/>
      <c r="G71" s="962"/>
      <c r="H71" s="962"/>
      <c r="I71" s="962"/>
      <c r="J71" s="962"/>
      <c r="K71" s="962"/>
      <c r="L71" s="962"/>
      <c r="M71" s="962"/>
      <c r="N71" s="962"/>
      <c r="O71" s="962"/>
      <c r="P71" s="963"/>
      <c r="Q71" s="964">
        <v>116</v>
      </c>
      <c r="R71" s="958"/>
      <c r="S71" s="958"/>
      <c r="T71" s="958"/>
      <c r="U71" s="958"/>
      <c r="V71" s="958">
        <v>110</v>
      </c>
      <c r="W71" s="958"/>
      <c r="X71" s="958"/>
      <c r="Y71" s="958"/>
      <c r="Z71" s="958"/>
      <c r="AA71" s="958">
        <v>6</v>
      </c>
      <c r="AB71" s="958"/>
      <c r="AC71" s="958"/>
      <c r="AD71" s="958"/>
      <c r="AE71" s="958"/>
      <c r="AF71" s="958">
        <v>6</v>
      </c>
      <c r="AG71" s="958"/>
      <c r="AH71" s="958"/>
      <c r="AI71" s="958"/>
      <c r="AJ71" s="958"/>
      <c r="AK71" s="958">
        <v>14</v>
      </c>
      <c r="AL71" s="958"/>
      <c r="AM71" s="958"/>
      <c r="AN71" s="958"/>
      <c r="AO71" s="958"/>
      <c r="AP71" s="958" t="s">
        <v>587</v>
      </c>
      <c r="AQ71" s="958"/>
      <c r="AR71" s="958"/>
      <c r="AS71" s="958"/>
      <c r="AT71" s="958"/>
      <c r="AU71" s="958" t="s">
        <v>587</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592</v>
      </c>
      <c r="C72" s="962"/>
      <c r="D72" s="962"/>
      <c r="E72" s="962"/>
      <c r="F72" s="962"/>
      <c r="G72" s="962"/>
      <c r="H72" s="962"/>
      <c r="I72" s="962"/>
      <c r="J72" s="962"/>
      <c r="K72" s="962"/>
      <c r="L72" s="962"/>
      <c r="M72" s="962"/>
      <c r="N72" s="962"/>
      <c r="O72" s="962"/>
      <c r="P72" s="963"/>
      <c r="Q72" s="964">
        <v>156662</v>
      </c>
      <c r="R72" s="958"/>
      <c r="S72" s="958"/>
      <c r="T72" s="958"/>
      <c r="U72" s="958"/>
      <c r="V72" s="958">
        <v>152216</v>
      </c>
      <c r="W72" s="958"/>
      <c r="X72" s="958"/>
      <c r="Y72" s="958"/>
      <c r="Z72" s="958"/>
      <c r="AA72" s="958">
        <v>4445</v>
      </c>
      <c r="AB72" s="958"/>
      <c r="AC72" s="958"/>
      <c r="AD72" s="958"/>
      <c r="AE72" s="958"/>
      <c r="AF72" s="958">
        <v>4445</v>
      </c>
      <c r="AG72" s="958"/>
      <c r="AH72" s="958"/>
      <c r="AI72" s="958"/>
      <c r="AJ72" s="958"/>
      <c r="AK72" s="958" t="s">
        <v>521</v>
      </c>
      <c r="AL72" s="958"/>
      <c r="AM72" s="958"/>
      <c r="AN72" s="958"/>
      <c r="AO72" s="958"/>
      <c r="AP72" s="958" t="s">
        <v>521</v>
      </c>
      <c r="AQ72" s="958"/>
      <c r="AR72" s="958"/>
      <c r="AS72" s="958"/>
      <c r="AT72" s="958"/>
      <c r="AU72" s="958" t="s">
        <v>521</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593</v>
      </c>
      <c r="C73" s="962"/>
      <c r="D73" s="962"/>
      <c r="E73" s="962"/>
      <c r="F73" s="962"/>
      <c r="G73" s="962"/>
      <c r="H73" s="962"/>
      <c r="I73" s="962"/>
      <c r="J73" s="962"/>
      <c r="K73" s="962"/>
      <c r="L73" s="962"/>
      <c r="M73" s="962"/>
      <c r="N73" s="962"/>
      <c r="O73" s="962"/>
      <c r="P73" s="963"/>
      <c r="Q73" s="964">
        <v>124</v>
      </c>
      <c r="R73" s="958"/>
      <c r="S73" s="958"/>
      <c r="T73" s="958"/>
      <c r="U73" s="958"/>
      <c r="V73" s="958">
        <v>113</v>
      </c>
      <c r="W73" s="958"/>
      <c r="X73" s="958"/>
      <c r="Y73" s="958"/>
      <c r="Z73" s="958"/>
      <c r="AA73" s="958">
        <v>11</v>
      </c>
      <c r="AB73" s="958"/>
      <c r="AC73" s="958"/>
      <c r="AD73" s="958"/>
      <c r="AE73" s="958"/>
      <c r="AF73" s="958">
        <v>11</v>
      </c>
      <c r="AG73" s="958"/>
      <c r="AH73" s="958"/>
      <c r="AI73" s="958"/>
      <c r="AJ73" s="958"/>
      <c r="AK73" s="958" t="s">
        <v>587</v>
      </c>
      <c r="AL73" s="958"/>
      <c r="AM73" s="958"/>
      <c r="AN73" s="958"/>
      <c r="AO73" s="958"/>
      <c r="AP73" s="958" t="s">
        <v>587</v>
      </c>
      <c r="AQ73" s="958"/>
      <c r="AR73" s="958"/>
      <c r="AS73" s="958"/>
      <c r="AT73" s="958"/>
      <c r="AU73" s="958" t="s">
        <v>587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594</v>
      </c>
      <c r="C74" s="962"/>
      <c r="D74" s="962"/>
      <c r="E74" s="962"/>
      <c r="F74" s="962"/>
      <c r="G74" s="962"/>
      <c r="H74" s="962"/>
      <c r="I74" s="962"/>
      <c r="J74" s="962"/>
      <c r="K74" s="962"/>
      <c r="L74" s="962"/>
      <c r="M74" s="962"/>
      <c r="N74" s="962"/>
      <c r="O74" s="962"/>
      <c r="P74" s="963"/>
      <c r="Q74" s="964">
        <v>462</v>
      </c>
      <c r="R74" s="958"/>
      <c r="S74" s="958"/>
      <c r="T74" s="958"/>
      <c r="U74" s="958"/>
      <c r="V74" s="958">
        <v>448</v>
      </c>
      <c r="W74" s="958"/>
      <c r="X74" s="958"/>
      <c r="Y74" s="958"/>
      <c r="Z74" s="958"/>
      <c r="AA74" s="958">
        <v>14</v>
      </c>
      <c r="AB74" s="958"/>
      <c r="AC74" s="958"/>
      <c r="AD74" s="958"/>
      <c r="AE74" s="958"/>
      <c r="AF74" s="958">
        <v>14</v>
      </c>
      <c r="AG74" s="958"/>
      <c r="AH74" s="958"/>
      <c r="AI74" s="958"/>
      <c r="AJ74" s="958"/>
      <c r="AK74" s="958">
        <v>54</v>
      </c>
      <c r="AL74" s="958"/>
      <c r="AM74" s="958"/>
      <c r="AN74" s="958"/>
      <c r="AO74" s="958"/>
      <c r="AP74" s="958">
        <v>47</v>
      </c>
      <c r="AQ74" s="958"/>
      <c r="AR74" s="958"/>
      <c r="AS74" s="958"/>
      <c r="AT74" s="958"/>
      <c r="AU74" s="958" t="s">
        <v>587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595</v>
      </c>
      <c r="C75" s="962"/>
      <c r="D75" s="962"/>
      <c r="E75" s="962"/>
      <c r="F75" s="962"/>
      <c r="G75" s="962"/>
      <c r="H75" s="962"/>
      <c r="I75" s="962"/>
      <c r="J75" s="962"/>
      <c r="K75" s="962"/>
      <c r="L75" s="962"/>
      <c r="M75" s="962"/>
      <c r="N75" s="962"/>
      <c r="O75" s="962"/>
      <c r="P75" s="963"/>
      <c r="Q75" s="965">
        <v>1289</v>
      </c>
      <c r="R75" s="966"/>
      <c r="S75" s="966"/>
      <c r="T75" s="966"/>
      <c r="U75" s="967"/>
      <c r="V75" s="968">
        <v>1293</v>
      </c>
      <c r="W75" s="966"/>
      <c r="X75" s="966"/>
      <c r="Y75" s="966"/>
      <c r="Z75" s="967"/>
      <c r="AA75" s="968">
        <v>29</v>
      </c>
      <c r="AB75" s="966"/>
      <c r="AC75" s="966"/>
      <c r="AD75" s="966"/>
      <c r="AE75" s="967"/>
      <c r="AF75" s="968">
        <v>29</v>
      </c>
      <c r="AG75" s="966"/>
      <c r="AH75" s="966"/>
      <c r="AI75" s="966"/>
      <c r="AJ75" s="967"/>
      <c r="AK75" s="968" t="s">
        <v>587</v>
      </c>
      <c r="AL75" s="966"/>
      <c r="AM75" s="966"/>
      <c r="AN75" s="966"/>
      <c r="AO75" s="967"/>
      <c r="AP75" s="968">
        <v>18</v>
      </c>
      <c r="AQ75" s="966"/>
      <c r="AR75" s="966"/>
      <c r="AS75" s="966"/>
      <c r="AT75" s="967"/>
      <c r="AU75" s="968" t="s">
        <v>587</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596</v>
      </c>
      <c r="C76" s="962"/>
      <c r="D76" s="962"/>
      <c r="E76" s="962"/>
      <c r="F76" s="962"/>
      <c r="G76" s="962"/>
      <c r="H76" s="962"/>
      <c r="I76" s="962"/>
      <c r="J76" s="962"/>
      <c r="K76" s="962"/>
      <c r="L76" s="962"/>
      <c r="M76" s="962"/>
      <c r="N76" s="962"/>
      <c r="O76" s="962"/>
      <c r="P76" s="963"/>
      <c r="Q76" s="965">
        <v>5966</v>
      </c>
      <c r="R76" s="966"/>
      <c r="S76" s="966"/>
      <c r="T76" s="966"/>
      <c r="U76" s="967"/>
      <c r="V76" s="968">
        <v>5266</v>
      </c>
      <c r="W76" s="966"/>
      <c r="X76" s="966"/>
      <c r="Y76" s="966"/>
      <c r="Z76" s="967"/>
      <c r="AA76" s="968">
        <v>700</v>
      </c>
      <c r="AB76" s="966"/>
      <c r="AC76" s="966"/>
      <c r="AD76" s="966"/>
      <c r="AE76" s="967"/>
      <c r="AF76" s="968">
        <v>700</v>
      </c>
      <c r="AG76" s="966"/>
      <c r="AH76" s="966"/>
      <c r="AI76" s="966"/>
      <c r="AJ76" s="967"/>
      <c r="AK76" s="968">
        <v>1</v>
      </c>
      <c r="AL76" s="966"/>
      <c r="AM76" s="966"/>
      <c r="AN76" s="966"/>
      <c r="AO76" s="967"/>
      <c r="AP76" s="968" t="s">
        <v>587</v>
      </c>
      <c r="AQ76" s="966"/>
      <c r="AR76" s="966"/>
      <c r="AS76" s="966"/>
      <c r="AT76" s="967"/>
      <c r="AU76" s="968" t="s">
        <v>587</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395</v>
      </c>
      <c r="B88" s="924" t="s">
        <v>425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7359</v>
      </c>
      <c r="AG88" s="946"/>
      <c r="AH88" s="946"/>
      <c r="AI88" s="946"/>
      <c r="AJ88" s="946"/>
      <c r="AK88" s="950"/>
      <c r="AL88" s="950"/>
      <c r="AM88" s="950"/>
      <c r="AN88" s="950"/>
      <c r="AO88" s="950"/>
      <c r="AP88" s="946">
        <v>7440</v>
      </c>
      <c r="AQ88" s="946"/>
      <c r="AR88" s="946"/>
      <c r="AS88" s="946"/>
      <c r="AT88" s="946"/>
      <c r="AU88" s="946" t="s">
        <v>587</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924" t="s">
        <v>426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434</v>
      </c>
      <c r="AB109" s="883"/>
      <c r="AC109" s="883"/>
      <c r="AD109" s="883"/>
      <c r="AE109" s="884"/>
      <c r="AF109" s="885" t="s">
        <v>435</v>
      </c>
      <c r="AG109" s="883"/>
      <c r="AH109" s="883"/>
      <c r="AI109" s="883"/>
      <c r="AJ109" s="884"/>
      <c r="AK109" s="885" t="s">
        <v>311</v>
      </c>
      <c r="AL109" s="883"/>
      <c r="AM109" s="883"/>
      <c r="AN109" s="883"/>
      <c r="AO109" s="884"/>
      <c r="AP109" s="885" t="s">
        <v>436</v>
      </c>
      <c r="AQ109" s="883"/>
      <c r="AR109" s="883"/>
      <c r="AS109" s="883"/>
      <c r="AT109" s="916"/>
      <c r="AU109" s="882" t="s">
        <v>433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434</v>
      </c>
      <c r="BR109" s="883"/>
      <c r="BS109" s="883"/>
      <c r="BT109" s="883"/>
      <c r="BU109" s="884"/>
      <c r="BV109" s="885" t="s">
        <v>435</v>
      </c>
      <c r="BW109" s="883"/>
      <c r="BX109" s="883"/>
      <c r="BY109" s="883"/>
      <c r="BZ109" s="884"/>
      <c r="CA109" s="885" t="s">
        <v>311</v>
      </c>
      <c r="CB109" s="883"/>
      <c r="CC109" s="883"/>
      <c r="CD109" s="883"/>
      <c r="CE109" s="884"/>
      <c r="CF109" s="923" t="s">
        <v>436</v>
      </c>
      <c r="CG109" s="923"/>
      <c r="CH109" s="923"/>
      <c r="CI109" s="923"/>
      <c r="CJ109" s="923"/>
      <c r="CK109" s="885" t="s">
        <v>437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434</v>
      </c>
      <c r="DH109" s="883"/>
      <c r="DI109" s="883"/>
      <c r="DJ109" s="883"/>
      <c r="DK109" s="884"/>
      <c r="DL109" s="885" t="s">
        <v>435</v>
      </c>
      <c r="DM109" s="883"/>
      <c r="DN109" s="883"/>
      <c r="DO109" s="883"/>
      <c r="DP109" s="884"/>
      <c r="DQ109" s="885" t="s">
        <v>311</v>
      </c>
      <c r="DR109" s="883"/>
      <c r="DS109" s="883"/>
      <c r="DT109" s="883"/>
      <c r="DU109" s="884"/>
      <c r="DV109" s="885" t="s">
        <v>436</v>
      </c>
      <c r="DW109" s="883"/>
      <c r="DX109" s="883"/>
      <c r="DY109" s="883"/>
      <c r="DZ109" s="916"/>
    </row>
    <row r="110" spans="1:131" s="224" customFormat="1" ht="26.25" customHeight="1" x14ac:dyDescent="0.15">
      <c r="A110" s="796" t="s">
        <v>438</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620573</v>
      </c>
      <c r="AB110" s="876"/>
      <c r="AC110" s="876"/>
      <c r="AD110" s="876"/>
      <c r="AE110" s="877"/>
      <c r="AF110" s="878">
        <v>639304</v>
      </c>
      <c r="AG110" s="876"/>
      <c r="AH110" s="876"/>
      <c r="AI110" s="876"/>
      <c r="AJ110" s="877"/>
      <c r="AK110" s="878">
        <v>701491</v>
      </c>
      <c r="AL110" s="876"/>
      <c r="AM110" s="876"/>
      <c r="AN110" s="876"/>
      <c r="AO110" s="877"/>
      <c r="AP110" s="879">
        <v>23.6</v>
      </c>
      <c r="AQ110" s="880"/>
      <c r="AR110" s="880"/>
      <c r="AS110" s="880"/>
      <c r="AT110" s="881"/>
      <c r="AU110" s="917" t="s">
        <v>75</v>
      </c>
      <c r="AV110" s="918"/>
      <c r="AW110" s="918"/>
      <c r="AX110" s="918"/>
      <c r="AY110" s="918"/>
      <c r="AZ110" s="847" t="s">
        <v>439</v>
      </c>
      <c r="BA110" s="797"/>
      <c r="BB110" s="797"/>
      <c r="BC110" s="797"/>
      <c r="BD110" s="797"/>
      <c r="BE110" s="797"/>
      <c r="BF110" s="797"/>
      <c r="BG110" s="797"/>
      <c r="BH110" s="797"/>
      <c r="BI110" s="797"/>
      <c r="BJ110" s="797"/>
      <c r="BK110" s="797"/>
      <c r="BL110" s="797"/>
      <c r="BM110" s="797"/>
      <c r="BN110" s="797"/>
      <c r="BO110" s="797"/>
      <c r="BP110" s="798"/>
      <c r="BQ110" s="848">
        <v>7232260</v>
      </c>
      <c r="BR110" s="829"/>
      <c r="BS110" s="829"/>
      <c r="BT110" s="829"/>
      <c r="BU110" s="829"/>
      <c r="BV110" s="829">
        <v>7229045</v>
      </c>
      <c r="BW110" s="829"/>
      <c r="BX110" s="829"/>
      <c r="BY110" s="829"/>
      <c r="BZ110" s="829"/>
      <c r="CA110" s="829">
        <v>7282467</v>
      </c>
      <c r="CB110" s="829"/>
      <c r="CC110" s="829"/>
      <c r="CD110" s="829"/>
      <c r="CE110" s="829"/>
      <c r="CF110" s="853">
        <v>244.9</v>
      </c>
      <c r="CG110" s="854"/>
      <c r="CH110" s="854"/>
      <c r="CI110" s="854"/>
      <c r="CJ110" s="854"/>
      <c r="CK110" s="913" t="s">
        <v>440</v>
      </c>
      <c r="CL110" s="806"/>
      <c r="CM110" s="847" t="s">
        <v>441</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442</v>
      </c>
      <c r="DH110" s="829"/>
      <c r="DI110" s="829"/>
      <c r="DJ110" s="829"/>
      <c r="DK110" s="829"/>
      <c r="DL110" s="829" t="s">
        <v>443</v>
      </c>
      <c r="DM110" s="829"/>
      <c r="DN110" s="829"/>
      <c r="DO110" s="829"/>
      <c r="DP110" s="829"/>
      <c r="DQ110" s="829" t="s">
        <v>444</v>
      </c>
      <c r="DR110" s="829"/>
      <c r="DS110" s="829"/>
      <c r="DT110" s="829"/>
      <c r="DU110" s="829"/>
      <c r="DV110" s="830" t="s">
        <v>445</v>
      </c>
      <c r="DW110" s="830"/>
      <c r="DX110" s="830"/>
      <c r="DY110" s="830"/>
      <c r="DZ110" s="831"/>
    </row>
    <row r="111" spans="1:131" s="224" customFormat="1" ht="26.25" customHeight="1" x14ac:dyDescent="0.15">
      <c r="A111" s="761" t="s">
        <v>446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445</v>
      </c>
      <c r="AB111" s="906"/>
      <c r="AC111" s="906"/>
      <c r="AD111" s="906"/>
      <c r="AE111" s="907"/>
      <c r="AF111" s="908" t="s">
        <v>447</v>
      </c>
      <c r="AG111" s="906"/>
      <c r="AH111" s="906"/>
      <c r="AI111" s="906"/>
      <c r="AJ111" s="907"/>
      <c r="AK111" s="908" t="s">
        <v>442</v>
      </c>
      <c r="AL111" s="906"/>
      <c r="AM111" s="906"/>
      <c r="AN111" s="906"/>
      <c r="AO111" s="907"/>
      <c r="AP111" s="909" t="s">
        <v>448</v>
      </c>
      <c r="AQ111" s="910"/>
      <c r="AR111" s="910"/>
      <c r="AS111" s="910"/>
      <c r="AT111" s="911"/>
      <c r="AU111" s="919"/>
      <c r="AV111" s="920"/>
      <c r="AW111" s="920"/>
      <c r="AX111" s="920"/>
      <c r="AY111" s="920"/>
      <c r="AZ111" s="804" t="s">
        <v>449</v>
      </c>
      <c r="BA111" s="739"/>
      <c r="BB111" s="739"/>
      <c r="BC111" s="739"/>
      <c r="BD111" s="739"/>
      <c r="BE111" s="739"/>
      <c r="BF111" s="739"/>
      <c r="BG111" s="739"/>
      <c r="BH111" s="739"/>
      <c r="BI111" s="739"/>
      <c r="BJ111" s="739"/>
      <c r="BK111" s="739"/>
      <c r="BL111" s="739"/>
      <c r="BM111" s="739"/>
      <c r="BN111" s="739"/>
      <c r="BO111" s="739"/>
      <c r="BP111" s="740"/>
      <c r="BQ111" s="776" t="s">
        <v>444</v>
      </c>
      <c r="BR111" s="777"/>
      <c r="BS111" s="777"/>
      <c r="BT111" s="777"/>
      <c r="BU111" s="777"/>
      <c r="BV111" s="777" t="s">
        <v>253</v>
      </c>
      <c r="BW111" s="777"/>
      <c r="BX111" s="777"/>
      <c r="BY111" s="777"/>
      <c r="BZ111" s="777"/>
      <c r="CA111" s="777" t="s">
        <v>443</v>
      </c>
      <c r="CB111" s="777"/>
      <c r="CC111" s="777"/>
      <c r="CD111" s="777"/>
      <c r="CE111" s="777"/>
      <c r="CF111" s="862" t="s">
        <v>253</v>
      </c>
      <c r="CG111" s="863"/>
      <c r="CH111" s="863"/>
      <c r="CI111" s="863"/>
      <c r="CJ111" s="863"/>
      <c r="CK111" s="914"/>
      <c r="CL111" s="808"/>
      <c r="CM111" s="804" t="s">
        <v>450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442</v>
      </c>
      <c r="DH111" s="777"/>
      <c r="DI111" s="777"/>
      <c r="DJ111" s="777"/>
      <c r="DK111" s="777"/>
      <c r="DL111" s="777" t="s">
        <v>447</v>
      </c>
      <c r="DM111" s="777"/>
      <c r="DN111" s="777"/>
      <c r="DO111" s="777"/>
      <c r="DP111" s="777"/>
      <c r="DQ111" s="777" t="s">
        <v>131</v>
      </c>
      <c r="DR111" s="777"/>
      <c r="DS111" s="777"/>
      <c r="DT111" s="777"/>
      <c r="DU111" s="777"/>
      <c r="DV111" s="783" t="s">
        <v>442</v>
      </c>
      <c r="DW111" s="783"/>
      <c r="DX111" s="783"/>
      <c r="DY111" s="783"/>
      <c r="DZ111" s="784"/>
    </row>
    <row r="112" spans="1:131" s="224" customFormat="1" ht="26.25" customHeight="1" x14ac:dyDescent="0.15">
      <c r="A112" s="899" t="s">
        <v>451</v>
      </c>
      <c r="B112" s="900"/>
      <c r="C112" s="739" t="s">
        <v>452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447</v>
      </c>
      <c r="AB112" s="767"/>
      <c r="AC112" s="767"/>
      <c r="AD112" s="767"/>
      <c r="AE112" s="768"/>
      <c r="AF112" s="769" t="s">
        <v>442</v>
      </c>
      <c r="AG112" s="767"/>
      <c r="AH112" s="767"/>
      <c r="AI112" s="767"/>
      <c r="AJ112" s="768"/>
      <c r="AK112" s="769" t="s">
        <v>447</v>
      </c>
      <c r="AL112" s="767"/>
      <c r="AM112" s="767"/>
      <c r="AN112" s="767"/>
      <c r="AO112" s="768"/>
      <c r="AP112" s="811" t="s">
        <v>442</v>
      </c>
      <c r="AQ112" s="812"/>
      <c r="AR112" s="812"/>
      <c r="AS112" s="812"/>
      <c r="AT112" s="813"/>
      <c r="AU112" s="919"/>
      <c r="AV112" s="920"/>
      <c r="AW112" s="920"/>
      <c r="AX112" s="920"/>
      <c r="AY112" s="920"/>
      <c r="AZ112" s="804" t="s">
        <v>453</v>
      </c>
      <c r="BA112" s="739"/>
      <c r="BB112" s="739"/>
      <c r="BC112" s="739"/>
      <c r="BD112" s="739"/>
      <c r="BE112" s="739"/>
      <c r="BF112" s="739"/>
      <c r="BG112" s="739"/>
      <c r="BH112" s="739"/>
      <c r="BI112" s="739"/>
      <c r="BJ112" s="739"/>
      <c r="BK112" s="739"/>
      <c r="BL112" s="739"/>
      <c r="BM112" s="739"/>
      <c r="BN112" s="739"/>
      <c r="BO112" s="739"/>
      <c r="BP112" s="740"/>
      <c r="BQ112" s="776">
        <v>1277092</v>
      </c>
      <c r="BR112" s="777"/>
      <c r="BS112" s="777"/>
      <c r="BT112" s="777"/>
      <c r="BU112" s="777"/>
      <c r="BV112" s="777">
        <v>1176365</v>
      </c>
      <c r="BW112" s="777"/>
      <c r="BX112" s="777"/>
      <c r="BY112" s="777"/>
      <c r="BZ112" s="777"/>
      <c r="CA112" s="777">
        <v>1075028</v>
      </c>
      <c r="CB112" s="777"/>
      <c r="CC112" s="777"/>
      <c r="CD112" s="777"/>
      <c r="CE112" s="777"/>
      <c r="CF112" s="862">
        <v>36.200000000000003</v>
      </c>
      <c r="CG112" s="863"/>
      <c r="CH112" s="863"/>
      <c r="CI112" s="863"/>
      <c r="CJ112" s="863"/>
      <c r="CK112" s="914"/>
      <c r="CL112" s="808"/>
      <c r="CM112" s="804" t="s">
        <v>454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442</v>
      </c>
      <c r="DH112" s="777"/>
      <c r="DI112" s="777"/>
      <c r="DJ112" s="777"/>
      <c r="DK112" s="777"/>
      <c r="DL112" s="777" t="s">
        <v>448</v>
      </c>
      <c r="DM112" s="777"/>
      <c r="DN112" s="777"/>
      <c r="DO112" s="777"/>
      <c r="DP112" s="777"/>
      <c r="DQ112" s="777" t="s">
        <v>442</v>
      </c>
      <c r="DR112" s="777"/>
      <c r="DS112" s="777"/>
      <c r="DT112" s="777"/>
      <c r="DU112" s="777"/>
      <c r="DV112" s="783" t="s">
        <v>131</v>
      </c>
      <c r="DW112" s="783"/>
      <c r="DX112" s="783"/>
      <c r="DY112" s="783"/>
      <c r="DZ112" s="784"/>
    </row>
    <row r="113" spans="1:130" s="224" customFormat="1" ht="26.25" customHeight="1" x14ac:dyDescent="0.15">
      <c r="A113" s="901"/>
      <c r="B113" s="902"/>
      <c r="C113" s="739" t="s">
        <v>455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117221</v>
      </c>
      <c r="AB113" s="906"/>
      <c r="AC113" s="906"/>
      <c r="AD113" s="906"/>
      <c r="AE113" s="907"/>
      <c r="AF113" s="908">
        <v>116567</v>
      </c>
      <c r="AG113" s="906"/>
      <c r="AH113" s="906"/>
      <c r="AI113" s="906"/>
      <c r="AJ113" s="907"/>
      <c r="AK113" s="908">
        <v>116033</v>
      </c>
      <c r="AL113" s="906"/>
      <c r="AM113" s="906"/>
      <c r="AN113" s="906"/>
      <c r="AO113" s="907"/>
      <c r="AP113" s="909">
        <v>3.9</v>
      </c>
      <c r="AQ113" s="910"/>
      <c r="AR113" s="910"/>
      <c r="AS113" s="910"/>
      <c r="AT113" s="911"/>
      <c r="AU113" s="919"/>
      <c r="AV113" s="920"/>
      <c r="AW113" s="920"/>
      <c r="AX113" s="920"/>
      <c r="AY113" s="920"/>
      <c r="AZ113" s="804" t="s">
        <v>456</v>
      </c>
      <c r="BA113" s="739"/>
      <c r="BB113" s="739"/>
      <c r="BC113" s="739"/>
      <c r="BD113" s="739"/>
      <c r="BE113" s="739"/>
      <c r="BF113" s="739"/>
      <c r="BG113" s="739"/>
      <c r="BH113" s="739"/>
      <c r="BI113" s="739"/>
      <c r="BJ113" s="739"/>
      <c r="BK113" s="739"/>
      <c r="BL113" s="739"/>
      <c r="BM113" s="739"/>
      <c r="BN113" s="739"/>
      <c r="BO113" s="739"/>
      <c r="BP113" s="740"/>
      <c r="BQ113" s="776">
        <v>565001</v>
      </c>
      <c r="BR113" s="777"/>
      <c r="BS113" s="777"/>
      <c r="BT113" s="777"/>
      <c r="BU113" s="777"/>
      <c r="BV113" s="777">
        <v>840187</v>
      </c>
      <c r="BW113" s="777"/>
      <c r="BX113" s="777"/>
      <c r="BY113" s="777"/>
      <c r="BZ113" s="777"/>
      <c r="CA113" s="777">
        <v>969863</v>
      </c>
      <c r="CB113" s="777"/>
      <c r="CC113" s="777"/>
      <c r="CD113" s="777"/>
      <c r="CE113" s="777"/>
      <c r="CF113" s="862">
        <v>32.6</v>
      </c>
      <c r="CG113" s="863"/>
      <c r="CH113" s="863"/>
      <c r="CI113" s="863"/>
      <c r="CJ113" s="863"/>
      <c r="CK113" s="914"/>
      <c r="CL113" s="808"/>
      <c r="CM113" s="804" t="s">
        <v>457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131</v>
      </c>
      <c r="DH113" s="767"/>
      <c r="DI113" s="767"/>
      <c r="DJ113" s="767"/>
      <c r="DK113" s="768"/>
      <c r="DL113" s="769" t="s">
        <v>448</v>
      </c>
      <c r="DM113" s="767"/>
      <c r="DN113" s="767"/>
      <c r="DO113" s="767"/>
      <c r="DP113" s="768"/>
      <c r="DQ113" s="769" t="s">
        <v>447</v>
      </c>
      <c r="DR113" s="767"/>
      <c r="DS113" s="767"/>
      <c r="DT113" s="767"/>
      <c r="DU113" s="768"/>
      <c r="DV113" s="811" t="s">
        <v>445</v>
      </c>
      <c r="DW113" s="812"/>
      <c r="DX113" s="812"/>
      <c r="DY113" s="812"/>
      <c r="DZ113" s="813"/>
    </row>
    <row r="114" spans="1:130" s="224" customFormat="1" ht="26.25" customHeight="1" x14ac:dyDescent="0.15">
      <c r="A114" s="901"/>
      <c r="B114" s="902"/>
      <c r="C114" s="739" t="s">
        <v>458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55030</v>
      </c>
      <c r="AB114" s="767"/>
      <c r="AC114" s="767"/>
      <c r="AD114" s="767"/>
      <c r="AE114" s="768"/>
      <c r="AF114" s="769">
        <v>39132</v>
      </c>
      <c r="AG114" s="767"/>
      <c r="AH114" s="767"/>
      <c r="AI114" s="767"/>
      <c r="AJ114" s="768"/>
      <c r="AK114" s="769">
        <v>44231</v>
      </c>
      <c r="AL114" s="767"/>
      <c r="AM114" s="767"/>
      <c r="AN114" s="767"/>
      <c r="AO114" s="768"/>
      <c r="AP114" s="811">
        <v>1.5</v>
      </c>
      <c r="AQ114" s="812"/>
      <c r="AR114" s="812"/>
      <c r="AS114" s="812"/>
      <c r="AT114" s="813"/>
      <c r="AU114" s="919"/>
      <c r="AV114" s="920"/>
      <c r="AW114" s="920"/>
      <c r="AX114" s="920"/>
      <c r="AY114" s="920"/>
      <c r="AZ114" s="804" t="s">
        <v>459</v>
      </c>
      <c r="BA114" s="739"/>
      <c r="BB114" s="739"/>
      <c r="BC114" s="739"/>
      <c r="BD114" s="739"/>
      <c r="BE114" s="739"/>
      <c r="BF114" s="739"/>
      <c r="BG114" s="739"/>
      <c r="BH114" s="739"/>
      <c r="BI114" s="739"/>
      <c r="BJ114" s="739"/>
      <c r="BK114" s="739"/>
      <c r="BL114" s="739"/>
      <c r="BM114" s="739"/>
      <c r="BN114" s="739"/>
      <c r="BO114" s="739"/>
      <c r="BP114" s="740"/>
      <c r="BQ114" s="776">
        <v>721297</v>
      </c>
      <c r="BR114" s="777"/>
      <c r="BS114" s="777"/>
      <c r="BT114" s="777"/>
      <c r="BU114" s="777"/>
      <c r="BV114" s="777">
        <v>480534</v>
      </c>
      <c r="BW114" s="777"/>
      <c r="BX114" s="777"/>
      <c r="BY114" s="777"/>
      <c r="BZ114" s="777"/>
      <c r="CA114" s="777">
        <v>663909</v>
      </c>
      <c r="CB114" s="777"/>
      <c r="CC114" s="777"/>
      <c r="CD114" s="777"/>
      <c r="CE114" s="777"/>
      <c r="CF114" s="862">
        <v>22.3</v>
      </c>
      <c r="CG114" s="863"/>
      <c r="CH114" s="863"/>
      <c r="CI114" s="863"/>
      <c r="CJ114" s="863"/>
      <c r="CK114" s="914"/>
      <c r="CL114" s="808"/>
      <c r="CM114" s="804" t="s">
        <v>460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253</v>
      </c>
      <c r="DH114" s="767"/>
      <c r="DI114" s="767"/>
      <c r="DJ114" s="767"/>
      <c r="DK114" s="768"/>
      <c r="DL114" s="769" t="s">
        <v>442</v>
      </c>
      <c r="DM114" s="767"/>
      <c r="DN114" s="767"/>
      <c r="DO114" s="767"/>
      <c r="DP114" s="768"/>
      <c r="DQ114" s="769" t="s">
        <v>443</v>
      </c>
      <c r="DR114" s="767"/>
      <c r="DS114" s="767"/>
      <c r="DT114" s="767"/>
      <c r="DU114" s="768"/>
      <c r="DV114" s="811" t="s">
        <v>442</v>
      </c>
      <c r="DW114" s="812"/>
      <c r="DX114" s="812"/>
      <c r="DY114" s="812"/>
      <c r="DZ114" s="813"/>
    </row>
    <row r="115" spans="1:130" s="224" customFormat="1" ht="26.25" customHeight="1" x14ac:dyDescent="0.15">
      <c r="A115" s="901"/>
      <c r="B115" s="902"/>
      <c r="C115" s="739" t="s">
        <v>461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442</v>
      </c>
      <c r="AB115" s="906"/>
      <c r="AC115" s="906"/>
      <c r="AD115" s="906"/>
      <c r="AE115" s="907"/>
      <c r="AF115" s="908" t="s">
        <v>445</v>
      </c>
      <c r="AG115" s="906"/>
      <c r="AH115" s="906"/>
      <c r="AI115" s="906"/>
      <c r="AJ115" s="907"/>
      <c r="AK115" s="908" t="s">
        <v>253</v>
      </c>
      <c r="AL115" s="906"/>
      <c r="AM115" s="906"/>
      <c r="AN115" s="906"/>
      <c r="AO115" s="907"/>
      <c r="AP115" s="909" t="s">
        <v>131</v>
      </c>
      <c r="AQ115" s="910"/>
      <c r="AR115" s="910"/>
      <c r="AS115" s="910"/>
      <c r="AT115" s="911"/>
      <c r="AU115" s="919"/>
      <c r="AV115" s="920"/>
      <c r="AW115" s="920"/>
      <c r="AX115" s="920"/>
      <c r="AY115" s="920"/>
      <c r="AZ115" s="804" t="s">
        <v>462</v>
      </c>
      <c r="BA115" s="739"/>
      <c r="BB115" s="739"/>
      <c r="BC115" s="739"/>
      <c r="BD115" s="739"/>
      <c r="BE115" s="739"/>
      <c r="BF115" s="739"/>
      <c r="BG115" s="739"/>
      <c r="BH115" s="739"/>
      <c r="BI115" s="739"/>
      <c r="BJ115" s="739"/>
      <c r="BK115" s="739"/>
      <c r="BL115" s="739"/>
      <c r="BM115" s="739"/>
      <c r="BN115" s="739"/>
      <c r="BO115" s="739"/>
      <c r="BP115" s="740"/>
      <c r="BQ115" s="776" t="s">
        <v>447</v>
      </c>
      <c r="BR115" s="777"/>
      <c r="BS115" s="777"/>
      <c r="BT115" s="777"/>
      <c r="BU115" s="777"/>
      <c r="BV115" s="777" t="s">
        <v>131</v>
      </c>
      <c r="BW115" s="777"/>
      <c r="BX115" s="777"/>
      <c r="BY115" s="777"/>
      <c r="BZ115" s="777"/>
      <c r="CA115" s="777" t="s">
        <v>442</v>
      </c>
      <c r="CB115" s="777"/>
      <c r="CC115" s="777"/>
      <c r="CD115" s="777"/>
      <c r="CE115" s="777"/>
      <c r="CF115" s="862" t="s">
        <v>447</v>
      </c>
      <c r="CG115" s="863"/>
      <c r="CH115" s="863"/>
      <c r="CI115" s="863"/>
      <c r="CJ115" s="863"/>
      <c r="CK115" s="914"/>
      <c r="CL115" s="808"/>
      <c r="CM115" s="804" t="s">
        <v>463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442</v>
      </c>
      <c r="DH115" s="767"/>
      <c r="DI115" s="767"/>
      <c r="DJ115" s="767"/>
      <c r="DK115" s="768"/>
      <c r="DL115" s="769" t="s">
        <v>253</v>
      </c>
      <c r="DM115" s="767"/>
      <c r="DN115" s="767"/>
      <c r="DO115" s="767"/>
      <c r="DP115" s="768"/>
      <c r="DQ115" s="769" t="s">
        <v>443</v>
      </c>
      <c r="DR115" s="767"/>
      <c r="DS115" s="767"/>
      <c r="DT115" s="767"/>
      <c r="DU115" s="768"/>
      <c r="DV115" s="811" t="s">
        <v>442</v>
      </c>
      <c r="DW115" s="812"/>
      <c r="DX115" s="812"/>
      <c r="DY115" s="812"/>
      <c r="DZ115" s="813"/>
    </row>
    <row r="116" spans="1:130" s="224" customFormat="1" ht="26.25" customHeight="1" x14ac:dyDescent="0.15">
      <c r="A116" s="903"/>
      <c r="B116" s="904"/>
      <c r="C116" s="826" t="s">
        <v>464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253</v>
      </c>
      <c r="AB116" s="767"/>
      <c r="AC116" s="767"/>
      <c r="AD116" s="767"/>
      <c r="AE116" s="768"/>
      <c r="AF116" s="769" t="s">
        <v>442</v>
      </c>
      <c r="AG116" s="767"/>
      <c r="AH116" s="767"/>
      <c r="AI116" s="767"/>
      <c r="AJ116" s="768"/>
      <c r="AK116" s="769" t="s">
        <v>447</v>
      </c>
      <c r="AL116" s="767"/>
      <c r="AM116" s="767"/>
      <c r="AN116" s="767"/>
      <c r="AO116" s="768"/>
      <c r="AP116" s="811" t="s">
        <v>447</v>
      </c>
      <c r="AQ116" s="812"/>
      <c r="AR116" s="812"/>
      <c r="AS116" s="812"/>
      <c r="AT116" s="813"/>
      <c r="AU116" s="919"/>
      <c r="AV116" s="920"/>
      <c r="AW116" s="920"/>
      <c r="AX116" s="920"/>
      <c r="AY116" s="920"/>
      <c r="AZ116" s="896" t="s">
        <v>465</v>
      </c>
      <c r="BA116" s="897"/>
      <c r="BB116" s="897"/>
      <c r="BC116" s="897"/>
      <c r="BD116" s="897"/>
      <c r="BE116" s="897"/>
      <c r="BF116" s="897"/>
      <c r="BG116" s="897"/>
      <c r="BH116" s="897"/>
      <c r="BI116" s="897"/>
      <c r="BJ116" s="897"/>
      <c r="BK116" s="897"/>
      <c r="BL116" s="897"/>
      <c r="BM116" s="897"/>
      <c r="BN116" s="897"/>
      <c r="BO116" s="897"/>
      <c r="BP116" s="898"/>
      <c r="BQ116" s="776" t="s">
        <v>447</v>
      </c>
      <c r="BR116" s="777"/>
      <c r="BS116" s="777"/>
      <c r="BT116" s="777"/>
      <c r="BU116" s="777"/>
      <c r="BV116" s="777" t="s">
        <v>443</v>
      </c>
      <c r="BW116" s="777"/>
      <c r="BX116" s="777"/>
      <c r="BY116" s="777"/>
      <c r="BZ116" s="777"/>
      <c r="CA116" s="777" t="s">
        <v>447</v>
      </c>
      <c r="CB116" s="777"/>
      <c r="CC116" s="777"/>
      <c r="CD116" s="777"/>
      <c r="CE116" s="777"/>
      <c r="CF116" s="862" t="s">
        <v>447</v>
      </c>
      <c r="CG116" s="863"/>
      <c r="CH116" s="863"/>
      <c r="CI116" s="863"/>
      <c r="CJ116" s="863"/>
      <c r="CK116" s="914"/>
      <c r="CL116" s="808"/>
      <c r="CM116" s="804" t="s">
        <v>466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443</v>
      </c>
      <c r="DH116" s="767"/>
      <c r="DI116" s="767"/>
      <c r="DJ116" s="767"/>
      <c r="DK116" s="768"/>
      <c r="DL116" s="769" t="s">
        <v>443</v>
      </c>
      <c r="DM116" s="767"/>
      <c r="DN116" s="767"/>
      <c r="DO116" s="767"/>
      <c r="DP116" s="768"/>
      <c r="DQ116" s="769" t="s">
        <v>443</v>
      </c>
      <c r="DR116" s="767"/>
      <c r="DS116" s="767"/>
      <c r="DT116" s="767"/>
      <c r="DU116" s="768"/>
      <c r="DV116" s="811" t="s">
        <v>448</v>
      </c>
      <c r="DW116" s="812"/>
      <c r="DX116" s="812"/>
      <c r="DY116" s="812"/>
      <c r="DZ116" s="813"/>
    </row>
    <row r="117" spans="1:130" s="224" customFormat="1" ht="26.25" customHeight="1" x14ac:dyDescent="0.15">
      <c r="A117" s="882" t="s">
        <v>190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467</v>
      </c>
      <c r="Z117" s="884"/>
      <c r="AA117" s="889">
        <v>792824</v>
      </c>
      <c r="AB117" s="890"/>
      <c r="AC117" s="890"/>
      <c r="AD117" s="890"/>
      <c r="AE117" s="891"/>
      <c r="AF117" s="892">
        <v>795003</v>
      </c>
      <c r="AG117" s="890"/>
      <c r="AH117" s="890"/>
      <c r="AI117" s="890"/>
      <c r="AJ117" s="891"/>
      <c r="AK117" s="892">
        <v>861755</v>
      </c>
      <c r="AL117" s="890"/>
      <c r="AM117" s="890"/>
      <c r="AN117" s="890"/>
      <c r="AO117" s="891"/>
      <c r="AP117" s="893"/>
      <c r="AQ117" s="894"/>
      <c r="AR117" s="894"/>
      <c r="AS117" s="894"/>
      <c r="AT117" s="895"/>
      <c r="AU117" s="919"/>
      <c r="AV117" s="920"/>
      <c r="AW117" s="920"/>
      <c r="AX117" s="920"/>
      <c r="AY117" s="920"/>
      <c r="AZ117" s="850" t="s">
        <v>468</v>
      </c>
      <c r="BA117" s="851"/>
      <c r="BB117" s="851"/>
      <c r="BC117" s="851"/>
      <c r="BD117" s="851"/>
      <c r="BE117" s="851"/>
      <c r="BF117" s="851"/>
      <c r="BG117" s="851"/>
      <c r="BH117" s="851"/>
      <c r="BI117" s="851"/>
      <c r="BJ117" s="851"/>
      <c r="BK117" s="851"/>
      <c r="BL117" s="851"/>
      <c r="BM117" s="851"/>
      <c r="BN117" s="851"/>
      <c r="BO117" s="851"/>
      <c r="BP117" s="852"/>
      <c r="BQ117" s="776" t="s">
        <v>447</v>
      </c>
      <c r="BR117" s="777"/>
      <c r="BS117" s="777"/>
      <c r="BT117" s="777"/>
      <c r="BU117" s="777"/>
      <c r="BV117" s="777" t="s">
        <v>447</v>
      </c>
      <c r="BW117" s="777"/>
      <c r="BX117" s="777"/>
      <c r="BY117" s="777"/>
      <c r="BZ117" s="777"/>
      <c r="CA117" s="777" t="s">
        <v>253</v>
      </c>
      <c r="CB117" s="777"/>
      <c r="CC117" s="777"/>
      <c r="CD117" s="777"/>
      <c r="CE117" s="777"/>
      <c r="CF117" s="862" t="s">
        <v>447</v>
      </c>
      <c r="CG117" s="863"/>
      <c r="CH117" s="863"/>
      <c r="CI117" s="863"/>
      <c r="CJ117" s="863"/>
      <c r="CK117" s="914"/>
      <c r="CL117" s="808"/>
      <c r="CM117" s="804" t="s">
        <v>469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448</v>
      </c>
      <c r="DH117" s="767"/>
      <c r="DI117" s="767"/>
      <c r="DJ117" s="767"/>
      <c r="DK117" s="768"/>
      <c r="DL117" s="769" t="s">
        <v>253</v>
      </c>
      <c r="DM117" s="767"/>
      <c r="DN117" s="767"/>
      <c r="DO117" s="767"/>
      <c r="DP117" s="768"/>
      <c r="DQ117" s="769" t="s">
        <v>442</v>
      </c>
      <c r="DR117" s="767"/>
      <c r="DS117" s="767"/>
      <c r="DT117" s="767"/>
      <c r="DU117" s="768"/>
      <c r="DV117" s="811" t="s">
        <v>131</v>
      </c>
      <c r="DW117" s="812"/>
      <c r="DX117" s="812"/>
      <c r="DY117" s="812"/>
      <c r="DZ117" s="813"/>
    </row>
    <row r="118" spans="1:130" s="224" customFormat="1" ht="26.25" customHeight="1" x14ac:dyDescent="0.15">
      <c r="A118" s="882" t="s">
        <v>437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434</v>
      </c>
      <c r="AB118" s="883"/>
      <c r="AC118" s="883"/>
      <c r="AD118" s="883"/>
      <c r="AE118" s="884"/>
      <c r="AF118" s="885" t="s">
        <v>435</v>
      </c>
      <c r="AG118" s="883"/>
      <c r="AH118" s="883"/>
      <c r="AI118" s="883"/>
      <c r="AJ118" s="884"/>
      <c r="AK118" s="885" t="s">
        <v>311</v>
      </c>
      <c r="AL118" s="883"/>
      <c r="AM118" s="883"/>
      <c r="AN118" s="883"/>
      <c r="AO118" s="884"/>
      <c r="AP118" s="886" t="s">
        <v>436</v>
      </c>
      <c r="AQ118" s="887"/>
      <c r="AR118" s="887"/>
      <c r="AS118" s="887"/>
      <c r="AT118" s="888"/>
      <c r="AU118" s="919"/>
      <c r="AV118" s="920"/>
      <c r="AW118" s="920"/>
      <c r="AX118" s="920"/>
      <c r="AY118" s="920"/>
      <c r="AZ118" s="825" t="s">
        <v>470</v>
      </c>
      <c r="BA118" s="826"/>
      <c r="BB118" s="826"/>
      <c r="BC118" s="826"/>
      <c r="BD118" s="826"/>
      <c r="BE118" s="826"/>
      <c r="BF118" s="826"/>
      <c r="BG118" s="826"/>
      <c r="BH118" s="826"/>
      <c r="BI118" s="826"/>
      <c r="BJ118" s="826"/>
      <c r="BK118" s="826"/>
      <c r="BL118" s="826"/>
      <c r="BM118" s="826"/>
      <c r="BN118" s="826"/>
      <c r="BO118" s="826"/>
      <c r="BP118" s="827"/>
      <c r="BQ118" s="866" t="s">
        <v>443</v>
      </c>
      <c r="BR118" s="832"/>
      <c r="BS118" s="832"/>
      <c r="BT118" s="832"/>
      <c r="BU118" s="832"/>
      <c r="BV118" s="832" t="s">
        <v>447</v>
      </c>
      <c r="BW118" s="832"/>
      <c r="BX118" s="832"/>
      <c r="BY118" s="832"/>
      <c r="BZ118" s="832"/>
      <c r="CA118" s="832" t="s">
        <v>253</v>
      </c>
      <c r="CB118" s="832"/>
      <c r="CC118" s="832"/>
      <c r="CD118" s="832"/>
      <c r="CE118" s="832"/>
      <c r="CF118" s="862" t="s">
        <v>253</v>
      </c>
      <c r="CG118" s="863"/>
      <c r="CH118" s="863"/>
      <c r="CI118" s="863"/>
      <c r="CJ118" s="863"/>
      <c r="CK118" s="914"/>
      <c r="CL118" s="808"/>
      <c r="CM118" s="804" t="s">
        <v>471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442</v>
      </c>
      <c r="DH118" s="767"/>
      <c r="DI118" s="767"/>
      <c r="DJ118" s="767"/>
      <c r="DK118" s="768"/>
      <c r="DL118" s="769" t="s">
        <v>253</v>
      </c>
      <c r="DM118" s="767"/>
      <c r="DN118" s="767"/>
      <c r="DO118" s="767"/>
      <c r="DP118" s="768"/>
      <c r="DQ118" s="769" t="s">
        <v>442</v>
      </c>
      <c r="DR118" s="767"/>
      <c r="DS118" s="767"/>
      <c r="DT118" s="767"/>
      <c r="DU118" s="768"/>
      <c r="DV118" s="811" t="s">
        <v>253</v>
      </c>
      <c r="DW118" s="812"/>
      <c r="DX118" s="812"/>
      <c r="DY118" s="812"/>
      <c r="DZ118" s="813"/>
    </row>
    <row r="119" spans="1:130" s="224" customFormat="1" ht="26.25" customHeight="1" x14ac:dyDescent="0.15">
      <c r="A119" s="805" t="s">
        <v>440</v>
      </c>
      <c r="B119" s="806"/>
      <c r="C119" s="847" t="s">
        <v>441</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447</v>
      </c>
      <c r="AB119" s="876"/>
      <c r="AC119" s="876"/>
      <c r="AD119" s="876"/>
      <c r="AE119" s="877"/>
      <c r="AF119" s="878" t="s">
        <v>442</v>
      </c>
      <c r="AG119" s="876"/>
      <c r="AH119" s="876"/>
      <c r="AI119" s="876"/>
      <c r="AJ119" s="877"/>
      <c r="AK119" s="878" t="s">
        <v>447</v>
      </c>
      <c r="AL119" s="876"/>
      <c r="AM119" s="876"/>
      <c r="AN119" s="876"/>
      <c r="AO119" s="877"/>
      <c r="AP119" s="879" t="s">
        <v>447</v>
      </c>
      <c r="AQ119" s="880"/>
      <c r="AR119" s="880"/>
      <c r="AS119" s="880"/>
      <c r="AT119" s="881"/>
      <c r="AU119" s="921"/>
      <c r="AV119" s="922"/>
      <c r="AW119" s="922"/>
      <c r="AX119" s="922"/>
      <c r="AY119" s="922"/>
      <c r="AZ119" s="247" t="s">
        <v>190</v>
      </c>
      <c r="BA119" s="247"/>
      <c r="BB119" s="247"/>
      <c r="BC119" s="247"/>
      <c r="BD119" s="247"/>
      <c r="BE119" s="247"/>
      <c r="BF119" s="247"/>
      <c r="BG119" s="247"/>
      <c r="BH119" s="247"/>
      <c r="BI119" s="247"/>
      <c r="BJ119" s="247"/>
      <c r="BK119" s="247"/>
      <c r="BL119" s="247"/>
      <c r="BM119" s="247"/>
      <c r="BN119" s="247"/>
      <c r="BO119" s="864" t="s">
        <v>472</v>
      </c>
      <c r="BP119" s="865"/>
      <c r="BQ119" s="866">
        <v>9795650</v>
      </c>
      <c r="BR119" s="832"/>
      <c r="BS119" s="832"/>
      <c r="BT119" s="832"/>
      <c r="BU119" s="832"/>
      <c r="BV119" s="832">
        <v>9726131</v>
      </c>
      <c r="BW119" s="832"/>
      <c r="BX119" s="832"/>
      <c r="BY119" s="832"/>
      <c r="BZ119" s="832"/>
      <c r="CA119" s="832">
        <v>9991267</v>
      </c>
      <c r="CB119" s="832"/>
      <c r="CC119" s="832"/>
      <c r="CD119" s="832"/>
      <c r="CE119" s="832"/>
      <c r="CF119" s="735"/>
      <c r="CG119" s="736"/>
      <c r="CH119" s="736"/>
      <c r="CI119" s="736"/>
      <c r="CJ119" s="821"/>
      <c r="CK119" s="915"/>
      <c r="CL119" s="810"/>
      <c r="CM119" s="825" t="s">
        <v>473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442</v>
      </c>
      <c r="DH119" s="751"/>
      <c r="DI119" s="751"/>
      <c r="DJ119" s="751"/>
      <c r="DK119" s="752"/>
      <c r="DL119" s="753" t="s">
        <v>447</v>
      </c>
      <c r="DM119" s="751"/>
      <c r="DN119" s="751"/>
      <c r="DO119" s="751"/>
      <c r="DP119" s="752"/>
      <c r="DQ119" s="753" t="s">
        <v>253</v>
      </c>
      <c r="DR119" s="751"/>
      <c r="DS119" s="751"/>
      <c r="DT119" s="751"/>
      <c r="DU119" s="752"/>
      <c r="DV119" s="835" t="s">
        <v>448</v>
      </c>
      <c r="DW119" s="836"/>
      <c r="DX119" s="836"/>
      <c r="DY119" s="836"/>
      <c r="DZ119" s="837"/>
    </row>
    <row r="120" spans="1:130" s="224" customFormat="1" ht="26.25" customHeight="1" x14ac:dyDescent="0.15">
      <c r="A120" s="807"/>
      <c r="B120" s="808"/>
      <c r="C120" s="804" t="s">
        <v>450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442</v>
      </c>
      <c r="AB120" s="767"/>
      <c r="AC120" s="767"/>
      <c r="AD120" s="767"/>
      <c r="AE120" s="768"/>
      <c r="AF120" s="769" t="s">
        <v>253</v>
      </c>
      <c r="AG120" s="767"/>
      <c r="AH120" s="767"/>
      <c r="AI120" s="767"/>
      <c r="AJ120" s="768"/>
      <c r="AK120" s="769" t="s">
        <v>442</v>
      </c>
      <c r="AL120" s="767"/>
      <c r="AM120" s="767"/>
      <c r="AN120" s="767"/>
      <c r="AO120" s="768"/>
      <c r="AP120" s="811" t="s">
        <v>253</v>
      </c>
      <c r="AQ120" s="812"/>
      <c r="AR120" s="812"/>
      <c r="AS120" s="812"/>
      <c r="AT120" s="813"/>
      <c r="AU120" s="867" t="s">
        <v>474</v>
      </c>
      <c r="AV120" s="868"/>
      <c r="AW120" s="868"/>
      <c r="AX120" s="868"/>
      <c r="AY120" s="869"/>
      <c r="AZ120" s="847" t="s">
        <v>475</v>
      </c>
      <c r="BA120" s="797"/>
      <c r="BB120" s="797"/>
      <c r="BC120" s="797"/>
      <c r="BD120" s="797"/>
      <c r="BE120" s="797"/>
      <c r="BF120" s="797"/>
      <c r="BG120" s="797"/>
      <c r="BH120" s="797"/>
      <c r="BI120" s="797"/>
      <c r="BJ120" s="797"/>
      <c r="BK120" s="797"/>
      <c r="BL120" s="797"/>
      <c r="BM120" s="797"/>
      <c r="BN120" s="797"/>
      <c r="BO120" s="797"/>
      <c r="BP120" s="798"/>
      <c r="BQ120" s="848">
        <v>7441888</v>
      </c>
      <c r="BR120" s="829"/>
      <c r="BS120" s="829"/>
      <c r="BT120" s="829"/>
      <c r="BU120" s="829"/>
      <c r="BV120" s="829">
        <v>8210261</v>
      </c>
      <c r="BW120" s="829"/>
      <c r="BX120" s="829"/>
      <c r="BY120" s="829"/>
      <c r="BZ120" s="829"/>
      <c r="CA120" s="829">
        <v>8866750</v>
      </c>
      <c r="CB120" s="829"/>
      <c r="CC120" s="829"/>
      <c r="CD120" s="829"/>
      <c r="CE120" s="829"/>
      <c r="CF120" s="853">
        <v>298.2</v>
      </c>
      <c r="CG120" s="854"/>
      <c r="CH120" s="854"/>
      <c r="CI120" s="854"/>
      <c r="CJ120" s="854"/>
      <c r="CK120" s="855" t="s">
        <v>476</v>
      </c>
      <c r="CL120" s="839"/>
      <c r="CM120" s="839"/>
      <c r="CN120" s="839"/>
      <c r="CO120" s="840"/>
      <c r="CP120" s="859" t="s">
        <v>477</v>
      </c>
      <c r="CQ120" s="860"/>
      <c r="CR120" s="860"/>
      <c r="CS120" s="860"/>
      <c r="CT120" s="860"/>
      <c r="CU120" s="860"/>
      <c r="CV120" s="860"/>
      <c r="CW120" s="860"/>
      <c r="CX120" s="860"/>
      <c r="CY120" s="860"/>
      <c r="CZ120" s="860"/>
      <c r="DA120" s="860"/>
      <c r="DB120" s="860"/>
      <c r="DC120" s="860"/>
      <c r="DD120" s="860"/>
      <c r="DE120" s="860"/>
      <c r="DF120" s="861"/>
      <c r="DG120" s="848">
        <v>682413</v>
      </c>
      <c r="DH120" s="829"/>
      <c r="DI120" s="829"/>
      <c r="DJ120" s="829"/>
      <c r="DK120" s="829"/>
      <c r="DL120" s="829">
        <v>620070</v>
      </c>
      <c r="DM120" s="829"/>
      <c r="DN120" s="829"/>
      <c r="DO120" s="829"/>
      <c r="DP120" s="829"/>
      <c r="DQ120" s="829">
        <v>560932</v>
      </c>
      <c r="DR120" s="829"/>
      <c r="DS120" s="829"/>
      <c r="DT120" s="829"/>
      <c r="DU120" s="829"/>
      <c r="DV120" s="830">
        <v>18.899999999999999</v>
      </c>
      <c r="DW120" s="830"/>
      <c r="DX120" s="830"/>
      <c r="DY120" s="830"/>
      <c r="DZ120" s="831"/>
    </row>
    <row r="121" spans="1:130" s="224" customFormat="1" ht="26.25" customHeight="1" x14ac:dyDescent="0.15">
      <c r="A121" s="807"/>
      <c r="B121" s="808"/>
      <c r="C121" s="850" t="s">
        <v>478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442</v>
      </c>
      <c r="AB121" s="767"/>
      <c r="AC121" s="767"/>
      <c r="AD121" s="767"/>
      <c r="AE121" s="768"/>
      <c r="AF121" s="769" t="s">
        <v>442</v>
      </c>
      <c r="AG121" s="767"/>
      <c r="AH121" s="767"/>
      <c r="AI121" s="767"/>
      <c r="AJ121" s="768"/>
      <c r="AK121" s="769" t="s">
        <v>253</v>
      </c>
      <c r="AL121" s="767"/>
      <c r="AM121" s="767"/>
      <c r="AN121" s="767"/>
      <c r="AO121" s="768"/>
      <c r="AP121" s="811" t="s">
        <v>442</v>
      </c>
      <c r="AQ121" s="812"/>
      <c r="AR121" s="812"/>
      <c r="AS121" s="812"/>
      <c r="AT121" s="813"/>
      <c r="AU121" s="870"/>
      <c r="AV121" s="871"/>
      <c r="AW121" s="871"/>
      <c r="AX121" s="871"/>
      <c r="AY121" s="872"/>
      <c r="AZ121" s="804" t="s">
        <v>479</v>
      </c>
      <c r="BA121" s="739"/>
      <c r="BB121" s="739"/>
      <c r="BC121" s="739"/>
      <c r="BD121" s="739"/>
      <c r="BE121" s="739"/>
      <c r="BF121" s="739"/>
      <c r="BG121" s="739"/>
      <c r="BH121" s="739"/>
      <c r="BI121" s="739"/>
      <c r="BJ121" s="739"/>
      <c r="BK121" s="739"/>
      <c r="BL121" s="739"/>
      <c r="BM121" s="739"/>
      <c r="BN121" s="739"/>
      <c r="BO121" s="739"/>
      <c r="BP121" s="740"/>
      <c r="BQ121" s="776">
        <v>498168</v>
      </c>
      <c r="BR121" s="777"/>
      <c r="BS121" s="777"/>
      <c r="BT121" s="777"/>
      <c r="BU121" s="777"/>
      <c r="BV121" s="777">
        <v>449480</v>
      </c>
      <c r="BW121" s="777"/>
      <c r="BX121" s="777"/>
      <c r="BY121" s="777"/>
      <c r="BZ121" s="777"/>
      <c r="CA121" s="777">
        <v>366316</v>
      </c>
      <c r="CB121" s="777"/>
      <c r="CC121" s="777"/>
      <c r="CD121" s="777"/>
      <c r="CE121" s="777"/>
      <c r="CF121" s="862">
        <v>12.3</v>
      </c>
      <c r="CG121" s="863"/>
      <c r="CH121" s="863"/>
      <c r="CI121" s="863"/>
      <c r="CJ121" s="863"/>
      <c r="CK121" s="856"/>
      <c r="CL121" s="842"/>
      <c r="CM121" s="842"/>
      <c r="CN121" s="842"/>
      <c r="CO121" s="843"/>
      <c r="CP121" s="822" t="s">
        <v>480</v>
      </c>
      <c r="CQ121" s="823"/>
      <c r="CR121" s="823"/>
      <c r="CS121" s="823"/>
      <c r="CT121" s="823"/>
      <c r="CU121" s="823"/>
      <c r="CV121" s="823"/>
      <c r="CW121" s="823"/>
      <c r="CX121" s="823"/>
      <c r="CY121" s="823"/>
      <c r="CZ121" s="823"/>
      <c r="DA121" s="823"/>
      <c r="DB121" s="823"/>
      <c r="DC121" s="823"/>
      <c r="DD121" s="823"/>
      <c r="DE121" s="823"/>
      <c r="DF121" s="824"/>
      <c r="DG121" s="776">
        <v>594679</v>
      </c>
      <c r="DH121" s="777"/>
      <c r="DI121" s="777"/>
      <c r="DJ121" s="777"/>
      <c r="DK121" s="777"/>
      <c r="DL121" s="777">
        <v>556295</v>
      </c>
      <c r="DM121" s="777"/>
      <c r="DN121" s="777"/>
      <c r="DO121" s="777"/>
      <c r="DP121" s="777"/>
      <c r="DQ121" s="777">
        <v>514096</v>
      </c>
      <c r="DR121" s="777"/>
      <c r="DS121" s="777"/>
      <c r="DT121" s="777"/>
      <c r="DU121" s="777"/>
      <c r="DV121" s="783">
        <v>17.3</v>
      </c>
      <c r="DW121" s="783"/>
      <c r="DX121" s="783"/>
      <c r="DY121" s="783"/>
      <c r="DZ121" s="784"/>
    </row>
    <row r="122" spans="1:130" s="224" customFormat="1" ht="26.25" customHeight="1" x14ac:dyDescent="0.15">
      <c r="A122" s="807"/>
      <c r="B122" s="808"/>
      <c r="C122" s="804" t="s">
        <v>460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442</v>
      </c>
      <c r="AB122" s="767"/>
      <c r="AC122" s="767"/>
      <c r="AD122" s="767"/>
      <c r="AE122" s="768"/>
      <c r="AF122" s="769" t="s">
        <v>447</v>
      </c>
      <c r="AG122" s="767"/>
      <c r="AH122" s="767"/>
      <c r="AI122" s="767"/>
      <c r="AJ122" s="768"/>
      <c r="AK122" s="769" t="s">
        <v>253</v>
      </c>
      <c r="AL122" s="767"/>
      <c r="AM122" s="767"/>
      <c r="AN122" s="767"/>
      <c r="AO122" s="768"/>
      <c r="AP122" s="811" t="s">
        <v>442</v>
      </c>
      <c r="AQ122" s="812"/>
      <c r="AR122" s="812"/>
      <c r="AS122" s="812"/>
      <c r="AT122" s="813"/>
      <c r="AU122" s="870"/>
      <c r="AV122" s="871"/>
      <c r="AW122" s="871"/>
      <c r="AX122" s="871"/>
      <c r="AY122" s="872"/>
      <c r="AZ122" s="825" t="s">
        <v>481</v>
      </c>
      <c r="BA122" s="826"/>
      <c r="BB122" s="826"/>
      <c r="BC122" s="826"/>
      <c r="BD122" s="826"/>
      <c r="BE122" s="826"/>
      <c r="BF122" s="826"/>
      <c r="BG122" s="826"/>
      <c r="BH122" s="826"/>
      <c r="BI122" s="826"/>
      <c r="BJ122" s="826"/>
      <c r="BK122" s="826"/>
      <c r="BL122" s="826"/>
      <c r="BM122" s="826"/>
      <c r="BN122" s="826"/>
      <c r="BO122" s="826"/>
      <c r="BP122" s="827"/>
      <c r="BQ122" s="866">
        <v>5877846</v>
      </c>
      <c r="BR122" s="832"/>
      <c r="BS122" s="832"/>
      <c r="BT122" s="832"/>
      <c r="BU122" s="832"/>
      <c r="BV122" s="832">
        <v>6023406</v>
      </c>
      <c r="BW122" s="832"/>
      <c r="BX122" s="832"/>
      <c r="BY122" s="832"/>
      <c r="BZ122" s="832"/>
      <c r="CA122" s="832">
        <v>6366482</v>
      </c>
      <c r="CB122" s="832"/>
      <c r="CC122" s="832"/>
      <c r="CD122" s="832"/>
      <c r="CE122" s="832"/>
      <c r="CF122" s="833">
        <v>214.1</v>
      </c>
      <c r="CG122" s="834"/>
      <c r="CH122" s="834"/>
      <c r="CI122" s="834"/>
      <c r="CJ122" s="834"/>
      <c r="CK122" s="856"/>
      <c r="CL122" s="842"/>
      <c r="CM122" s="842"/>
      <c r="CN122" s="842"/>
      <c r="CO122" s="843"/>
      <c r="CP122" s="822" t="s">
        <v>482</v>
      </c>
      <c r="CQ122" s="823"/>
      <c r="CR122" s="823"/>
      <c r="CS122" s="823"/>
      <c r="CT122" s="823"/>
      <c r="CU122" s="823"/>
      <c r="CV122" s="823"/>
      <c r="CW122" s="823"/>
      <c r="CX122" s="823"/>
      <c r="CY122" s="823"/>
      <c r="CZ122" s="823"/>
      <c r="DA122" s="823"/>
      <c r="DB122" s="823"/>
      <c r="DC122" s="823"/>
      <c r="DD122" s="823"/>
      <c r="DE122" s="823"/>
      <c r="DF122" s="824"/>
      <c r="DG122" s="776" t="s">
        <v>253</v>
      </c>
      <c r="DH122" s="777"/>
      <c r="DI122" s="777"/>
      <c r="DJ122" s="777"/>
      <c r="DK122" s="777"/>
      <c r="DL122" s="777" t="s">
        <v>448</v>
      </c>
      <c r="DM122" s="777"/>
      <c r="DN122" s="777"/>
      <c r="DO122" s="777"/>
      <c r="DP122" s="777"/>
      <c r="DQ122" s="777" t="s">
        <v>447</v>
      </c>
      <c r="DR122" s="777"/>
      <c r="DS122" s="777"/>
      <c r="DT122" s="777"/>
      <c r="DU122" s="777"/>
      <c r="DV122" s="783" t="s">
        <v>448</v>
      </c>
      <c r="DW122" s="783"/>
      <c r="DX122" s="783"/>
      <c r="DY122" s="783"/>
      <c r="DZ122" s="784"/>
    </row>
    <row r="123" spans="1:130" s="224" customFormat="1" ht="26.25" customHeight="1" x14ac:dyDescent="0.15">
      <c r="A123" s="807"/>
      <c r="B123" s="808"/>
      <c r="C123" s="804" t="s">
        <v>466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448</v>
      </c>
      <c r="AB123" s="767"/>
      <c r="AC123" s="767"/>
      <c r="AD123" s="767"/>
      <c r="AE123" s="768"/>
      <c r="AF123" s="769" t="s">
        <v>447</v>
      </c>
      <c r="AG123" s="767"/>
      <c r="AH123" s="767"/>
      <c r="AI123" s="767"/>
      <c r="AJ123" s="768"/>
      <c r="AK123" s="769" t="s">
        <v>448</v>
      </c>
      <c r="AL123" s="767"/>
      <c r="AM123" s="767"/>
      <c r="AN123" s="767"/>
      <c r="AO123" s="768"/>
      <c r="AP123" s="811" t="s">
        <v>253</v>
      </c>
      <c r="AQ123" s="812"/>
      <c r="AR123" s="812"/>
      <c r="AS123" s="812"/>
      <c r="AT123" s="813"/>
      <c r="AU123" s="873"/>
      <c r="AV123" s="874"/>
      <c r="AW123" s="874"/>
      <c r="AX123" s="874"/>
      <c r="AY123" s="874"/>
      <c r="AZ123" s="247" t="s">
        <v>190</v>
      </c>
      <c r="BA123" s="247"/>
      <c r="BB123" s="247"/>
      <c r="BC123" s="247"/>
      <c r="BD123" s="247"/>
      <c r="BE123" s="247"/>
      <c r="BF123" s="247"/>
      <c r="BG123" s="247"/>
      <c r="BH123" s="247"/>
      <c r="BI123" s="247"/>
      <c r="BJ123" s="247"/>
      <c r="BK123" s="247"/>
      <c r="BL123" s="247"/>
      <c r="BM123" s="247"/>
      <c r="BN123" s="247"/>
      <c r="BO123" s="864" t="s">
        <v>483</v>
      </c>
      <c r="BP123" s="865"/>
      <c r="BQ123" s="819">
        <v>13817902</v>
      </c>
      <c r="BR123" s="820"/>
      <c r="BS123" s="820"/>
      <c r="BT123" s="820"/>
      <c r="BU123" s="820"/>
      <c r="BV123" s="820">
        <v>14683147</v>
      </c>
      <c r="BW123" s="820"/>
      <c r="BX123" s="820"/>
      <c r="BY123" s="820"/>
      <c r="BZ123" s="820"/>
      <c r="CA123" s="820">
        <v>15599548</v>
      </c>
      <c r="CB123" s="820"/>
      <c r="CC123" s="820"/>
      <c r="CD123" s="820"/>
      <c r="CE123" s="820"/>
      <c r="CF123" s="735"/>
      <c r="CG123" s="736"/>
      <c r="CH123" s="736"/>
      <c r="CI123" s="736"/>
      <c r="CJ123" s="821"/>
      <c r="CK123" s="856"/>
      <c r="CL123" s="842"/>
      <c r="CM123" s="842"/>
      <c r="CN123" s="842"/>
      <c r="CO123" s="843"/>
      <c r="CP123" s="822" t="s">
        <v>484</v>
      </c>
      <c r="CQ123" s="823"/>
      <c r="CR123" s="823"/>
      <c r="CS123" s="823"/>
      <c r="CT123" s="823"/>
      <c r="CU123" s="823"/>
      <c r="CV123" s="823"/>
      <c r="CW123" s="823"/>
      <c r="CX123" s="823"/>
      <c r="CY123" s="823"/>
      <c r="CZ123" s="823"/>
      <c r="DA123" s="823"/>
      <c r="DB123" s="823"/>
      <c r="DC123" s="823"/>
      <c r="DD123" s="823"/>
      <c r="DE123" s="823"/>
      <c r="DF123" s="824"/>
      <c r="DG123" s="766" t="s">
        <v>442</v>
      </c>
      <c r="DH123" s="767"/>
      <c r="DI123" s="767"/>
      <c r="DJ123" s="767"/>
      <c r="DK123" s="768"/>
      <c r="DL123" s="769" t="s">
        <v>442</v>
      </c>
      <c r="DM123" s="767"/>
      <c r="DN123" s="767"/>
      <c r="DO123" s="767"/>
      <c r="DP123" s="768"/>
      <c r="DQ123" s="769" t="s">
        <v>443</v>
      </c>
      <c r="DR123" s="767"/>
      <c r="DS123" s="767"/>
      <c r="DT123" s="767"/>
      <c r="DU123" s="768"/>
      <c r="DV123" s="811" t="s">
        <v>442</v>
      </c>
      <c r="DW123" s="812"/>
      <c r="DX123" s="812"/>
      <c r="DY123" s="812"/>
      <c r="DZ123" s="813"/>
    </row>
    <row r="124" spans="1:130" s="224" customFormat="1" ht="26.25" customHeight="1" thickBot="1" x14ac:dyDescent="0.2">
      <c r="A124" s="807"/>
      <c r="B124" s="808"/>
      <c r="C124" s="804" t="s">
        <v>469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443</v>
      </c>
      <c r="AB124" s="767"/>
      <c r="AC124" s="767"/>
      <c r="AD124" s="767"/>
      <c r="AE124" s="768"/>
      <c r="AF124" s="769" t="s">
        <v>447</v>
      </c>
      <c r="AG124" s="767"/>
      <c r="AH124" s="767"/>
      <c r="AI124" s="767"/>
      <c r="AJ124" s="768"/>
      <c r="AK124" s="769" t="s">
        <v>443</v>
      </c>
      <c r="AL124" s="767"/>
      <c r="AM124" s="767"/>
      <c r="AN124" s="767"/>
      <c r="AO124" s="768"/>
      <c r="AP124" s="811" t="s">
        <v>443</v>
      </c>
      <c r="AQ124" s="812"/>
      <c r="AR124" s="812"/>
      <c r="AS124" s="812"/>
      <c r="AT124" s="813"/>
      <c r="AU124" s="814" t="s">
        <v>485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447</v>
      </c>
      <c r="BR124" s="818"/>
      <c r="BS124" s="818"/>
      <c r="BT124" s="818"/>
      <c r="BU124" s="818"/>
      <c r="BV124" s="818" t="s">
        <v>443</v>
      </c>
      <c r="BW124" s="818"/>
      <c r="BX124" s="818"/>
      <c r="BY124" s="818"/>
      <c r="BZ124" s="818"/>
      <c r="CA124" s="818" t="s">
        <v>447</v>
      </c>
      <c r="CB124" s="818"/>
      <c r="CC124" s="818"/>
      <c r="CD124" s="818"/>
      <c r="CE124" s="818"/>
      <c r="CF124" s="713"/>
      <c r="CG124" s="714"/>
      <c r="CH124" s="714"/>
      <c r="CI124" s="714"/>
      <c r="CJ124" s="849"/>
      <c r="CK124" s="857"/>
      <c r="CL124" s="857"/>
      <c r="CM124" s="857"/>
      <c r="CN124" s="857"/>
      <c r="CO124" s="858"/>
      <c r="CP124" s="822" t="s">
        <v>486</v>
      </c>
      <c r="CQ124" s="823"/>
      <c r="CR124" s="823"/>
      <c r="CS124" s="823"/>
      <c r="CT124" s="823"/>
      <c r="CU124" s="823"/>
      <c r="CV124" s="823"/>
      <c r="CW124" s="823"/>
      <c r="CX124" s="823"/>
      <c r="CY124" s="823"/>
      <c r="CZ124" s="823"/>
      <c r="DA124" s="823"/>
      <c r="DB124" s="823"/>
      <c r="DC124" s="823"/>
      <c r="DD124" s="823"/>
      <c r="DE124" s="823"/>
      <c r="DF124" s="824"/>
      <c r="DG124" s="750" t="s">
        <v>131</v>
      </c>
      <c r="DH124" s="751"/>
      <c r="DI124" s="751"/>
      <c r="DJ124" s="751"/>
      <c r="DK124" s="752"/>
      <c r="DL124" s="753" t="s">
        <v>131</v>
      </c>
      <c r="DM124" s="751"/>
      <c r="DN124" s="751"/>
      <c r="DO124" s="751"/>
      <c r="DP124" s="752"/>
      <c r="DQ124" s="753" t="s">
        <v>131</v>
      </c>
      <c r="DR124" s="751"/>
      <c r="DS124" s="751"/>
      <c r="DT124" s="751"/>
      <c r="DU124" s="752"/>
      <c r="DV124" s="835" t="s">
        <v>442</v>
      </c>
      <c r="DW124" s="836"/>
      <c r="DX124" s="836"/>
      <c r="DY124" s="836"/>
      <c r="DZ124" s="837"/>
    </row>
    <row r="125" spans="1:130" s="224" customFormat="1" ht="26.25" customHeight="1" x14ac:dyDescent="0.15">
      <c r="A125" s="807"/>
      <c r="B125" s="808"/>
      <c r="C125" s="804" t="s">
        <v>471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131</v>
      </c>
      <c r="AB125" s="767"/>
      <c r="AC125" s="767"/>
      <c r="AD125" s="767"/>
      <c r="AE125" s="768"/>
      <c r="AF125" s="769" t="s">
        <v>131</v>
      </c>
      <c r="AG125" s="767"/>
      <c r="AH125" s="767"/>
      <c r="AI125" s="767"/>
      <c r="AJ125" s="768"/>
      <c r="AK125" s="769" t="s">
        <v>442</v>
      </c>
      <c r="AL125" s="767"/>
      <c r="AM125" s="767"/>
      <c r="AN125" s="767"/>
      <c r="AO125" s="768"/>
      <c r="AP125" s="811" t="s">
        <v>131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487</v>
      </c>
      <c r="CL125" s="839"/>
      <c r="CM125" s="839"/>
      <c r="CN125" s="839"/>
      <c r="CO125" s="840"/>
      <c r="CP125" s="847" t="s">
        <v>488</v>
      </c>
      <c r="CQ125" s="797"/>
      <c r="CR125" s="797"/>
      <c r="CS125" s="797"/>
      <c r="CT125" s="797"/>
      <c r="CU125" s="797"/>
      <c r="CV125" s="797"/>
      <c r="CW125" s="797"/>
      <c r="CX125" s="797"/>
      <c r="CY125" s="797"/>
      <c r="CZ125" s="797"/>
      <c r="DA125" s="797"/>
      <c r="DB125" s="797"/>
      <c r="DC125" s="797"/>
      <c r="DD125" s="797"/>
      <c r="DE125" s="797"/>
      <c r="DF125" s="798"/>
      <c r="DG125" s="848" t="s">
        <v>131</v>
      </c>
      <c r="DH125" s="829"/>
      <c r="DI125" s="829"/>
      <c r="DJ125" s="829"/>
      <c r="DK125" s="829"/>
      <c r="DL125" s="829" t="s">
        <v>131</v>
      </c>
      <c r="DM125" s="829"/>
      <c r="DN125" s="829"/>
      <c r="DO125" s="829"/>
      <c r="DP125" s="829"/>
      <c r="DQ125" s="829" t="s">
        <v>131</v>
      </c>
      <c r="DR125" s="829"/>
      <c r="DS125" s="829"/>
      <c r="DT125" s="829"/>
      <c r="DU125" s="829"/>
      <c r="DV125" s="830" t="s">
        <v>131</v>
      </c>
      <c r="DW125" s="830"/>
      <c r="DX125" s="830"/>
      <c r="DY125" s="830"/>
      <c r="DZ125" s="831"/>
    </row>
    <row r="126" spans="1:130" s="224" customFormat="1" ht="26.25" customHeight="1" thickBot="1" x14ac:dyDescent="0.2">
      <c r="A126" s="807"/>
      <c r="B126" s="808"/>
      <c r="C126" s="804" t="s">
        <v>473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131</v>
      </c>
      <c r="AB126" s="767"/>
      <c r="AC126" s="767"/>
      <c r="AD126" s="767"/>
      <c r="AE126" s="768"/>
      <c r="AF126" s="769" t="s">
        <v>131</v>
      </c>
      <c r="AG126" s="767"/>
      <c r="AH126" s="767"/>
      <c r="AI126" s="767"/>
      <c r="AJ126" s="768"/>
      <c r="AK126" s="769" t="s">
        <v>131</v>
      </c>
      <c r="AL126" s="767"/>
      <c r="AM126" s="767"/>
      <c r="AN126" s="767"/>
      <c r="AO126" s="768"/>
      <c r="AP126" s="811" t="s">
        <v>131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489</v>
      </c>
      <c r="CQ126" s="739"/>
      <c r="CR126" s="739"/>
      <c r="CS126" s="739"/>
      <c r="CT126" s="739"/>
      <c r="CU126" s="739"/>
      <c r="CV126" s="739"/>
      <c r="CW126" s="739"/>
      <c r="CX126" s="739"/>
      <c r="CY126" s="739"/>
      <c r="CZ126" s="739"/>
      <c r="DA126" s="739"/>
      <c r="DB126" s="739"/>
      <c r="DC126" s="739"/>
      <c r="DD126" s="739"/>
      <c r="DE126" s="739"/>
      <c r="DF126" s="740"/>
      <c r="DG126" s="776" t="s">
        <v>131</v>
      </c>
      <c r="DH126" s="777"/>
      <c r="DI126" s="777"/>
      <c r="DJ126" s="777"/>
      <c r="DK126" s="777"/>
      <c r="DL126" s="777" t="s">
        <v>131</v>
      </c>
      <c r="DM126" s="777"/>
      <c r="DN126" s="777"/>
      <c r="DO126" s="777"/>
      <c r="DP126" s="777"/>
      <c r="DQ126" s="777" t="s">
        <v>131</v>
      </c>
      <c r="DR126" s="777"/>
      <c r="DS126" s="777"/>
      <c r="DT126" s="777"/>
      <c r="DU126" s="777"/>
      <c r="DV126" s="783" t="s">
        <v>442</v>
      </c>
      <c r="DW126" s="783"/>
      <c r="DX126" s="783"/>
      <c r="DY126" s="783"/>
      <c r="DZ126" s="784"/>
    </row>
    <row r="127" spans="1:130" s="224" customFormat="1" ht="26.25" customHeight="1" x14ac:dyDescent="0.15">
      <c r="A127" s="809"/>
      <c r="B127" s="810"/>
      <c r="C127" s="825" t="s">
        <v>490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442</v>
      </c>
      <c r="AB127" s="767"/>
      <c r="AC127" s="767"/>
      <c r="AD127" s="767"/>
      <c r="AE127" s="768"/>
      <c r="AF127" s="769" t="s">
        <v>442</v>
      </c>
      <c r="AG127" s="767"/>
      <c r="AH127" s="767"/>
      <c r="AI127" s="767"/>
      <c r="AJ127" s="768"/>
      <c r="AK127" s="769" t="s">
        <v>131</v>
      </c>
      <c r="AL127" s="767"/>
      <c r="AM127" s="767"/>
      <c r="AN127" s="767"/>
      <c r="AO127" s="768"/>
      <c r="AP127" s="811" t="s">
        <v>131</v>
      </c>
      <c r="AQ127" s="812"/>
      <c r="AR127" s="812"/>
      <c r="AS127" s="812"/>
      <c r="AT127" s="813"/>
      <c r="AU127" s="226"/>
      <c r="AV127" s="226"/>
      <c r="AW127" s="226"/>
      <c r="AX127" s="828" t="s">
        <v>491</v>
      </c>
      <c r="AY127" s="801"/>
      <c r="AZ127" s="801"/>
      <c r="BA127" s="801"/>
      <c r="BB127" s="801"/>
      <c r="BC127" s="801"/>
      <c r="BD127" s="801"/>
      <c r="BE127" s="802"/>
      <c r="BF127" s="800" t="s">
        <v>492</v>
      </c>
      <c r="BG127" s="801"/>
      <c r="BH127" s="801"/>
      <c r="BI127" s="801"/>
      <c r="BJ127" s="801"/>
      <c r="BK127" s="801"/>
      <c r="BL127" s="802"/>
      <c r="BM127" s="800" t="s">
        <v>493</v>
      </c>
      <c r="BN127" s="801"/>
      <c r="BO127" s="801"/>
      <c r="BP127" s="801"/>
      <c r="BQ127" s="801"/>
      <c r="BR127" s="801"/>
      <c r="BS127" s="802"/>
      <c r="BT127" s="800" t="s">
        <v>494</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495</v>
      </c>
      <c r="CQ127" s="739"/>
      <c r="CR127" s="739"/>
      <c r="CS127" s="739"/>
      <c r="CT127" s="739"/>
      <c r="CU127" s="739"/>
      <c r="CV127" s="739"/>
      <c r="CW127" s="739"/>
      <c r="CX127" s="739"/>
      <c r="CY127" s="739"/>
      <c r="CZ127" s="739"/>
      <c r="DA127" s="739"/>
      <c r="DB127" s="739"/>
      <c r="DC127" s="739"/>
      <c r="DD127" s="739"/>
      <c r="DE127" s="739"/>
      <c r="DF127" s="740"/>
      <c r="DG127" s="776" t="s">
        <v>442</v>
      </c>
      <c r="DH127" s="777"/>
      <c r="DI127" s="777"/>
      <c r="DJ127" s="777"/>
      <c r="DK127" s="777"/>
      <c r="DL127" s="777" t="s">
        <v>131</v>
      </c>
      <c r="DM127" s="777"/>
      <c r="DN127" s="777"/>
      <c r="DO127" s="777"/>
      <c r="DP127" s="777"/>
      <c r="DQ127" s="777" t="s">
        <v>131</v>
      </c>
      <c r="DR127" s="777"/>
      <c r="DS127" s="777"/>
      <c r="DT127" s="777"/>
      <c r="DU127" s="777"/>
      <c r="DV127" s="783" t="s">
        <v>131</v>
      </c>
      <c r="DW127" s="783"/>
      <c r="DX127" s="783"/>
      <c r="DY127" s="783"/>
      <c r="DZ127" s="784"/>
    </row>
    <row r="128" spans="1:130" s="224" customFormat="1" ht="26.25" customHeight="1" thickBot="1" x14ac:dyDescent="0.2">
      <c r="A128" s="785" t="s">
        <v>496</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497</v>
      </c>
      <c r="X128" s="787"/>
      <c r="Y128" s="787"/>
      <c r="Z128" s="788"/>
      <c r="AA128" s="789">
        <v>19369</v>
      </c>
      <c r="AB128" s="790"/>
      <c r="AC128" s="790"/>
      <c r="AD128" s="790"/>
      <c r="AE128" s="791"/>
      <c r="AF128" s="792">
        <v>20800</v>
      </c>
      <c r="AG128" s="790"/>
      <c r="AH128" s="790"/>
      <c r="AI128" s="790"/>
      <c r="AJ128" s="791"/>
      <c r="AK128" s="792">
        <v>18069</v>
      </c>
      <c r="AL128" s="790"/>
      <c r="AM128" s="790"/>
      <c r="AN128" s="790"/>
      <c r="AO128" s="791"/>
      <c r="AP128" s="793"/>
      <c r="AQ128" s="794"/>
      <c r="AR128" s="794"/>
      <c r="AS128" s="794"/>
      <c r="AT128" s="795"/>
      <c r="AU128" s="226"/>
      <c r="AV128" s="226"/>
      <c r="AW128" s="226"/>
      <c r="AX128" s="796" t="s">
        <v>498</v>
      </c>
      <c r="AY128" s="797"/>
      <c r="AZ128" s="797"/>
      <c r="BA128" s="797"/>
      <c r="BB128" s="797"/>
      <c r="BC128" s="797"/>
      <c r="BD128" s="797"/>
      <c r="BE128" s="798"/>
      <c r="BF128" s="773" t="s">
        <v>131</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499</v>
      </c>
      <c r="CQ128" s="717"/>
      <c r="CR128" s="717"/>
      <c r="CS128" s="717"/>
      <c r="CT128" s="717"/>
      <c r="CU128" s="717"/>
      <c r="CV128" s="717"/>
      <c r="CW128" s="717"/>
      <c r="CX128" s="717"/>
      <c r="CY128" s="717"/>
      <c r="CZ128" s="717"/>
      <c r="DA128" s="717"/>
      <c r="DB128" s="717"/>
      <c r="DC128" s="717"/>
      <c r="DD128" s="717"/>
      <c r="DE128" s="717"/>
      <c r="DF128" s="718"/>
      <c r="DG128" s="779" t="s">
        <v>442</v>
      </c>
      <c r="DH128" s="780"/>
      <c r="DI128" s="780"/>
      <c r="DJ128" s="780"/>
      <c r="DK128" s="780"/>
      <c r="DL128" s="780" t="s">
        <v>442</v>
      </c>
      <c r="DM128" s="780"/>
      <c r="DN128" s="780"/>
      <c r="DO128" s="780"/>
      <c r="DP128" s="780"/>
      <c r="DQ128" s="780" t="s">
        <v>442</v>
      </c>
      <c r="DR128" s="780"/>
      <c r="DS128" s="780"/>
      <c r="DT128" s="780"/>
      <c r="DU128" s="780"/>
      <c r="DV128" s="781" t="s">
        <v>442</v>
      </c>
      <c r="DW128" s="781"/>
      <c r="DX128" s="781"/>
      <c r="DY128" s="781"/>
      <c r="DZ128" s="782"/>
    </row>
    <row r="129" spans="1:131" s="224" customFormat="1" ht="26.25" customHeight="1" x14ac:dyDescent="0.15">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500</v>
      </c>
      <c r="X129" s="764"/>
      <c r="Y129" s="764"/>
      <c r="Z129" s="765"/>
      <c r="AA129" s="766">
        <v>3409844</v>
      </c>
      <c r="AB129" s="767"/>
      <c r="AC129" s="767"/>
      <c r="AD129" s="767"/>
      <c r="AE129" s="768"/>
      <c r="AF129" s="769">
        <v>3676791</v>
      </c>
      <c r="AG129" s="767"/>
      <c r="AH129" s="767"/>
      <c r="AI129" s="767"/>
      <c r="AJ129" s="768"/>
      <c r="AK129" s="769">
        <v>3620080</v>
      </c>
      <c r="AL129" s="767"/>
      <c r="AM129" s="767"/>
      <c r="AN129" s="767"/>
      <c r="AO129" s="768"/>
      <c r="AP129" s="770"/>
      <c r="AQ129" s="771"/>
      <c r="AR129" s="771"/>
      <c r="AS129" s="771"/>
      <c r="AT129" s="772"/>
      <c r="AU129" s="227"/>
      <c r="AV129" s="227"/>
      <c r="AW129" s="227"/>
      <c r="AX129" s="738" t="s">
        <v>501</v>
      </c>
      <c r="AY129" s="739"/>
      <c r="AZ129" s="739"/>
      <c r="BA129" s="739"/>
      <c r="BB129" s="739"/>
      <c r="BC129" s="739"/>
      <c r="BD129" s="739"/>
      <c r="BE129" s="740"/>
      <c r="BF129" s="757" t="s">
        <v>442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503</v>
      </c>
      <c r="X130" s="764"/>
      <c r="Y130" s="764"/>
      <c r="Z130" s="765"/>
      <c r="AA130" s="766">
        <v>632686</v>
      </c>
      <c r="AB130" s="767"/>
      <c r="AC130" s="767"/>
      <c r="AD130" s="767"/>
      <c r="AE130" s="768"/>
      <c r="AF130" s="769">
        <v>621180</v>
      </c>
      <c r="AG130" s="767"/>
      <c r="AH130" s="767"/>
      <c r="AI130" s="767"/>
      <c r="AJ130" s="768"/>
      <c r="AK130" s="769">
        <v>646453</v>
      </c>
      <c r="AL130" s="767"/>
      <c r="AM130" s="767"/>
      <c r="AN130" s="767"/>
      <c r="AO130" s="768"/>
      <c r="AP130" s="770"/>
      <c r="AQ130" s="771"/>
      <c r="AR130" s="771"/>
      <c r="AS130" s="771"/>
      <c r="AT130" s="772"/>
      <c r="AU130" s="227"/>
      <c r="AV130" s="227"/>
      <c r="AW130" s="227"/>
      <c r="AX130" s="738" t="s">
        <v>504</v>
      </c>
      <c r="AY130" s="739"/>
      <c r="AZ130" s="739"/>
      <c r="BA130" s="739"/>
      <c r="BB130" s="739"/>
      <c r="BC130" s="739"/>
      <c r="BD130" s="739"/>
      <c r="BE130" s="740"/>
      <c r="BF130" s="741">
        <v>5.5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505</v>
      </c>
      <c r="X131" s="748"/>
      <c r="Y131" s="748"/>
      <c r="Z131" s="749"/>
      <c r="AA131" s="750">
        <v>2777158</v>
      </c>
      <c r="AB131" s="751"/>
      <c r="AC131" s="751"/>
      <c r="AD131" s="751"/>
      <c r="AE131" s="752"/>
      <c r="AF131" s="753">
        <v>3055611</v>
      </c>
      <c r="AG131" s="751"/>
      <c r="AH131" s="751"/>
      <c r="AI131" s="751"/>
      <c r="AJ131" s="752"/>
      <c r="AK131" s="753">
        <v>2973627</v>
      </c>
      <c r="AL131" s="751"/>
      <c r="AM131" s="751"/>
      <c r="AN131" s="751"/>
      <c r="AO131" s="752"/>
      <c r="AP131" s="754"/>
      <c r="AQ131" s="755"/>
      <c r="AR131" s="755"/>
      <c r="AS131" s="755"/>
      <c r="AT131" s="756"/>
      <c r="AU131" s="227"/>
      <c r="AV131" s="227"/>
      <c r="AW131" s="227"/>
      <c r="AX131" s="716" t="s">
        <v>506</v>
      </c>
      <c r="AY131" s="717"/>
      <c r="AZ131" s="717"/>
      <c r="BA131" s="717"/>
      <c r="BB131" s="717"/>
      <c r="BC131" s="717"/>
      <c r="BD131" s="717"/>
      <c r="BE131" s="718"/>
      <c r="BF131" s="719" t="s">
        <v>131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507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508</v>
      </c>
      <c r="W132" s="729"/>
      <c r="X132" s="729"/>
      <c r="Y132" s="729"/>
      <c r="Z132" s="730"/>
      <c r="AA132" s="731">
        <v>5.0688149539999996</v>
      </c>
      <c r="AB132" s="732"/>
      <c r="AC132" s="732"/>
      <c r="AD132" s="732"/>
      <c r="AE132" s="733"/>
      <c r="AF132" s="734">
        <v>5.0079345829999999</v>
      </c>
      <c r="AG132" s="732"/>
      <c r="AH132" s="732"/>
      <c r="AI132" s="732"/>
      <c r="AJ132" s="733"/>
      <c r="AK132" s="734">
        <v>6.6327417659999997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509</v>
      </c>
      <c r="W133" s="708"/>
      <c r="X133" s="708"/>
      <c r="Y133" s="708"/>
      <c r="Z133" s="709"/>
      <c r="AA133" s="710">
        <v>6</v>
      </c>
      <c r="AB133" s="711"/>
      <c r="AC133" s="711"/>
      <c r="AD133" s="711"/>
      <c r="AE133" s="712"/>
      <c r="AF133" s="710">
        <v>5.5</v>
      </c>
      <c r="AG133" s="711"/>
      <c r="AH133" s="711"/>
      <c r="AI133" s="711"/>
      <c r="AJ133" s="712"/>
      <c r="AK133" s="710">
        <v>5.5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YwNno7N1viabLzBEUdIctEIPW9guY8HVn2crD23NqzaemrFgs90GB+cbnBuglBGpfMsGFZ4MYNbho7DFWcqTw==" saltValue="ycjJrBq7sxXHxSZCz4ye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16" zoomScale="70" zoomScaleNormal="85" zoomScaleSheetLayoutView="70" workbookViewId="0">
      <selection activeCell="AK94" sqref="AK94"/>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1ozvM+z6FMvJToH1veFcUWcj2wXMzBYbNGgP7BVA0h8TxM8qgsy5wrhXpbZRregzbA7bKCAax5reO3GFgUIj5Q==" saltValue="RLP3qZpHCFqwRpL/mB2I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1"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8tUfjp+PCJNq6Ka9gcpmE1l+a6pVM/3n9N0kT7krUltDZ2xrBo9fzl0glYTl4BPuR5gAVWALzmgWSTzt/AqWQ==" saltValue="gk7nBfK2qUk23xWpvK1bv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512</v>
      </c>
      <c r="AL6" s="260"/>
      <c r="AM6" s="260"/>
      <c r="AN6" s="260"/>
    </row>
    <row r="7" spans="1:46" ht="13.5" customHeight="1" x14ac:dyDescent="0.15">
      <c r="A7" s="259"/>
      <c r="AK7" s="262"/>
      <c r="AL7" s="263"/>
      <c r="AM7" s="263"/>
      <c r="AN7" s="264"/>
      <c r="AO7" s="1105" t="s">
        <v>513</v>
      </c>
      <c r="AP7" s="265"/>
      <c r="AQ7" s="266" t="s">
        <v>514</v>
      </c>
      <c r="AR7" s="267"/>
    </row>
    <row r="8" spans="1:46" x14ac:dyDescent="0.15">
      <c r="A8" s="259"/>
      <c r="AK8" s="268"/>
      <c r="AL8" s="269"/>
      <c r="AM8" s="269"/>
      <c r="AN8" s="270"/>
      <c r="AO8" s="1106"/>
      <c r="AP8" s="271" t="s">
        <v>515</v>
      </c>
      <c r="AQ8" s="272" t="s">
        <v>516</v>
      </c>
      <c r="AR8" s="273" t="s">
        <v>517</v>
      </c>
    </row>
    <row r="9" spans="1:46" x14ac:dyDescent="0.15">
      <c r="A9" s="259"/>
      <c r="AK9" s="1117" t="s">
        <v>518</v>
      </c>
      <c r="AL9" s="1118"/>
      <c r="AM9" s="1118"/>
      <c r="AN9" s="1119"/>
      <c r="AO9" s="274">
        <v>716041</v>
      </c>
      <c r="AP9" s="274">
        <v>90466</v>
      </c>
      <c r="AQ9" s="275">
        <v>166998</v>
      </c>
      <c r="AR9" s="276">
        <v>-45.8</v>
      </c>
    </row>
    <row r="10" spans="1:46" ht="13.5" customHeight="1" x14ac:dyDescent="0.15">
      <c r="A10" s="259"/>
      <c r="AK10" s="1117" t="s">
        <v>519</v>
      </c>
      <c r="AL10" s="1118"/>
      <c r="AM10" s="1118"/>
      <c r="AN10" s="1119"/>
      <c r="AO10" s="277">
        <v>150872</v>
      </c>
      <c r="AP10" s="277">
        <v>19062</v>
      </c>
      <c r="AQ10" s="278">
        <v>26170</v>
      </c>
      <c r="AR10" s="279">
        <v>-27.2</v>
      </c>
    </row>
    <row r="11" spans="1:46" ht="13.5" customHeight="1" x14ac:dyDescent="0.15">
      <c r="A11" s="259"/>
      <c r="AK11" s="1117" t="s">
        <v>520</v>
      </c>
      <c r="AL11" s="1118"/>
      <c r="AM11" s="1118"/>
      <c r="AN11" s="1119"/>
      <c r="AO11" s="277" t="s">
        <v>521</v>
      </c>
      <c r="AP11" s="277" t="s">
        <v>521</v>
      </c>
      <c r="AQ11" s="278">
        <v>5047</v>
      </c>
      <c r="AR11" s="279" t="s">
        <v>521</v>
      </c>
    </row>
    <row r="12" spans="1:46" ht="13.5" customHeight="1" x14ac:dyDescent="0.15">
      <c r="A12" s="259"/>
      <c r="AK12" s="1117" t="s">
        <v>522</v>
      </c>
      <c r="AL12" s="1118"/>
      <c r="AM12" s="1118"/>
      <c r="AN12" s="1119"/>
      <c r="AO12" s="277" t="s">
        <v>521</v>
      </c>
      <c r="AP12" s="277" t="s">
        <v>521</v>
      </c>
      <c r="AQ12" s="278" t="s">
        <v>521</v>
      </c>
      <c r="AR12" s="279" t="s">
        <v>521</v>
      </c>
    </row>
    <row r="13" spans="1:46" ht="13.5" customHeight="1" x14ac:dyDescent="0.15">
      <c r="A13" s="259"/>
      <c r="AK13" s="1117" t="s">
        <v>523</v>
      </c>
      <c r="AL13" s="1118"/>
      <c r="AM13" s="1118"/>
      <c r="AN13" s="1119"/>
      <c r="AO13" s="277">
        <v>22482</v>
      </c>
      <c r="AP13" s="277">
        <v>2840</v>
      </c>
      <c r="AQ13" s="278">
        <v>6466</v>
      </c>
      <c r="AR13" s="279">
        <v>-56.1</v>
      </c>
    </row>
    <row r="14" spans="1:46" ht="13.5" customHeight="1" x14ac:dyDescent="0.15">
      <c r="A14" s="259"/>
      <c r="AK14" s="1117" t="s">
        <v>524</v>
      </c>
      <c r="AL14" s="1118"/>
      <c r="AM14" s="1118"/>
      <c r="AN14" s="1119"/>
      <c r="AO14" s="277" t="s">
        <v>521</v>
      </c>
      <c r="AP14" s="277" t="s">
        <v>521</v>
      </c>
      <c r="AQ14" s="278">
        <v>3589</v>
      </c>
      <c r="AR14" s="279" t="s">
        <v>521</v>
      </c>
    </row>
    <row r="15" spans="1:46" ht="13.5" customHeight="1" x14ac:dyDescent="0.15">
      <c r="A15" s="259"/>
      <c r="AK15" s="1120" t="s">
        <v>525</v>
      </c>
      <c r="AL15" s="1121"/>
      <c r="AM15" s="1121"/>
      <c r="AN15" s="1122"/>
      <c r="AO15" s="277">
        <v>-78975</v>
      </c>
      <c r="AP15" s="277">
        <v>-9978</v>
      </c>
      <c r="AQ15" s="278">
        <v>-12920</v>
      </c>
      <c r="AR15" s="279">
        <v>-22.8</v>
      </c>
    </row>
    <row r="16" spans="1:46" x14ac:dyDescent="0.15">
      <c r="A16" s="259"/>
      <c r="AK16" s="1120" t="s">
        <v>190</v>
      </c>
      <c r="AL16" s="1121"/>
      <c r="AM16" s="1121"/>
      <c r="AN16" s="1122"/>
      <c r="AO16" s="277">
        <v>810420</v>
      </c>
      <c r="AP16" s="277">
        <v>102390</v>
      </c>
      <c r="AQ16" s="278">
        <v>195349</v>
      </c>
      <c r="AR16" s="279">
        <v>-47.6</v>
      </c>
    </row>
    <row r="17" spans="1:46" x14ac:dyDescent="0.15">
      <c r="A17" s="259"/>
    </row>
    <row r="18" spans="1:46" x14ac:dyDescent="0.15">
      <c r="A18" s="259"/>
      <c r="AQ18" s="280"/>
      <c r="AR18" s="280"/>
    </row>
    <row r="19" spans="1:46" x14ac:dyDescent="0.15">
      <c r="A19" s="259"/>
      <c r="AK19" s="255" t="s">
        <v>526</v>
      </c>
    </row>
    <row r="20" spans="1:46" x14ac:dyDescent="0.15">
      <c r="A20" s="259"/>
      <c r="AK20" s="281"/>
      <c r="AL20" s="282"/>
      <c r="AM20" s="282"/>
      <c r="AN20" s="283"/>
      <c r="AO20" s="284" t="s">
        <v>527</v>
      </c>
      <c r="AP20" s="285" t="s">
        <v>528</v>
      </c>
      <c r="AQ20" s="286" t="s">
        <v>529</v>
      </c>
      <c r="AR20" s="287"/>
    </row>
    <row r="21" spans="1:46" s="260" customFormat="1" x14ac:dyDescent="0.15">
      <c r="A21" s="288"/>
      <c r="AK21" s="1123" t="s">
        <v>530</v>
      </c>
      <c r="AL21" s="1124"/>
      <c r="AM21" s="1124"/>
      <c r="AN21" s="1125"/>
      <c r="AO21" s="289">
        <v>10.11</v>
      </c>
      <c r="AP21" s="290">
        <v>16.600000000000001</v>
      </c>
      <c r="AQ21" s="291">
        <v>-6.49</v>
      </c>
      <c r="AS21" s="292"/>
      <c r="AT21" s="288"/>
    </row>
    <row r="22" spans="1:46" s="260" customFormat="1" x14ac:dyDescent="0.15">
      <c r="A22" s="288"/>
      <c r="AK22" s="1123" t="s">
        <v>531</v>
      </c>
      <c r="AL22" s="1124"/>
      <c r="AM22" s="1124"/>
      <c r="AN22" s="1125"/>
      <c r="AO22" s="293">
        <v>98.4</v>
      </c>
      <c r="AP22" s="294">
        <v>95.6</v>
      </c>
      <c r="AQ22" s="295">
        <v>2.8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532</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533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534</v>
      </c>
      <c r="AL29" s="260"/>
      <c r="AM29" s="260"/>
      <c r="AN29" s="260"/>
      <c r="AS29" s="302"/>
    </row>
    <row r="30" spans="1:46" ht="13.5" customHeight="1" x14ac:dyDescent="0.15">
      <c r="A30" s="259"/>
      <c r="AK30" s="262"/>
      <c r="AL30" s="263"/>
      <c r="AM30" s="263"/>
      <c r="AN30" s="264"/>
      <c r="AO30" s="1105" t="s">
        <v>513</v>
      </c>
      <c r="AP30" s="265"/>
      <c r="AQ30" s="266" t="s">
        <v>514</v>
      </c>
      <c r="AR30" s="267"/>
    </row>
    <row r="31" spans="1:46" x14ac:dyDescent="0.15">
      <c r="A31" s="259"/>
      <c r="AK31" s="268"/>
      <c r="AL31" s="269"/>
      <c r="AM31" s="269"/>
      <c r="AN31" s="270"/>
      <c r="AO31" s="1106"/>
      <c r="AP31" s="271" t="s">
        <v>515</v>
      </c>
      <c r="AQ31" s="272" t="s">
        <v>516</v>
      </c>
      <c r="AR31" s="273" t="s">
        <v>517</v>
      </c>
    </row>
    <row r="32" spans="1:46" ht="27" customHeight="1" x14ac:dyDescent="0.15">
      <c r="A32" s="259"/>
      <c r="AK32" s="1107" t="s">
        <v>535</v>
      </c>
      <c r="AL32" s="1108"/>
      <c r="AM32" s="1108"/>
      <c r="AN32" s="1109"/>
      <c r="AO32" s="303">
        <v>701491</v>
      </c>
      <c r="AP32" s="303">
        <v>88628</v>
      </c>
      <c r="AQ32" s="304">
        <v>125145</v>
      </c>
      <c r="AR32" s="305">
        <v>-29.2</v>
      </c>
    </row>
    <row r="33" spans="1:46" ht="13.5" customHeight="1" x14ac:dyDescent="0.15">
      <c r="A33" s="259"/>
      <c r="AK33" s="1107" t="s">
        <v>536</v>
      </c>
      <c r="AL33" s="1108"/>
      <c r="AM33" s="1108"/>
      <c r="AN33" s="1109"/>
      <c r="AO33" s="303" t="s">
        <v>521</v>
      </c>
      <c r="AP33" s="303" t="s">
        <v>521</v>
      </c>
      <c r="AQ33" s="304">
        <v>142</v>
      </c>
      <c r="AR33" s="305" t="s">
        <v>521</v>
      </c>
    </row>
    <row r="34" spans="1:46" ht="27" customHeight="1" x14ac:dyDescent="0.15">
      <c r="A34" s="259"/>
      <c r="AK34" s="1107" t="s">
        <v>537</v>
      </c>
      <c r="AL34" s="1108"/>
      <c r="AM34" s="1108"/>
      <c r="AN34" s="1109"/>
      <c r="AO34" s="303" t="s">
        <v>521</v>
      </c>
      <c r="AP34" s="303" t="s">
        <v>521</v>
      </c>
      <c r="AQ34" s="304">
        <v>186</v>
      </c>
      <c r="AR34" s="305" t="s">
        <v>521</v>
      </c>
    </row>
    <row r="35" spans="1:46" ht="27" customHeight="1" x14ac:dyDescent="0.15">
      <c r="A35" s="259"/>
      <c r="AK35" s="1107" t="s">
        <v>538</v>
      </c>
      <c r="AL35" s="1108"/>
      <c r="AM35" s="1108"/>
      <c r="AN35" s="1109"/>
      <c r="AO35" s="303">
        <v>116033</v>
      </c>
      <c r="AP35" s="303">
        <v>14660</v>
      </c>
      <c r="AQ35" s="304">
        <v>24116</v>
      </c>
      <c r="AR35" s="305">
        <v>-39.200000000000003</v>
      </c>
    </row>
    <row r="36" spans="1:46" ht="27" customHeight="1" x14ac:dyDescent="0.15">
      <c r="A36" s="259"/>
      <c r="AK36" s="1107" t="s">
        <v>539</v>
      </c>
      <c r="AL36" s="1108"/>
      <c r="AM36" s="1108"/>
      <c r="AN36" s="1109"/>
      <c r="AO36" s="303">
        <v>44231</v>
      </c>
      <c r="AP36" s="303">
        <v>5588</v>
      </c>
      <c r="AQ36" s="304">
        <v>3945</v>
      </c>
      <c r="AR36" s="305">
        <v>41.6</v>
      </c>
    </row>
    <row r="37" spans="1:46" ht="13.5" customHeight="1" x14ac:dyDescent="0.15">
      <c r="A37" s="259"/>
      <c r="AK37" s="1107" t="s">
        <v>540</v>
      </c>
      <c r="AL37" s="1108"/>
      <c r="AM37" s="1108"/>
      <c r="AN37" s="1109"/>
      <c r="AO37" s="303" t="s">
        <v>521</v>
      </c>
      <c r="AP37" s="303" t="s">
        <v>521</v>
      </c>
      <c r="AQ37" s="304">
        <v>817</v>
      </c>
      <c r="AR37" s="305" t="s">
        <v>521</v>
      </c>
    </row>
    <row r="38" spans="1:46" ht="27" customHeight="1" x14ac:dyDescent="0.15">
      <c r="A38" s="259"/>
      <c r="AK38" s="1110" t="s">
        <v>541</v>
      </c>
      <c r="AL38" s="1111"/>
      <c r="AM38" s="1111"/>
      <c r="AN38" s="1112"/>
      <c r="AO38" s="306" t="s">
        <v>521</v>
      </c>
      <c r="AP38" s="306" t="s">
        <v>521</v>
      </c>
      <c r="AQ38" s="307">
        <v>16</v>
      </c>
      <c r="AR38" s="295" t="s">
        <v>521</v>
      </c>
      <c r="AS38" s="302"/>
    </row>
    <row r="39" spans="1:46" x14ac:dyDescent="0.15">
      <c r="A39" s="259"/>
      <c r="AK39" s="1110" t="s">
        <v>542</v>
      </c>
      <c r="AL39" s="1111"/>
      <c r="AM39" s="1111"/>
      <c r="AN39" s="1112"/>
      <c r="AO39" s="303">
        <v>-18069</v>
      </c>
      <c r="AP39" s="303">
        <v>-2283</v>
      </c>
      <c r="AQ39" s="304">
        <v>-6780</v>
      </c>
      <c r="AR39" s="305">
        <v>-66.3</v>
      </c>
      <c r="AS39" s="302"/>
    </row>
    <row r="40" spans="1:46" ht="27" customHeight="1" x14ac:dyDescent="0.15">
      <c r="A40" s="259"/>
      <c r="AK40" s="1107" t="s">
        <v>543</v>
      </c>
      <c r="AL40" s="1108"/>
      <c r="AM40" s="1108"/>
      <c r="AN40" s="1109"/>
      <c r="AO40" s="303">
        <v>-646453</v>
      </c>
      <c r="AP40" s="303">
        <v>-81674</v>
      </c>
      <c r="AQ40" s="304">
        <v>-98746</v>
      </c>
      <c r="AR40" s="305">
        <v>-17.3</v>
      </c>
      <c r="AS40" s="302"/>
    </row>
    <row r="41" spans="1:46" x14ac:dyDescent="0.15">
      <c r="A41" s="259"/>
      <c r="AK41" s="1113" t="s">
        <v>304</v>
      </c>
      <c r="AL41" s="1114"/>
      <c r="AM41" s="1114"/>
      <c r="AN41" s="1115"/>
      <c r="AO41" s="303">
        <v>197233</v>
      </c>
      <c r="AP41" s="303">
        <v>24919</v>
      </c>
      <c r="AQ41" s="304">
        <v>48842</v>
      </c>
      <c r="AR41" s="305">
        <v>-49</v>
      </c>
      <c r="AS41" s="302"/>
    </row>
    <row r="42" spans="1:46" x14ac:dyDescent="0.15">
      <c r="A42" s="259"/>
      <c r="AK42" s="308" t="s">
        <v>544</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545</v>
      </c>
    </row>
    <row r="48" spans="1:46" x14ac:dyDescent="0.15">
      <c r="A48" s="259"/>
      <c r="AK48" s="313" t="s">
        <v>546</v>
      </c>
      <c r="AL48" s="313"/>
      <c r="AM48" s="313"/>
      <c r="AN48" s="313"/>
      <c r="AO48" s="313"/>
      <c r="AP48" s="313"/>
      <c r="AQ48" s="314"/>
      <c r="AR48" s="313"/>
    </row>
    <row r="49" spans="1:44" ht="13.5" customHeight="1" x14ac:dyDescent="0.15">
      <c r="A49" s="259"/>
      <c r="AK49" s="315"/>
      <c r="AL49" s="316"/>
      <c r="AM49" s="1100" t="s">
        <v>513</v>
      </c>
      <c r="AN49" s="1102" t="s">
        <v>547</v>
      </c>
      <c r="AO49" s="1103"/>
      <c r="AP49" s="1103"/>
      <c r="AQ49" s="1103"/>
      <c r="AR49" s="1104"/>
    </row>
    <row r="50" spans="1:44" x14ac:dyDescent="0.15">
      <c r="A50" s="259"/>
      <c r="AK50" s="317"/>
      <c r="AL50" s="318"/>
      <c r="AM50" s="1101"/>
      <c r="AN50" s="319" t="s">
        <v>548</v>
      </c>
      <c r="AO50" s="320" t="s">
        <v>549</v>
      </c>
      <c r="AP50" s="321" t="s">
        <v>550</v>
      </c>
      <c r="AQ50" s="322" t="s">
        <v>551</v>
      </c>
      <c r="AR50" s="323" t="s">
        <v>552</v>
      </c>
    </row>
    <row r="51" spans="1:44" x14ac:dyDescent="0.15">
      <c r="A51" s="259"/>
      <c r="AK51" s="315" t="s">
        <v>553</v>
      </c>
      <c r="AL51" s="316"/>
      <c r="AM51" s="324">
        <v>1381450</v>
      </c>
      <c r="AN51" s="325">
        <v>166000</v>
      </c>
      <c r="AO51" s="326">
        <v>15.3</v>
      </c>
      <c r="AP51" s="327">
        <v>167497</v>
      </c>
      <c r="AQ51" s="328">
        <v>-17.399999999999999</v>
      </c>
      <c r="AR51" s="329">
        <v>32.700000000000003</v>
      </c>
    </row>
    <row r="52" spans="1:44" x14ac:dyDescent="0.15">
      <c r="A52" s="259"/>
      <c r="AK52" s="330"/>
      <c r="AL52" s="331" t="s">
        <v>554</v>
      </c>
      <c r="AM52" s="332">
        <v>249098</v>
      </c>
      <c r="AN52" s="333">
        <v>29932</v>
      </c>
      <c r="AO52" s="334">
        <v>-51.3</v>
      </c>
      <c r="AP52" s="335">
        <v>82571</v>
      </c>
      <c r="AQ52" s="336">
        <v>3.6</v>
      </c>
      <c r="AR52" s="337">
        <v>-54.9</v>
      </c>
    </row>
    <row r="53" spans="1:44" x14ac:dyDescent="0.15">
      <c r="A53" s="259"/>
      <c r="AK53" s="315" t="s">
        <v>555</v>
      </c>
      <c r="AL53" s="316"/>
      <c r="AM53" s="324">
        <v>1501558</v>
      </c>
      <c r="AN53" s="325">
        <v>182849</v>
      </c>
      <c r="AO53" s="326">
        <v>10.199999999999999</v>
      </c>
      <c r="AP53" s="327">
        <v>190274</v>
      </c>
      <c r="AQ53" s="328">
        <v>13.6</v>
      </c>
      <c r="AR53" s="329">
        <v>-3.4</v>
      </c>
    </row>
    <row r="54" spans="1:44" x14ac:dyDescent="0.15">
      <c r="A54" s="259"/>
      <c r="AK54" s="330"/>
      <c r="AL54" s="331" t="s">
        <v>554</v>
      </c>
      <c r="AM54" s="332">
        <v>260982</v>
      </c>
      <c r="AN54" s="333">
        <v>31781</v>
      </c>
      <c r="AO54" s="334">
        <v>6.2</v>
      </c>
      <c r="AP54" s="335">
        <v>88584</v>
      </c>
      <c r="AQ54" s="336">
        <v>7.3</v>
      </c>
      <c r="AR54" s="337">
        <v>-1.1000000000000001</v>
      </c>
    </row>
    <row r="55" spans="1:44" x14ac:dyDescent="0.15">
      <c r="A55" s="259"/>
      <c r="AK55" s="315" t="s">
        <v>556</v>
      </c>
      <c r="AL55" s="316"/>
      <c r="AM55" s="324">
        <v>1405128</v>
      </c>
      <c r="AN55" s="325">
        <v>173216</v>
      </c>
      <c r="AO55" s="326">
        <v>-5.3</v>
      </c>
      <c r="AP55" s="327">
        <v>200194</v>
      </c>
      <c r="AQ55" s="328">
        <v>5.2</v>
      </c>
      <c r="AR55" s="329">
        <v>-10.5</v>
      </c>
    </row>
    <row r="56" spans="1:44" x14ac:dyDescent="0.15">
      <c r="A56" s="259"/>
      <c r="AK56" s="330"/>
      <c r="AL56" s="331" t="s">
        <v>554</v>
      </c>
      <c r="AM56" s="332">
        <v>258747</v>
      </c>
      <c r="AN56" s="333">
        <v>31897</v>
      </c>
      <c r="AO56" s="334">
        <v>0.4</v>
      </c>
      <c r="AP56" s="335">
        <v>106422</v>
      </c>
      <c r="AQ56" s="336">
        <v>20.100000000000001</v>
      </c>
      <c r="AR56" s="337">
        <v>-19.7</v>
      </c>
    </row>
    <row r="57" spans="1:44" x14ac:dyDescent="0.15">
      <c r="A57" s="259"/>
      <c r="AK57" s="315" t="s">
        <v>557</v>
      </c>
      <c r="AL57" s="316"/>
      <c r="AM57" s="324">
        <v>1268439</v>
      </c>
      <c r="AN57" s="325">
        <v>158416</v>
      </c>
      <c r="AO57" s="326">
        <v>-8.5</v>
      </c>
      <c r="AP57" s="327">
        <v>196914</v>
      </c>
      <c r="AQ57" s="328">
        <v>-1.6</v>
      </c>
      <c r="AR57" s="329">
        <v>-6.9</v>
      </c>
    </row>
    <row r="58" spans="1:44" x14ac:dyDescent="0.15">
      <c r="A58" s="259"/>
      <c r="AK58" s="330"/>
      <c r="AL58" s="331" t="s">
        <v>554</v>
      </c>
      <c r="AM58" s="332">
        <v>158530</v>
      </c>
      <c r="AN58" s="333">
        <v>19799</v>
      </c>
      <c r="AO58" s="334">
        <v>-37.9</v>
      </c>
      <c r="AP58" s="335">
        <v>98966</v>
      </c>
      <c r="AQ58" s="336">
        <v>-7</v>
      </c>
      <c r="AR58" s="337">
        <v>-30.9</v>
      </c>
    </row>
    <row r="59" spans="1:44" x14ac:dyDescent="0.15">
      <c r="A59" s="259"/>
      <c r="AK59" s="315" t="s">
        <v>558</v>
      </c>
      <c r="AL59" s="316"/>
      <c r="AM59" s="324">
        <v>1238444</v>
      </c>
      <c r="AN59" s="325">
        <v>156468</v>
      </c>
      <c r="AO59" s="326">
        <v>-1.2</v>
      </c>
      <c r="AP59" s="327">
        <v>204757</v>
      </c>
      <c r="AQ59" s="328">
        <v>4</v>
      </c>
      <c r="AR59" s="329">
        <v>-5.2</v>
      </c>
    </row>
    <row r="60" spans="1:44" x14ac:dyDescent="0.15">
      <c r="A60" s="259"/>
      <c r="AK60" s="330"/>
      <c r="AL60" s="331" t="s">
        <v>554</v>
      </c>
      <c r="AM60" s="332">
        <v>325666</v>
      </c>
      <c r="AN60" s="333">
        <v>41145</v>
      </c>
      <c r="AO60" s="334">
        <v>107.8</v>
      </c>
      <c r="AP60" s="335">
        <v>106071</v>
      </c>
      <c r="AQ60" s="336">
        <v>7.2</v>
      </c>
      <c r="AR60" s="337">
        <v>100.6</v>
      </c>
    </row>
    <row r="61" spans="1:44" x14ac:dyDescent="0.15">
      <c r="A61" s="259"/>
      <c r="AK61" s="315" t="s">
        <v>559</v>
      </c>
      <c r="AL61" s="338"/>
      <c r="AM61" s="324">
        <v>1359004</v>
      </c>
      <c r="AN61" s="325">
        <v>167390</v>
      </c>
      <c r="AO61" s="326">
        <v>2.1</v>
      </c>
      <c r="AP61" s="327">
        <v>191927</v>
      </c>
      <c r="AQ61" s="339">
        <v>0.8</v>
      </c>
      <c r="AR61" s="329">
        <v>1.3</v>
      </c>
    </row>
    <row r="62" spans="1:44" x14ac:dyDescent="0.15">
      <c r="A62" s="259"/>
      <c r="AK62" s="330"/>
      <c r="AL62" s="331" t="s">
        <v>554</v>
      </c>
      <c r="AM62" s="332">
        <v>250605</v>
      </c>
      <c r="AN62" s="333">
        <v>30911</v>
      </c>
      <c r="AO62" s="334">
        <v>5</v>
      </c>
      <c r="AP62" s="335">
        <v>96523</v>
      </c>
      <c r="AQ62" s="336">
        <v>6.2</v>
      </c>
      <c r="AR62" s="337">
        <v>-1.2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oNLUse5xF9Eo5iKDB8kCfz7quiUgIpOE2cv1kklwCArPCghyhB4rrUahtvnLxCQbtNHXFJJ8PGlVzATCGxz+g==" saltValue="JgktozdxMFKl00Ffy1zy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561</v>
      </c>
    </row>
    <row r="121" spans="125:125" ht="13.5" hidden="1" customHeight="1" x14ac:dyDescent="0.15">
      <c r="DU121" s="253"/>
    </row>
  </sheetData>
  <sheetProtection algorithmName="SHA-512" hashValue="P1E26ABQv//g8vO0scBqYYdIhHZUVsp/Vyf0dz+VZh7RreRKTgQYKmTs61o3v9tAIuDzv+SrruxvLtXBR0u9JA==" saltValue="AXdFYenqKBwfcyTuQGiF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9"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562</v>
      </c>
    </row>
  </sheetData>
  <sheetProtection algorithmName="SHA-512" hashValue="g1dBZqnSAKNrbGAF9xFrOi7KPXCcIHhlBcY0n2qHNOEzYOfvc97aSK0W93MDXlgm+Xq2Kubq5842mPuUvea+dw==" saltValue="oitJn+C/UmVwYMsBMpU/P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26" t="s">
        <v>3</v>
      </c>
      <c r="D47" s="1126"/>
      <c r="E47" s="1127"/>
      <c r="F47" s="11">
        <v>79.23</v>
      </c>
      <c r="G47" s="12">
        <v>76.709999999999994</v>
      </c>
      <c r="H47" s="12">
        <v>71.03</v>
      </c>
      <c r="I47" s="12">
        <v>68.59</v>
      </c>
      <c r="J47" s="13">
        <v>72.69</v>
      </c>
    </row>
    <row r="48" spans="2:10" ht="57.75" customHeight="1" x14ac:dyDescent="0.15">
      <c r="B48" s="14"/>
      <c r="C48" s="1128" t="s">
        <v>4</v>
      </c>
      <c r="D48" s="1128"/>
      <c r="E48" s="1129"/>
      <c r="F48" s="15">
        <v>3.45</v>
      </c>
      <c r="G48" s="16">
        <v>4.38</v>
      </c>
      <c r="H48" s="16">
        <v>5.36</v>
      </c>
      <c r="I48" s="16">
        <v>5.53</v>
      </c>
      <c r="J48" s="17">
        <v>5.0599999999999996</v>
      </c>
    </row>
    <row r="49" spans="2:10" ht="57.75" customHeight="1" thickBot="1" x14ac:dyDescent="0.2">
      <c r="B49" s="18"/>
      <c r="C49" s="1130" t="s">
        <v>5</v>
      </c>
      <c r="D49" s="1130"/>
      <c r="E49" s="1131"/>
      <c r="F49" s="19">
        <v>0.68</v>
      </c>
      <c r="G49" s="20" t="s">
        <v>568</v>
      </c>
      <c r="H49" s="20" t="s">
        <v>569</v>
      </c>
      <c r="I49" s="20">
        <v>3.28</v>
      </c>
      <c r="J49" s="21">
        <v>2.4700000000000002</v>
      </c>
    </row>
    <row r="50" spans="2:10" x14ac:dyDescent="0.15"/>
  </sheetData>
  <sheetProtection algorithmName="SHA-512" hashValue="AOJgrRCscooBHfFu9X12wAkDV5cCwJ3aTii5UqJ2MhSz9U6gDytOB4f6cSn+uzhbp9NY9Wih8Awc5lSfz5fQFw==" saltValue="0jfpkkUBlGWp1/uLTXw6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80" zoomScaleNormal="100" zoomScaleSheetLayoutView="8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36" t="s">
        <v>570</v>
      </c>
      <c r="D34" s="1136"/>
      <c r="E34" s="1137"/>
      <c r="F34" s="32">
        <v>6.03</v>
      </c>
      <c r="G34" s="33">
        <v>5.65</v>
      </c>
      <c r="H34" s="33">
        <v>5.9</v>
      </c>
      <c r="I34" s="33">
        <v>5.66</v>
      </c>
      <c r="J34" s="34">
        <v>5.3</v>
      </c>
      <c r="K34" s="22"/>
      <c r="L34" s="22"/>
      <c r="M34" s="22"/>
      <c r="N34" s="22"/>
      <c r="O34" s="22"/>
      <c r="P34" s="22"/>
    </row>
    <row r="35" spans="1:16" ht="39" customHeight="1" x14ac:dyDescent="0.15">
      <c r="A35" s="22"/>
      <c r="B35" s="35"/>
      <c r="C35" s="1132" t="s">
        <v>571</v>
      </c>
      <c r="D35" s="1132"/>
      <c r="E35" s="1133"/>
      <c r="F35" s="36">
        <v>3.34</v>
      </c>
      <c r="G35" s="37">
        <v>4.24</v>
      </c>
      <c r="H35" s="37">
        <v>5.21</v>
      </c>
      <c r="I35" s="37">
        <v>5.39</v>
      </c>
      <c r="J35" s="38">
        <v>4.99</v>
      </c>
      <c r="K35" s="22"/>
      <c r="L35" s="22"/>
      <c r="M35" s="22"/>
      <c r="N35" s="22"/>
      <c r="O35" s="22"/>
      <c r="P35" s="22"/>
    </row>
    <row r="36" spans="1:16" ht="39" customHeight="1" x14ac:dyDescent="0.15">
      <c r="A36" s="22"/>
      <c r="B36" s="35"/>
      <c r="C36" s="1132" t="s">
        <v>572</v>
      </c>
      <c r="D36" s="1132"/>
      <c r="E36" s="1133"/>
      <c r="F36" s="36">
        <v>1.64</v>
      </c>
      <c r="G36" s="37">
        <v>1.21</v>
      </c>
      <c r="H36" s="37">
        <v>1.64</v>
      </c>
      <c r="I36" s="37">
        <v>2.59</v>
      </c>
      <c r="J36" s="38">
        <v>3.67</v>
      </c>
      <c r="K36" s="22"/>
      <c r="L36" s="22"/>
      <c r="M36" s="22"/>
      <c r="N36" s="22"/>
      <c r="O36" s="22"/>
      <c r="P36" s="22"/>
    </row>
    <row r="37" spans="1:16" ht="39" customHeight="1" x14ac:dyDescent="0.15">
      <c r="A37" s="22"/>
      <c r="B37" s="35"/>
      <c r="C37" s="1132" t="s">
        <v>573</v>
      </c>
      <c r="D37" s="1132"/>
      <c r="E37" s="1133"/>
      <c r="F37" s="36">
        <v>0.09</v>
      </c>
      <c r="G37" s="37">
        <v>0.19</v>
      </c>
      <c r="H37" s="37">
        <v>0.14000000000000001</v>
      </c>
      <c r="I37" s="37">
        <v>7.0000000000000007E-2</v>
      </c>
      <c r="J37" s="38">
        <v>0.17</v>
      </c>
      <c r="K37" s="22"/>
      <c r="L37" s="22"/>
      <c r="M37" s="22"/>
      <c r="N37" s="22"/>
      <c r="O37" s="22"/>
      <c r="P37" s="22"/>
    </row>
    <row r="38" spans="1:16" ht="39" customHeight="1" x14ac:dyDescent="0.15">
      <c r="A38" s="22"/>
      <c r="B38" s="35"/>
      <c r="C38" s="1132" t="s">
        <v>574</v>
      </c>
      <c r="D38" s="1132"/>
      <c r="E38" s="1133"/>
      <c r="F38" s="36">
        <v>0.1</v>
      </c>
      <c r="G38" s="37">
        <v>0.13</v>
      </c>
      <c r="H38" s="37">
        <v>0.08</v>
      </c>
      <c r="I38" s="37">
        <v>0.17</v>
      </c>
      <c r="J38" s="38">
        <v>0.12</v>
      </c>
      <c r="K38" s="22"/>
      <c r="L38" s="22"/>
      <c r="M38" s="22"/>
      <c r="N38" s="22"/>
      <c r="O38" s="22"/>
      <c r="P38" s="22"/>
    </row>
    <row r="39" spans="1:16" ht="39" customHeight="1" x14ac:dyDescent="0.15">
      <c r="A39" s="22"/>
      <c r="B39" s="35"/>
      <c r="C39" s="1132" t="s">
        <v>575</v>
      </c>
      <c r="D39" s="1132"/>
      <c r="E39" s="1133"/>
      <c r="F39" s="36">
        <v>0.18</v>
      </c>
      <c r="G39" s="37">
        <v>0.23</v>
      </c>
      <c r="H39" s="37">
        <v>0.28000000000000003</v>
      </c>
      <c r="I39" s="37" t="s">
        <v>576</v>
      </c>
      <c r="J39" s="38">
        <v>0.09</v>
      </c>
      <c r="K39" s="22"/>
      <c r="L39" s="22"/>
      <c r="M39" s="22"/>
      <c r="N39" s="22"/>
      <c r="O39" s="22"/>
      <c r="P39" s="22"/>
    </row>
    <row r="40" spans="1:16" ht="39" customHeight="1" x14ac:dyDescent="0.15">
      <c r="A40" s="22"/>
      <c r="B40" s="35"/>
      <c r="C40" s="1132" t="s">
        <v>577</v>
      </c>
      <c r="D40" s="1132"/>
      <c r="E40" s="1133"/>
      <c r="F40" s="36">
        <v>0.1</v>
      </c>
      <c r="G40" s="37">
        <v>0.13</v>
      </c>
      <c r="H40" s="37">
        <v>0.13</v>
      </c>
      <c r="I40" s="37">
        <v>0.12</v>
      </c>
      <c r="J40" s="38">
        <v>0.04</v>
      </c>
      <c r="K40" s="22"/>
      <c r="L40" s="22"/>
      <c r="M40" s="22"/>
      <c r="N40" s="22"/>
      <c r="O40" s="22"/>
      <c r="P40" s="22"/>
    </row>
    <row r="41" spans="1:16" ht="39" customHeight="1" x14ac:dyDescent="0.15">
      <c r="A41" s="22"/>
      <c r="B41" s="35"/>
      <c r="C41" s="1132" t="s">
        <v>578</v>
      </c>
      <c r="D41" s="1132"/>
      <c r="E41" s="1133"/>
      <c r="F41" s="36">
        <v>0</v>
      </c>
      <c r="G41" s="37">
        <v>0</v>
      </c>
      <c r="H41" s="37">
        <v>0</v>
      </c>
      <c r="I41" s="37">
        <v>0.01</v>
      </c>
      <c r="J41" s="38">
        <v>0.02</v>
      </c>
      <c r="K41" s="22"/>
      <c r="L41" s="22"/>
      <c r="M41" s="22"/>
      <c r="N41" s="22"/>
      <c r="O41" s="22"/>
      <c r="P41" s="22"/>
    </row>
    <row r="42" spans="1:16" ht="39" customHeight="1" x14ac:dyDescent="0.15">
      <c r="A42" s="22"/>
      <c r="B42" s="39"/>
      <c r="C42" s="1132" t="s">
        <v>579</v>
      </c>
      <c r="D42" s="1132"/>
      <c r="E42" s="1133"/>
      <c r="F42" s="36" t="s">
        <v>521</v>
      </c>
      <c r="G42" s="37" t="s">
        <v>521</v>
      </c>
      <c r="H42" s="37" t="s">
        <v>521</v>
      </c>
      <c r="I42" s="37" t="s">
        <v>521</v>
      </c>
      <c r="J42" s="38" t="s">
        <v>521</v>
      </c>
      <c r="K42" s="22"/>
      <c r="L42" s="22"/>
      <c r="M42" s="22"/>
      <c r="N42" s="22"/>
      <c r="O42" s="22"/>
      <c r="P42" s="22"/>
    </row>
    <row r="43" spans="1:16" ht="39" customHeight="1" thickBot="1" x14ac:dyDescent="0.2">
      <c r="A43" s="22"/>
      <c r="B43" s="40"/>
      <c r="C43" s="1134" t="s">
        <v>580</v>
      </c>
      <c r="D43" s="1134"/>
      <c r="E43" s="1135"/>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4Z3VyfSItxkZ3NJ+TqcZxrOsmqkwzZO1rlwPThVpr2ipfkO6kZJSvyxjVPc14D9wXPNMESyviBzxrYkMugFVQ==" saltValue="h0hIPKm6a4NNlnTSso54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53" zoomScale="70" zoomScaleNormal="70" zoomScaleSheetLayoutView="55" workbookViewId="0">
      <selection activeCell="Q55" sqref="Q5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671</v>
      </c>
      <c r="L45" s="58">
        <v>650</v>
      </c>
      <c r="M45" s="58">
        <v>621</v>
      </c>
      <c r="N45" s="58">
        <v>639</v>
      </c>
      <c r="O45" s="59">
        <v>701</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521</v>
      </c>
      <c r="L46" s="62" t="s">
        <v>521</v>
      </c>
      <c r="M46" s="62" t="s">
        <v>521</v>
      </c>
      <c r="N46" s="62" t="s">
        <v>521</v>
      </c>
      <c r="O46" s="63" t="s">
        <v>521</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521</v>
      </c>
      <c r="L47" s="62" t="s">
        <v>521</v>
      </c>
      <c r="M47" s="62" t="s">
        <v>521</v>
      </c>
      <c r="N47" s="62" t="s">
        <v>521</v>
      </c>
      <c r="O47" s="63" t="s">
        <v>521</v>
      </c>
      <c r="P47" s="46"/>
      <c r="Q47" s="46"/>
      <c r="R47" s="46"/>
      <c r="S47" s="46"/>
      <c r="T47" s="46"/>
      <c r="U47" s="46"/>
    </row>
    <row r="48" spans="1:21" ht="30.75" customHeight="1" x14ac:dyDescent="0.15">
      <c r="A48" s="46"/>
      <c r="B48" s="1163"/>
      <c r="C48" s="1164"/>
      <c r="D48" s="60"/>
      <c r="E48" s="1140" t="s">
        <v>15</v>
      </c>
      <c r="F48" s="1140"/>
      <c r="G48" s="1140"/>
      <c r="H48" s="1140"/>
      <c r="I48" s="1140"/>
      <c r="J48" s="1141"/>
      <c r="K48" s="61">
        <v>111</v>
      </c>
      <c r="L48" s="62">
        <v>121</v>
      </c>
      <c r="M48" s="62">
        <v>117</v>
      </c>
      <c r="N48" s="62">
        <v>117</v>
      </c>
      <c r="O48" s="63">
        <v>116</v>
      </c>
      <c r="P48" s="46"/>
      <c r="Q48" s="46"/>
      <c r="R48" s="46"/>
      <c r="S48" s="46"/>
      <c r="T48" s="46"/>
      <c r="U48" s="46"/>
    </row>
    <row r="49" spans="1:21" ht="30.75" customHeight="1" x14ac:dyDescent="0.15">
      <c r="A49" s="46"/>
      <c r="B49" s="1163"/>
      <c r="C49" s="1164"/>
      <c r="D49" s="60"/>
      <c r="E49" s="1140" t="s">
        <v>16</v>
      </c>
      <c r="F49" s="1140"/>
      <c r="G49" s="1140"/>
      <c r="H49" s="1140"/>
      <c r="I49" s="1140"/>
      <c r="J49" s="1141"/>
      <c r="K49" s="61">
        <v>56</v>
      </c>
      <c r="L49" s="62">
        <v>56</v>
      </c>
      <c r="M49" s="62">
        <v>55</v>
      </c>
      <c r="N49" s="62">
        <v>39</v>
      </c>
      <c r="O49" s="63">
        <v>44</v>
      </c>
      <c r="P49" s="46"/>
      <c r="Q49" s="46"/>
      <c r="R49" s="46"/>
      <c r="S49" s="46"/>
      <c r="T49" s="46"/>
      <c r="U49" s="46"/>
    </row>
    <row r="50" spans="1:21" ht="30.75" customHeight="1" x14ac:dyDescent="0.15">
      <c r="A50" s="46"/>
      <c r="B50" s="1163"/>
      <c r="C50" s="1164"/>
      <c r="D50" s="60"/>
      <c r="E50" s="1140" t="s">
        <v>17</v>
      </c>
      <c r="F50" s="1140"/>
      <c r="G50" s="1140"/>
      <c r="H50" s="1140"/>
      <c r="I50" s="1140"/>
      <c r="J50" s="1141"/>
      <c r="K50" s="61" t="s">
        <v>521</v>
      </c>
      <c r="L50" s="62" t="s">
        <v>521</v>
      </c>
      <c r="M50" s="62" t="s">
        <v>521</v>
      </c>
      <c r="N50" s="62" t="s">
        <v>521</v>
      </c>
      <c r="O50" s="63" t="s">
        <v>521</v>
      </c>
      <c r="P50" s="46"/>
      <c r="Q50" s="46"/>
      <c r="R50" s="46"/>
      <c r="S50" s="46"/>
      <c r="T50" s="46"/>
      <c r="U50" s="46"/>
    </row>
    <row r="51" spans="1:21" ht="30.75" customHeight="1" x14ac:dyDescent="0.15">
      <c r="A51" s="46"/>
      <c r="B51" s="1165"/>
      <c r="C51" s="1166"/>
      <c r="D51" s="64"/>
      <c r="E51" s="1140" t="s">
        <v>18</v>
      </c>
      <c r="F51" s="1140"/>
      <c r="G51" s="1140"/>
      <c r="H51" s="1140"/>
      <c r="I51" s="1140"/>
      <c r="J51" s="1141"/>
      <c r="K51" s="61" t="s">
        <v>521</v>
      </c>
      <c r="L51" s="62" t="s">
        <v>521</v>
      </c>
      <c r="M51" s="62" t="s">
        <v>521</v>
      </c>
      <c r="N51" s="62" t="s">
        <v>521</v>
      </c>
      <c r="O51" s="63" t="s">
        <v>521</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669</v>
      </c>
      <c r="L52" s="62">
        <v>654</v>
      </c>
      <c r="M52" s="62">
        <v>651</v>
      </c>
      <c r="N52" s="62">
        <v>642</v>
      </c>
      <c r="O52" s="63">
        <v>664</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169</v>
      </c>
      <c r="L53" s="67">
        <v>173</v>
      </c>
      <c r="M53" s="67">
        <v>142</v>
      </c>
      <c r="N53" s="67">
        <v>153</v>
      </c>
      <c r="O53" s="68">
        <v>197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581</v>
      </c>
      <c r="P56" s="46"/>
      <c r="Q56" s="46"/>
      <c r="R56" s="46"/>
      <c r="S56" s="46"/>
      <c r="T56" s="46"/>
      <c r="U56" s="46"/>
    </row>
    <row r="57" spans="1:21" ht="31.5" customHeight="1" thickBot="1" x14ac:dyDescent="0.2">
      <c r="A57" s="46"/>
      <c r="B57" s="74"/>
      <c r="C57" s="75"/>
      <c r="D57" s="75"/>
      <c r="E57" s="76"/>
      <c r="F57" s="76"/>
      <c r="G57" s="76"/>
      <c r="H57" s="76"/>
      <c r="I57" s="76"/>
      <c r="J57" s="77" t="s">
        <v>2</v>
      </c>
      <c r="K57" s="78" t="s">
        <v>582</v>
      </c>
      <c r="L57" s="79" t="s">
        <v>583</v>
      </c>
      <c r="M57" s="79" t="s">
        <v>584</v>
      </c>
      <c r="N57" s="79" t="s">
        <v>585</v>
      </c>
      <c r="O57" s="80" t="s">
        <v>586</v>
      </c>
      <c r="P57" s="46"/>
      <c r="Q57" s="46"/>
      <c r="R57" s="46"/>
      <c r="S57" s="46"/>
      <c r="T57" s="46"/>
      <c r="U57" s="46"/>
    </row>
    <row r="58" spans="1:21" ht="31.5" customHeight="1" x14ac:dyDescent="0.15">
      <c r="B58" s="1146" t="s">
        <v>26</v>
      </c>
      <c r="C58" s="1147"/>
      <c r="D58" s="1152" t="s">
        <v>27</v>
      </c>
      <c r="E58" s="1153"/>
      <c r="F58" s="1153"/>
      <c r="G58" s="1153"/>
      <c r="H58" s="1153"/>
      <c r="I58" s="1153"/>
      <c r="J58" s="1154"/>
      <c r="K58" s="81"/>
      <c r="L58" s="82"/>
      <c r="M58" s="82"/>
      <c r="N58" s="82"/>
      <c r="O58" s="83"/>
    </row>
    <row r="59" spans="1:21" ht="31.5" customHeight="1" x14ac:dyDescent="0.15">
      <c r="B59" s="1148"/>
      <c r="C59" s="1149"/>
      <c r="D59" s="1155" t="s">
        <v>28</v>
      </c>
      <c r="E59" s="1156"/>
      <c r="F59" s="1156"/>
      <c r="G59" s="1156"/>
      <c r="H59" s="1156"/>
      <c r="I59" s="1156"/>
      <c r="J59" s="1157"/>
      <c r="K59" s="84"/>
      <c r="L59" s="85"/>
      <c r="M59" s="85"/>
      <c r="N59" s="85"/>
      <c r="O59" s="86"/>
    </row>
    <row r="60" spans="1:21" ht="31.5" customHeight="1" thickBot="1" x14ac:dyDescent="0.2">
      <c r="B60" s="1150"/>
      <c r="C60" s="1151"/>
      <c r="D60" s="1158" t="s">
        <v>29</v>
      </c>
      <c r="E60" s="1159"/>
      <c r="F60" s="1159"/>
      <c r="G60" s="1159"/>
      <c r="H60" s="1159"/>
      <c r="I60" s="1159"/>
      <c r="J60" s="1160"/>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E17I0Ppr9kBIoad2SdzYFjOa/tsCmyQfq3WjfVrlbkzvYclhfDOVc0Cz8+IJv0fBK4cGDXahPhZ8XmK9++/GQ==" saltValue="/TZqi/hs2c/+DbsljO+r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563</v>
      </c>
      <c r="J40" s="101" t="s">
        <v>564</v>
      </c>
      <c r="K40" s="101" t="s">
        <v>565</v>
      </c>
      <c r="L40" s="101" t="s">
        <v>566</v>
      </c>
      <c r="M40" s="102" t="s">
        <v>567</v>
      </c>
    </row>
    <row r="41" spans="2:13" ht="27.75" customHeight="1" x14ac:dyDescent="0.15">
      <c r="B41" s="1181" t="s">
        <v>32</v>
      </c>
      <c r="C41" s="1182"/>
      <c r="D41" s="103"/>
      <c r="E41" s="1183" t="s">
        <v>33</v>
      </c>
      <c r="F41" s="1183"/>
      <c r="G41" s="1183"/>
      <c r="H41" s="1184"/>
      <c r="I41" s="342">
        <v>7111</v>
      </c>
      <c r="J41" s="343">
        <v>7217</v>
      </c>
      <c r="K41" s="343">
        <v>7232</v>
      </c>
      <c r="L41" s="343">
        <v>7229</v>
      </c>
      <c r="M41" s="344">
        <v>7282</v>
      </c>
    </row>
    <row r="42" spans="2:13" ht="27.75" customHeight="1" x14ac:dyDescent="0.15">
      <c r="B42" s="1171"/>
      <c r="C42" s="1172"/>
      <c r="D42" s="104"/>
      <c r="E42" s="1175" t="s">
        <v>34</v>
      </c>
      <c r="F42" s="1175"/>
      <c r="G42" s="1175"/>
      <c r="H42" s="1176"/>
      <c r="I42" s="345" t="s">
        <v>521</v>
      </c>
      <c r="J42" s="346" t="s">
        <v>521</v>
      </c>
      <c r="K42" s="346" t="s">
        <v>521</v>
      </c>
      <c r="L42" s="346" t="s">
        <v>521</v>
      </c>
      <c r="M42" s="347" t="s">
        <v>521</v>
      </c>
    </row>
    <row r="43" spans="2:13" ht="27.75" customHeight="1" x14ac:dyDescent="0.15">
      <c r="B43" s="1171"/>
      <c r="C43" s="1172"/>
      <c r="D43" s="104"/>
      <c r="E43" s="1175" t="s">
        <v>35</v>
      </c>
      <c r="F43" s="1175"/>
      <c r="G43" s="1175"/>
      <c r="H43" s="1176"/>
      <c r="I43" s="345">
        <v>1325</v>
      </c>
      <c r="J43" s="346">
        <v>1331</v>
      </c>
      <c r="K43" s="346">
        <v>1277</v>
      </c>
      <c r="L43" s="346">
        <v>1176</v>
      </c>
      <c r="M43" s="347">
        <v>1075</v>
      </c>
    </row>
    <row r="44" spans="2:13" ht="27.75" customHeight="1" x14ac:dyDescent="0.15">
      <c r="B44" s="1171"/>
      <c r="C44" s="1172"/>
      <c r="D44" s="104"/>
      <c r="E44" s="1175" t="s">
        <v>36</v>
      </c>
      <c r="F44" s="1175"/>
      <c r="G44" s="1175"/>
      <c r="H44" s="1176"/>
      <c r="I44" s="345">
        <v>623</v>
      </c>
      <c r="J44" s="346">
        <v>571</v>
      </c>
      <c r="K44" s="346">
        <v>565</v>
      </c>
      <c r="L44" s="346">
        <v>840</v>
      </c>
      <c r="M44" s="347">
        <v>970</v>
      </c>
    </row>
    <row r="45" spans="2:13" ht="27.75" customHeight="1" x14ac:dyDescent="0.15">
      <c r="B45" s="1171"/>
      <c r="C45" s="1172"/>
      <c r="D45" s="104"/>
      <c r="E45" s="1175" t="s">
        <v>37</v>
      </c>
      <c r="F45" s="1175"/>
      <c r="G45" s="1175"/>
      <c r="H45" s="1176"/>
      <c r="I45" s="345">
        <v>805</v>
      </c>
      <c r="J45" s="346">
        <v>761</v>
      </c>
      <c r="K45" s="346">
        <v>721</v>
      </c>
      <c r="L45" s="346">
        <v>481</v>
      </c>
      <c r="M45" s="347">
        <v>664</v>
      </c>
    </row>
    <row r="46" spans="2:13" ht="27.75" customHeight="1" x14ac:dyDescent="0.15">
      <c r="B46" s="1171"/>
      <c r="C46" s="1172"/>
      <c r="D46" s="105"/>
      <c r="E46" s="1175" t="s">
        <v>38</v>
      </c>
      <c r="F46" s="1175"/>
      <c r="G46" s="1175"/>
      <c r="H46" s="1176"/>
      <c r="I46" s="345" t="s">
        <v>521</v>
      </c>
      <c r="J46" s="346" t="s">
        <v>521</v>
      </c>
      <c r="K46" s="346" t="s">
        <v>521</v>
      </c>
      <c r="L46" s="346" t="s">
        <v>521</v>
      </c>
      <c r="M46" s="347" t="s">
        <v>521</v>
      </c>
    </row>
    <row r="47" spans="2:13" ht="27.75" customHeight="1" x14ac:dyDescent="0.15">
      <c r="B47" s="1171"/>
      <c r="C47" s="1172"/>
      <c r="D47" s="106"/>
      <c r="E47" s="1185" t="s">
        <v>39</v>
      </c>
      <c r="F47" s="1186"/>
      <c r="G47" s="1186"/>
      <c r="H47" s="1187"/>
      <c r="I47" s="345" t="s">
        <v>521</v>
      </c>
      <c r="J47" s="346" t="s">
        <v>521</v>
      </c>
      <c r="K47" s="346" t="s">
        <v>521</v>
      </c>
      <c r="L47" s="346" t="s">
        <v>521</v>
      </c>
      <c r="M47" s="347" t="s">
        <v>521</v>
      </c>
    </row>
    <row r="48" spans="2:13" ht="27.75" customHeight="1" x14ac:dyDescent="0.15">
      <c r="B48" s="1171"/>
      <c r="C48" s="1172"/>
      <c r="D48" s="104"/>
      <c r="E48" s="1175" t="s">
        <v>40</v>
      </c>
      <c r="F48" s="1175"/>
      <c r="G48" s="1175"/>
      <c r="H48" s="1176"/>
      <c r="I48" s="345" t="s">
        <v>521</v>
      </c>
      <c r="J48" s="346" t="s">
        <v>521</v>
      </c>
      <c r="K48" s="346" t="s">
        <v>521</v>
      </c>
      <c r="L48" s="346" t="s">
        <v>521</v>
      </c>
      <c r="M48" s="347" t="s">
        <v>521</v>
      </c>
    </row>
    <row r="49" spans="2:13" ht="27.75" customHeight="1" x14ac:dyDescent="0.15">
      <c r="B49" s="1173"/>
      <c r="C49" s="1174"/>
      <c r="D49" s="104"/>
      <c r="E49" s="1175" t="s">
        <v>41</v>
      </c>
      <c r="F49" s="1175"/>
      <c r="G49" s="1175"/>
      <c r="H49" s="1176"/>
      <c r="I49" s="345">
        <v>44</v>
      </c>
      <c r="J49" s="346">
        <v>65</v>
      </c>
      <c r="K49" s="346" t="s">
        <v>521</v>
      </c>
      <c r="L49" s="346" t="s">
        <v>521</v>
      </c>
      <c r="M49" s="347" t="s">
        <v>521</v>
      </c>
    </row>
    <row r="50" spans="2:13" ht="27.75" customHeight="1" x14ac:dyDescent="0.15">
      <c r="B50" s="1169" t="s">
        <v>42</v>
      </c>
      <c r="C50" s="1170"/>
      <c r="D50" s="107"/>
      <c r="E50" s="1175" t="s">
        <v>43</v>
      </c>
      <c r="F50" s="1175"/>
      <c r="G50" s="1175"/>
      <c r="H50" s="1176"/>
      <c r="I50" s="345">
        <v>6878</v>
      </c>
      <c r="J50" s="346">
        <v>7162</v>
      </c>
      <c r="K50" s="346">
        <v>7442</v>
      </c>
      <c r="L50" s="346">
        <v>8210</v>
      </c>
      <c r="M50" s="347">
        <v>8867</v>
      </c>
    </row>
    <row r="51" spans="2:13" ht="27.75" customHeight="1" x14ac:dyDescent="0.15">
      <c r="B51" s="1171"/>
      <c r="C51" s="1172"/>
      <c r="D51" s="104"/>
      <c r="E51" s="1175" t="s">
        <v>44</v>
      </c>
      <c r="F51" s="1175"/>
      <c r="G51" s="1175"/>
      <c r="H51" s="1176"/>
      <c r="I51" s="345">
        <v>480</v>
      </c>
      <c r="J51" s="346">
        <v>544</v>
      </c>
      <c r="K51" s="346">
        <v>498</v>
      </c>
      <c r="L51" s="346">
        <v>449</v>
      </c>
      <c r="M51" s="347">
        <v>366</v>
      </c>
    </row>
    <row r="52" spans="2:13" ht="27.75" customHeight="1" x14ac:dyDescent="0.15">
      <c r="B52" s="1173"/>
      <c r="C52" s="1174"/>
      <c r="D52" s="104"/>
      <c r="E52" s="1175" t="s">
        <v>45</v>
      </c>
      <c r="F52" s="1175"/>
      <c r="G52" s="1175"/>
      <c r="H52" s="1176"/>
      <c r="I52" s="345">
        <v>6205</v>
      </c>
      <c r="J52" s="346">
        <v>6125</v>
      </c>
      <c r="K52" s="346">
        <v>5878</v>
      </c>
      <c r="L52" s="346">
        <v>6023</v>
      </c>
      <c r="M52" s="347">
        <v>6366</v>
      </c>
    </row>
    <row r="53" spans="2:13" ht="27.75" customHeight="1" thickBot="1" x14ac:dyDescent="0.2">
      <c r="B53" s="1177" t="s">
        <v>46</v>
      </c>
      <c r="C53" s="1178"/>
      <c r="D53" s="108"/>
      <c r="E53" s="1179" t="s">
        <v>47</v>
      </c>
      <c r="F53" s="1179"/>
      <c r="G53" s="1179"/>
      <c r="H53" s="1180"/>
      <c r="I53" s="348">
        <v>-3655</v>
      </c>
      <c r="J53" s="349">
        <v>-3886</v>
      </c>
      <c r="K53" s="349">
        <v>-4022</v>
      </c>
      <c r="L53" s="349">
        <v>-4957</v>
      </c>
      <c r="M53" s="350">
        <v>-5608</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uhDoUpsFAW00O5QHRX58H+uN5TVK7dk3wIwrWZ/zSp5z/ZnYLN56vqsalJS0rlHIkcI1Vo74r2X5kfqwY09qpA==" saltValue="pFRUK54AtjG5VI4AmL27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1" zoomScale="60" zoomScaleNormal="6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565</v>
      </c>
      <c r="G54" s="117" t="s">
        <v>566</v>
      </c>
      <c r="H54" s="118" t="s">
        <v>567</v>
      </c>
    </row>
    <row r="55" spans="2:8" ht="52.5" customHeight="1" x14ac:dyDescent="0.15">
      <c r="B55" s="119"/>
      <c r="C55" s="1196" t="s">
        <v>50</v>
      </c>
      <c r="D55" s="1196"/>
      <c r="E55" s="1197"/>
      <c r="F55" s="120">
        <v>2422</v>
      </c>
      <c r="G55" s="120">
        <v>2522</v>
      </c>
      <c r="H55" s="121">
        <v>2631</v>
      </c>
    </row>
    <row r="56" spans="2:8" ht="52.5" customHeight="1" x14ac:dyDescent="0.15">
      <c r="B56" s="122"/>
      <c r="C56" s="1198" t="s">
        <v>51</v>
      </c>
      <c r="D56" s="1198"/>
      <c r="E56" s="1199"/>
      <c r="F56" s="123">
        <v>143</v>
      </c>
      <c r="G56" s="123">
        <v>143</v>
      </c>
      <c r="H56" s="124">
        <v>143</v>
      </c>
    </row>
    <row r="57" spans="2:8" ht="53.25" customHeight="1" x14ac:dyDescent="0.15">
      <c r="B57" s="122"/>
      <c r="C57" s="1200" t="s">
        <v>52</v>
      </c>
      <c r="D57" s="1200"/>
      <c r="E57" s="1201"/>
      <c r="F57" s="125">
        <v>4867</v>
      </c>
      <c r="G57" s="125">
        <v>5546</v>
      </c>
      <c r="H57" s="126">
        <v>6092</v>
      </c>
    </row>
    <row r="58" spans="2:8" ht="45.75" customHeight="1" x14ac:dyDescent="0.15">
      <c r="B58" s="127"/>
      <c r="C58" s="1188" t="s">
        <v>597</v>
      </c>
      <c r="D58" s="1189"/>
      <c r="E58" s="1190"/>
      <c r="F58" s="128">
        <v>1224855</v>
      </c>
      <c r="G58" s="128">
        <v>1826177</v>
      </c>
      <c r="H58" s="129">
        <v>2277372</v>
      </c>
    </row>
    <row r="59" spans="2:8" ht="45.75" customHeight="1" x14ac:dyDescent="0.15">
      <c r="B59" s="127"/>
      <c r="C59" s="1188" t="s">
        <v>598</v>
      </c>
      <c r="D59" s="1189"/>
      <c r="E59" s="1190"/>
      <c r="F59" s="128">
        <v>1975122</v>
      </c>
      <c r="G59" s="128">
        <v>1907769</v>
      </c>
      <c r="H59" s="129">
        <v>1904205</v>
      </c>
    </row>
    <row r="60" spans="2:8" ht="45.75" customHeight="1" x14ac:dyDescent="0.15">
      <c r="B60" s="127"/>
      <c r="C60" s="1188" t="s">
        <v>599</v>
      </c>
      <c r="D60" s="1189"/>
      <c r="E60" s="1190"/>
      <c r="F60" s="128">
        <v>746560</v>
      </c>
      <c r="G60" s="128">
        <v>747294</v>
      </c>
      <c r="H60" s="129">
        <v>747829</v>
      </c>
    </row>
    <row r="61" spans="2:8" ht="45.75" customHeight="1" x14ac:dyDescent="0.15">
      <c r="B61" s="127"/>
      <c r="C61" s="1188" t="s">
        <v>600</v>
      </c>
      <c r="D61" s="1189"/>
      <c r="E61" s="1190"/>
      <c r="F61" s="128">
        <v>648900</v>
      </c>
      <c r="G61" s="128">
        <v>649750</v>
      </c>
      <c r="H61" s="129">
        <v>650504</v>
      </c>
    </row>
    <row r="62" spans="2:8" ht="45.75" customHeight="1" thickBot="1" x14ac:dyDescent="0.2">
      <c r="B62" s="130"/>
      <c r="C62" s="1191" t="s">
        <v>601</v>
      </c>
      <c r="D62" s="1192"/>
      <c r="E62" s="1193"/>
      <c r="F62" s="131">
        <v>52900</v>
      </c>
      <c r="G62" s="131">
        <v>100646</v>
      </c>
      <c r="H62" s="132">
        <v>157601</v>
      </c>
    </row>
    <row r="63" spans="2:8" ht="52.5" customHeight="1" thickBot="1" x14ac:dyDescent="0.2">
      <c r="B63" s="133"/>
      <c r="C63" s="1194" t="s">
        <v>53</v>
      </c>
      <c r="D63" s="1194"/>
      <c r="E63" s="1195"/>
      <c r="F63" s="134">
        <v>7432</v>
      </c>
      <c r="G63" s="134">
        <v>8210</v>
      </c>
      <c r="H63" s="135">
        <v>8867</v>
      </c>
    </row>
    <row r="64" spans="2:8" x14ac:dyDescent="0.15"/>
  </sheetData>
  <sheetProtection algorithmName="SHA-512" hashValue="gOI8pUrHqop5OjbR4GZWVHzICxnsH8/n7inJZ++Gp4RxtD/oPDpvBsxgzVD+I7NUfkHfBWzz+WTDOZUr45sbbA==" saltValue="r+Z2lcp70iyZWmqw7DeN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31" zoomScale="85" zoomScaleNormal="85" zoomScaleSheetLayoutView="55" workbookViewId="0">
      <selection activeCell="BP72" sqref="BP72:BW72"/>
    </sheetView>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49"/>
      <c r="B1" s="1248"/>
      <c r="DD1" s="255"/>
      <c r="DE1" s="255"/>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5"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5"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5"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5"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5"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5"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5"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5"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5"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5"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5"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5" x14ac:dyDescent="0.15">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5" x14ac:dyDescent="0.15">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5" x14ac:dyDescent="0.15">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5" x14ac:dyDescent="0.15">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5" x14ac:dyDescent="0.15">
      <c r="DD19" s="255"/>
      <c r="DE19" s="255"/>
    </row>
    <row r="20" spans="1:109" ht="13.5" x14ac:dyDescent="0.15">
      <c r="DD20" s="255"/>
      <c r="DE20" s="255"/>
    </row>
    <row r="21" spans="1:109" ht="17.25" customHeight="1" x14ac:dyDescent="0.15">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612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608</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611</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606</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563</v>
      </c>
      <c r="BQ50" s="1205"/>
      <c r="BR50" s="1205"/>
      <c r="BS50" s="1205"/>
      <c r="BT50" s="1205"/>
      <c r="BU50" s="1205"/>
      <c r="BV50" s="1205"/>
      <c r="BW50" s="1205"/>
      <c r="BX50" s="1205" t="s">
        <v>564</v>
      </c>
      <c r="BY50" s="1205"/>
      <c r="BZ50" s="1205"/>
      <c r="CA50" s="1205"/>
      <c r="CB50" s="1205"/>
      <c r="CC50" s="1205"/>
      <c r="CD50" s="1205"/>
      <c r="CE50" s="1205"/>
      <c r="CF50" s="1205" t="s">
        <v>565</v>
      </c>
      <c r="CG50" s="1205"/>
      <c r="CH50" s="1205"/>
      <c r="CI50" s="1205"/>
      <c r="CJ50" s="1205"/>
      <c r="CK50" s="1205"/>
      <c r="CL50" s="1205"/>
      <c r="CM50" s="1205"/>
      <c r="CN50" s="1205" t="s">
        <v>566</v>
      </c>
      <c r="CO50" s="1205"/>
      <c r="CP50" s="1205"/>
      <c r="CQ50" s="1205"/>
      <c r="CR50" s="1205"/>
      <c r="CS50" s="1205"/>
      <c r="CT50" s="1205"/>
      <c r="CU50" s="1205"/>
      <c r="CV50" s="1205" t="s">
        <v>567</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605</v>
      </c>
      <c r="AO51" s="1204"/>
      <c r="AP51" s="1204"/>
      <c r="AQ51" s="1204"/>
      <c r="AR51" s="1204"/>
      <c r="AS51" s="1204"/>
      <c r="AT51" s="1204"/>
      <c r="AU51" s="1204"/>
      <c r="AV51" s="1204"/>
      <c r="AW51" s="1204"/>
      <c r="AX51" s="1204"/>
      <c r="AY51" s="1204"/>
      <c r="AZ51" s="1204"/>
      <c r="BA51" s="1204"/>
      <c r="BB51" s="1204" t="s">
        <v>603</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610</v>
      </c>
      <c r="BC53" s="1204"/>
      <c r="BD53" s="1204"/>
      <c r="BE53" s="1204"/>
      <c r="BF53" s="1204"/>
      <c r="BG53" s="1204"/>
      <c r="BH53" s="1204"/>
      <c r="BI53" s="1204"/>
      <c r="BJ53" s="1204"/>
      <c r="BK53" s="1204"/>
      <c r="BL53" s="1204"/>
      <c r="BM53" s="1204"/>
      <c r="BN53" s="1204"/>
      <c r="BO53" s="1204"/>
      <c r="BP53" s="1203">
        <v>54.2</v>
      </c>
      <c r="BQ53" s="1203"/>
      <c r="BR53" s="1203"/>
      <c r="BS53" s="1203"/>
      <c r="BT53" s="1203"/>
      <c r="BU53" s="1203"/>
      <c r="BV53" s="1203"/>
      <c r="BW53" s="1203"/>
      <c r="BX53" s="1203">
        <v>54.9</v>
      </c>
      <c r="BY53" s="1203"/>
      <c r="BZ53" s="1203"/>
      <c r="CA53" s="1203"/>
      <c r="CB53" s="1203"/>
      <c r="CC53" s="1203"/>
      <c r="CD53" s="1203"/>
      <c r="CE53" s="1203"/>
      <c r="CF53" s="1203">
        <v>56.8</v>
      </c>
      <c r="CG53" s="1203"/>
      <c r="CH53" s="1203"/>
      <c r="CI53" s="1203"/>
      <c r="CJ53" s="1203"/>
      <c r="CK53" s="1203"/>
      <c r="CL53" s="1203"/>
      <c r="CM53" s="1203"/>
      <c r="CN53" s="1203">
        <v>57.6</v>
      </c>
      <c r="CO53" s="1203"/>
      <c r="CP53" s="1203"/>
      <c r="CQ53" s="1203"/>
      <c r="CR53" s="1203"/>
      <c r="CS53" s="1203"/>
      <c r="CT53" s="1203"/>
      <c r="CU53" s="1203"/>
      <c r="CV53" s="1203">
        <v>58.5</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604</v>
      </c>
      <c r="AO55" s="1205"/>
      <c r="AP55" s="1205"/>
      <c r="AQ55" s="1205"/>
      <c r="AR55" s="1205"/>
      <c r="AS55" s="1205"/>
      <c r="AT55" s="1205"/>
      <c r="AU55" s="1205"/>
      <c r="AV55" s="1205"/>
      <c r="AW55" s="1205"/>
      <c r="AX55" s="1205"/>
      <c r="AY55" s="1205"/>
      <c r="AZ55" s="1205"/>
      <c r="BA55" s="1205"/>
      <c r="BB55" s="1204" t="s">
        <v>603</v>
      </c>
      <c r="BC55" s="1204"/>
      <c r="BD55" s="1204"/>
      <c r="BE55" s="1204"/>
      <c r="BF55" s="1204"/>
      <c r="BG55" s="1204"/>
      <c r="BH55" s="1204"/>
      <c r="BI55" s="1204"/>
      <c r="BJ55" s="1204"/>
      <c r="BK55" s="1204"/>
      <c r="BL55" s="1204"/>
      <c r="BM55" s="1204"/>
      <c r="BN55" s="1204"/>
      <c r="BO55" s="1204"/>
      <c r="BP55" s="1203">
        <v>0</v>
      </c>
      <c r="BQ55" s="1203"/>
      <c r="BR55" s="1203"/>
      <c r="BS55" s="1203"/>
      <c r="BT55" s="1203"/>
      <c r="BU55" s="1203"/>
      <c r="BV55" s="1203"/>
      <c r="BW55" s="1203"/>
      <c r="BX55" s="1203">
        <v>0</v>
      </c>
      <c r="BY55" s="1203"/>
      <c r="BZ55" s="1203"/>
      <c r="CA55" s="1203"/>
      <c r="CB55" s="1203"/>
      <c r="CC55" s="1203"/>
      <c r="CD55" s="1203"/>
      <c r="CE55" s="1203"/>
      <c r="CF55" s="1203">
        <v>0</v>
      </c>
      <c r="CG55" s="1203"/>
      <c r="CH55" s="1203"/>
      <c r="CI55" s="1203"/>
      <c r="CJ55" s="1203"/>
      <c r="CK55" s="1203"/>
      <c r="CL55" s="1203"/>
      <c r="CM55" s="1203"/>
      <c r="CN55" s="1203">
        <v>0</v>
      </c>
      <c r="CO55" s="1203"/>
      <c r="CP55" s="1203"/>
      <c r="CQ55" s="1203"/>
      <c r="CR55" s="1203"/>
      <c r="CS55" s="1203"/>
      <c r="CT55" s="1203"/>
      <c r="CU55" s="1203"/>
      <c r="CV55" s="1203">
        <v>0</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610</v>
      </c>
      <c r="BC57" s="1204"/>
      <c r="BD57" s="1204"/>
      <c r="BE57" s="1204"/>
      <c r="BF57" s="1204"/>
      <c r="BG57" s="1204"/>
      <c r="BH57" s="1204"/>
      <c r="BI57" s="1204"/>
      <c r="BJ57" s="1204"/>
      <c r="BK57" s="1204"/>
      <c r="BL57" s="1204"/>
      <c r="BM57" s="1204"/>
      <c r="BN57" s="1204"/>
      <c r="BO57" s="1204"/>
      <c r="BP57" s="1203">
        <v>60.1</v>
      </c>
      <c r="BQ57" s="1203"/>
      <c r="BR57" s="1203"/>
      <c r="BS57" s="1203"/>
      <c r="BT57" s="1203"/>
      <c r="BU57" s="1203"/>
      <c r="BV57" s="1203"/>
      <c r="BW57" s="1203"/>
      <c r="BX57" s="1203">
        <v>61.6</v>
      </c>
      <c r="BY57" s="1203"/>
      <c r="BZ57" s="1203"/>
      <c r="CA57" s="1203"/>
      <c r="CB57" s="1203"/>
      <c r="CC57" s="1203"/>
      <c r="CD57" s="1203"/>
      <c r="CE57" s="1203"/>
      <c r="CF57" s="1203">
        <v>64.3</v>
      </c>
      <c r="CG57" s="1203"/>
      <c r="CH57" s="1203"/>
      <c r="CI57" s="1203"/>
      <c r="CJ57" s="1203"/>
      <c r="CK57" s="1203"/>
      <c r="CL57" s="1203"/>
      <c r="CM57" s="1203"/>
      <c r="CN57" s="1203">
        <v>65.3</v>
      </c>
      <c r="CO57" s="1203"/>
      <c r="CP57" s="1203"/>
      <c r="CQ57" s="1203"/>
      <c r="CR57" s="1203"/>
      <c r="CS57" s="1203"/>
      <c r="CT57" s="1203"/>
      <c r="CU57" s="1203"/>
      <c r="CV57" s="1203">
        <v>66.599999999999994</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609</v>
      </c>
    </row>
    <row r="64" spans="1:109" ht="13.5" x14ac:dyDescent="0.15">
      <c r="B64" s="259"/>
      <c r="G64" s="1233"/>
      <c r="I64" s="1235"/>
      <c r="J64" s="1235"/>
      <c r="K64" s="1235"/>
      <c r="L64" s="1235"/>
      <c r="M64" s="1235"/>
      <c r="N64" s="1234"/>
      <c r="AM64" s="1233"/>
      <c r="AN64" s="1233" t="s">
        <v>608</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607</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606</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563</v>
      </c>
      <c r="BQ72" s="1205"/>
      <c r="BR72" s="1205"/>
      <c r="BS72" s="1205"/>
      <c r="BT72" s="1205"/>
      <c r="BU72" s="1205"/>
      <c r="BV72" s="1205"/>
      <c r="BW72" s="1205"/>
      <c r="BX72" s="1205" t="s">
        <v>564</v>
      </c>
      <c r="BY72" s="1205"/>
      <c r="BZ72" s="1205"/>
      <c r="CA72" s="1205"/>
      <c r="CB72" s="1205"/>
      <c r="CC72" s="1205"/>
      <c r="CD72" s="1205"/>
      <c r="CE72" s="1205"/>
      <c r="CF72" s="1205" t="s">
        <v>565</v>
      </c>
      <c r="CG72" s="1205"/>
      <c r="CH72" s="1205"/>
      <c r="CI72" s="1205"/>
      <c r="CJ72" s="1205"/>
      <c r="CK72" s="1205"/>
      <c r="CL72" s="1205"/>
      <c r="CM72" s="1205"/>
      <c r="CN72" s="1205" t="s">
        <v>566</v>
      </c>
      <c r="CO72" s="1205"/>
      <c r="CP72" s="1205"/>
      <c r="CQ72" s="1205"/>
      <c r="CR72" s="1205"/>
      <c r="CS72" s="1205"/>
      <c r="CT72" s="1205"/>
      <c r="CU72" s="1205"/>
      <c r="CV72" s="1205" t="s">
        <v>567</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605</v>
      </c>
      <c r="AO73" s="1204"/>
      <c r="AP73" s="1204"/>
      <c r="AQ73" s="1204"/>
      <c r="AR73" s="1204"/>
      <c r="AS73" s="1204"/>
      <c r="AT73" s="1204"/>
      <c r="AU73" s="1204"/>
      <c r="AV73" s="1204"/>
      <c r="AW73" s="1204"/>
      <c r="AX73" s="1204"/>
      <c r="AY73" s="1204"/>
      <c r="AZ73" s="1204"/>
      <c r="BA73" s="1204"/>
      <c r="BB73" s="1204" t="s">
        <v>603</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602</v>
      </c>
      <c r="BC75" s="1204"/>
      <c r="BD75" s="1204"/>
      <c r="BE75" s="1204"/>
      <c r="BF75" s="1204"/>
      <c r="BG75" s="1204"/>
      <c r="BH75" s="1204"/>
      <c r="BI75" s="1204"/>
      <c r="BJ75" s="1204"/>
      <c r="BK75" s="1204"/>
      <c r="BL75" s="1204"/>
      <c r="BM75" s="1204"/>
      <c r="BN75" s="1204"/>
      <c r="BO75" s="1204"/>
      <c r="BP75" s="1203">
        <v>7.4</v>
      </c>
      <c r="BQ75" s="1203"/>
      <c r="BR75" s="1203"/>
      <c r="BS75" s="1203"/>
      <c r="BT75" s="1203"/>
      <c r="BU75" s="1203"/>
      <c r="BV75" s="1203"/>
      <c r="BW75" s="1203"/>
      <c r="BX75" s="1203">
        <v>7</v>
      </c>
      <c r="BY75" s="1203"/>
      <c r="BZ75" s="1203"/>
      <c r="CA75" s="1203"/>
      <c r="CB75" s="1203"/>
      <c r="CC75" s="1203"/>
      <c r="CD75" s="1203"/>
      <c r="CE75" s="1203"/>
      <c r="CF75" s="1203">
        <v>6</v>
      </c>
      <c r="CG75" s="1203"/>
      <c r="CH75" s="1203"/>
      <c r="CI75" s="1203"/>
      <c r="CJ75" s="1203"/>
      <c r="CK75" s="1203"/>
      <c r="CL75" s="1203"/>
      <c r="CM75" s="1203"/>
      <c r="CN75" s="1203">
        <v>5.5</v>
      </c>
      <c r="CO75" s="1203"/>
      <c r="CP75" s="1203"/>
      <c r="CQ75" s="1203"/>
      <c r="CR75" s="1203"/>
      <c r="CS75" s="1203"/>
      <c r="CT75" s="1203"/>
      <c r="CU75" s="1203"/>
      <c r="CV75" s="1203">
        <v>5.5</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604</v>
      </c>
      <c r="AO77" s="1205"/>
      <c r="AP77" s="1205"/>
      <c r="AQ77" s="1205"/>
      <c r="AR77" s="1205"/>
      <c r="AS77" s="1205"/>
      <c r="AT77" s="1205"/>
      <c r="AU77" s="1205"/>
      <c r="AV77" s="1205"/>
      <c r="AW77" s="1205"/>
      <c r="AX77" s="1205"/>
      <c r="AY77" s="1205"/>
      <c r="AZ77" s="1205"/>
      <c r="BA77" s="1205"/>
      <c r="BB77" s="1204" t="s">
        <v>603</v>
      </c>
      <c r="BC77" s="1204"/>
      <c r="BD77" s="1204"/>
      <c r="BE77" s="1204"/>
      <c r="BF77" s="1204"/>
      <c r="BG77" s="1204"/>
      <c r="BH77" s="1204"/>
      <c r="BI77" s="1204"/>
      <c r="BJ77" s="1204"/>
      <c r="BK77" s="1204"/>
      <c r="BL77" s="1204"/>
      <c r="BM77" s="1204"/>
      <c r="BN77" s="1204"/>
      <c r="BO77" s="1204"/>
      <c r="BP77" s="1203">
        <v>0</v>
      </c>
      <c r="BQ77" s="1203"/>
      <c r="BR77" s="1203"/>
      <c r="BS77" s="1203"/>
      <c r="BT77" s="1203"/>
      <c r="BU77" s="1203"/>
      <c r="BV77" s="1203"/>
      <c r="BW77" s="1203"/>
      <c r="BX77" s="1203">
        <v>0</v>
      </c>
      <c r="BY77" s="1203"/>
      <c r="BZ77" s="1203"/>
      <c r="CA77" s="1203"/>
      <c r="CB77" s="1203"/>
      <c r="CC77" s="1203"/>
      <c r="CD77" s="1203"/>
      <c r="CE77" s="1203"/>
      <c r="CF77" s="1203">
        <v>0</v>
      </c>
      <c r="CG77" s="1203"/>
      <c r="CH77" s="1203"/>
      <c r="CI77" s="1203"/>
      <c r="CJ77" s="1203"/>
      <c r="CK77" s="1203"/>
      <c r="CL77" s="1203"/>
      <c r="CM77" s="1203"/>
      <c r="CN77" s="1203">
        <v>0</v>
      </c>
      <c r="CO77" s="1203"/>
      <c r="CP77" s="1203"/>
      <c r="CQ77" s="1203"/>
      <c r="CR77" s="1203"/>
      <c r="CS77" s="1203"/>
      <c r="CT77" s="1203"/>
      <c r="CU77" s="1203"/>
      <c r="CV77" s="1203">
        <v>0</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602</v>
      </c>
      <c r="BC79" s="1204"/>
      <c r="BD79" s="1204"/>
      <c r="BE79" s="1204"/>
      <c r="BF79" s="1204"/>
      <c r="BG79" s="1204"/>
      <c r="BH79" s="1204"/>
      <c r="BI79" s="1204"/>
      <c r="BJ79" s="1204"/>
      <c r="BK79" s="1204"/>
      <c r="BL79" s="1204"/>
      <c r="BM79" s="1204"/>
      <c r="BN79" s="1204"/>
      <c r="BO79" s="1204"/>
      <c r="BP79" s="1203">
        <v>8.6</v>
      </c>
      <c r="BQ79" s="1203"/>
      <c r="BR79" s="1203"/>
      <c r="BS79" s="1203"/>
      <c r="BT79" s="1203"/>
      <c r="BU79" s="1203"/>
      <c r="BV79" s="1203"/>
      <c r="BW79" s="1203"/>
      <c r="BX79" s="1203">
        <v>8.6</v>
      </c>
      <c r="BY79" s="1203"/>
      <c r="BZ79" s="1203"/>
      <c r="CA79" s="1203"/>
      <c r="CB79" s="1203"/>
      <c r="CC79" s="1203"/>
      <c r="CD79" s="1203"/>
      <c r="CE79" s="1203"/>
      <c r="CF79" s="1203">
        <v>8.9</v>
      </c>
      <c r="CG79" s="1203"/>
      <c r="CH79" s="1203"/>
      <c r="CI79" s="1203"/>
      <c r="CJ79" s="1203"/>
      <c r="CK79" s="1203"/>
      <c r="CL79" s="1203"/>
      <c r="CM79" s="1203"/>
      <c r="CN79" s="1203">
        <v>8.9</v>
      </c>
      <c r="CO79" s="1203"/>
      <c r="CP79" s="1203"/>
      <c r="CQ79" s="1203"/>
      <c r="CR79" s="1203"/>
      <c r="CS79" s="1203"/>
      <c r="CT79" s="1203"/>
      <c r="CU79" s="1203"/>
      <c r="CV79" s="1203">
        <v>9.1</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8yBYCUO3MyH0++Ak7R3CNo4UDf61z4kApRpQhYFxVQg3FBdrldyoxMTdvUFnWVmu5sFoHs+yaGPl2pilSo4Ngg==" saltValue="TcHd21OmxSSYaAWq/iapp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80" zoomScaleNormal="80" zoomScaleSheetLayoutView="70" workbookViewId="0">
      <selection activeCell="BP72" sqref="BP72:BW72"/>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510</v>
      </c>
    </row>
  </sheetData>
  <sheetProtection algorithmName="SHA-512" hashValue="77Y2lAV/hDK0gWa4UdWXWYmaHg5vrZI0REqCCOkLJXzSym02Mq35wWXGYoGndRndHgvhDOddD9Gcv00lgsf+6A==" saltValue="jGjmQ4Khz6EL1L9sPhb2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3" zoomScaleNormal="100" zoomScaleSheetLayoutView="55" workbookViewId="0">
      <selection activeCell="BP72" sqref="BP72:BW72"/>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510</v>
      </c>
    </row>
  </sheetData>
  <sheetProtection algorithmName="SHA-512" hashValue="+uuCg7LoidsV5bBl2gW3MAROOe4MzGaEPZH5PRXDUwaxBCEEJZoEM2oKgmqieZSUdhRpHQWe8hg/fYFS/MhS0g==" saltValue="LUx5/9JXF/ZU0l5teTLP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560</v>
      </c>
      <c r="G2" s="149"/>
      <c r="H2" s="150"/>
    </row>
    <row r="3" spans="1:8" x14ac:dyDescent="0.15">
      <c r="A3" s="146" t="s">
        <v>553</v>
      </c>
      <c r="B3" s="151"/>
      <c r="C3" s="152"/>
      <c r="D3" s="153">
        <v>166000</v>
      </c>
      <c r="E3" s="154"/>
      <c r="F3" s="155">
        <v>167497</v>
      </c>
      <c r="G3" s="156"/>
      <c r="H3" s="157"/>
    </row>
    <row r="4" spans="1:8" x14ac:dyDescent="0.15">
      <c r="A4" s="158"/>
      <c r="B4" s="159"/>
      <c r="C4" s="160"/>
      <c r="D4" s="161">
        <v>29932</v>
      </c>
      <c r="E4" s="162"/>
      <c r="F4" s="163">
        <v>82571</v>
      </c>
      <c r="G4" s="164"/>
      <c r="H4" s="165"/>
    </row>
    <row r="5" spans="1:8" x14ac:dyDescent="0.15">
      <c r="A5" s="146" t="s">
        <v>555</v>
      </c>
      <c r="B5" s="151"/>
      <c r="C5" s="152"/>
      <c r="D5" s="153">
        <v>182849</v>
      </c>
      <c r="E5" s="154"/>
      <c r="F5" s="155">
        <v>190274</v>
      </c>
      <c r="G5" s="156"/>
      <c r="H5" s="157"/>
    </row>
    <row r="6" spans="1:8" x14ac:dyDescent="0.15">
      <c r="A6" s="158"/>
      <c r="B6" s="159"/>
      <c r="C6" s="160"/>
      <c r="D6" s="161">
        <v>31781</v>
      </c>
      <c r="E6" s="162"/>
      <c r="F6" s="163">
        <v>88584</v>
      </c>
      <c r="G6" s="164"/>
      <c r="H6" s="165"/>
    </row>
    <row r="7" spans="1:8" x14ac:dyDescent="0.15">
      <c r="A7" s="146" t="s">
        <v>556</v>
      </c>
      <c r="B7" s="151"/>
      <c r="C7" s="152"/>
      <c r="D7" s="153">
        <v>173216</v>
      </c>
      <c r="E7" s="154"/>
      <c r="F7" s="155">
        <v>200194</v>
      </c>
      <c r="G7" s="156"/>
      <c r="H7" s="157"/>
    </row>
    <row r="8" spans="1:8" x14ac:dyDescent="0.15">
      <c r="A8" s="158"/>
      <c r="B8" s="159"/>
      <c r="C8" s="160"/>
      <c r="D8" s="161">
        <v>31897</v>
      </c>
      <c r="E8" s="162"/>
      <c r="F8" s="163">
        <v>106422</v>
      </c>
      <c r="G8" s="164"/>
      <c r="H8" s="165"/>
    </row>
    <row r="9" spans="1:8" x14ac:dyDescent="0.15">
      <c r="A9" s="146" t="s">
        <v>557</v>
      </c>
      <c r="B9" s="151"/>
      <c r="C9" s="152"/>
      <c r="D9" s="153">
        <v>158416</v>
      </c>
      <c r="E9" s="154"/>
      <c r="F9" s="155">
        <v>196914</v>
      </c>
      <c r="G9" s="156"/>
      <c r="H9" s="157"/>
    </row>
    <row r="10" spans="1:8" x14ac:dyDescent="0.15">
      <c r="A10" s="158"/>
      <c r="B10" s="159"/>
      <c r="C10" s="160"/>
      <c r="D10" s="161">
        <v>19799</v>
      </c>
      <c r="E10" s="162"/>
      <c r="F10" s="163">
        <v>98966</v>
      </c>
      <c r="G10" s="164"/>
      <c r="H10" s="165"/>
    </row>
    <row r="11" spans="1:8" x14ac:dyDescent="0.15">
      <c r="A11" s="146" t="s">
        <v>558</v>
      </c>
      <c r="B11" s="151"/>
      <c r="C11" s="152"/>
      <c r="D11" s="153">
        <v>156468</v>
      </c>
      <c r="E11" s="154"/>
      <c r="F11" s="155">
        <v>204757</v>
      </c>
      <c r="G11" s="156"/>
      <c r="H11" s="157"/>
    </row>
    <row r="12" spans="1:8" x14ac:dyDescent="0.15">
      <c r="A12" s="158"/>
      <c r="B12" s="159"/>
      <c r="C12" s="166"/>
      <c r="D12" s="161">
        <v>41145</v>
      </c>
      <c r="E12" s="162"/>
      <c r="F12" s="163">
        <v>106071</v>
      </c>
      <c r="G12" s="164"/>
      <c r="H12" s="165"/>
    </row>
    <row r="13" spans="1:8" x14ac:dyDescent="0.15">
      <c r="A13" s="146"/>
      <c r="B13" s="151"/>
      <c r="C13" s="152"/>
      <c r="D13" s="153">
        <v>167390</v>
      </c>
      <c r="E13" s="154"/>
      <c r="F13" s="155">
        <v>191927</v>
      </c>
      <c r="G13" s="167"/>
      <c r="H13" s="157"/>
    </row>
    <row r="14" spans="1:8" x14ac:dyDescent="0.15">
      <c r="A14" s="158"/>
      <c r="B14" s="159"/>
      <c r="C14" s="160"/>
      <c r="D14" s="161">
        <v>30911</v>
      </c>
      <c r="E14" s="162"/>
      <c r="F14" s="163">
        <v>96523</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3.45</v>
      </c>
      <c r="C19" s="168">
        <f>ROUND(VALUE(SUBSTITUTE(実質収支比率等に係る経年分析!G$48,"▲","-")),2)</f>
        <v>4.38</v>
      </c>
      <c r="D19" s="168">
        <f>ROUND(VALUE(SUBSTITUTE(実質収支比率等に係る経年分析!H$48,"▲","-")),2)</f>
        <v>5.36</v>
      </c>
      <c r="E19" s="168">
        <f>ROUND(VALUE(SUBSTITUTE(実質収支比率等に係る経年分析!I$48,"▲","-")),2)</f>
        <v>5.53</v>
      </c>
      <c r="F19" s="168">
        <f>ROUND(VALUE(SUBSTITUTE(実質収支比率等に係る経年分析!J$48,"▲","-")),2)</f>
        <v>5.0599999999999996</v>
      </c>
    </row>
    <row r="20" spans="1:11" x14ac:dyDescent="0.15">
      <c r="A20" s="168" t="s">
        <v>57</v>
      </c>
      <c r="B20" s="168">
        <f>ROUND(VALUE(SUBSTITUTE(実質収支比率等に係る経年分析!F$47,"▲","-")),2)</f>
        <v>79.23</v>
      </c>
      <c r="C20" s="168">
        <f>ROUND(VALUE(SUBSTITUTE(実質収支比率等に係る経年分析!G$47,"▲","-")),2)</f>
        <v>76.709999999999994</v>
      </c>
      <c r="D20" s="168">
        <f>ROUND(VALUE(SUBSTITUTE(実質収支比率等に係る経年分析!H$47,"▲","-")),2)</f>
        <v>71.03</v>
      </c>
      <c r="E20" s="168">
        <f>ROUND(VALUE(SUBSTITUTE(実質収支比率等に係る経年分析!I$47,"▲","-")),2)</f>
        <v>68.59</v>
      </c>
      <c r="F20" s="168">
        <f>ROUND(VALUE(SUBSTITUTE(実質収支比率等に係る経年分析!J$47,"▲","-")),2)</f>
        <v>72.69</v>
      </c>
    </row>
    <row r="21" spans="1:11" x14ac:dyDescent="0.15">
      <c r="A21" s="168" t="s">
        <v>58</v>
      </c>
      <c r="B21" s="168">
        <f>IF(ISNUMBER(VALUE(SUBSTITUTE(実質収支比率等に係る経年分析!F$49,"▲","-"))),ROUND(VALUE(SUBSTITUTE(実質収支比率等に係る経年分析!F$49,"▲","-")),2),NA())</f>
        <v>0.68</v>
      </c>
      <c r="C21" s="168">
        <f>IF(ISNUMBER(VALUE(SUBSTITUTE(実質収支比率等に係る経年分析!G$49,"▲","-"))),ROUND(VALUE(SUBSTITUTE(実質収支比率等に係る経年分析!G$49,"▲","-")),2),NA())</f>
        <v>-0.4</v>
      </c>
      <c r="D21" s="168">
        <f>IF(ISNUMBER(VALUE(SUBSTITUTE(実質収支比率等に係る経年分析!H$49,"▲","-"))),ROUND(VALUE(SUBSTITUTE(実質収支比率等に係る経年分析!H$49,"▲","-")),2),NA())</f>
        <v>-0.84</v>
      </c>
      <c r="E21" s="168">
        <f>IF(ISNUMBER(VALUE(SUBSTITUTE(実質収支比率等に係る経年分析!I$49,"▲","-"))),ROUND(VALUE(SUBSTITUTE(実質収支比率等に係る経年分析!I$49,"▲","-")),2),NA())</f>
        <v>3.28</v>
      </c>
      <c r="F21" s="168">
        <f>IF(ISNUMBER(VALUE(SUBSTITUTE(実質収支比率等に係る経年分析!J$49,"▲","-"))),ROUND(VALUE(SUBSTITUTE(実質収支比率等に係る経年分析!J$49,"▲","-")),2),NA())</f>
        <v>2.4700000000000002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同和対策新築家屋貸付金特別会計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滝ノ岡専用水道事業特別会計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0.28000000000000003</v>
      </c>
      <c r="H31" s="169">
        <f>IF(ROUND(VALUE(SUBSTITUTE(連結実質赤字比率に係る赤字・黒字の構成分析!I$39,"▲", "-")), 2) &lt; 0, ABS(ROUND(VALUE(SUBSTITUTE(連結実質赤字比率に係る赤字・黒字の構成分析!I$39,"▲", "-")), 2)), NA())</f>
        <v>0.02</v>
      </c>
      <c r="I31" s="169" t="e">
        <f>IF(ROUND(VALUE(SUBSTITUTE(連結実質赤字比率に係る赤字・黒字の構成分析!I$39,"▲", "-")), 2) &gt;= 0, ABS(ROUND(VALUE(SUBSTITUTE(連結実質赤字比率に係る赤字・黒字の構成分析!I$39,"▲", "-")), 2)), NA())</f>
        <v>#N/A</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0.12</v>
      </c>
    </row>
    <row r="33" spans="1:16" x14ac:dyDescent="0.15">
      <c r="A33" s="169" t="str">
        <f>IF(連結実質赤字比率に係る赤字・黒字の構成分析!C$37="",NA(),連結実質赤字比率に係る赤字・黒字の構成分析!C$37)</f>
        <v>印南町農業集落排水事業特別会計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0.14000000000000001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7.0000000000000007E-2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0.17</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1.64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2.59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3.67</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3.34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5.21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5.39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4.99</v>
      </c>
    </row>
    <row r="36" spans="1:16" x14ac:dyDescent="0.15">
      <c r="A36" s="169" t="str">
        <f>IF(連結実質赤字比率に係る赤字・黒字の構成分析!C$34="",NA(),連結実質赤字比率に係る赤字・黒字の構成分析!C$34)</f>
        <v>印南町水道事業会計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5.65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5.66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5.3</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669</v>
      </c>
      <c r="E42" s="170"/>
      <c r="F42" s="170"/>
      <c r="G42" s="170">
        <f>'実質公債費比率（分子）の構造'!L$52</f>
        <v>654</v>
      </c>
      <c r="H42" s="170"/>
      <c r="I42" s="170"/>
      <c r="J42" s="170">
        <f>'実質公債費比率（分子）の構造'!M$52</f>
        <v>651</v>
      </c>
      <c r="K42" s="170"/>
      <c r="L42" s="170"/>
      <c r="M42" s="170">
        <f>'実質公債費比率（分子）の構造'!N$52</f>
        <v>642</v>
      </c>
      <c r="N42" s="170"/>
      <c r="O42" s="170"/>
      <c r="P42" s="170">
        <f>'実質公債費比率（分子）の構造'!O$52</f>
        <v>664</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56</v>
      </c>
      <c r="C45" s="170"/>
      <c r="D45" s="170"/>
      <c r="E45" s="170">
        <f>'実質公債費比率（分子）の構造'!L$49</f>
        <v>56</v>
      </c>
      <c r="F45" s="170"/>
      <c r="G45" s="170"/>
      <c r="H45" s="170">
        <f>'実質公債費比率（分子）の構造'!M$49</f>
        <v>55</v>
      </c>
      <c r="I45" s="170"/>
      <c r="J45" s="170"/>
      <c r="K45" s="170">
        <f>'実質公債費比率（分子）の構造'!N$49</f>
        <v>39</v>
      </c>
      <c r="L45" s="170"/>
      <c r="M45" s="170"/>
      <c r="N45" s="170">
        <f>'実質公債費比率（分子）の構造'!O$49</f>
        <v>44</v>
      </c>
      <c r="O45" s="170"/>
      <c r="P45" s="170"/>
    </row>
    <row r="46" spans="1:16" x14ac:dyDescent="0.15">
      <c r="A46" s="170" t="s">
        <v>69</v>
      </c>
      <c r="B46" s="170">
        <f>'実質公債費比率（分子）の構造'!K$48</f>
        <v>111</v>
      </c>
      <c r="C46" s="170"/>
      <c r="D46" s="170"/>
      <c r="E46" s="170">
        <f>'実質公債費比率（分子）の構造'!L$48</f>
        <v>121</v>
      </c>
      <c r="F46" s="170"/>
      <c r="G46" s="170"/>
      <c r="H46" s="170">
        <f>'実質公債費比率（分子）の構造'!M$48</f>
        <v>117</v>
      </c>
      <c r="I46" s="170"/>
      <c r="J46" s="170"/>
      <c r="K46" s="170">
        <f>'実質公債費比率（分子）の構造'!N$48</f>
        <v>117</v>
      </c>
      <c r="L46" s="170"/>
      <c r="M46" s="170"/>
      <c r="N46" s="170">
        <f>'実質公債費比率（分子）の構造'!O$48</f>
        <v>116</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671</v>
      </c>
      <c r="C49" s="170"/>
      <c r="D49" s="170"/>
      <c r="E49" s="170">
        <f>'実質公債費比率（分子）の構造'!L$45</f>
        <v>650</v>
      </c>
      <c r="F49" s="170"/>
      <c r="G49" s="170"/>
      <c r="H49" s="170">
        <f>'実質公債費比率（分子）の構造'!M$45</f>
        <v>621</v>
      </c>
      <c r="I49" s="170"/>
      <c r="J49" s="170"/>
      <c r="K49" s="170">
        <f>'実質公債費比率（分子）の構造'!N$45</f>
        <v>639</v>
      </c>
      <c r="L49" s="170"/>
      <c r="M49" s="170"/>
      <c r="N49" s="170">
        <f>'実質公債費比率（分子）の構造'!O$45</f>
        <v>701</v>
      </c>
      <c r="O49" s="170"/>
      <c r="P49" s="170"/>
    </row>
    <row r="50" spans="1:16" x14ac:dyDescent="0.15">
      <c r="A50" s="170" t="s">
        <v>73</v>
      </c>
      <c r="B50" s="170" t="e">
        <f>NA()</f>
        <v>#N/A</v>
      </c>
      <c r="C50" s="170">
        <f>IF(ISNUMBER('実質公債費比率（分子）の構造'!K$53),'実質公債費比率（分子）の構造'!K$53,NA())</f>
        <v>169</v>
      </c>
      <c r="D50" s="170" t="e">
        <f>NA()</f>
        <v>#N/A</v>
      </c>
      <c r="E50" s="170" t="e">
        <f>NA()</f>
        <v>#N/A</v>
      </c>
      <c r="F50" s="170">
        <f>IF(ISNUMBER('実質公債費比率（分子）の構造'!L$53),'実質公債費比率（分子）の構造'!L$53,NA())</f>
        <v>173</v>
      </c>
      <c r="G50" s="170" t="e">
        <f>NA()</f>
        <v>#N/A</v>
      </c>
      <c r="H50" s="170" t="e">
        <f>NA()</f>
        <v>#N/A</v>
      </c>
      <c r="I50" s="170">
        <f>IF(ISNUMBER('実質公債費比率（分子）の構造'!M$53),'実質公債費比率（分子）の構造'!M$53,NA())</f>
        <v>142</v>
      </c>
      <c r="J50" s="170" t="e">
        <f>NA()</f>
        <v>#N/A</v>
      </c>
      <c r="K50" s="170" t="e">
        <f>NA()</f>
        <v>#N/A</v>
      </c>
      <c r="L50" s="170">
        <f>IF(ISNUMBER('実質公債費比率（分子）の構造'!N$53),'実質公債費比率（分子）の構造'!N$53,NA())</f>
        <v>153</v>
      </c>
      <c r="M50" s="170" t="e">
        <f>NA()</f>
        <v>#N/A</v>
      </c>
      <c r="N50" s="170" t="e">
        <f>NA()</f>
        <v>#N/A</v>
      </c>
      <c r="O50" s="170">
        <f>IF(ISNUMBER('実質公債費比率（分子）の構造'!O$53),'実質公債費比率（分子）の構造'!O$53,NA())</f>
        <v>197</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6205</v>
      </c>
      <c r="E56" s="169"/>
      <c r="F56" s="169"/>
      <c r="G56" s="169">
        <f>'将来負担比率（分子）の構造'!J$52</f>
        <v>6125</v>
      </c>
      <c r="H56" s="169"/>
      <c r="I56" s="169"/>
      <c r="J56" s="169">
        <f>'将来負担比率（分子）の構造'!K$52</f>
        <v>5878</v>
      </c>
      <c r="K56" s="169"/>
      <c r="L56" s="169"/>
      <c r="M56" s="169">
        <f>'将来負担比率（分子）の構造'!L$52</f>
        <v>6023</v>
      </c>
      <c r="N56" s="169"/>
      <c r="O56" s="169"/>
      <c r="P56" s="169">
        <f>'将来負担比率（分子）の構造'!M$52</f>
        <v>6366</v>
      </c>
    </row>
    <row r="57" spans="1:16" x14ac:dyDescent="0.15">
      <c r="A57" s="169" t="s">
        <v>44</v>
      </c>
      <c r="B57" s="169"/>
      <c r="C57" s="169"/>
      <c r="D57" s="169">
        <f>'将来負担比率（分子）の構造'!I$51</f>
        <v>480</v>
      </c>
      <c r="E57" s="169"/>
      <c r="F57" s="169"/>
      <c r="G57" s="169">
        <f>'将来負担比率（分子）の構造'!J$51</f>
        <v>544</v>
      </c>
      <c r="H57" s="169"/>
      <c r="I57" s="169"/>
      <c r="J57" s="169">
        <f>'将来負担比率（分子）の構造'!K$51</f>
        <v>498</v>
      </c>
      <c r="K57" s="169"/>
      <c r="L57" s="169"/>
      <c r="M57" s="169">
        <f>'将来負担比率（分子）の構造'!L$51</f>
        <v>449</v>
      </c>
      <c r="N57" s="169"/>
      <c r="O57" s="169"/>
      <c r="P57" s="169">
        <f>'将来負担比率（分子）の構造'!M$51</f>
        <v>366</v>
      </c>
    </row>
    <row r="58" spans="1:16" x14ac:dyDescent="0.15">
      <c r="A58" s="169" t="s">
        <v>43</v>
      </c>
      <c r="B58" s="169"/>
      <c r="C58" s="169"/>
      <c r="D58" s="169">
        <f>'将来負担比率（分子）の構造'!I$50</f>
        <v>6878</v>
      </c>
      <c r="E58" s="169"/>
      <c r="F58" s="169"/>
      <c r="G58" s="169">
        <f>'将来負担比率（分子）の構造'!J$50</f>
        <v>7162</v>
      </c>
      <c r="H58" s="169"/>
      <c r="I58" s="169"/>
      <c r="J58" s="169">
        <f>'将来負担比率（分子）の構造'!K$50</f>
        <v>7442</v>
      </c>
      <c r="K58" s="169"/>
      <c r="L58" s="169"/>
      <c r="M58" s="169">
        <f>'将来負担比率（分子）の構造'!L$50</f>
        <v>8210</v>
      </c>
      <c r="N58" s="169"/>
      <c r="O58" s="169"/>
      <c r="P58" s="169">
        <f>'将来負担比率（分子）の構造'!M$50</f>
        <v>8867</v>
      </c>
    </row>
    <row r="59" spans="1:16" x14ac:dyDescent="0.15">
      <c r="A59" s="169" t="s">
        <v>41</v>
      </c>
      <c r="B59" s="169">
        <f>'将来負担比率（分子）の構造'!I$49</f>
        <v>44</v>
      </c>
      <c r="C59" s="169"/>
      <c r="D59" s="169"/>
      <c r="E59" s="169">
        <f>'将来負担比率（分子）の構造'!J$49</f>
        <v>65</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805</v>
      </c>
      <c r="C62" s="169"/>
      <c r="D62" s="169"/>
      <c r="E62" s="169">
        <f>'将来負担比率（分子）の構造'!J$45</f>
        <v>761</v>
      </c>
      <c r="F62" s="169"/>
      <c r="G62" s="169"/>
      <c r="H62" s="169">
        <f>'将来負担比率（分子）の構造'!K$45</f>
        <v>721</v>
      </c>
      <c r="I62" s="169"/>
      <c r="J62" s="169"/>
      <c r="K62" s="169">
        <f>'将来負担比率（分子）の構造'!L$45</f>
        <v>481</v>
      </c>
      <c r="L62" s="169"/>
      <c r="M62" s="169"/>
      <c r="N62" s="169">
        <f>'将来負担比率（分子）の構造'!M$45</f>
        <v>664</v>
      </c>
      <c r="O62" s="169"/>
      <c r="P62" s="169"/>
    </row>
    <row r="63" spans="1:16" x14ac:dyDescent="0.15">
      <c r="A63" s="169" t="s">
        <v>36</v>
      </c>
      <c r="B63" s="169">
        <f>'将来負担比率（分子）の構造'!I$44</f>
        <v>623</v>
      </c>
      <c r="C63" s="169"/>
      <c r="D63" s="169"/>
      <c r="E63" s="169">
        <f>'将来負担比率（分子）の構造'!J$44</f>
        <v>571</v>
      </c>
      <c r="F63" s="169"/>
      <c r="G63" s="169"/>
      <c r="H63" s="169">
        <f>'将来負担比率（分子）の構造'!K$44</f>
        <v>565</v>
      </c>
      <c r="I63" s="169"/>
      <c r="J63" s="169"/>
      <c r="K63" s="169">
        <f>'将来負担比率（分子）の構造'!L$44</f>
        <v>840</v>
      </c>
      <c r="L63" s="169"/>
      <c r="M63" s="169"/>
      <c r="N63" s="169">
        <f>'将来負担比率（分子）の構造'!M$44</f>
        <v>970</v>
      </c>
      <c r="O63" s="169"/>
      <c r="P63" s="169"/>
    </row>
    <row r="64" spans="1:16" x14ac:dyDescent="0.15">
      <c r="A64" s="169" t="s">
        <v>35</v>
      </c>
      <c r="B64" s="169">
        <f>'将来負担比率（分子）の構造'!I$43</f>
        <v>1325</v>
      </c>
      <c r="C64" s="169"/>
      <c r="D64" s="169"/>
      <c r="E64" s="169">
        <f>'将来負担比率（分子）の構造'!J$43</f>
        <v>1331</v>
      </c>
      <c r="F64" s="169"/>
      <c r="G64" s="169"/>
      <c r="H64" s="169">
        <f>'将来負担比率（分子）の構造'!K$43</f>
        <v>1277</v>
      </c>
      <c r="I64" s="169"/>
      <c r="J64" s="169"/>
      <c r="K64" s="169">
        <f>'将来負担比率（分子）の構造'!L$43</f>
        <v>1176</v>
      </c>
      <c r="L64" s="169"/>
      <c r="M64" s="169"/>
      <c r="N64" s="169">
        <f>'将来負担比率（分子）の構造'!M$43</f>
        <v>1075</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7111</v>
      </c>
      <c r="C66" s="169"/>
      <c r="D66" s="169"/>
      <c r="E66" s="169">
        <f>'将来負担比率（分子）の構造'!J$41</f>
        <v>7217</v>
      </c>
      <c r="F66" s="169"/>
      <c r="G66" s="169"/>
      <c r="H66" s="169">
        <f>'将来負担比率（分子）の構造'!K$41</f>
        <v>7232</v>
      </c>
      <c r="I66" s="169"/>
      <c r="J66" s="169"/>
      <c r="K66" s="169">
        <f>'将来負担比率（分子）の構造'!L$41</f>
        <v>7229</v>
      </c>
      <c r="L66" s="169"/>
      <c r="M66" s="169"/>
      <c r="N66" s="169">
        <f>'将来負担比率（分子）の構造'!M$41</f>
        <v>7282</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2422</v>
      </c>
      <c r="C72" s="173">
        <f>基金残高に係る経年分析!G55</f>
        <v>2522</v>
      </c>
      <c r="D72" s="173">
        <f>基金残高に係る経年分析!H55</f>
        <v>2631</v>
      </c>
    </row>
    <row r="73" spans="1:16" x14ac:dyDescent="0.15">
      <c r="A73" s="172" t="s">
        <v>80</v>
      </c>
      <c r="B73" s="173">
        <f>基金残高に係る経年分析!F56</f>
        <v>143</v>
      </c>
      <c r="C73" s="173">
        <f>基金残高に係る経年分析!G56</f>
        <v>143</v>
      </c>
      <c r="D73" s="173">
        <f>基金残高に係る経年分析!H56</f>
        <v>143</v>
      </c>
    </row>
    <row r="74" spans="1:16" x14ac:dyDescent="0.15">
      <c r="A74" s="172" t="s">
        <v>81</v>
      </c>
      <c r="B74" s="173">
        <f>基金残高に係る経年分析!F57</f>
        <v>4867</v>
      </c>
      <c r="C74" s="173">
        <f>基金残高に係る経年分析!G57</f>
        <v>5546</v>
      </c>
      <c r="D74" s="173">
        <f>基金残高に係る経年分析!H57</f>
        <v>6092</v>
      </c>
    </row>
  </sheetData>
  <sheetProtection algorithmName="SHA-512" hashValue="iQZiuFEaVbnEDXFINTidgdY/rHRxMoeXls54jY7aKBhjACwm1MxC/F4K5GKejfjZwx3gqa6dKSnBhRrgE52l0Q==" saltValue="jtANLNPUvd+xDvipaDlV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132781</cp:lastModifiedBy>
  <dcterms:created xsi:type="dcterms:W3CDTF">2024-03-14T03:37:46Z</dcterms:created>
  <dcterms:modified xsi:type="dcterms:W3CDTF">2024-09-24T04:46:48Z</dcterms:modified>
  <cp:category/>
</cp:coreProperties>
</file>