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45clt21\共有\財政係共有フォルダ\04予算状況・財政状況報告・財務ヒアリング等\財政状況資料集分析\R04決算\県提出\県提出　１回目と２回目結合\"/>
    </mc:Choice>
  </mc:AlternateContent>
  <xr:revisionPtr revIDLastSave="0" documentId="8_{99E5E8BD-D726-4EF2-92DB-FBF565A4F0DC}"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c r="BW36" i="10"/>
  <c r="BW37" i="10"/>
  <c r="BW38" i="10"/>
  <c r="BW39" i="10"/>
  <c r="BW40" i="10"/>
  <c r="BW41" i="10"/>
  <c r="BW42" i="10"/>
  <c r="BW43" i="10"/>
  <c r="U34" i="10"/>
  <c r="U35" i="10"/>
  <c r="C34" i="10"/>
  <c r="U36" i="10"/>
  <c r="BE34" i="10"/>
  <c r="BE35"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<sst xmlns="http://schemas.openxmlformats.org/spreadsheetml/2006/main" count="1141" uniqueCount="600">
  <si>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</si>
  <si>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</si>
  <si>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</si>
  <si>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</si>
  <si>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</si>
  <si>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</si>
  <si>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</si>
  <si>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</si>
  <si>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</si>
  <si>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</si>
  <si>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</si>
  <si>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</si>
  <si>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</si>
  <si>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</si>
  <si>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</si>
  <si>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</si>
  <si>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</si>
  <si>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</si>
  <si>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</si>
  <si>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</si>
  <si>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</si>
  <si>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</si>
  <si>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</si>
  <si>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</si>
  <si>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</si>
  <si>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</si>
  <si>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</si>
  <si>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</si>
  <si>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</si>
  <si>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</si>
  <si>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</si>
  <si>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</si>
  <si>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</si>
  <si>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</si>
  <si>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</si>
  <si>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</si>
  <si>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</si>
  <si>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</si>
  <si>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</si>
  <si>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</si>
  <si>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</si>
  <si>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</si>
  <si>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</si>
  <si>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</si>
  <si>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</si>
  <si>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</si>
  <si>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</si>
  <si>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</si>
  <si>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</si>
  <si>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</si>
  <si>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</si>
  <si>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</si>
  <si>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</si>
  <si>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</si>
  <si>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</si>
  <si>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</si>
  <si>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</si>
  <si>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</si>
  <si>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</si>
  <si>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</si>
  <si>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</si>
  <si>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</si>
  <si>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</si>
  <si>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</si>
  <si>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</si>
  <si>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</si>
  <si>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</si>
  <si>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</si>
  <si>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</si>
  <si>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</si>
  <si>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</si>
  <si>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</si>
  <si>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</si>
  <si>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</si>
  <si>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</si>
  <si>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</si>
  <si>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</si>
  <si>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</si>
  <si>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</si>
  <si>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</si>
  <si>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</si>
  <si>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</si>
  <si>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</si>
  <si>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</si>
  <si>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</si>
  <si>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</si>
  <si>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</si>
  <si>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</si>
  <si>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</si>
  <si>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</si>
  <si>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</si>
  <si>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</si>
  <si>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</si>
  <si>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</si>
  <si>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</si>
  <si>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</si>
  <si>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</si>
  <si>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</si>
  <si>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</si>
  <si>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</si>
  <si>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</si>
  <si>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</si>
  <si>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</si>
  <si>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</si>
  <si>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</si>
  <si>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</si>
  <si>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</si>
  <si>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</si>
  <si>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</si>
  <si>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</si>
  <si>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</si>
  <si>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</si>
  <si>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</si>
  <si>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</si>
  <si>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</si>
  <si>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</si>
  <si>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</si>
  <si>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</si>
  <si>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</si>
  <si>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</si>
  <si>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</si>
  <si>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</si>
  <si>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</si>
  <si>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</si>
  <si>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</si>
  <si>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</si>
  <si>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</si>
  <si>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</si>
  <si>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</si>
  <si>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</si>
  <si>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</si>
  <si>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</si>
  <si>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</si>
  <si>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</si>
  <si>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</si>
  <si>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</si>
  <si>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</si>
  <si>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</si>
  <si>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</si>
  <si>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</si>
  <si>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</si>
  <si>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</si>
  <si>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</si>
  <si>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</si>
  <si>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</si>
  <si>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</si>
  <si>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</si>
  <si>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</si>
  <si>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</si>
  <si>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</si>
  <si>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</si>
  <si>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</si>
  <si>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</si>
  <si>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</si>
  <si>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</si>
  <si>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</si>
  <si>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</si>
  <si>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</si>
  <si>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</si>
  <si>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</si>
  <si>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</si>
  <si>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</si>
  <si>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</si>
  <si>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</si>
  <si>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</si>
  <si>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</si>
  <si>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</si>
  <si>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</si>
  <si>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</si>
  <si>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</si>
  <si>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</si>
  <si>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</si>
  <si>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</si>
  <si>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</si>
  <si>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</si>
  <si>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</si>
  <si>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</si>
  <si>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</si>
  <si>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</si>
  <si>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</si>
  <si>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</si>
  <si>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</si>
  <si>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</si>
  <si>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</si>
  <si>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</si>
  <si>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</si>
  <si>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</si>
  <si>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</si>
  <si>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</si>
  <si>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</si>
  <si>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</si>
  <si>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</si>
  <si>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</si>
  <si>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</si>
  <si>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</si>
  <si>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</si>
  <si>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</si>
  <si>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</si>
  <si>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</si>
  <si>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</si>
  <si>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</si>
  <si>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</si>
  <si>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</si>
  <si>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</si>
  <si>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</si>
  <si>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</si>
  <si>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</si>
  <si>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</si>
  <si>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</si>
  <si>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</si>
  <si>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</si>
  <si>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</si>
  <si>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</si>
  <si>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</si>
  <si>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</si>
  <si>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</si>
  <si>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</si>
  <si>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</si>
  <si>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</si>
  <si>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</si>
  <si>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</si>
  <si>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</si>
  <si>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</si>
  <si>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</si>
  <si>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</si>
  <si>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</si>
  <si>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</si>
  <si>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</si>
  <si>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</si>
  <si>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</si>
  <si>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</si>
  <si>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</si>
  <si>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</si>
  <si>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</si>
  <si>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</si>
  <si>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</si>
  <si>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</si>
  <si>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</si>
  <si>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</si>
  <si>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</si>
  <si>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</si>
  <si>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</si>
  <si>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</si>
  <si>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</si>
  <si>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</si>
  <si>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</si>
  <si>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</si>
  <si>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</si>
  <si>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</si>
  <si>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</si>
  <si>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</si>
  <si>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</si>
  <si>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</si>
  <si>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</si>
  <si>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</si>
  <si>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</si>
  <si>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</si>
  <si>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</si>
  <si>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</si>
  <si>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</si>
  <si>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</si>
  <si>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</si>
  <si>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</si>
  <si>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</si>
  <si>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</si>
  <si>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</si>
  <si>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</si>
  <si>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</si>
  <si>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</si>
  <si>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</si>
  <si>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</si>
  <si>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</si>
  <si>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</si>
  <si>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</si>
  <si>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</si>
  <si>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</si>
  <si>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</si>
  <si>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</si>
  <si>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</si>
  <si>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</si>
  <si>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</si>
  <si>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</si>
  <si>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</si>
  <si>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</si>
  <si>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</si>
  <si>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</si>
  <si>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</si>
  <si>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</si>
  <si>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</si>
  <si>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</si>
  <si>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</si>
  <si>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</si>
  <si>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</si>
  <si>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</si>
  <si>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</si>
  <si>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</si>
  <si>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</si>
  <si>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</si>
  <si>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</si>
  <si>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</si>
  <si>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</si>
  <si>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</si>
  <si>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</si>
  <si>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</si>
  <si>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</si>
  <si>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</si>
  <si>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</si>
  <si>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</si>
  <si>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</si>
  <si>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</si>
  <si>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</si>
  <si>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</si>
  <si>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</si>
  <si>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</si>
  <si>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</si>
  <si>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</si>
  <si>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</si>
  <si>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</si>
  <si>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</si>
  <si>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</si>
  <si>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</si>
  <si>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</si>
  <si>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</si>
  <si>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</si>
  <si>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</si>
  <si>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</si>
  <si>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</si>
  <si>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</si>
  <si>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</si>
  <si>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</si>
  <si>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</si>
  <si>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</si>
  <si>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</si>
  <si>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</si>
  <si>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</si>
  <si>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</si>
  <si>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</si>
  <si>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</si>
  <si>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</si>
  <si>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</si>
  <si>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</si>
  <si>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</si>
  <si>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</si>
  <si>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</si>
  <si>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</si>
  <si>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</si>
  <si>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</si>
  <si>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</si>
  <si>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</si>
  <si>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</si>
  <si>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</si>
  <si>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</si>
  <si>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</si>
  <si>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</si>
  <si>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</si>
  <si>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</si>
  <si>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</si>
  <si>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</si>
  <si>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</si>
  <si>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</si>
  <si>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</si>
  <si>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</si>
  <si>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</si>
  <si>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</si>
  <si>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</si>
  <si>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</si>
  <si>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</si>
  <si>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</si>
  <si>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</si>
  <si>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</si>
  <si>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</si>
  <si>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</si>
  <si>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</si>
  <si>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</si>
  <si>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</si>
  <si>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</si>
  <si>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</si>
  <si>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</si>
  <si>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</si>
  <si>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</si>
  <si>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</si>
  <si>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</si>
  <si>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</si>
  <si>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</si>
  <si>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</si>
  <si>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</si>
  <si>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</si>
  <si>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</si>
  <si>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</si>
  <si>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</si>
  <si>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</si>
  <si>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</si>
  <si>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</si>
  <si>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</si>
  <si>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</si>
  <si>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</si>
  <si>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</si>
  <si>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</si>
  <si>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</si>
  <si>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</si>
  <si>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</si>
  <si>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</si>
  <si>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</si>
  <si>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</si>
  <si>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</si>
  <si>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</si>
  <si>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</si>
  <si>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</si>
  <si>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</si>
  <si>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</si>
  <si>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</si>
  <si>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</si>
  <si>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</si>
  <si>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</si>
  <si>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</si>
  <si>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</si>
  <si>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</si>
  <si>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</si>
  <si>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</si>
  <si>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</si>
  <si>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</si>
  <si>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</si>
  <si>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</si>
  <si>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</si>
  <si>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</si>
  <si>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</si>
  <si>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</si>
  <si>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</si>
  <si>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</si>
  <si>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</si>
  <si>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</si>
  <si>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</si>
  <si>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</si>
  <si>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</si>
  <si>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</si>
  <si>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</si>
  <si>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</si>
  <si>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</si>
  <si>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</si>
  <si>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</si>
  <si>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</si>
  <si>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</si>
  <si>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</si>
  <si>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</si>
  <si>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</si>
  <si>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</si>
  <si>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</si>
  <si>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</si>
  <si>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</si>
  <si>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</si>
  <si>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</si>
  <si>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</si>
  <si>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</si>
  <si>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</si>
  <si>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</si>
  <si>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</si>
  <si>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</si>
  <si>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</si>
  <si>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</si>
  <si>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</si>
  <si>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</si>
  <si>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</si>
  <si>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</si>
  <si>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</si>
  <si>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</si>
  <si>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</si>
  <si>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</si>
  <si>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</si>
  <si>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</si>
  <si>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</si>
  <si>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</si>
  <si>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</si>
  <si>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</si>
  <si>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</si>
  <si>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</si>
  <si>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</si>
  <si>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</si>
  <si>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</si>
  <si>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</si>
  <si>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</si>
  <si>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</si>
  <si>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</si>
  <si>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</si>
  <si>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</si>
  <si>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</si>
  <si>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</si>
  <si>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</si>
  <si>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</si>
  <si>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</si>
  <si>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</si>
  <si>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</si>
  <si>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</si>
  <si>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</si>
  <si>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</si>
  <si>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</si>
  <si>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</si>
  <si>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</si>
  <si>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</si>
  <si>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</si>
  <si>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</si>
  <si>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</si>
  <si>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</si>
  <si>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</si>
  <si>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</si>
  <si>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</si>
  <si>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</si>
  <si>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</si>
  <si>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</si>
  <si>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</si>
  <si>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</si>
  <si>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</si>
  <si>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</si>
  <si>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</si>
  <si>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</si>
  <si>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</si>
  <si>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</si>
  <si>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</si>
  <si>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</si>
  <si>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</si>
  <si>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</si>
  <si>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</si>
  <si>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</si>
  <si>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</si>
  <si>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</si>
  <si>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</si>
  <si>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</si>
  <si>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</si>
  <si>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</si>
  <si>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</si>
  <si>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</si>
  <si>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</si>
  <si>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</si>
  <si>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</si>
  <si>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</si>
  <si>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</si>
  <si>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</si>
  <si>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</si>
  <si>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</si>
  <si>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</si>
  <si>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</si>
  <si>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</si>
  <si>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</si>
  <si>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</si>
  <si>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</si>
  <si>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</si>
  <si>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</si>
  <si>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</si>
  <si>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</si>
  <si>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</si>
  <si>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</si>
  <si>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</si>
  <si>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</si>
  <si>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</si>
  <si>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</si>
  <si>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</si>
  <si>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6.99</t>
  </si>
  <si>
    <t>▲ 3.15</t>
  </si>
  <si>
    <t>一般会計</t>
  </si>
  <si>
    <t>国民健康保険特別会計</t>
  </si>
  <si>
    <t>水道事業会計</t>
  </si>
  <si>
    <t>介護保険特別会計</t>
  </si>
  <si>
    <t>公共下水道事業特別会計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</si>
  <si>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</si>
  <si>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</si>
  <si>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</si>
  <si>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</si>
  <si>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</si>
  <si>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</si>
  <si>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</si>
  <si>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</si>
  <si>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</si>
  <si>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</si>
  <si>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</si>
  <si>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</si>
  <si>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</si>
  <si>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</si>
  <si>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</si>
  <si>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</si>
  <si>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</si>
  <si>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</si>
  <si>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</si>
  <si>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</si>
  <si>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</si>
  <si>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御坊市ふれあいセンター</t>
    <rPh sb="0" eb="3">
      <t>ゴボウシ</t>
    </rPh>
    <phoneticPr fontId="18"/>
  </si>
  <si>
    <t>庁舎建設基金</t>
  </si>
  <si>
    <t>塩屋･名田町地域振興基金</t>
  </si>
  <si>
    <t>日高港振興基金</t>
  </si>
  <si>
    <t>公共施設等維持補修基金</t>
  </si>
  <si>
    <t>水産業振興基金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</si>
  <si>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</si>
  <si>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</si>
  <si>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新庁舎建設事業に係る起債発行額が大幅増となったことにより地方債現在高は増加したものの、財政調整基金や公共施設等維持補修基金の増加等により前年度と比較して3.7％減少している。しかし、依然として類似団体と比べて高い水準にあり、今後も、新庁舎建設事業が完了するまでは当該値は増加する見込みである。有形固定資産減価償却率については、前年度と比較して1.7％増加しており、依然として類似団体より高くなっている。今後は、より一層の財政健全化を推進することで将来負担比率の増加抑制を図るとともに、公共施設についても、策定済の個別施設計画において、各施設の適正な維持管理に努める。</t>
    <rPh sb="47" eb="49">
      <t>ゾウカ</t>
    </rPh>
    <rPh sb="187" eb="189">
      <t>ゾウカ</t>
    </rPh>
    <rPh sb="194" eb="196">
      <t>イゼン</t>
    </rPh>
    <rPh sb="259" eb="260">
      <t>ズミ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</si>
  <si>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</si>
  <si>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</si>
  <si>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</si>
  <si>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</si>
  <si>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</si>
  <si>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</si>
  <si>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新庁舎建設事業に係る起債発行額が大幅増となったことにより地方債現在高は増加したものの、財政調整基金や公共施設等維持補修基金の増加等により前年度と比較して3.7％減少している。しかし、依然として類似団体と比べて高い水準にあり、今後も、新庁舎建設事業が完了するまでは当該値は増加する見込みである。実質公債費比率においても、起債の元利償還金が減少したものの、普通交付税や臨時財政対策債の減により前年度並みではあるが、類似団体と比べて高い水準にある。今後も新庁舎建設事業等の大型事業により、地方債現在高の増加が見込まれているが、交付税措置がある有利な地方債の活用や、計画的な繰上償還の実施等により、将来の公債費負担の抑制を図り健全な財政運営に努める。</t>
    <rPh sb="62" eb="67">
      <t>コウキョウシセツトウ</t>
    </rPh>
    <rPh sb="67" eb="71">
      <t>イジホシュウ</t>
    </rPh>
    <rPh sb="180" eb="182">
      <t>ゲンショウ</t>
    </rPh>
    <rPh sb="202" eb="203">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</si>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</sst>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7D3664-4E3A-4C6B-957B-5081D15832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047-41A1-A86D-AB5E3F0BD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63967</c:v>
                </c:pt>
                <c:pt idx="1">
                  <c:v>66062</c:v>
                </c:pt>
                <c:pt idx="2">
                  <c:v>60921</c:v>
                </c:pt>
                <c:pt idx="3">
                  <c:v>64251</c:v>
                </c:pt>
                <c:pt idx="4">
                  <c:v>120182</c:v>
                </c:pt>
              </c:numCache>
            </c:numRef>
          </c:val>
          <c:smooth val="0"/>
          <c:extLst>
            <c:ext xmlns:c16="http://schemas.microsoft.com/office/drawing/2014/chart" uri="{C3380CC4-5D6E-409C-BE32-E72D297353CC}">
              <c16:uniqueId val="{00000001-9047-41A1-A86D-AB5E3F0BDA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0.43</c:v>
                </c:pt>
                <c:pt idx="1">
                  <c:v>0.23</c:v>
                </c:pt>
                <c:pt idx="2">
                  <c:v>4.82</c:v>
                </c:pt>
                <c:pt idx="3">
                  <c:v>14.15</c:v>
                </c:pt>
                <c:pt idx="4">
                  <c:v>17.78</c:v>
                </c:pt>
              </c:numCache>
            </c:numRef>
          </c:val>
          <c:extLst>
            <c:ext xmlns:c16="http://schemas.microsoft.com/office/drawing/2014/chart" uri="{C3380CC4-5D6E-409C-BE32-E72D297353CC}">
              <c16:uniqueId val="{00000000-11FC-4C83-A4CC-415091D5D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26.82</c:v>
                </c:pt>
                <c:pt idx="1">
                  <c:v>23.98</c:v>
                </c:pt>
                <c:pt idx="2">
                  <c:v>23.3</c:v>
                </c:pt>
                <c:pt idx="3">
                  <c:v>24.56</c:v>
                </c:pt>
                <c:pt idx="4">
                  <c:v>35.78</c:v>
                </c:pt>
              </c:numCache>
            </c:numRef>
          </c:val>
          <c:extLst>
            <c:ext xmlns:c16="http://schemas.microsoft.com/office/drawing/2014/chart" uri="{C3380CC4-5D6E-409C-BE32-E72D297353CC}">
              <c16:uniqueId val="{00000001-11FC-4C83-A4CC-415091D5D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-6.99</c:v>
                </c:pt>
                <c:pt idx="1">
                  <c:v>-3.15</c:v>
                </c:pt>
                <c:pt idx="2">
                  <c:v>4.6100000000000003</c:v>
                </c:pt>
                <c:pt idx="3">
                  <c:v>11.97</c:v>
                </c:pt>
                <c:pt idx="4">
                  <c:v>13.83</c:v>
                </c:pt>
              </c:numCache>
            </c:numRef>
          </c:val>
          <c:smooth val="0"/>
          <c:extLst>
            <c:ext xmlns:c16="http://schemas.microsoft.com/office/drawing/2014/chart" uri="{C3380CC4-5D6E-409C-BE32-E72D297353CC}">
              <c16:uniqueId val="{00000002-11FC-4C83-A4CC-415091D5D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F1-419A-A51B-E97CEE2E0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F1-419A-A51B-E97CEE2E09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F1-419A-A51B-E97CEE2E092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BF1-419A-A51B-E97CEE2E092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4-EBF1-419A-A51B-E97CEE2E092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0.93</c:v>
                </c:pt>
                <c:pt idx="4">
                  <c:v>#N/A</c:v>
                </c:pt>
                <c:pt idx="5">
                  <c:v>0.85</c:v>
                </c:pt>
                <c:pt idx="6">
                  <c:v>#N/A</c:v>
                </c:pt>
                <c:pt idx="7">
                  <c:v>0.67</c:v>
                </c:pt>
                <c:pt idx="8">
                  <c:v>#N/A</c:v>
                </c:pt>
                <c:pt idx="9">
                  <c:v>0.59</c:v>
                </c:pt>
              </c:numCache>
            </c:numRef>
          </c:val>
          <c:extLst>
            <c:ext xmlns:c16="http://schemas.microsoft.com/office/drawing/2014/chart" uri="{C3380CC4-5D6E-409C-BE32-E72D297353CC}">
              <c16:uniqueId val="{00000005-EBF1-419A-A51B-E97CEE2E092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0.05</c:v>
                </c:pt>
                <c:pt idx="4">
                  <c:v>#N/A</c:v>
                </c:pt>
                <c:pt idx="5">
                  <c:v>0.27</c:v>
                </c:pt>
                <c:pt idx="6">
                  <c:v>#N/A</c:v>
                </c:pt>
                <c:pt idx="7">
                  <c:v>1.39</c:v>
                </c:pt>
                <c:pt idx="8">
                  <c:v>#N/A</c:v>
                </c:pt>
                <c:pt idx="9">
                  <c:v>1.93</c:v>
                </c:pt>
              </c:numCache>
            </c:numRef>
          </c:val>
          <c:extLst>
            <c:ext xmlns:c16="http://schemas.microsoft.com/office/drawing/2014/chart" uri="{C3380CC4-5D6E-409C-BE32-E72D297353CC}">
              <c16:uniqueId val="{00000006-EBF1-419A-A51B-E97CEE2E092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7.5</c:v>
                </c:pt>
                <c:pt idx="2">
                  <c:v>#N/A</c:v>
                </c:pt>
                <c:pt idx="3">
                  <c:v>8.1</c:v>
                </c:pt>
                <c:pt idx="4">
                  <c:v>#N/A</c:v>
                </c:pt>
                <c:pt idx="5">
                  <c:v>7.85</c:v>
                </c:pt>
                <c:pt idx="6">
                  <c:v>#N/A</c:v>
                </c:pt>
                <c:pt idx="7">
                  <c:v>8.73</c:v>
                </c:pt>
                <c:pt idx="8">
                  <c:v>#N/A</c:v>
                </c:pt>
                <c:pt idx="9">
                  <c:v>7.21</c:v>
                </c:pt>
              </c:numCache>
            </c:numRef>
          </c:val>
          <c:extLst>
            <c:ext xmlns:c16="http://schemas.microsoft.com/office/drawing/2014/chart" uri="{C3380CC4-5D6E-409C-BE32-E72D297353CC}">
              <c16:uniqueId val="{00000007-EBF1-419A-A51B-E97CEE2E092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5.66</c:v>
                </c:pt>
                <c:pt idx="2">
                  <c:v>#N/A</c:v>
                </c:pt>
                <c:pt idx="3">
                  <c:v>6.58</c:v>
                </c:pt>
                <c:pt idx="4">
                  <c:v>#N/A</c:v>
                </c:pt>
                <c:pt idx="5">
                  <c:v>7.32</c:v>
                </c:pt>
                <c:pt idx="6">
                  <c:v>#N/A</c:v>
                </c:pt>
                <c:pt idx="7">
                  <c:v>8.1199999999999992</c:v>
                </c:pt>
                <c:pt idx="8">
                  <c:v>#N/A</c:v>
                </c:pt>
                <c:pt idx="9">
                  <c:v>8.2100000000000009</c:v>
                </c:pt>
              </c:numCache>
            </c:numRef>
          </c:val>
          <c:extLst>
            <c:ext xmlns:c16="http://schemas.microsoft.com/office/drawing/2014/chart" uri="{C3380CC4-5D6E-409C-BE32-E72D297353CC}">
              <c16:uniqueId val="{00000008-EBF1-419A-A51B-E97CEE2E09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0.43</c:v>
                </c:pt>
                <c:pt idx="2">
                  <c:v>#N/A</c:v>
                </c:pt>
                <c:pt idx="3">
                  <c:v>0.23</c:v>
                </c:pt>
                <c:pt idx="4">
                  <c:v>#N/A</c:v>
                </c:pt>
                <c:pt idx="5">
                  <c:v>4.8099999999999996</c:v>
                </c:pt>
                <c:pt idx="6">
                  <c:v>#N/A</c:v>
                </c:pt>
                <c:pt idx="7">
                  <c:v>14.14</c:v>
                </c:pt>
                <c:pt idx="8">
                  <c:v>#N/A</c:v>
                </c:pt>
                <c:pt idx="9">
                  <c:v>17.77</c:v>
                </c:pt>
              </c:numCache>
            </c:numRef>
          </c:val>
          <c:extLst>
            <c:ext xmlns:c16="http://schemas.microsoft.com/office/drawing/2014/chart" uri="{C3380CC4-5D6E-409C-BE32-E72D297353CC}">
              <c16:uniqueId val="{00000009-EBF1-419A-A51B-E97CEE2E0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991</c:v>
                </c:pt>
                <c:pt idx="5">
                  <c:v>986</c:v>
                </c:pt>
                <c:pt idx="8">
                  <c:v>987</c:v>
                </c:pt>
                <c:pt idx="11">
                  <c:v>939</c:v>
                </c:pt>
                <c:pt idx="14">
                  <c:v>949</c:v>
                </c:pt>
              </c:numCache>
            </c:numRef>
          </c:val>
          <c:extLst>
            <c:ext xmlns:c16="http://schemas.microsoft.com/office/drawing/2014/chart" uri="{C3380CC4-5D6E-409C-BE32-E72D297353CC}">
              <c16:uniqueId val="{00000000-959C-46D2-8420-3730D2F31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9C-46D2-8420-3730D2F31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9C-46D2-8420-3730D2F31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147</c:v>
                </c:pt>
                <c:pt idx="3">
                  <c:v>155</c:v>
                </c:pt>
                <c:pt idx="6">
                  <c:v>144</c:v>
                </c:pt>
                <c:pt idx="9">
                  <c:v>102</c:v>
                </c:pt>
                <c:pt idx="12">
                  <c:v>120</c:v>
                </c:pt>
              </c:numCache>
            </c:numRef>
          </c:val>
          <c:extLst>
            <c:ext xmlns:c16="http://schemas.microsoft.com/office/drawing/2014/chart" uri="{C3380CC4-5D6E-409C-BE32-E72D297353CC}">
              <c16:uniqueId val="{00000003-959C-46D2-8420-3730D2F31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168</c:v>
                </c:pt>
                <c:pt idx="3">
                  <c:v>170</c:v>
                </c:pt>
                <c:pt idx="6">
                  <c:v>177</c:v>
                </c:pt>
                <c:pt idx="9">
                  <c:v>181</c:v>
                </c:pt>
                <c:pt idx="12">
                  <c:v>188</c:v>
                </c:pt>
              </c:numCache>
            </c:numRef>
          </c:val>
          <c:extLst>
            <c:ext xmlns:c16="http://schemas.microsoft.com/office/drawing/2014/chart" uri="{C3380CC4-5D6E-409C-BE32-E72D297353CC}">
              <c16:uniqueId val="{00000004-959C-46D2-8420-3730D2F31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C-46D2-8420-3730D2F31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9C-46D2-8420-3730D2F31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1422</c:v>
                </c:pt>
                <c:pt idx="3">
                  <c:v>1413</c:v>
                </c:pt>
                <c:pt idx="6">
                  <c:v>1429</c:v>
                </c:pt>
                <c:pt idx="9">
                  <c:v>1447</c:v>
                </c:pt>
                <c:pt idx="12">
                  <c:v>1452</c:v>
                </c:pt>
              </c:numCache>
            </c:numRef>
          </c:val>
          <c:extLst>
            <c:ext xmlns:c16="http://schemas.microsoft.com/office/drawing/2014/chart" uri="{C3380CC4-5D6E-409C-BE32-E72D297353CC}">
              <c16:uniqueId val="{00000007-959C-46D2-8420-3730D2F31C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746</c:v>
                </c:pt>
                <c:pt idx="2">
                  <c:v>#N/A</c:v>
                </c:pt>
                <c:pt idx="3">
                  <c:v>#N/A</c:v>
                </c:pt>
                <c:pt idx="4">
                  <c:v>752</c:v>
                </c:pt>
                <c:pt idx="5">
                  <c:v>#N/A</c:v>
                </c:pt>
                <c:pt idx="6">
                  <c:v>#N/A</c:v>
                </c:pt>
                <c:pt idx="7">
                  <c:v>763</c:v>
                </c:pt>
                <c:pt idx="8">
                  <c:v>#N/A</c:v>
                </c:pt>
                <c:pt idx="9">
                  <c:v>#N/A</c:v>
                </c:pt>
                <c:pt idx="10">
                  <c:v>791</c:v>
                </c:pt>
                <c:pt idx="11">
                  <c:v>#N/A</c:v>
                </c:pt>
                <c:pt idx="12">
                  <c:v>#N/A</c:v>
                </c:pt>
                <c:pt idx="13">
                  <c:v>811</c:v>
                </c:pt>
                <c:pt idx="14">
                  <c:v>#N/A</c:v>
                </c:pt>
              </c:numCache>
            </c:numRef>
          </c:val>
          <c:smooth val="0"/>
          <c:extLst>
            <c:ext xmlns:c16="http://schemas.microsoft.com/office/drawing/2014/chart" uri="{C3380CC4-5D6E-409C-BE32-E72D297353CC}">
              <c16:uniqueId val="{00000008-959C-46D2-8420-3730D2F31C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9326</c:v>
                </c:pt>
                <c:pt idx="5">
                  <c:v>9377</c:v>
                </c:pt>
                <c:pt idx="8">
                  <c:v>9430</c:v>
                </c:pt>
                <c:pt idx="11">
                  <c:v>9628</c:v>
                </c:pt>
                <c:pt idx="14">
                  <c:v>10632</c:v>
                </c:pt>
              </c:numCache>
            </c:numRef>
          </c:val>
          <c:extLst>
            <c:ext xmlns:c16="http://schemas.microsoft.com/office/drawing/2014/chart" uri="{C3380CC4-5D6E-409C-BE32-E72D297353CC}">
              <c16:uniqueId val="{00000000-6DE5-47F2-B4D0-DB9E76DF5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1913</c:v>
                </c:pt>
                <c:pt idx="5">
                  <c:v>1891</c:v>
                </c:pt>
                <c:pt idx="8">
                  <c:v>1676</c:v>
                </c:pt>
                <c:pt idx="11">
                  <c:v>1693</c:v>
                </c:pt>
                <c:pt idx="14">
                  <c:v>1735</c:v>
                </c:pt>
              </c:numCache>
            </c:numRef>
          </c:val>
          <c:extLst>
            <c:ext xmlns:c16="http://schemas.microsoft.com/office/drawing/2014/chart" uri="{C3380CC4-5D6E-409C-BE32-E72D297353CC}">
              <c16:uniqueId val="{00000001-6DE5-47F2-B4D0-DB9E76DF5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3401</c:v>
                </c:pt>
                <c:pt idx="5">
                  <c:v>3105</c:v>
                </c:pt>
                <c:pt idx="8">
                  <c:v>3059</c:v>
                </c:pt>
                <c:pt idx="11">
                  <c:v>3345</c:v>
                </c:pt>
                <c:pt idx="14">
                  <c:v>4213</c:v>
                </c:pt>
              </c:numCache>
            </c:numRef>
          </c:val>
          <c:extLst>
            <c:ext xmlns:c16="http://schemas.microsoft.com/office/drawing/2014/chart" uri="{C3380CC4-5D6E-409C-BE32-E72D297353CC}">
              <c16:uniqueId val="{00000002-6DE5-47F2-B4D0-DB9E76DF5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149</c:v>
                </c:pt>
                <c:pt idx="3">
                  <c:v>224</c:v>
                </c:pt>
                <c:pt idx="6">
                  <c:v>0</c:v>
                </c:pt>
                <c:pt idx="9">
                  <c:v>0</c:v>
                </c:pt>
                <c:pt idx="12">
                  <c:v>0</c:v>
                </c:pt>
              </c:numCache>
            </c:numRef>
          </c:val>
          <c:extLst>
            <c:ext xmlns:c16="http://schemas.microsoft.com/office/drawing/2014/chart" uri="{C3380CC4-5D6E-409C-BE32-E72D297353CC}">
              <c16:uniqueId val="{00000003-6DE5-47F2-B4D0-DB9E76DF5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E5-47F2-B4D0-DB9E76DF5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E5-47F2-B4D0-DB9E76DF5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2104</c:v>
                </c:pt>
                <c:pt idx="3">
                  <c:v>2073</c:v>
                </c:pt>
                <c:pt idx="6">
                  <c:v>2185</c:v>
                </c:pt>
                <c:pt idx="9">
                  <c:v>2122</c:v>
                </c:pt>
                <c:pt idx="12">
                  <c:v>2143</c:v>
                </c:pt>
              </c:numCache>
            </c:numRef>
          </c:val>
          <c:extLst>
            <c:ext xmlns:c16="http://schemas.microsoft.com/office/drawing/2014/chart" uri="{C3380CC4-5D6E-409C-BE32-E72D297353CC}">
              <c16:uniqueId val="{00000006-6DE5-47F2-B4D0-DB9E76DF5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1842</c:v>
                </c:pt>
                <c:pt idx="3">
                  <c:v>1726</c:v>
                </c:pt>
                <c:pt idx="6">
                  <c:v>1739</c:v>
                </c:pt>
                <c:pt idx="9">
                  <c:v>2593</c:v>
                </c:pt>
                <c:pt idx="12">
                  <c:v>2986</c:v>
                </c:pt>
              </c:numCache>
            </c:numRef>
          </c:val>
          <c:extLst>
            <c:ext xmlns:c16="http://schemas.microsoft.com/office/drawing/2014/chart" uri="{C3380CC4-5D6E-409C-BE32-E72D297353CC}">
              <c16:uniqueId val="{00000007-6DE5-47F2-B4D0-DB9E76DF5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2689</c:v>
                </c:pt>
                <c:pt idx="3">
                  <c:v>2762</c:v>
                </c:pt>
                <c:pt idx="6">
                  <c:v>2765</c:v>
                </c:pt>
                <c:pt idx="9">
                  <c:v>2774</c:v>
                </c:pt>
                <c:pt idx="12">
                  <c:v>2862</c:v>
                </c:pt>
              </c:numCache>
            </c:numRef>
          </c:val>
          <c:extLst>
            <c:ext xmlns:c16="http://schemas.microsoft.com/office/drawing/2014/chart" uri="{C3380CC4-5D6E-409C-BE32-E72D297353CC}">
              <c16:uniqueId val="{00000008-6DE5-47F2-B4D0-DB9E76DF5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E5-47F2-B4D0-DB9E76DF5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14076</c:v>
                </c:pt>
                <c:pt idx="3">
                  <c:v>13694</c:v>
                </c:pt>
                <c:pt idx="6">
                  <c:v>13580</c:v>
                </c:pt>
                <c:pt idx="9">
                  <c:v>13504</c:v>
                </c:pt>
                <c:pt idx="12">
                  <c:v>14489</c:v>
                </c:pt>
              </c:numCache>
            </c:numRef>
          </c:val>
          <c:extLst>
            <c:ext xmlns:c16="http://schemas.microsoft.com/office/drawing/2014/chart" uri="{C3380CC4-5D6E-409C-BE32-E72D297353CC}">
              <c16:uniqueId val="{0000000A-6DE5-47F2-B4D0-DB9E76DF5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6219</c:v>
                </c:pt>
                <c:pt idx="2">
                  <c:v>#N/A</c:v>
                </c:pt>
                <c:pt idx="3">
                  <c:v>#N/A</c:v>
                </c:pt>
                <c:pt idx="4">
                  <c:v>6105</c:v>
                </c:pt>
                <c:pt idx="5">
                  <c:v>#N/A</c:v>
                </c:pt>
                <c:pt idx="6">
                  <c:v>#N/A</c:v>
                </c:pt>
                <c:pt idx="7">
                  <c:v>6103</c:v>
                </c:pt>
                <c:pt idx="8">
                  <c:v>#N/A</c:v>
                </c:pt>
                <c:pt idx="9">
                  <c:v>#N/A</c:v>
                </c:pt>
                <c:pt idx="10">
                  <c:v>6327</c:v>
                </c:pt>
                <c:pt idx="11">
                  <c:v>#N/A</c:v>
                </c:pt>
                <c:pt idx="12">
                  <c:v>#N/A</c:v>
                </c:pt>
                <c:pt idx="13">
                  <c:v>5901</c:v>
                </c:pt>
                <c:pt idx="14">
                  <c:v>#N/A</c:v>
                </c:pt>
              </c:numCache>
            </c:numRef>
          </c:val>
          <c:smooth val="0"/>
          <c:extLst>
            <c:ext xmlns:c16="http://schemas.microsoft.com/office/drawing/2014/chart" uri="{C3380CC4-5D6E-409C-BE32-E72D297353CC}">
              <c16:uniqueId val="{0000000B-6DE5-47F2-B4D0-DB9E76DF5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1615</c:v>
                </c:pt>
                <c:pt idx="1">
                  <c:v>1791</c:v>
                </c:pt>
                <c:pt idx="2">
                  <c:v>2542</c:v>
                </c:pt>
              </c:numCache>
            </c:numRef>
          </c:val>
          <c:extLst>
            <c:ext xmlns:c16="http://schemas.microsoft.com/office/drawing/2014/chart" uri="{C3380CC4-5D6E-409C-BE32-E72D297353CC}">
              <c16:uniqueId val="{00000000-6001-44C6-BD42-BF48A39AD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96</c:v>
                </c:pt>
                <c:pt idx="1">
                  <c:v>216</c:v>
                </c:pt>
                <c:pt idx="2">
                  <c:v>223</c:v>
                </c:pt>
              </c:numCache>
            </c:numRef>
          </c:val>
          <c:extLst>
            <c:ext xmlns:c16="http://schemas.microsoft.com/office/drawing/2014/chart" uri="{C3380CC4-5D6E-409C-BE32-E72D297353CC}">
              <c16:uniqueId val="{00000001-6001-44C6-BD42-BF48A39AD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1311</c:v>
                </c:pt>
                <c:pt idx="1">
                  <c:v>1298</c:v>
                </c:pt>
                <c:pt idx="2">
                  <c:v>1377</c:v>
                </c:pt>
              </c:numCache>
            </c:numRef>
          </c:val>
          <c:extLst>
            <c:ext xmlns:c16="http://schemas.microsoft.com/office/drawing/2014/chart" uri="{C3380CC4-5D6E-409C-BE32-E72D297353CC}">
              <c16:uniqueId val="{00000002-6001-44C6-BD42-BF48A39AD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{000B4CDD-6466-4917-8597-938697C5AC0C}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693-456F-A0E8-4B4375BD55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{5F47C080-827B-4A77-954E-B62FCC9F0585}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93-456F-A0E8-4B4375BD55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{F8DC11AA-7F0E-4578-94C4-15C599519568}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93-456F-A0E8-4B4375BD55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{2D04B1FE-6B5A-4E00-84AA-76AE617CC9EF}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93-456F-A0E8-4B4375BD55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{826F827A-94BC-4E1C-B482-1B0B0196DEA0}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93-456F-A0E8-4B4375BD552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{2BBC9912-F179-4A1B-BCE7-9C40B577512E}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693-456F-A0E8-4B4375BD552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{F1C82F00-5617-460C-89DC-6BF698A5C574}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693-456F-A0E8-4B4375BD552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{E53C9A46-F0C2-4D3D-BBD4-8055422840DD}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693-456F-A0E8-4B4375BD552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{D98715ED-34D8-4D46-859E-A35D0237D0B4}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693-456F-A0E8-4B4375BD55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62.6</c:v>
                </c:pt>
                <c:pt idx="16">
                  <c:v>63.7</c:v>
                </c:pt>
                <c:pt idx="24">
                  <c:v>64.8</c:v>
                </c:pt>
                <c:pt idx="32">
                  <c:v>66.5</c:v>
                </c:pt>
              </c:numCache>
            </c:numRef>
          </c:xVal>
          <c:yVal>
            <c:numRef>
              <c:f>公会計指標分析・財政指標組合せ分析表!$BP$51:$DC$51</c:f>
              <c:numCache>
                <c:formatCode>#,##0.0;"▲ "#,##0.0</c:formatCode>
                <c:ptCount val="40"/>
                <c:pt idx="0">
                  <c:v>104.9</c:v>
                </c:pt>
                <c:pt idx="8">
                  <c:v>103.4</c:v>
                </c:pt>
                <c:pt idx="16">
                  <c:v>99.7</c:v>
                </c:pt>
                <c:pt idx="24">
                  <c:v>97</c:v>
                </c:pt>
                <c:pt idx="32">
                  <c:v>93.3</c:v>
                </c:pt>
              </c:numCache>
            </c:numRef>
          </c:yVal>
          <c:smooth val="0"/>
          <c:extLst>
            <c:ext xmlns:c16="http://schemas.microsoft.com/office/drawing/2014/chart" uri="{C3380CC4-5D6E-409C-BE32-E72D297353CC}">
              <c16:uniqueId val="{00000009-4693-456F-A0E8-4B4375BD55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85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{F4FEBECD-00EB-4BBB-8F92-A6B502D06AD3}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693-456F-A0E8-4B4375BD55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{4C34F390-5BBF-43C8-9881-3714A4B3D39C}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93-456F-A0E8-4B4375BD55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{52137D9B-91BA-4307-B1D5-80FB8329E6BF}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93-456F-A0E8-4B4375BD55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{DE9DF8C0-E6A7-4481-BDF7-A9C4946D0F4A}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93-456F-A0E8-4B4375BD55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{FFD2AF2D-7DEE-4E26-9DFF-2F0F5548CF4B}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93-456F-A0E8-4B4375BD5527}"/>
                </c:ext>
              </c:extLst>
            </c:dLbl>
            <c:dLbl>
              <c:idx val="8"/>
              <c:layout>
                <c:manualLayout>
                  <c:x val="-3.347908693756688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{126E919D-C9BF-4479-8E42-120777967A9A}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693-456F-A0E8-4B4375BD552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{83760045-BBA7-4B06-8C7B-8C9992597621}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693-456F-A0E8-4B4375BD552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{0AF3C2B4-8380-4D5B-9CE9-40774D7F20B4}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693-456F-A0E8-4B4375BD552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{F68C2A67-B84F-4511-B19D-E0A1902A35F5}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693-456F-A0E8-4B4375BD55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693-456F-A0E8-4B4375BD5527}"/>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{FDB29067-C6B4-48BF-BED0-539E44F1476D}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D6-40B6-8284-3DF00B1536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{0804B4DC-D61A-4D70-BC4F-A64B3F70FC7E}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D6-40B6-8284-3DF00B1536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{8E18ABB1-9B73-4FC4-9483-0EB937A7BD49}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D6-40B6-8284-3DF00B1536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{8D209E8B-9162-44D5-A003-D7C1BB01F93E}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D6-40B6-8284-3DF00B1536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{63DFE18C-851A-4005-86B1-6847633F9A70}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D6-40B6-8284-3DF00B1536CF}"/>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{5F8F0509-64A3-49B1-B4D5-9E7717CE19E6}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D6-40B6-8284-3DF00B1536CF}"/>
                </c:ext>
              </c:extLst>
            </c:dLbl>
            <c:dLbl>
              <c:idx val="16"/>
              <c:layout>
                <c:manualLayout>
                  <c:x val="-1.8235628084249993E-2"/>
                  <c:y val="-4.49631380629040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{215B9367-F614-41B5-9556-87784C9B849D}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D6-40B6-8284-3DF00B1536CF}"/>
                </c:ext>
              </c:extLst>
            </c:dLbl>
            <c:dLbl>
              <c:idx val="24"/>
              <c:layout>
                <c:manualLayout>
                  <c:x val="-3.1570342725075584E-2"/>
                  <c:y val="-6.331071088774832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{00EB5137-F708-4CBD-8B3B-0D2D5A32D6A5}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D6-40B6-8284-3DF00B1536CF}"/>
                </c:ext>
              </c:extLst>
            </c:dLbl>
            <c:dLbl>
              <c:idx val="32"/>
              <c:layout>
                <c:manualLayout>
                  <c:x val="-3.1570342725075584E-2"/>
                  <c:y val="-7.897643480029883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{0CAEF8D2-3B79-45A7-9A79-47E795CC2EEC}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D6-40B6-8284-3DF00B1536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12.5</c:v>
                </c:pt>
                <c:pt idx="16">
                  <c:v>12.5</c:v>
                </c:pt>
                <c:pt idx="24">
                  <c:v>12.4</c:v>
                </c:pt>
                <c:pt idx="32">
                  <c:v>12.4</c:v>
                </c:pt>
              </c:numCache>
            </c:numRef>
          </c:xVal>
          <c:yVal>
            <c:numRef>
              <c:f>公会計指標分析・財政指標組合せ分析表!$BP$73:$DC$73</c:f>
              <c:numCache>
                <c:formatCode>#,##0.0;"▲ "#,##0.0</c:formatCode>
                <c:ptCount val="40"/>
                <c:pt idx="0">
                  <c:v>104.9</c:v>
                </c:pt>
                <c:pt idx="8">
                  <c:v>103.4</c:v>
                </c:pt>
                <c:pt idx="16">
                  <c:v>99.7</c:v>
                </c:pt>
                <c:pt idx="24">
                  <c:v>97</c:v>
                </c:pt>
                <c:pt idx="32">
                  <c:v>93.3</c:v>
                </c:pt>
              </c:numCache>
            </c:numRef>
          </c:yVal>
          <c:smooth val="0"/>
          <c:extLst>
            <c:ext xmlns:c16="http://schemas.microsoft.com/office/drawing/2014/chart" uri="{C3380CC4-5D6E-409C-BE32-E72D297353CC}">
              <c16:uniqueId val="{00000009-67D6-40B6-8284-3DF00B1536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7.804093000444549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{D63ECDE1-27D5-4932-A13D-7089FC77D159}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D6-40B6-8284-3DF00B1536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{9281990E-EBC3-4A10-8CCF-9DE6DAB21669}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D6-40B6-8284-3DF00B1536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{B01FB7C5-FEC0-4948-841B-5B4E9BCFD229}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D6-40B6-8284-3DF00B1536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{15DA37E8-6E01-45E5-B80E-647647922CF8}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D6-40B6-8284-3DF00B1536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{FD3CA3EC-F8B7-4A30-B0F4-32040C983919}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D6-40B6-8284-3DF00B1536CF}"/>
                </c:ext>
              </c:extLst>
            </c:dLbl>
            <c:dLbl>
              <c:idx val="8"/>
              <c:layout>
                <c:manualLayout>
                  <c:x val="-2.6647173287753192E-2"/>
                  <c:y val="-4.6792364171142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{BF556CF0-68EC-4967-A1F9-E27DFC2021D2}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D6-40B6-8284-3DF00B1536C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{389EB7C1-865B-4BDA-97BC-D525B20DC074}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D6-40B6-8284-3DF00B1536C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{03A3A226-4137-4BE7-BA9F-BECD96351252}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D6-40B6-8284-3DF00B1536C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{2199EA11-C47B-417B-A317-4B709A2C0494}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D6-40B6-8284-3DF00B1536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67D6-40B6-8284-3DF00B1536CF}"/>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が、２年連続で微減している。市税について、コロナ禍前の水準まで回復傾向にあるものの、主要企業の業績悪化や固定資産税における評価替え、主要企業の償却資産等の減少など厳しい状況が今後予想される。そのため、既に導入済のスマートフォン決済事業者を増やし、納税チャンネルを増やすことで、納付推進を図る。さらに、従来からの差押物品の公売、滞納管理による徴収体制の強化に加え、預金調査システム導入による短時間での調査・差押えなど、引き続き市税徴収率の改善、企業誘致の推進など歳入確保に努めるとともに、定員管理・給与の適正化など歳出抑制にも取り組むこと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歳出において、扶助費などの義務的経費等が減少したものの、歳入では、普通交付税や臨時財政対策債等が減少したことで前年度より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依然として類似団体平均を上回る高い水準となっている。今後も引き続き、市税の徴収強化などによる自主財源の確保に努めながらも、定員管理及び給与の適正化、事務事業のスクラップの徹底、当初予算編成時における経常経費のマイナス５％シーリングの継続など、より一層の財政健全化をあらゆる側面から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98697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0544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147865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05440"/>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63</xdr:row>
      <xdr:rowOff>76381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77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76381</xdr:rowOff>
    </xdr:from>
    <xdr:to>
      <xdr:col>11</xdr:col>
      <xdr:colOff>31750</xdr:colOff>
      <xdr:row>63</xdr:row>
      <xdr:rowOff>86723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47897</xdr:rowOff>
    </xdr:from>
    <xdr:to>
      <xdr:col>23</xdr:col>
      <xdr:colOff>184150</xdr:colOff>
      <xdr:row>61</xdr:row>
      <xdr:rowOff>149497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19974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25581</xdr:rowOff>
    </xdr:from>
    <xdr:to>
      <xdr:col>11</xdr:col>
      <xdr:colOff>82550</xdr:colOff>
      <xdr:row>63</xdr:row>
      <xdr:rowOff>127181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35923</xdr:rowOff>
    </xdr:from>
    <xdr:to>
      <xdr:col>7</xdr:col>
      <xdr:colOff>31750</xdr:colOff>
      <xdr:row>63</xdr:row>
      <xdr:rowOff>137523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122300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人口１人当たりの決算額は前年度と比較すると</a:t>
          </a:r>
          <a:r>
            <a:rPr kumimoji="1" lang="en-US" altLang="ja-JP" sz="1100">
              <a:latin typeface="ＭＳ Ｐゴシック" panose="020B0600070205080204" pitchFamily="50" charset="-128"/>
              <a:ea typeface="ＭＳ Ｐゴシック" panose="020B0600070205080204" pitchFamily="50" charset="-128"/>
            </a:rPr>
            <a:t>8,401</a:t>
          </a:r>
          <a:r>
            <a:rPr kumimoji="1" lang="ja-JP" altLang="en-US" sz="1100">
              <a:latin typeface="ＭＳ Ｐゴシック" panose="020B0600070205080204" pitchFamily="50" charset="-128"/>
              <a:ea typeface="ＭＳ Ｐゴシック" panose="020B0600070205080204" pitchFamily="50" charset="-128"/>
            </a:rPr>
            <a:t>円の増となり、類似団体平均に比べ高くなっているのは、主に人件費が要因となっている。人件費について、これまで定員適正化計画に基づいて定員管理を行い、人件費の削減に取り組んできたものの、関西電力御坊発電所の防災対策基準を満たすため消防職員の拡充や福祉施策を充実するための福祉職員の配置、市立幼稚園４園維持などにより、比率が高くなっている。加えて今回、物件費においてもふるさと納税寄附金の増に伴う関連経費等の増により、類似団体平均を上回る状況となった。今後も人件費では定員適正化計画において職員数の削減、物件費では、当初予算編成における経常経費の対前年比マイナス５％シーリングの継続などを行い、歳出の抑制と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46338</xdr:rowOff>
    </xdr:from>
    <xdr:to>
      <xdr:col>23</xdr:col>
      <xdr:colOff>133350</xdr:colOff>
      <xdr:row>82</xdr:row>
      <xdr:rowOff>60818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5238"/>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30341</xdr:rowOff>
    </xdr:from>
    <xdr:to>
      <xdr:col>19</xdr:col>
      <xdr:colOff>133350</xdr:colOff>
      <xdr:row>82</xdr:row>
      <xdr:rowOff>46338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9241"/>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4518</xdr:rowOff>
    </xdr:from>
    <xdr:to>
      <xdr:col>15</xdr:col>
      <xdr:colOff>82550</xdr:colOff>
      <xdr:row>82</xdr:row>
      <xdr:rowOff>30341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3418"/>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150543</xdr:rowOff>
    </xdr:from>
    <xdr:to>
      <xdr:col>11</xdr:col>
      <xdr:colOff>31750</xdr:colOff>
      <xdr:row>82</xdr:row>
      <xdr:rowOff>4518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7993"/>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10018</xdr:rowOff>
    </xdr:from>
    <xdr:to>
      <xdr:col>23</xdr:col>
      <xdr:colOff>184150</xdr:colOff>
      <xdr:row>82</xdr:row>
      <xdr:rowOff>111618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153545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166988</xdr:rowOff>
    </xdr:from>
    <xdr:to>
      <xdr:col>19</xdr:col>
      <xdr:colOff>184150</xdr:colOff>
      <xdr:row>82</xdr:row>
      <xdr:rowOff>97138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81915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150991</xdr:rowOff>
    </xdr:from>
    <xdr:to>
      <xdr:col>15</xdr:col>
      <xdr:colOff>133350</xdr:colOff>
      <xdr:row>82</xdr:row>
      <xdr:rowOff>81141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65918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125168</xdr:rowOff>
    </xdr:from>
    <xdr:to>
      <xdr:col>11</xdr:col>
      <xdr:colOff>82550</xdr:colOff>
      <xdr:row>82</xdr:row>
      <xdr:rowOff>55318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40095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99743</xdr:rowOff>
    </xdr:from>
    <xdr:to>
      <xdr:col>7</xdr:col>
      <xdr:colOff>31750</xdr:colOff>
      <xdr:row>82</xdr:row>
      <xdr:rowOff>29893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団体の平均値を下回っている。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事務事業の見直し及び組織機構の見直しをこれまで進めてきていることから、今回は増減なしとなった。今後についても、将来的な行政需要、再任用短時間勤務職員の活用の促進など、引き続き適正な定員管理に努め、総人件費の抑制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5383</xdr:rowOff>
    </xdr:from>
    <xdr:to>
      <xdr:col>81</xdr:col>
      <xdr:colOff>44450</xdr:colOff>
      <xdr:row>62</xdr:row>
      <xdr:rowOff>5383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35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5383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12301"/>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61</xdr:row>
      <xdr:rowOff>153851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149255</xdr:rowOff>
    </xdr:from>
    <xdr:to>
      <xdr:col>68</xdr:col>
      <xdr:colOff>152400</xdr:colOff>
      <xdr:row>61</xdr:row>
      <xdr:rowOff>152702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077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98110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126033</xdr:rowOff>
    </xdr:from>
    <xdr:to>
      <xdr:col>77</xdr:col>
      <xdr:colOff>95250</xdr:colOff>
      <xdr:row>62</xdr:row>
      <xdr:rowOff>56183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40960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98455</xdr:rowOff>
    </xdr:from>
    <xdr:to>
      <xdr:col>64</xdr:col>
      <xdr:colOff>152400</xdr:colOff>
      <xdr:row>62</xdr:row>
      <xdr:rowOff>28605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13382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も類似団体平均を上回っており、今回において、起債の元利償還額は増加し、臨時財政対策債は減少したものの、普通交付税や標準税収入が増加し、単年度比率は増となったが、３ヶ年平均では増減なしとなっている。</a:t>
          </a:r>
        </a:p>
        <a:p>
          <a:r>
            <a:rPr kumimoji="1" lang="ja-JP" altLang="en-US" sz="1100">
              <a:latin typeface="ＭＳ Ｐゴシック" panose="020B0600070205080204" pitchFamily="50" charset="-128"/>
              <a:ea typeface="ＭＳ Ｐゴシック" panose="020B0600070205080204" pitchFamily="50" charset="-128"/>
            </a:rPr>
            <a:t>今後、元利償還額については、令和５年度に第三セクター等改革推進債の償還が終了するまでは増加し、比率についても上昇する見込み。令和６年度以降は、令和８年度に新庁舎建設事業や一部事務組合の大型事業等により元利償還額が増加するまでの間、比率は減少する見込み。今後についても、これまで以上に事業の優先順位を見定めて、交付税措置のある有利な起債を活用しつつ、地方税の徴収を更に強化し、徴収率を上げることで、標準税収入の増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86360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3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88371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300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88371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88371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111883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も類似団体平均を上回っており、今回においても新庁舎躯体工事の着工等に伴い、新庁舎建設事業に係る起債発行額が元金償還額を上回ったことにより、地方債現在高は大幅に増加した。一方、充当可能基金について、財政調整基金及び公共施設等維持補修基金への積立てに伴い、大幅に増加し、基準財政需要額算入見込額についても、新庁舎建設事業に係る緊急防災・減災事業債等の算入見込額の大幅増に伴い、将来負担比率は前年度より</a:t>
          </a:r>
          <a:r>
            <a:rPr kumimoji="1" lang="en-US" altLang="ja-JP" sz="950">
              <a:latin typeface="ＭＳ Ｐゴシック" panose="020B0600070205080204" pitchFamily="50" charset="-128"/>
              <a:ea typeface="ＭＳ Ｐゴシック" panose="020B0600070205080204" pitchFamily="50" charset="-128"/>
            </a:rPr>
            <a:t>3.7</a:t>
          </a:r>
          <a:r>
            <a:rPr kumimoji="1" lang="ja-JP" altLang="en-US" sz="950">
              <a:latin typeface="ＭＳ Ｐゴシック" panose="020B0600070205080204" pitchFamily="50" charset="-128"/>
              <a:ea typeface="ＭＳ Ｐゴシック" panose="020B0600070205080204" pitchFamily="50" charset="-128"/>
            </a:rPr>
            <a:t>ポイント改善している。地方債現在高については、これまでも基本的な方針として、元金償還額の範囲内に起債発行額を抑えていたが、新庁舎建設事業の完了までの間、起債発行額が元金償還額を上回ることとなり、地方債残高は増加する見込みである。さらに、組合負担額についても、一部事務組合の大型事業が完了するまでの間は増加する見込みであることから比率は上昇する見込み。そのため、これまで以上に事業の優先順位を見定め、交付税措置のある有利な起債の活用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48482</xdr:rowOff>
    </xdr:from>
    <xdr:to>
      <xdr:col>81</xdr:col>
      <xdr:colOff>44450</xdr:colOff>
      <xdr:row>18</xdr:row>
      <xdr:rowOff>70802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34582"/>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70802</xdr:rowOff>
    </xdr:from>
    <xdr:to>
      <xdr:col>77</xdr:col>
      <xdr:colOff>44450</xdr:colOff>
      <xdr:row>18</xdr:row>
      <xdr:rowOff>87090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5690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87090</xdr:rowOff>
    </xdr:from>
    <xdr:to>
      <xdr:col>72</xdr:col>
      <xdr:colOff>203200</xdr:colOff>
      <xdr:row>18</xdr:row>
      <xdr:rowOff>109411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73190"/>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109411</xdr:rowOff>
    </xdr:from>
    <xdr:to>
      <xdr:col>68</xdr:col>
      <xdr:colOff>152400</xdr:colOff>
      <xdr:row>18</xdr:row>
      <xdr:rowOff>118459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9551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169132</xdr:rowOff>
    </xdr:from>
    <xdr:to>
      <xdr:col>81</xdr:col>
      <xdr:colOff>95250</xdr:colOff>
      <xdr:row>18</xdr:row>
      <xdr:rowOff>99282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141209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5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20002</xdr:rowOff>
    </xdr:from>
    <xdr:to>
      <xdr:col>77</xdr:col>
      <xdr:colOff>95250</xdr:colOff>
      <xdr:row>18</xdr:row>
      <xdr:rowOff>121602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106380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9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36290</xdr:rowOff>
    </xdr:from>
    <xdr:to>
      <xdr:col>73</xdr:col>
      <xdr:colOff>44450</xdr:colOff>
      <xdr:row>18</xdr:row>
      <xdr:rowOff>137890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122667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0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58611</xdr:rowOff>
    </xdr:from>
    <xdr:to>
      <xdr:col>68</xdr:col>
      <xdr:colOff>203200</xdr:colOff>
      <xdr:row>18</xdr:row>
      <xdr:rowOff>160211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144987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67659</xdr:rowOff>
    </xdr:from>
    <xdr:to>
      <xdr:col>64</xdr:col>
      <xdr:colOff>152400</xdr:colOff>
      <xdr:row>18</xdr:row>
      <xdr:rowOff>169259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154036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定員適正化計画に基づいて定員管理を行い、人件費の削減に取り組んできたものの、関西電力御坊発電所の防災対策基準を満たすため消防職員の拡充や福祉施策を充実するための福祉職員の配置、市立幼稚園４園維持などにより、比率が高くなっている。令和４年度についても、定年退職者の減少により退職手当が減少したものの、経常収支比率の人件費分が高くなったことから、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ポイント悪化となった。今後も引き続き適正な定員管理を行い、総人件費の抑制に努める。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68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シーリングの設定など歳出の削減に取り組んでおり、類似団体の平均を下回っている。令和４年度は、原油価格・物価高騰等の影響に伴い、燃料費、光熱水費や資材価格等の高騰に加え、経常収支比率の物件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ポイント悪化となった。今後も行政事務の多様化や情報管理の厳重化に伴い業務委託やシステム運用経費など増加の傾向にあるため、経費の内容を充分に精査しながら、歳出の抑制に努める。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これまでも生活保護率が高いことや障害福祉サービス費の増加により、類似団体平均を上回っている。また、政策的に推進した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歳までの子ども医療費無償化など子育て環境の充実や全国平均を上回っている高齢化の進展などにより、扶助費は増加傾向にあった。令和４年度は、生活保護費や児童手当が減少したことから、前年度より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改善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09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む。さらに、公共下水道事業などは経営戦略に則り進めているが、接続状況など経営状況を精査し、必要があれば、計画の見直しや検証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4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４年度は、ひだか病院の負担金が増となったものの、御坊広域行政事務組合（ごみ処理・し尿処理施設）の負担金が減となったことから、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利償還額について、既に発行済の第三セクター等改革推進債や湯川中学校改築事業、小・中学校空調設備整備事業、津波避難タワー建設事業などに係る償還額が膨らんでおり、類似団体平均を上回っている。令和４年度は、経常収支比率の公債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となったものの、前年度猶予特例債（満期一括償還）の皆減などにより償還額が減少したことから、類似団体平均を下回った。今後は、令和８年度以降に新庁舎建設事業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26035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14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26035</xdr:rowOff>
    </xdr:from>
    <xdr:to>
      <xdr:col>15</xdr:col>
      <xdr:colOff>98425</xdr:colOff>
      <xdr:row>75</xdr:row>
      <xdr:rowOff>33655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146685</xdr:rowOff>
    </xdr:from>
    <xdr:to>
      <xdr:col>15</xdr:col>
      <xdr:colOff>149225</xdr:colOff>
      <xdr:row>75</xdr:row>
      <xdr:rowOff>76835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61612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人件費や扶助費、補助費等が類似団体に比べて高いため、公債費以外としても類似団体の平均を上回っている。令和４年度は人件費や補助費等が悪化したため、前年度より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ポイント悪化している。それぞれの対策において真摯に取り組むことで、健全化に向けて徹底した歳出削減・抑制に努める。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80</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903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80</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8338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80772</xdr:rowOff>
    </xdr:from>
    <xdr:to>
      <xdr:col>65</xdr:col>
      <xdr:colOff>53975</xdr:colOff>
      <xdr:row>81</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167149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155259</xdr:rowOff>
    </xdr:from>
    <xdr:to>
      <xdr:col>29</xdr:col>
      <xdr:colOff>127000</xdr:colOff>
      <xdr:row>16</xdr:row>
      <xdr:rowOff>5341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74634"/>
          <a:ext cx="647700" cy="2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155259</xdr:rowOff>
    </xdr:from>
    <xdr:to>
      <xdr:col>26</xdr:col>
      <xdr:colOff>50800</xdr:colOff>
      <xdr:row>16</xdr:row>
      <xdr:rowOff>24870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4634"/>
          <a:ext cx="698500" cy="4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24870</xdr:rowOff>
    </xdr:from>
    <xdr:to>
      <xdr:col>22</xdr:col>
      <xdr:colOff>114300</xdr:colOff>
      <xdr:row>16</xdr:row>
      <xdr:rowOff>61784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5695"/>
          <a:ext cx="6985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61784</xdr:rowOff>
    </xdr:from>
    <xdr:to>
      <xdr:col>18</xdr:col>
      <xdr:colOff>177800</xdr:colOff>
      <xdr:row>16</xdr:row>
      <xdr:rowOff>86440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2609"/>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125991</xdr:rowOff>
    </xdr:from>
    <xdr:to>
      <xdr:col>29</xdr:col>
      <xdr:colOff>177800</xdr:colOff>
      <xdr:row>16</xdr:row>
      <xdr:rowOff>56141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142518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104459</xdr:rowOff>
    </xdr:from>
    <xdr:to>
      <xdr:col>26</xdr:col>
      <xdr:colOff>101600</xdr:colOff>
      <xdr:row>16</xdr:row>
      <xdr:rowOff>34609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44786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145520</xdr:rowOff>
    </xdr:from>
    <xdr:to>
      <xdr:col>22</xdr:col>
      <xdr:colOff>165100</xdr:colOff>
      <xdr:row>16</xdr:row>
      <xdr:rowOff>75670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85847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10984</xdr:rowOff>
    </xdr:from>
    <xdr:to>
      <xdr:col>19</xdr:col>
      <xdr:colOff>38100</xdr:colOff>
      <xdr:row>16</xdr:row>
      <xdr:rowOff>112584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35640</xdr:rowOff>
    </xdr:from>
    <xdr:to>
      <xdr:col>15</xdr:col>
      <xdr:colOff>101600</xdr:colOff>
      <xdr:row>16</xdr:row>
      <xdr:rowOff>137240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147417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291702</xdr:rowOff>
    </xdr:from>
    <xdr:to>
      <xdr:col>29</xdr:col>
      <xdr:colOff>127000</xdr:colOff>
      <xdr:row>37</xdr:row>
      <xdr:rowOff>297029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6402"/>
          <a:ext cx="647700" cy="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276480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1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297029</xdr:rowOff>
    </xdr:from>
    <xdr:to>
      <xdr:col>26</xdr:col>
      <xdr:colOff>50800</xdr:colOff>
      <xdr:row>37</xdr:row>
      <xdr:rowOff>304150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1729"/>
          <a:ext cx="698500" cy="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304150</xdr:rowOff>
    </xdr:from>
    <xdr:to>
      <xdr:col>22</xdr:col>
      <xdr:colOff>114300</xdr:colOff>
      <xdr:row>37</xdr:row>
      <xdr:rowOff>307853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28850"/>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307853</xdr:rowOff>
    </xdr:from>
    <xdr:to>
      <xdr:col>18</xdr:col>
      <xdr:colOff>177800</xdr:colOff>
      <xdr:row>37</xdr:row>
      <xdr:rowOff>311415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3255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240902</xdr:rowOff>
    </xdr:from>
    <xdr:to>
      <xdr:col>29</xdr:col>
      <xdr:colOff>177800</xdr:colOff>
      <xdr:row>37</xdr:row>
      <xdr:rowOff>342502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85979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246229</xdr:rowOff>
    </xdr:from>
    <xdr:to>
      <xdr:col>26</xdr:col>
      <xdr:colOff>101600</xdr:colOff>
      <xdr:row>38</xdr:row>
      <xdr:rowOff>4929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253350</xdr:rowOff>
    </xdr:from>
    <xdr:to>
      <xdr:col>22</xdr:col>
      <xdr:colOff>165100</xdr:colOff>
      <xdr:row>38</xdr:row>
      <xdr:rowOff>12050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257053</xdr:rowOff>
    </xdr:from>
    <xdr:to>
      <xdr:col>19</xdr:col>
      <xdr:colOff>38100</xdr:colOff>
      <xdr:row>38</xdr:row>
      <xdr:rowOff>15753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260615</xdr:rowOff>
    </xdr:from>
    <xdr:to>
      <xdr:col>15</xdr:col>
      <xdr:colOff>101600</xdr:colOff>
      <xdr:row>38</xdr:row>
      <xdr:rowOff>19315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29492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149428</xdr:rowOff>
    </xdr:from>
    <xdr:to>
      <xdr:col>24</xdr:col>
      <xdr:colOff>63500</xdr:colOff>
      <xdr:row>35</xdr:row>
      <xdr:rowOff>17780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8728"/>
          <a:ext cx="838200" cy="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149428</xdr:rowOff>
    </xdr:from>
    <xdr:to>
      <xdr:col>19</xdr:col>
      <xdr:colOff>177800</xdr:colOff>
      <xdr:row>35</xdr:row>
      <xdr:rowOff>14808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872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xdr:rowOff>
    </xdr:from>
    <xdr:to>
      <xdr:col>15</xdr:col>
      <xdr:colOff>50800</xdr:colOff>
      <xdr:row>36</xdr:row>
      <xdr:rowOff>4128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5558"/>
          <a:ext cx="8890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4128</xdr:rowOff>
    </xdr:from>
    <xdr:to>
      <xdr:col>10</xdr:col>
      <xdr:colOff>114300</xdr:colOff>
      <xdr:row>36</xdr:row>
      <xdr:rowOff>8153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6328"/>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98628</xdr:rowOff>
    </xdr:from>
    <xdr:to>
      <xdr:col>20</xdr:col>
      <xdr:colOff>38100</xdr:colOff>
      <xdr:row>35</xdr:row>
      <xdr:rowOff>28778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45305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135458</xdr:rowOff>
    </xdr:from>
    <xdr:to>
      <xdr:col>15</xdr:col>
      <xdr:colOff>101600</xdr:colOff>
      <xdr:row>35</xdr:row>
      <xdr:rowOff>65608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82135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124778</xdr:rowOff>
    </xdr:from>
    <xdr:to>
      <xdr:col>10</xdr:col>
      <xdr:colOff>165100</xdr:colOff>
      <xdr:row>36</xdr:row>
      <xdr:rowOff>54928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71455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128803</xdr:rowOff>
    </xdr:from>
    <xdr:to>
      <xdr:col>6</xdr:col>
      <xdr:colOff>38100</xdr:colOff>
      <xdr:row>36</xdr:row>
      <xdr:rowOff>58953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75480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16745</xdr:rowOff>
    </xdr:from>
    <xdr:to>
      <xdr:col>24</xdr:col>
      <xdr:colOff>63500</xdr:colOff>
      <xdr:row>58</xdr:row>
      <xdr:rowOff>32967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0845"/>
          <a:ext cx="8382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32967</xdr:rowOff>
    </xdr:from>
    <xdr:to>
      <xdr:col>19</xdr:col>
      <xdr:colOff>177800</xdr:colOff>
      <xdr:row>58</xdr:row>
      <xdr:rowOff>42551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7067"/>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42551</xdr:rowOff>
    </xdr:from>
    <xdr:to>
      <xdr:col>15</xdr:col>
      <xdr:colOff>50800</xdr:colOff>
      <xdr:row>58</xdr:row>
      <xdr:rowOff>50310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665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50310</xdr:rowOff>
    </xdr:from>
    <xdr:to>
      <xdr:col>10</xdr:col>
      <xdr:colOff>114300</xdr:colOff>
      <xdr:row>58</xdr:row>
      <xdr:rowOff>77408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4410"/>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137395</xdr:rowOff>
    </xdr:from>
    <xdr:to>
      <xdr:col>24</xdr:col>
      <xdr:colOff>114300</xdr:colOff>
      <xdr:row>58</xdr:row>
      <xdr:rowOff>67545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96772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153617</xdr:rowOff>
    </xdr:from>
    <xdr:to>
      <xdr:col>20</xdr:col>
      <xdr:colOff>38100</xdr:colOff>
      <xdr:row>58</xdr:row>
      <xdr:rowOff>83767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74894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163201</xdr:rowOff>
    </xdr:from>
    <xdr:to>
      <xdr:col>15</xdr:col>
      <xdr:colOff>101600</xdr:colOff>
      <xdr:row>58</xdr:row>
      <xdr:rowOff>93351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109878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170960</xdr:rowOff>
    </xdr:from>
    <xdr:to>
      <xdr:col>10</xdr:col>
      <xdr:colOff>165100</xdr:colOff>
      <xdr:row>58</xdr:row>
      <xdr:rowOff>101110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92237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26608</xdr:rowOff>
    </xdr:from>
    <xdr:to>
      <xdr:col>6</xdr:col>
      <xdr:colOff>38100</xdr:colOff>
      <xdr:row>58</xdr:row>
      <xdr:rowOff>128208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119335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83285</xdr:rowOff>
    </xdr:from>
    <xdr:to>
      <xdr:col>24</xdr:col>
      <xdr:colOff>63500</xdr:colOff>
      <xdr:row>79</xdr:row>
      <xdr:rowOff>83725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27835"/>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83725</xdr:rowOff>
    </xdr:from>
    <xdr:to>
      <xdr:col>19</xdr:col>
      <xdr:colOff>177800</xdr:colOff>
      <xdr:row>79</xdr:row>
      <xdr:rowOff>84852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2827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78908</xdr:rowOff>
    </xdr:from>
    <xdr:to>
      <xdr:col>15</xdr:col>
      <xdr:colOff>50800</xdr:colOff>
      <xdr:row>79</xdr:row>
      <xdr:rowOff>84852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6234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66270</xdr:rowOff>
    </xdr:from>
    <xdr:to>
      <xdr:col>10</xdr:col>
      <xdr:colOff>114300</xdr:colOff>
      <xdr:row>79</xdr:row>
      <xdr:rowOff>78908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10820"/>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32485</xdr:rowOff>
    </xdr:from>
    <xdr:to>
      <xdr:col>24</xdr:col>
      <xdr:colOff>114300</xdr:colOff>
      <xdr:row>79</xdr:row>
      <xdr:rowOff>134085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118862</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9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32925</xdr:rowOff>
    </xdr:from>
    <xdr:to>
      <xdr:col>20</xdr:col>
      <xdr:colOff>38100</xdr:colOff>
      <xdr:row>79</xdr:row>
      <xdr:rowOff>134525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125652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7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34052</xdr:rowOff>
    </xdr:from>
    <xdr:to>
      <xdr:col>15</xdr:col>
      <xdr:colOff>101600</xdr:colOff>
      <xdr:row>79</xdr:row>
      <xdr:rowOff>135652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126779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28108</xdr:rowOff>
    </xdr:from>
    <xdr:to>
      <xdr:col>10</xdr:col>
      <xdr:colOff>165100</xdr:colOff>
      <xdr:row>79</xdr:row>
      <xdr:rowOff>129708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120835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15470</xdr:rowOff>
    </xdr:from>
    <xdr:to>
      <xdr:col>6</xdr:col>
      <xdr:colOff>38100</xdr:colOff>
      <xdr:row>79</xdr:row>
      <xdr:rowOff>117070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108197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21481</xdr:rowOff>
    </xdr:from>
    <xdr:to>
      <xdr:col>24</xdr:col>
      <xdr:colOff>63500</xdr:colOff>
      <xdr:row>94</xdr:row>
      <xdr:rowOff>22341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66331"/>
          <a:ext cx="838200" cy="17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21481</xdr:rowOff>
    </xdr:from>
    <xdr:to>
      <xdr:col>19</xdr:col>
      <xdr:colOff>177800</xdr:colOff>
      <xdr:row>94</xdr:row>
      <xdr:rowOff>147157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66331"/>
          <a:ext cx="889000" cy="29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147157</xdr:rowOff>
    </xdr:from>
    <xdr:to>
      <xdr:col>15</xdr:col>
      <xdr:colOff>50800</xdr:colOff>
      <xdr:row>95</xdr:row>
      <xdr:rowOff>15374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63457"/>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15374</xdr:rowOff>
    </xdr:from>
    <xdr:to>
      <xdr:col>10</xdr:col>
      <xdr:colOff>114300</xdr:colOff>
      <xdr:row>95</xdr:row>
      <xdr:rowOff>33369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03124"/>
          <a:ext cx="8890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142991</xdr:rowOff>
    </xdr:from>
    <xdr:to>
      <xdr:col>24</xdr:col>
      <xdr:colOff>114300</xdr:colOff>
      <xdr:row>94</xdr:row>
      <xdr:rowOff>73141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165868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3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142131</xdr:rowOff>
    </xdr:from>
    <xdr:to>
      <xdr:col>20</xdr:col>
      <xdr:colOff>38100</xdr:colOff>
      <xdr:row>93</xdr:row>
      <xdr:rowOff>72281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88808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9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96357</xdr:rowOff>
    </xdr:from>
    <xdr:to>
      <xdr:col>15</xdr:col>
      <xdr:colOff>101600</xdr:colOff>
      <xdr:row>95</xdr:row>
      <xdr:rowOff>26507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43034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8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136024</xdr:rowOff>
    </xdr:from>
    <xdr:to>
      <xdr:col>10</xdr:col>
      <xdr:colOff>165100</xdr:colOff>
      <xdr:row>95</xdr:row>
      <xdr:rowOff>66174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82701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154019</xdr:rowOff>
    </xdr:from>
    <xdr:to>
      <xdr:col>6</xdr:col>
      <xdr:colOff>38100</xdr:colOff>
      <xdr:row>95</xdr:row>
      <xdr:rowOff>84169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100696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145350</xdr:rowOff>
    </xdr:from>
    <xdr:to>
      <xdr:col>55</xdr:col>
      <xdr:colOff>0</xdr:colOff>
      <xdr:row>38</xdr:row>
      <xdr:rowOff>28006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9000"/>
          <a:ext cx="8382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13003</xdr:rowOff>
    </xdr:from>
    <xdr:to>
      <xdr:col>50</xdr:col>
      <xdr:colOff>114300</xdr:colOff>
      <xdr:row>38</xdr:row>
      <xdr:rowOff>28006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85203"/>
          <a:ext cx="889000" cy="3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13003</xdr:rowOff>
    </xdr:from>
    <xdr:to>
      <xdr:col>45</xdr:col>
      <xdr:colOff>177800</xdr:colOff>
      <xdr:row>38</xdr:row>
      <xdr:rowOff>55781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85203"/>
          <a:ext cx="889000" cy="3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55781</xdr:rowOff>
    </xdr:from>
    <xdr:to>
      <xdr:col>41</xdr:col>
      <xdr:colOff>50800</xdr:colOff>
      <xdr:row>38</xdr:row>
      <xdr:rowOff>76329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0881"/>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94550</xdr:rowOff>
    </xdr:from>
    <xdr:to>
      <xdr:col>55</xdr:col>
      <xdr:colOff>50800</xdr:colOff>
      <xdr:row>38</xdr:row>
      <xdr:rowOff>24699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8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72977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148656</xdr:rowOff>
    </xdr:from>
    <xdr:to>
      <xdr:col>50</xdr:col>
      <xdr:colOff>165100</xdr:colOff>
      <xdr:row>38</xdr:row>
      <xdr:rowOff>78806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69933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133653</xdr:rowOff>
    </xdr:from>
    <xdr:to>
      <xdr:col>46</xdr:col>
      <xdr:colOff>38100</xdr:colOff>
      <xdr:row>36</xdr:row>
      <xdr:rowOff>63803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54930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2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4981</xdr:rowOff>
    </xdr:from>
    <xdr:to>
      <xdr:col>41</xdr:col>
      <xdr:colOff>101600</xdr:colOff>
      <xdr:row>38</xdr:row>
      <xdr:rowOff>106581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97708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25529</xdr:rowOff>
    </xdr:from>
    <xdr:to>
      <xdr:col>36</xdr:col>
      <xdr:colOff>165100</xdr:colOff>
      <xdr:row>38</xdr:row>
      <xdr:rowOff>127129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49299</xdr:rowOff>
    </xdr:from>
    <xdr:to>
      <xdr:col>55</xdr:col>
      <xdr:colOff>0</xdr:colOff>
      <xdr:row>58</xdr:row>
      <xdr:rowOff>60503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21949"/>
          <a:ext cx="838200" cy="1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60503</xdr:rowOff>
    </xdr:from>
    <xdr:to>
      <xdr:col>50</xdr:col>
      <xdr:colOff>114300</xdr:colOff>
      <xdr:row>58</xdr:row>
      <xdr:rowOff>71378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0460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54589</xdr:rowOff>
    </xdr:from>
    <xdr:to>
      <xdr:col>45</xdr:col>
      <xdr:colOff>177800</xdr:colOff>
      <xdr:row>58</xdr:row>
      <xdr:rowOff>71378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98689"/>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54589</xdr:rowOff>
    </xdr:from>
    <xdr:to>
      <xdr:col>41</xdr:col>
      <xdr:colOff>50800</xdr:colOff>
      <xdr:row>58</xdr:row>
      <xdr:rowOff>61430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98689"/>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169949</xdr:rowOff>
    </xdr:from>
    <xdr:to>
      <xdr:col>55</xdr:col>
      <xdr:colOff>50800</xdr:colOff>
      <xdr:row>57</xdr:row>
      <xdr:rowOff>100099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21376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2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9703</xdr:rowOff>
    </xdr:from>
    <xdr:to>
      <xdr:col>50</xdr:col>
      <xdr:colOff>165100</xdr:colOff>
      <xdr:row>58</xdr:row>
      <xdr:rowOff>111303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102430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20578</xdr:rowOff>
    </xdr:from>
    <xdr:to>
      <xdr:col>46</xdr:col>
      <xdr:colOff>38100</xdr:colOff>
      <xdr:row>58</xdr:row>
      <xdr:rowOff>122178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113305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3789</xdr:rowOff>
    </xdr:from>
    <xdr:to>
      <xdr:col>41</xdr:col>
      <xdr:colOff>101600</xdr:colOff>
      <xdr:row>58</xdr:row>
      <xdr:rowOff>105389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96516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10630</xdr:rowOff>
    </xdr:from>
    <xdr:to>
      <xdr:col>36</xdr:col>
      <xdr:colOff>165100</xdr:colOff>
      <xdr:row>58</xdr:row>
      <xdr:rowOff>112230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103357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27966</xdr:rowOff>
    </xdr:from>
    <xdr:to>
      <xdr:col>55</xdr:col>
      <xdr:colOff>0</xdr:colOff>
      <xdr:row>76</xdr:row>
      <xdr:rowOff>171183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372366"/>
          <a:ext cx="838200" cy="8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161900</xdr:rowOff>
    </xdr:from>
    <xdr:to>
      <xdr:col>50</xdr:col>
      <xdr:colOff>114300</xdr:colOff>
      <xdr:row>76</xdr:row>
      <xdr:rowOff>171183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9210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161900</xdr:rowOff>
    </xdr:from>
    <xdr:to>
      <xdr:col>45</xdr:col>
      <xdr:colOff>177800</xdr:colOff>
      <xdr:row>77</xdr:row>
      <xdr:rowOff>68529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92100"/>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68529</xdr:rowOff>
    </xdr:from>
    <xdr:to>
      <xdr:col>41</xdr:col>
      <xdr:colOff>50800</xdr:colOff>
      <xdr:row>77</xdr:row>
      <xdr:rowOff>89649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70179"/>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148616</xdr:rowOff>
    </xdr:from>
    <xdr:to>
      <xdr:col>55</xdr:col>
      <xdr:colOff>50800</xdr:colOff>
      <xdr:row>72</xdr:row>
      <xdr:rowOff>78766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3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1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120383</xdr:rowOff>
    </xdr:from>
    <xdr:to>
      <xdr:col>50</xdr:col>
      <xdr:colOff>165100</xdr:colOff>
      <xdr:row>77</xdr:row>
      <xdr:rowOff>50533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67060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111100</xdr:rowOff>
    </xdr:from>
    <xdr:to>
      <xdr:col>46</xdr:col>
      <xdr:colOff>38100</xdr:colOff>
      <xdr:row>77</xdr:row>
      <xdr:rowOff>41250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57776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17729</xdr:rowOff>
    </xdr:from>
    <xdr:to>
      <xdr:col>41</xdr:col>
      <xdr:colOff>101600</xdr:colOff>
      <xdr:row>77</xdr:row>
      <xdr:rowOff>119329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110456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38849</xdr:rowOff>
    </xdr:from>
    <xdr:to>
      <xdr:col>36</xdr:col>
      <xdr:colOff>165100</xdr:colOff>
      <xdr:row>77</xdr:row>
      <xdr:rowOff>140449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131576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164529</xdr:rowOff>
    </xdr:from>
    <xdr:to>
      <xdr:col>55</xdr:col>
      <xdr:colOff>0</xdr:colOff>
      <xdr:row>99</xdr:row>
      <xdr:rowOff>28251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66629"/>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164529</xdr:rowOff>
    </xdr:from>
    <xdr:to>
      <xdr:col>50</xdr:col>
      <xdr:colOff>114300</xdr:colOff>
      <xdr:row>99</xdr:row>
      <xdr:rowOff>13884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66629"/>
          <a:ext cx="8890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144827</xdr:rowOff>
    </xdr:from>
    <xdr:to>
      <xdr:col>45</xdr:col>
      <xdr:colOff>177800</xdr:colOff>
      <xdr:row>99</xdr:row>
      <xdr:rowOff>13884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46927"/>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144827</xdr:rowOff>
    </xdr:from>
    <xdr:to>
      <xdr:col>41</xdr:col>
      <xdr:colOff>50800</xdr:colOff>
      <xdr:row>98</xdr:row>
      <xdr:rowOff>145568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6927"/>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148901</xdr:rowOff>
    </xdr:from>
    <xdr:to>
      <xdr:col>55</xdr:col>
      <xdr:colOff>50800</xdr:colOff>
      <xdr:row>99</xdr:row>
      <xdr:rowOff>79051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63828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113729</xdr:rowOff>
    </xdr:from>
    <xdr:to>
      <xdr:col>50</xdr:col>
      <xdr:colOff>165100</xdr:colOff>
      <xdr:row>99</xdr:row>
      <xdr:rowOff>43879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35006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134534</xdr:rowOff>
    </xdr:from>
    <xdr:to>
      <xdr:col>46</xdr:col>
      <xdr:colOff>38100</xdr:colOff>
      <xdr:row>99</xdr:row>
      <xdr:rowOff>64684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55811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94027</xdr:rowOff>
    </xdr:from>
    <xdr:to>
      <xdr:col>41</xdr:col>
      <xdr:colOff>101600</xdr:colOff>
      <xdr:row>99</xdr:row>
      <xdr:rowOff>24177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94768</xdr:rowOff>
    </xdr:from>
    <xdr:to>
      <xdr:col>36</xdr:col>
      <xdr:colOff>165100</xdr:colOff>
      <xdr:row>99</xdr:row>
      <xdr:rowOff>24918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16045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84200</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70750"/>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41908</xdr:rowOff>
    </xdr:from>
    <xdr:to>
      <xdr:col>76</xdr:col>
      <xdr:colOff>114300</xdr:colOff>
      <xdr:row>39</xdr:row>
      <xdr:rowOff>84200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2845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41908</xdr:rowOff>
    </xdr:from>
    <xdr:to>
      <xdr:col>71</xdr:col>
      <xdr:colOff>177800</xdr:colOff>
      <xdr:row>39</xdr:row>
      <xdr:rowOff>73047</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28458"/>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33400</xdr:rowOff>
    </xdr:from>
    <xdr:to>
      <xdr:col>76</xdr:col>
      <xdr:colOff>165100</xdr:colOff>
      <xdr:row>39</xdr:row>
      <xdr:rowOff>135000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126127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1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162558</xdr:rowOff>
    </xdr:from>
    <xdr:to>
      <xdr:col>72</xdr:col>
      <xdr:colOff>38100</xdr:colOff>
      <xdr:row>39</xdr:row>
      <xdr:rowOff>92708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83835</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7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22247</xdr:rowOff>
    </xdr:from>
    <xdr:to>
      <xdr:col>67</xdr:col>
      <xdr:colOff>101600</xdr:colOff>
      <xdr:row>39</xdr:row>
      <xdr:rowOff>123847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114974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54811</xdr:rowOff>
    </xdr:from>
    <xdr:to>
      <xdr:col>85</xdr:col>
      <xdr:colOff>127000</xdr:colOff>
      <xdr:row>78</xdr:row>
      <xdr:rowOff>55203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2791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54811</xdr:rowOff>
    </xdr:from>
    <xdr:to>
      <xdr:col>81</xdr:col>
      <xdr:colOff>50800</xdr:colOff>
      <xdr:row>78</xdr:row>
      <xdr:rowOff>65308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27911"/>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65308</xdr:rowOff>
    </xdr:from>
    <xdr:to>
      <xdr:col>76</xdr:col>
      <xdr:colOff>114300</xdr:colOff>
      <xdr:row>78</xdr:row>
      <xdr:rowOff>70709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38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70709</xdr:rowOff>
    </xdr:from>
    <xdr:to>
      <xdr:col>71</xdr:col>
      <xdr:colOff>177800</xdr:colOff>
      <xdr:row>78</xdr:row>
      <xdr:rowOff>73546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43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4403</xdr:rowOff>
    </xdr:from>
    <xdr:to>
      <xdr:col>85</xdr:col>
      <xdr:colOff>177800</xdr:colOff>
      <xdr:row>78</xdr:row>
      <xdr:rowOff>106003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4011</xdr:rowOff>
    </xdr:from>
    <xdr:to>
      <xdr:col>81</xdr:col>
      <xdr:colOff>101600</xdr:colOff>
      <xdr:row>78</xdr:row>
      <xdr:rowOff>105611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96738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14508</xdr:rowOff>
    </xdr:from>
    <xdr:to>
      <xdr:col>76</xdr:col>
      <xdr:colOff>165100</xdr:colOff>
      <xdr:row>78</xdr:row>
      <xdr:rowOff>116108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107235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19909</xdr:rowOff>
    </xdr:from>
    <xdr:to>
      <xdr:col>72</xdr:col>
      <xdr:colOff>38100</xdr:colOff>
      <xdr:row>78</xdr:row>
      <xdr:rowOff>121509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112636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22746</xdr:rowOff>
    </xdr:from>
    <xdr:to>
      <xdr:col>67</xdr:col>
      <xdr:colOff>101600</xdr:colOff>
      <xdr:row>78</xdr:row>
      <xdr:rowOff>124346</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115473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141043</xdr:rowOff>
    </xdr:from>
    <xdr:to>
      <xdr:col>85</xdr:col>
      <xdr:colOff>127000</xdr:colOff>
      <xdr:row>99</xdr:row>
      <xdr:rowOff>17997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43143"/>
          <a:ext cx="838200" cy="4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17997</xdr:rowOff>
    </xdr:from>
    <xdr:to>
      <xdr:col>81</xdr:col>
      <xdr:colOff>50800</xdr:colOff>
      <xdr:row>99</xdr:row>
      <xdr:rowOff>43687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91547"/>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35382</xdr:rowOff>
    </xdr:from>
    <xdr:to>
      <xdr:col>76</xdr:col>
      <xdr:colOff>114300</xdr:colOff>
      <xdr:row>99</xdr:row>
      <xdr:rowOff>43687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7008932"/>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34612</xdr:rowOff>
    </xdr:from>
    <xdr:to>
      <xdr:col>71</xdr:col>
      <xdr:colOff>177800</xdr:colOff>
      <xdr:row>99</xdr:row>
      <xdr:rowOff>35382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7008162"/>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90243</xdr:rowOff>
    </xdr:from>
    <xdr:to>
      <xdr:col>85</xdr:col>
      <xdr:colOff>177800</xdr:colOff>
      <xdr:row>99</xdr:row>
      <xdr:rowOff>20393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138647</xdr:rowOff>
    </xdr:from>
    <xdr:to>
      <xdr:col>81</xdr:col>
      <xdr:colOff>101600</xdr:colOff>
      <xdr:row>99</xdr:row>
      <xdr:rowOff>68797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59924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164337</xdr:rowOff>
    </xdr:from>
    <xdr:to>
      <xdr:col>76</xdr:col>
      <xdr:colOff>165100</xdr:colOff>
      <xdr:row>99</xdr:row>
      <xdr:rowOff>94487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85614</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403017" y="1705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156032</xdr:rowOff>
    </xdr:from>
    <xdr:to>
      <xdr:col>72</xdr:col>
      <xdr:colOff>38100</xdr:colOff>
      <xdr:row>99</xdr:row>
      <xdr:rowOff>86182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77309</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155262</xdr:rowOff>
    </xdr:from>
    <xdr:to>
      <xdr:col>67</xdr:col>
      <xdr:colOff>101600</xdr:colOff>
      <xdr:row>99</xdr:row>
      <xdr:rowOff>85412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76539</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138671</xdr:rowOff>
    </xdr:from>
    <xdr:to>
      <xdr:col>116</xdr:col>
      <xdr:colOff>63500</xdr:colOff>
      <xdr:row>58</xdr:row>
      <xdr:rowOff>138671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2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8277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138694</xdr:rowOff>
    </xdr:from>
    <xdr:to>
      <xdr:col>107</xdr:col>
      <xdr:colOff>50800</xdr:colOff>
      <xdr:row>58</xdr:row>
      <xdr:rowOff>138717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827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138717</xdr:rowOff>
    </xdr:from>
    <xdr:to>
      <xdr:col>102</xdr:col>
      <xdr:colOff>114300</xdr:colOff>
      <xdr:row>58</xdr:row>
      <xdr:rowOff>138740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8281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87871</xdr:rowOff>
    </xdr:from>
    <xdr:to>
      <xdr:col>116</xdr:col>
      <xdr:colOff>114300</xdr:colOff>
      <xdr:row>59</xdr:row>
      <xdr:rowOff>18021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2798</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9148</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87894</xdr:rowOff>
    </xdr:from>
    <xdr:to>
      <xdr:col>107</xdr:col>
      <xdr:colOff>101600</xdr:colOff>
      <xdr:row>59</xdr:row>
      <xdr:rowOff>18044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9171</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87917</xdr:rowOff>
    </xdr:from>
    <xdr:to>
      <xdr:col>102</xdr:col>
      <xdr:colOff>165100</xdr:colOff>
      <xdr:row>59</xdr:row>
      <xdr:rowOff>18067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9194</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157482</xdr:rowOff>
    </xdr:from>
    <xdr:to>
      <xdr:col>116</xdr:col>
      <xdr:colOff>63500</xdr:colOff>
      <xdr:row>75</xdr:row>
      <xdr:rowOff>11586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44782"/>
          <a:ext cx="8382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11586</xdr:rowOff>
    </xdr:from>
    <xdr:to>
      <xdr:col>111</xdr:col>
      <xdr:colOff>177800</xdr:colOff>
      <xdr:row>75</xdr:row>
      <xdr:rowOff>35883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870336"/>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35883</xdr:rowOff>
    </xdr:from>
    <xdr:to>
      <xdr:col>107</xdr:col>
      <xdr:colOff>50800</xdr:colOff>
      <xdr:row>75</xdr:row>
      <xdr:rowOff>81586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894633"/>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81586</xdr:rowOff>
    </xdr:from>
    <xdr:to>
      <xdr:col>102</xdr:col>
      <xdr:colOff>114300</xdr:colOff>
      <xdr:row>75</xdr:row>
      <xdr:rowOff>110390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4033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106682</xdr:rowOff>
    </xdr:from>
    <xdr:to>
      <xdr:col>116</xdr:col>
      <xdr:colOff>114300</xdr:colOff>
      <xdr:row>75</xdr:row>
      <xdr:rowOff>36832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129559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132236</xdr:rowOff>
    </xdr:from>
    <xdr:to>
      <xdr:col>112</xdr:col>
      <xdr:colOff>38100</xdr:colOff>
      <xdr:row>75</xdr:row>
      <xdr:rowOff>62386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8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78913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5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156533</xdr:rowOff>
    </xdr:from>
    <xdr:to>
      <xdr:col>107</xdr:col>
      <xdr:colOff>101600</xdr:colOff>
      <xdr:row>75</xdr:row>
      <xdr:rowOff>86683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103210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6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30786</xdr:rowOff>
    </xdr:from>
    <xdr:to>
      <xdr:col>102</xdr:col>
      <xdr:colOff>165100</xdr:colOff>
      <xdr:row>75</xdr:row>
      <xdr:rowOff>132386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148913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59590</xdr:rowOff>
    </xdr:from>
    <xdr:to>
      <xdr:col>98</xdr:col>
      <xdr:colOff>38100</xdr:colOff>
      <xdr:row>75</xdr:row>
      <xdr:rowOff>161190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152317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令和４年度の歳出決算総額は、住民一人当たり</a:t>
          </a:r>
          <a:r>
            <a:rPr kumimoji="1" lang="en-US" altLang="ja-JP" sz="1050">
              <a:latin typeface="ＭＳ Ｐゴシック" panose="020B0600070205080204" pitchFamily="50" charset="-128"/>
              <a:ea typeface="ＭＳ Ｐゴシック" panose="020B0600070205080204" pitchFamily="50" charset="-128"/>
            </a:rPr>
            <a:t>752,456</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116,100</a:t>
          </a:r>
          <a:r>
            <a:rPr kumimoji="1" lang="ja-JP" altLang="en-US" sz="1050">
              <a:latin typeface="ＭＳ Ｐゴシック" panose="020B0600070205080204" pitchFamily="50" charset="-128"/>
              <a:ea typeface="ＭＳ Ｐゴシック" panose="020B0600070205080204" pitchFamily="50" charset="-128"/>
            </a:rPr>
            <a:t>円となっており、定年退職者等の減に伴う退職手当の減や新型コロナワクチン接種事業に伴う時間外勤務手当の減により、前年度比</a:t>
          </a:r>
          <a:r>
            <a:rPr kumimoji="1" lang="en-US" altLang="ja-JP" sz="1050">
              <a:latin typeface="ＭＳ Ｐゴシック" panose="020B0600070205080204" pitchFamily="50" charset="-128"/>
              <a:ea typeface="ＭＳ Ｐゴシック" panose="020B0600070205080204" pitchFamily="50" charset="-128"/>
            </a:rPr>
            <a:t>3,134</a:t>
          </a:r>
          <a:r>
            <a:rPr kumimoji="1" lang="ja-JP" altLang="en-US" sz="1050">
              <a:latin typeface="ＭＳ Ｐゴシック" panose="020B0600070205080204" pitchFamily="50" charset="-128"/>
              <a:ea typeface="ＭＳ Ｐゴシック" panose="020B0600070205080204" pitchFamily="50" charset="-128"/>
            </a:rPr>
            <a:t>円の減となった。また扶助費においても、国の物価高騰支援策である電力・ガス・食料品等価格高騰緊急支援給付金の開始に伴い増となったものの、同じく国の新型コロナウイルス感染症支援策である子育て世帯臨時特別給付金や住民税非課税世帯等臨時特別給付金の減により、前年度比</a:t>
          </a:r>
          <a:r>
            <a:rPr kumimoji="1" lang="en-US" altLang="ja-JP" sz="1050">
              <a:latin typeface="ＭＳ Ｐゴシック" panose="020B0600070205080204" pitchFamily="50" charset="-128"/>
              <a:ea typeface="ＭＳ Ｐゴシック" panose="020B0600070205080204" pitchFamily="50" charset="-128"/>
            </a:rPr>
            <a:t>15,829</a:t>
          </a:r>
          <a:r>
            <a:rPr kumimoji="1" lang="ja-JP" altLang="en-US" sz="1050">
              <a:latin typeface="ＭＳ Ｐゴシック" panose="020B0600070205080204" pitchFamily="50" charset="-128"/>
              <a:ea typeface="ＭＳ Ｐゴシック" panose="020B0600070205080204" pitchFamily="50" charset="-128"/>
            </a:rPr>
            <a:t>円の減となった。さらに公債費においても、前年度に猶予特例債の満期一括償還を行ったことなどで元金償還金が減少したことにより、前年度比</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円の減となったことから、義務的経費全体では前年度より</a:t>
          </a:r>
          <a:r>
            <a:rPr kumimoji="1" lang="en-US" altLang="ja-JP" sz="1050">
              <a:latin typeface="ＭＳ Ｐゴシック" panose="020B0600070205080204" pitchFamily="50" charset="-128"/>
              <a:ea typeface="ＭＳ Ｐゴシック" panose="020B0600070205080204" pitchFamily="50" charset="-128"/>
            </a:rPr>
            <a:t>19,083</a:t>
          </a:r>
          <a:r>
            <a:rPr kumimoji="1" lang="ja-JP" altLang="en-US" sz="1050">
              <a:latin typeface="ＭＳ Ｐゴシック" panose="020B0600070205080204" pitchFamily="50" charset="-128"/>
              <a:ea typeface="ＭＳ Ｐゴシック" panose="020B0600070205080204" pitchFamily="50" charset="-128"/>
            </a:rPr>
            <a:t>円の減となった。普通建設事業費は、住民一人当たり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120,182</a:t>
          </a:r>
          <a:r>
            <a:rPr kumimoji="1" lang="ja-JP" altLang="en-US" sz="1050">
              <a:latin typeface="ＭＳ Ｐゴシック" panose="020B0600070205080204" pitchFamily="50" charset="-128"/>
              <a:ea typeface="ＭＳ Ｐゴシック" panose="020B0600070205080204" pitchFamily="50" charset="-128"/>
            </a:rPr>
            <a:t>円となっており、類似団体平均より高い水準となっている。これは、近年の新庁舎建設事業等の増加によるものであり、令和４年度は新庁舎躯体工事の着工に伴い、新庁舎建設事業費が大幅に増加しており、普通建設事業費のうち新規事業において、前年度比</a:t>
          </a:r>
          <a:r>
            <a:rPr kumimoji="1" lang="en-US" altLang="ja-JP" sz="1050">
              <a:latin typeface="ＭＳ Ｐゴシック" panose="020B0600070205080204" pitchFamily="50" charset="-128"/>
              <a:ea typeface="ＭＳ Ｐゴシック" panose="020B0600070205080204" pitchFamily="50" charset="-128"/>
            </a:rPr>
            <a:t>65,277</a:t>
          </a:r>
          <a:r>
            <a:rPr kumimoji="1" lang="ja-JP" altLang="en-US" sz="1050">
              <a:latin typeface="ＭＳ Ｐゴシック" panose="020B0600070205080204" pitchFamily="50" charset="-128"/>
              <a:ea typeface="ＭＳ Ｐゴシック" panose="020B0600070205080204" pitchFamily="50" charset="-128"/>
            </a:rPr>
            <a:t>円の増となったことから、全体で前年度比</a:t>
          </a:r>
          <a:r>
            <a:rPr kumimoji="1" lang="en-US" altLang="ja-JP" sz="1050">
              <a:latin typeface="ＭＳ Ｐゴシック" panose="020B0600070205080204" pitchFamily="50" charset="-128"/>
              <a:ea typeface="ＭＳ Ｐゴシック" panose="020B0600070205080204" pitchFamily="50" charset="-128"/>
            </a:rPr>
            <a:t>55,931</a:t>
          </a:r>
          <a:r>
            <a:rPr kumimoji="1" lang="ja-JP" altLang="en-US" sz="1050">
              <a:latin typeface="ＭＳ Ｐゴシック" panose="020B0600070205080204" pitchFamily="50" charset="-128"/>
              <a:ea typeface="ＭＳ Ｐゴシック" panose="020B0600070205080204" pitchFamily="50" charset="-128"/>
            </a:rPr>
            <a:t>円の増となった。</a:t>
          </a:r>
        </a:p>
        <a:p>
          <a:r>
            <a:rPr kumimoji="1" lang="ja-JP" altLang="en-US" sz="1050">
              <a:latin typeface="ＭＳ Ｐゴシック" panose="020B0600070205080204" pitchFamily="50" charset="-128"/>
              <a:ea typeface="ＭＳ Ｐゴシック" panose="020B0600070205080204" pitchFamily="50" charset="-128"/>
            </a:rPr>
            <a:t>消費的経費は、補助費等において、新型コロナウイルス感染症支援事業の「マイナンバー地域応援商品券交付事業費補助金」や「マイナンバー地域応援商品券交付事業費補助金」等の増により、前年度比</a:t>
          </a:r>
          <a:r>
            <a:rPr kumimoji="1" lang="en-US" altLang="ja-JP" sz="1050">
              <a:latin typeface="ＭＳ Ｐゴシック" panose="020B0600070205080204" pitchFamily="50" charset="-128"/>
              <a:ea typeface="ＭＳ Ｐゴシック" panose="020B0600070205080204" pitchFamily="50" charset="-128"/>
            </a:rPr>
            <a:t>16,568</a:t>
          </a:r>
          <a:r>
            <a:rPr kumimoji="1" lang="ja-JP" altLang="en-US" sz="1050">
              <a:latin typeface="ＭＳ Ｐゴシック" panose="020B0600070205080204" pitchFamily="50" charset="-128"/>
              <a:ea typeface="ＭＳ Ｐゴシック" panose="020B0600070205080204" pitchFamily="50" charset="-128"/>
            </a:rPr>
            <a:t>円の増となった。また物件費が、ふるさと納税寄附金の増に伴う関連経費の増や新型コロナウイルスワクチン予防接種委託の皆増により、前年度比</a:t>
          </a:r>
          <a:r>
            <a:rPr kumimoji="1" lang="en-US" altLang="ja-JP" sz="1050">
              <a:latin typeface="ＭＳ Ｐゴシック" panose="020B0600070205080204" pitchFamily="50" charset="-128"/>
              <a:ea typeface="ＭＳ Ｐゴシック" panose="020B0600070205080204" pitchFamily="50" charset="-128"/>
            </a:rPr>
            <a:t>5,031</a:t>
          </a:r>
          <a:r>
            <a:rPr kumimoji="1" lang="ja-JP" altLang="en-US" sz="1050">
              <a:latin typeface="ＭＳ Ｐゴシック" panose="020B0600070205080204" pitchFamily="50" charset="-128"/>
              <a:ea typeface="ＭＳ Ｐゴシック" panose="020B0600070205080204" pitchFamily="50" charset="-128"/>
            </a:rPr>
            <a:t>円の増となった。</a:t>
          </a:r>
        </a:p>
        <a:p>
          <a:r>
            <a:rPr kumimoji="1" lang="ja-JP" altLang="en-US" sz="1050">
              <a:latin typeface="ＭＳ Ｐゴシック" panose="020B0600070205080204" pitchFamily="50" charset="-128"/>
              <a:ea typeface="ＭＳ Ｐゴシック" panose="020B0600070205080204" pitchFamily="50" charset="-128"/>
            </a:rPr>
            <a:t>その他について、積立金が財政調整基金や公共施設等維持補修基金への積立てにより、前年度比</a:t>
          </a:r>
          <a:r>
            <a:rPr kumimoji="1" lang="en-US" altLang="ja-JP" sz="1050">
              <a:latin typeface="ＭＳ Ｐゴシック" panose="020B0600070205080204" pitchFamily="50" charset="-128"/>
              <a:ea typeface="ＭＳ Ｐゴシック" panose="020B0600070205080204" pitchFamily="50" charset="-128"/>
            </a:rPr>
            <a:t>25,409</a:t>
          </a:r>
          <a:r>
            <a:rPr kumimoji="1" lang="ja-JP" altLang="en-US" sz="1050">
              <a:latin typeface="ＭＳ Ｐゴシック" panose="020B0600070205080204" pitchFamily="50" charset="-128"/>
              <a:ea typeface="ＭＳ Ｐゴシック" panose="020B0600070205080204" pitchFamily="50" charset="-128"/>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141415</xdr:rowOff>
    </xdr:from>
    <xdr:to>
      <xdr:col>24</xdr:col>
      <xdr:colOff>63500</xdr:colOff>
      <xdr:row>33</xdr:row>
      <xdr:rowOff>169037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9265"/>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163132</xdr:rowOff>
    </xdr:from>
    <xdr:to>
      <xdr:col>19</xdr:col>
      <xdr:colOff>177800</xdr:colOff>
      <xdr:row>33</xdr:row>
      <xdr:rowOff>169037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098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131509</xdr:rowOff>
    </xdr:from>
    <xdr:to>
      <xdr:col>15</xdr:col>
      <xdr:colOff>50800</xdr:colOff>
      <xdr:row>33</xdr:row>
      <xdr:rowOff>163132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131509</xdr:rowOff>
    </xdr:from>
    <xdr:to>
      <xdr:col>10</xdr:col>
      <xdr:colOff>114300</xdr:colOff>
      <xdr:row>33</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89359"/>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90615</xdr:rowOff>
    </xdr:from>
    <xdr:to>
      <xdr:col>24</xdr:col>
      <xdr:colOff>114300</xdr:colOff>
      <xdr:row>34</xdr:row>
      <xdr:rowOff>20765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113492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118237</xdr:rowOff>
    </xdr:from>
    <xdr:to>
      <xdr:col>20</xdr:col>
      <xdr:colOff>38100</xdr:colOff>
      <xdr:row>34</xdr:row>
      <xdr:rowOff>48387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64914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112332</xdr:rowOff>
    </xdr:from>
    <xdr:to>
      <xdr:col>15</xdr:col>
      <xdr:colOff>101600</xdr:colOff>
      <xdr:row>34</xdr:row>
      <xdr:rowOff>42482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59009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80709</xdr:rowOff>
    </xdr:from>
    <xdr:to>
      <xdr:col>10</xdr:col>
      <xdr:colOff>165100</xdr:colOff>
      <xdr:row>34</xdr:row>
      <xdr:rowOff>10859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117094</xdr:rowOff>
    </xdr:from>
    <xdr:to>
      <xdr:col>6</xdr:col>
      <xdr:colOff>38100</xdr:colOff>
      <xdr:row>34</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63771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13151</xdr:rowOff>
    </xdr:from>
    <xdr:to>
      <xdr:col>24</xdr:col>
      <xdr:colOff>63500</xdr:colOff>
      <xdr:row>58</xdr:row>
      <xdr:rowOff>144580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7251"/>
          <a:ext cx="838200" cy="1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67335</xdr:rowOff>
    </xdr:from>
    <xdr:to>
      <xdr:col>19</xdr:col>
      <xdr:colOff>177800</xdr:colOff>
      <xdr:row>58</xdr:row>
      <xdr:rowOff>144580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1435"/>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67335</xdr:rowOff>
    </xdr:from>
    <xdr:to>
      <xdr:col>15</xdr:col>
      <xdr:colOff>50800</xdr:colOff>
      <xdr:row>59</xdr:row>
      <xdr:rowOff>8926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1435"/>
          <a:ext cx="889000" cy="1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8926</xdr:rowOff>
    </xdr:from>
    <xdr:to>
      <xdr:col>10</xdr:col>
      <xdr:colOff>114300</xdr:colOff>
      <xdr:row>59</xdr:row>
      <xdr:rowOff>23030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4476"/>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133801</xdr:rowOff>
    </xdr:from>
    <xdr:to>
      <xdr:col>24</xdr:col>
      <xdr:colOff>114300</xdr:colOff>
      <xdr:row>58</xdr:row>
      <xdr:rowOff>63951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93780</xdr:rowOff>
    </xdr:from>
    <xdr:to>
      <xdr:col>20</xdr:col>
      <xdr:colOff>38100</xdr:colOff>
      <xdr:row>59</xdr:row>
      <xdr:rowOff>23930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15057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16535</xdr:rowOff>
    </xdr:from>
    <xdr:to>
      <xdr:col>15</xdr:col>
      <xdr:colOff>101600</xdr:colOff>
      <xdr:row>58</xdr:row>
      <xdr:rowOff>118135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109262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129576</xdr:rowOff>
    </xdr:from>
    <xdr:to>
      <xdr:col>10</xdr:col>
      <xdr:colOff>165100</xdr:colOff>
      <xdr:row>59</xdr:row>
      <xdr:rowOff>59726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50853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143680</xdr:rowOff>
    </xdr:from>
    <xdr:to>
      <xdr:col>6</xdr:col>
      <xdr:colOff>38100</xdr:colOff>
      <xdr:row>59</xdr:row>
      <xdr:rowOff>73830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64957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91177</xdr:rowOff>
    </xdr:from>
    <xdr:to>
      <xdr:col>24</xdr:col>
      <xdr:colOff>63500</xdr:colOff>
      <xdr:row>74</xdr:row>
      <xdr:rowOff>168783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8477"/>
          <a:ext cx="8382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91177</xdr:rowOff>
    </xdr:from>
    <xdr:to>
      <xdr:col>19</xdr:col>
      <xdr:colOff>177800</xdr:colOff>
      <xdr:row>75</xdr:row>
      <xdr:rowOff>29721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8477"/>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29721</xdr:rowOff>
    </xdr:from>
    <xdr:to>
      <xdr:col>15</xdr:col>
      <xdr:colOff>50800</xdr:colOff>
      <xdr:row>75</xdr:row>
      <xdr:rowOff>83693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83693</xdr:rowOff>
    </xdr:from>
    <xdr:to>
      <xdr:col>10</xdr:col>
      <xdr:colOff>114300</xdr:colOff>
      <xdr:row>75</xdr:row>
      <xdr:rowOff>118952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2443"/>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117983</xdr:rowOff>
    </xdr:from>
    <xdr:to>
      <xdr:col>24</xdr:col>
      <xdr:colOff>114300</xdr:colOff>
      <xdr:row>75</xdr:row>
      <xdr:rowOff>48133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140860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40377</xdr:rowOff>
    </xdr:from>
    <xdr:to>
      <xdr:col>20</xdr:col>
      <xdr:colOff>38100</xdr:colOff>
      <xdr:row>74</xdr:row>
      <xdr:rowOff>141977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158504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150371</xdr:rowOff>
    </xdr:from>
    <xdr:to>
      <xdr:col>15</xdr:col>
      <xdr:colOff>101600</xdr:colOff>
      <xdr:row>75</xdr:row>
      <xdr:rowOff>80521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32893</xdr:rowOff>
    </xdr:from>
    <xdr:to>
      <xdr:col>10</xdr:col>
      <xdr:colOff>165100</xdr:colOff>
      <xdr:row>75</xdr:row>
      <xdr:rowOff>134493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68152</xdr:rowOff>
    </xdr:from>
    <xdr:to>
      <xdr:col>6</xdr:col>
      <xdr:colOff>38100</xdr:colOff>
      <xdr:row>75</xdr:row>
      <xdr:rowOff>169752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45811</xdr:rowOff>
    </xdr:from>
    <xdr:to>
      <xdr:col>24</xdr:col>
      <xdr:colOff>63500</xdr:colOff>
      <xdr:row>98</xdr:row>
      <xdr:rowOff>54452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7911"/>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45811</xdr:rowOff>
    </xdr:from>
    <xdr:to>
      <xdr:col>19</xdr:col>
      <xdr:colOff>177800</xdr:colOff>
      <xdr:row>98</xdr:row>
      <xdr:rowOff>72220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7911"/>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72220</xdr:rowOff>
    </xdr:from>
    <xdr:to>
      <xdr:col>15</xdr:col>
      <xdr:colOff>50800</xdr:colOff>
      <xdr:row>98</xdr:row>
      <xdr:rowOff>77639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4320"/>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77639</xdr:rowOff>
    </xdr:from>
    <xdr:to>
      <xdr:col>10</xdr:col>
      <xdr:colOff>114300</xdr:colOff>
      <xdr:row>98</xdr:row>
      <xdr:rowOff>82931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973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3652</xdr:rowOff>
    </xdr:from>
    <xdr:to>
      <xdr:col>24</xdr:col>
      <xdr:colOff>114300</xdr:colOff>
      <xdr:row>98</xdr:row>
      <xdr:rowOff>105252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166461</xdr:rowOff>
    </xdr:from>
    <xdr:to>
      <xdr:col>20</xdr:col>
      <xdr:colOff>38100</xdr:colOff>
      <xdr:row>98</xdr:row>
      <xdr:rowOff>96611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113138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21420</xdr:rowOff>
    </xdr:from>
    <xdr:to>
      <xdr:col>15</xdr:col>
      <xdr:colOff>101600</xdr:colOff>
      <xdr:row>98</xdr:row>
      <xdr:rowOff>123020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139547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26839</xdr:rowOff>
    </xdr:from>
    <xdr:to>
      <xdr:col>10</xdr:col>
      <xdr:colOff>165100</xdr:colOff>
      <xdr:row>98</xdr:row>
      <xdr:rowOff>128439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144966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32131</xdr:rowOff>
    </xdr:from>
    <xdr:to>
      <xdr:col>6</xdr:col>
      <xdr:colOff>38100</xdr:colOff>
      <xdr:row>98</xdr:row>
      <xdr:rowOff>133731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134148</xdr:rowOff>
    </xdr:from>
    <xdr:to>
      <xdr:col>55</xdr:col>
      <xdr:colOff>0</xdr:colOff>
      <xdr:row>38</xdr:row>
      <xdr:rowOff>136434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492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136434</xdr:rowOff>
    </xdr:from>
    <xdr:to>
      <xdr:col>50</xdr:col>
      <xdr:colOff>114300</xdr:colOff>
      <xdr:row>38</xdr:row>
      <xdr:rowOff>138394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5153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138394</xdr:rowOff>
    </xdr:from>
    <xdr:to>
      <xdr:col>45</xdr:col>
      <xdr:colOff>177800</xdr:colOff>
      <xdr:row>38</xdr:row>
      <xdr:rowOff>140680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5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140680</xdr:rowOff>
    </xdr:from>
    <xdr:to>
      <xdr:col>41</xdr:col>
      <xdr:colOff>50800</xdr:colOff>
      <xdr:row>38</xdr:row>
      <xdr:rowOff>143292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578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83348</xdr:rowOff>
    </xdr:from>
    <xdr:to>
      <xdr:col>55</xdr:col>
      <xdr:colOff>50800</xdr:colOff>
      <xdr:row>39</xdr:row>
      <xdr:rowOff>13498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61775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6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85634</xdr:rowOff>
    </xdr:from>
    <xdr:to>
      <xdr:col>50</xdr:col>
      <xdr:colOff>165100</xdr:colOff>
      <xdr:row>39</xdr:row>
      <xdr:rowOff>15784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87594</xdr:rowOff>
    </xdr:from>
    <xdr:to>
      <xdr:col>46</xdr:col>
      <xdr:colOff>38100</xdr:colOff>
      <xdr:row>39</xdr:row>
      <xdr:rowOff>17744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89880</xdr:rowOff>
    </xdr:from>
    <xdr:to>
      <xdr:col>41</xdr:col>
      <xdr:colOff>101600</xdr:colOff>
      <xdr:row>39</xdr:row>
      <xdr:rowOff>20030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11157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13769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140701</xdr:rowOff>
    </xdr:from>
    <xdr:to>
      <xdr:col>55</xdr:col>
      <xdr:colOff>0</xdr:colOff>
      <xdr:row>58</xdr:row>
      <xdr:rowOff>143553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84801"/>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131775</xdr:rowOff>
    </xdr:from>
    <xdr:to>
      <xdr:col>50</xdr:col>
      <xdr:colOff>114300</xdr:colOff>
      <xdr:row>58</xdr:row>
      <xdr:rowOff>140701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75875"/>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121336</xdr:rowOff>
    </xdr:from>
    <xdr:to>
      <xdr:col>45</xdr:col>
      <xdr:colOff>177800</xdr:colOff>
      <xdr:row>58</xdr:row>
      <xdr:rowOff>131775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65436"/>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121336</xdr:rowOff>
    </xdr:from>
    <xdr:to>
      <xdr:col>41</xdr:col>
      <xdr:colOff>50800</xdr:colOff>
      <xdr:row>58</xdr:row>
      <xdr:rowOff>140560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65436"/>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92753</xdr:rowOff>
    </xdr:from>
    <xdr:to>
      <xdr:col>55</xdr:col>
      <xdr:colOff>50800</xdr:colOff>
      <xdr:row>59</xdr:row>
      <xdr:rowOff>22903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7680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89901</xdr:rowOff>
    </xdr:from>
    <xdr:to>
      <xdr:col>50</xdr:col>
      <xdr:colOff>165100</xdr:colOff>
      <xdr:row>59</xdr:row>
      <xdr:rowOff>20051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11178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80975</xdr:rowOff>
    </xdr:from>
    <xdr:to>
      <xdr:col>46</xdr:col>
      <xdr:colOff>38100</xdr:colOff>
      <xdr:row>59</xdr:row>
      <xdr:rowOff>11125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70536</xdr:rowOff>
    </xdr:from>
    <xdr:to>
      <xdr:col>41</xdr:col>
      <xdr:colOff>101600</xdr:colOff>
      <xdr:row>59</xdr:row>
      <xdr:rowOff>686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163263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89760</xdr:rowOff>
    </xdr:from>
    <xdr:to>
      <xdr:col>36</xdr:col>
      <xdr:colOff>165100</xdr:colOff>
      <xdr:row>59</xdr:row>
      <xdr:rowOff>19910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11037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99805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5616"/>
          <a:ext cx="8382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60609</xdr:rowOff>
    </xdr:from>
    <xdr:to>
      <xdr:col>50</xdr:col>
      <xdr:colOff>114300</xdr:colOff>
      <xdr:row>78</xdr:row>
      <xdr:rowOff>99805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3370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60609</xdr:rowOff>
    </xdr:from>
    <xdr:to>
      <xdr:col>45</xdr:col>
      <xdr:colOff>177800</xdr:colOff>
      <xdr:row>78</xdr:row>
      <xdr:rowOff>116044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109534</xdr:rowOff>
    </xdr:from>
    <xdr:to>
      <xdr:col>41</xdr:col>
      <xdr:colOff>50800</xdr:colOff>
      <xdr:row>78</xdr:row>
      <xdr:rowOff>116044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2634"/>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11716</xdr:rowOff>
    </xdr:from>
    <xdr:to>
      <xdr:col>55</xdr:col>
      <xdr:colOff>50800</xdr:colOff>
      <xdr:row>78</xdr:row>
      <xdr:rowOff>113316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49005</xdr:rowOff>
    </xdr:from>
    <xdr:to>
      <xdr:col>50</xdr:col>
      <xdr:colOff>165100</xdr:colOff>
      <xdr:row>78</xdr:row>
      <xdr:rowOff>150605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141732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9809</xdr:rowOff>
    </xdr:from>
    <xdr:to>
      <xdr:col>46</xdr:col>
      <xdr:colOff>38100</xdr:colOff>
      <xdr:row>78</xdr:row>
      <xdr:rowOff>111409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102536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65244</xdr:rowOff>
    </xdr:from>
    <xdr:to>
      <xdr:col>41</xdr:col>
      <xdr:colOff>101600</xdr:colOff>
      <xdr:row>78</xdr:row>
      <xdr:rowOff>166844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157971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58734</xdr:rowOff>
    </xdr:from>
    <xdr:to>
      <xdr:col>36</xdr:col>
      <xdr:colOff>165100</xdr:colOff>
      <xdr:row>78</xdr:row>
      <xdr:rowOff>160334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151461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61500</xdr:rowOff>
    </xdr:from>
    <xdr:to>
      <xdr:col>55</xdr:col>
      <xdr:colOff>0</xdr:colOff>
      <xdr:row>97</xdr:row>
      <xdr:rowOff>158731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92150"/>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61500</xdr:rowOff>
    </xdr:from>
    <xdr:to>
      <xdr:col>50</xdr:col>
      <xdr:colOff>114300</xdr:colOff>
      <xdr:row>98</xdr:row>
      <xdr:rowOff>31059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92150"/>
          <a:ext cx="889000" cy="1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72701</xdr:rowOff>
    </xdr:from>
    <xdr:to>
      <xdr:col>45</xdr:col>
      <xdr:colOff>177800</xdr:colOff>
      <xdr:row>98</xdr:row>
      <xdr:rowOff>31059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03351"/>
          <a:ext cx="889000" cy="1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72701</xdr:rowOff>
    </xdr:from>
    <xdr:to>
      <xdr:col>41</xdr:col>
      <xdr:colOff>50800</xdr:colOff>
      <xdr:row>97</xdr:row>
      <xdr:rowOff>143490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03351"/>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107931</xdr:rowOff>
    </xdr:from>
    <xdr:to>
      <xdr:col>55</xdr:col>
      <xdr:colOff>50800</xdr:colOff>
      <xdr:row>98</xdr:row>
      <xdr:rowOff>38081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22858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10700</xdr:rowOff>
    </xdr:from>
    <xdr:to>
      <xdr:col>50</xdr:col>
      <xdr:colOff>165100</xdr:colOff>
      <xdr:row>97</xdr:row>
      <xdr:rowOff>112300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103427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151709</xdr:rowOff>
    </xdr:from>
    <xdr:to>
      <xdr:col>46</xdr:col>
      <xdr:colOff>38100</xdr:colOff>
      <xdr:row>98</xdr:row>
      <xdr:rowOff>81859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21901</xdr:rowOff>
    </xdr:from>
    <xdr:to>
      <xdr:col>41</xdr:col>
      <xdr:colOff>101600</xdr:colOff>
      <xdr:row>97</xdr:row>
      <xdr:rowOff>123501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114628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92690</xdr:rowOff>
    </xdr:from>
    <xdr:to>
      <xdr:col>36</xdr:col>
      <xdr:colOff>165100</xdr:colOff>
      <xdr:row>98</xdr:row>
      <xdr:rowOff>22840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56375</xdr:rowOff>
    </xdr:from>
    <xdr:to>
      <xdr:col>85</xdr:col>
      <xdr:colOff>127000</xdr:colOff>
      <xdr:row>36</xdr:row>
      <xdr:rowOff>78702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57125"/>
          <a:ext cx="8382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4483</xdr:rowOff>
    </xdr:from>
    <xdr:to>
      <xdr:col>81</xdr:col>
      <xdr:colOff>50800</xdr:colOff>
      <xdr:row>35</xdr:row>
      <xdr:rowOff>56375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833783"/>
          <a:ext cx="8890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4483</xdr:rowOff>
    </xdr:from>
    <xdr:to>
      <xdr:col>76</xdr:col>
      <xdr:colOff>114300</xdr:colOff>
      <xdr:row>35</xdr:row>
      <xdr:rowOff>49175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833783"/>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137452</xdr:rowOff>
    </xdr:from>
    <xdr:to>
      <xdr:col>71</xdr:col>
      <xdr:colOff>177800</xdr:colOff>
      <xdr:row>35</xdr:row>
      <xdr:rowOff>49175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66752"/>
          <a:ext cx="8890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27902</xdr:rowOff>
    </xdr:from>
    <xdr:to>
      <xdr:col>85</xdr:col>
      <xdr:colOff>177800</xdr:colOff>
      <xdr:row>36</xdr:row>
      <xdr:rowOff>129502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5575</xdr:rowOff>
    </xdr:from>
    <xdr:to>
      <xdr:col>81</xdr:col>
      <xdr:colOff>101600</xdr:colOff>
      <xdr:row>35</xdr:row>
      <xdr:rowOff>107175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123702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125133</xdr:rowOff>
    </xdr:from>
    <xdr:to>
      <xdr:col>76</xdr:col>
      <xdr:colOff>165100</xdr:colOff>
      <xdr:row>34</xdr:row>
      <xdr:rowOff>55283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71810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169825</xdr:rowOff>
    </xdr:from>
    <xdr:to>
      <xdr:col>72</xdr:col>
      <xdr:colOff>38100</xdr:colOff>
      <xdr:row>35</xdr:row>
      <xdr:rowOff>99975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116502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86652</xdr:rowOff>
    </xdr:from>
    <xdr:to>
      <xdr:col>67</xdr:col>
      <xdr:colOff>101600</xdr:colOff>
      <xdr:row>35</xdr:row>
      <xdr:rowOff>16802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33329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18441</xdr:rowOff>
    </xdr:from>
    <xdr:to>
      <xdr:col>85</xdr:col>
      <xdr:colOff>127000</xdr:colOff>
      <xdr:row>58</xdr:row>
      <xdr:rowOff>21920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62541"/>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55664</xdr:rowOff>
    </xdr:from>
    <xdr:to>
      <xdr:col>81</xdr:col>
      <xdr:colOff>50800</xdr:colOff>
      <xdr:row>58</xdr:row>
      <xdr:rowOff>21920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28314"/>
          <a:ext cx="8890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55664</xdr:rowOff>
    </xdr:from>
    <xdr:to>
      <xdr:col>76</xdr:col>
      <xdr:colOff>114300</xdr:colOff>
      <xdr:row>57</xdr:row>
      <xdr:rowOff>123965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28314"/>
          <a:ext cx="889000" cy="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114732</xdr:rowOff>
    </xdr:from>
    <xdr:to>
      <xdr:col>71</xdr:col>
      <xdr:colOff>177800</xdr:colOff>
      <xdr:row>57</xdr:row>
      <xdr:rowOff>123965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87382"/>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139091</xdr:rowOff>
    </xdr:from>
    <xdr:to>
      <xdr:col>85</xdr:col>
      <xdr:colOff>177800</xdr:colOff>
      <xdr:row>58</xdr:row>
      <xdr:rowOff>69241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117518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142570</xdr:rowOff>
    </xdr:from>
    <xdr:to>
      <xdr:col>81</xdr:col>
      <xdr:colOff>101600</xdr:colOff>
      <xdr:row>58</xdr:row>
      <xdr:rowOff>72720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63847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4864</xdr:rowOff>
    </xdr:from>
    <xdr:to>
      <xdr:col>76</xdr:col>
      <xdr:colOff>165100</xdr:colOff>
      <xdr:row>57</xdr:row>
      <xdr:rowOff>106464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97591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73165</xdr:rowOff>
    </xdr:from>
    <xdr:to>
      <xdr:col>72</xdr:col>
      <xdr:colOff>38100</xdr:colOff>
      <xdr:row>58</xdr:row>
      <xdr:rowOff>3315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165892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63932</xdr:rowOff>
    </xdr:from>
    <xdr:to>
      <xdr:col>67</xdr:col>
      <xdr:colOff>101600</xdr:colOff>
      <xdr:row>57</xdr:row>
      <xdr:rowOff>165532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156659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84200</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28750"/>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41908</xdr:rowOff>
    </xdr:from>
    <xdr:to>
      <xdr:col>76</xdr:col>
      <xdr:colOff>114300</xdr:colOff>
      <xdr:row>79</xdr:row>
      <xdr:rowOff>84200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645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41908</xdr:rowOff>
    </xdr:from>
    <xdr:to>
      <xdr:col>71</xdr:col>
      <xdr:colOff>177800</xdr:colOff>
      <xdr:row>79</xdr:row>
      <xdr:rowOff>73047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6458"/>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33400</xdr:rowOff>
    </xdr:from>
    <xdr:to>
      <xdr:col>76</xdr:col>
      <xdr:colOff>165100</xdr:colOff>
      <xdr:row>79</xdr:row>
      <xdr:rowOff>135000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126127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7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162558</xdr:rowOff>
    </xdr:from>
    <xdr:to>
      <xdr:col>72</xdr:col>
      <xdr:colOff>38100</xdr:colOff>
      <xdr:row>79</xdr:row>
      <xdr:rowOff>92708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83835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2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22247</xdr:rowOff>
    </xdr:from>
    <xdr:to>
      <xdr:col>67</xdr:col>
      <xdr:colOff>101600</xdr:colOff>
      <xdr:row>79</xdr:row>
      <xdr:rowOff>123847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114974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5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54811</xdr:rowOff>
    </xdr:from>
    <xdr:to>
      <xdr:col>85</xdr:col>
      <xdr:colOff>127000</xdr:colOff>
      <xdr:row>98</xdr:row>
      <xdr:rowOff>55203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5691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54811</xdr:rowOff>
    </xdr:from>
    <xdr:to>
      <xdr:col>81</xdr:col>
      <xdr:colOff>50800</xdr:colOff>
      <xdr:row>98</xdr:row>
      <xdr:rowOff>65308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56911"/>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65308</xdr:rowOff>
    </xdr:from>
    <xdr:to>
      <xdr:col>76</xdr:col>
      <xdr:colOff>114300</xdr:colOff>
      <xdr:row>98</xdr:row>
      <xdr:rowOff>70709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67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70709</xdr:rowOff>
    </xdr:from>
    <xdr:to>
      <xdr:col>71</xdr:col>
      <xdr:colOff>177800</xdr:colOff>
      <xdr:row>98</xdr:row>
      <xdr:rowOff>73546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72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4403</xdr:rowOff>
    </xdr:from>
    <xdr:to>
      <xdr:col>85</xdr:col>
      <xdr:colOff>177800</xdr:colOff>
      <xdr:row>98</xdr:row>
      <xdr:rowOff>106003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4011</xdr:rowOff>
    </xdr:from>
    <xdr:to>
      <xdr:col>81</xdr:col>
      <xdr:colOff>101600</xdr:colOff>
      <xdr:row>98</xdr:row>
      <xdr:rowOff>105611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96738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14508</xdr:rowOff>
    </xdr:from>
    <xdr:to>
      <xdr:col>76</xdr:col>
      <xdr:colOff>165100</xdr:colOff>
      <xdr:row>98</xdr:row>
      <xdr:rowOff>116108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107235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19909</xdr:rowOff>
    </xdr:from>
    <xdr:to>
      <xdr:col>72</xdr:col>
      <xdr:colOff>38100</xdr:colOff>
      <xdr:row>98</xdr:row>
      <xdr:rowOff>121509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112636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22746</xdr:rowOff>
    </xdr:from>
    <xdr:to>
      <xdr:col>67</xdr:col>
      <xdr:colOff>101600</xdr:colOff>
      <xdr:row>98</xdr:row>
      <xdr:rowOff>124346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115473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総務費が住民一人当たり</a:t>
          </a:r>
          <a:r>
            <a:rPr kumimoji="1" lang="en-US" altLang="ja-JP" sz="1100">
              <a:latin typeface="ＭＳ Ｐゴシック" panose="020B0600070205080204" pitchFamily="50" charset="-128"/>
              <a:ea typeface="ＭＳ Ｐゴシック" panose="020B0600070205080204" pitchFamily="50" charset="-128"/>
            </a:rPr>
            <a:t>236,252</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円となっており、類似団体平均を上回った水準となった。これは、新庁舎建設事業が新庁舎躯体工事の着工に伴い、大幅に増加していることが主な要因となっており、前年度比</a:t>
          </a:r>
          <a:r>
            <a:rPr kumimoji="1" lang="en-US" altLang="ja-JP" sz="1100">
              <a:latin typeface="ＭＳ Ｐゴシック" panose="020B0600070205080204" pitchFamily="50" charset="-128"/>
              <a:ea typeface="ＭＳ Ｐゴシック" panose="020B0600070205080204" pitchFamily="50" charset="-128"/>
            </a:rPr>
            <a:t>120,735</a:t>
          </a:r>
          <a:r>
            <a:rPr kumimoji="1" lang="ja-JP" altLang="en-US" sz="1100">
              <a:latin typeface="ＭＳ Ｐゴシック" panose="020B0600070205080204" pitchFamily="50" charset="-128"/>
              <a:ea typeface="ＭＳ Ｐゴシック" panose="020B0600070205080204" pitchFamily="50" charset="-128"/>
            </a:rPr>
            <a:t>円の大幅増となった。</a:t>
          </a:r>
        </a:p>
        <a:p>
          <a:r>
            <a:rPr kumimoji="1" lang="ja-JP" altLang="en-US" sz="1100">
              <a:latin typeface="ＭＳ Ｐゴシック" panose="020B0600070205080204" pitchFamily="50" charset="-128"/>
              <a:ea typeface="ＭＳ Ｐゴシック" panose="020B0600070205080204" pitchFamily="50" charset="-128"/>
            </a:rPr>
            <a:t>民生費は、これまでも生活保護率が高いことや障害福祉サービス費の増加により、類似団体平均より高い水準となっている。令和４年度においても、国の新型コロナウイルス感染症支援策である子育て世帯臨時特別給付金や住民税非課税世帯等臨時特別給付金の減により、前年度比</a:t>
          </a:r>
          <a:r>
            <a:rPr kumimoji="1" lang="en-US" altLang="ja-JP" sz="1100">
              <a:latin typeface="ＭＳ Ｐゴシック" panose="020B0600070205080204" pitchFamily="50" charset="-128"/>
              <a:ea typeface="ＭＳ Ｐゴシック" panose="020B0600070205080204" pitchFamily="50" charset="-128"/>
            </a:rPr>
            <a:t>16,974</a:t>
          </a:r>
          <a:r>
            <a:rPr kumimoji="1" lang="ja-JP" altLang="en-US" sz="1100">
              <a:latin typeface="ＭＳ Ｐゴシック" panose="020B0600070205080204" pitchFamily="50" charset="-128"/>
              <a:ea typeface="ＭＳ Ｐゴシック" panose="020B0600070205080204" pitchFamily="50" charset="-128"/>
            </a:rPr>
            <a:t>円の減となったものの、類似団体平均より低い水準となっている。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16,882</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円となっており、類似団体平均より低い水準となっている。令和４年度において、新型コロナウイルス感染症支援事業の「マイナンバー地域応援商品券交付事業費補助金」の皆増により、前年度比</a:t>
          </a:r>
          <a:r>
            <a:rPr kumimoji="1" lang="en-US" altLang="ja-JP" sz="1100">
              <a:latin typeface="ＭＳ Ｐゴシック" panose="020B0600070205080204" pitchFamily="50" charset="-128"/>
              <a:ea typeface="ＭＳ Ｐゴシック" panose="020B0600070205080204" pitchFamily="50" charset="-128"/>
            </a:rPr>
            <a:t>8,156</a:t>
          </a:r>
          <a:r>
            <a:rPr kumimoji="1" lang="ja-JP" altLang="en-US" sz="1100">
              <a:latin typeface="ＭＳ Ｐゴシック" panose="020B0600070205080204" pitchFamily="50" charset="-128"/>
              <a:ea typeface="ＭＳ Ｐゴシック" panose="020B0600070205080204" pitchFamily="50" charset="-128"/>
            </a:rPr>
            <a:t>円の増となったものの、類似団体平均より低い水準となっている。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34,002</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円となっており、類似団体平均より低い水準となっている。令和４年度においても、御坊大橋耐震補強事業（事故繰越）の皆減により、前年度比</a:t>
          </a:r>
          <a:r>
            <a:rPr kumimoji="1" lang="en-US" altLang="ja-JP" sz="1100">
              <a:latin typeface="ＭＳ Ｐゴシック" panose="020B0600070205080204" pitchFamily="50" charset="-128"/>
              <a:ea typeface="ＭＳ Ｐゴシック" panose="020B0600070205080204" pitchFamily="50" charset="-128"/>
            </a:rPr>
            <a:t>10,208</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消防費は、これまで津波避難タワー建設事業など防災関連の大型事業を実施していたことから類似団体平均より高い水準となっていた。令和４年度は、住民一人当たり</a:t>
          </a:r>
          <a:r>
            <a:rPr kumimoji="1" lang="en-US" altLang="ja-JP" sz="1100">
              <a:latin typeface="ＭＳ Ｐゴシック" panose="020B0600070205080204" pitchFamily="50" charset="-128"/>
              <a:ea typeface="ＭＳ Ｐゴシック" panose="020B0600070205080204" pitchFamily="50" charset="-128"/>
            </a:rPr>
            <a:t>25,202</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円となっており、類似団体平均より低い水準となっている。これは、デジタル防災行政無線施設整備事業が減少していることが主な要因となっており、前年度比</a:t>
          </a:r>
          <a:r>
            <a:rPr kumimoji="1" lang="en-US" altLang="ja-JP" sz="1100">
              <a:latin typeface="ＭＳ Ｐゴシック" panose="020B0600070205080204" pitchFamily="50" charset="-128"/>
              <a:ea typeface="ＭＳ Ｐゴシック" panose="020B0600070205080204" pitchFamily="50" charset="-128"/>
            </a:rPr>
            <a:t>10,172</a:t>
          </a:r>
          <a:r>
            <a:rPr kumimoji="1" lang="ja-JP" altLang="en-US" sz="11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令和４年度決算では、実質収支が過去最高であった昨年度決算額を上回る</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を超える過去最大の黒字となっている。歳入、歳出とも、新庁舎躯体工事の着工等に伴い、新庁舎建設事業関連経費が大幅に増加している。なお、令和４年度の財政調整基金残高については、３年連続で財政調整基金を取崩さない決算となったうえに、前年度決算剰</a:t>
          </a:r>
        </a:p>
        <a:p>
          <a:r>
            <a:rPr kumimoji="1" lang="ja-JP" altLang="en-US" sz="1200">
              <a:latin typeface="ＭＳ ゴシック" pitchFamily="49" charset="-128"/>
              <a:ea typeface="ＭＳ ゴシック" pitchFamily="49" charset="-128"/>
            </a:rPr>
            <a:t>余金の積立等に伴い増加し、基金残高は約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億となっている。</a:t>
          </a:r>
        </a:p>
        <a:p>
          <a:r>
            <a:rPr kumimoji="1" lang="ja-JP" altLang="en-US" sz="1200">
              <a:latin typeface="ＭＳ ゴシック" pitchFamily="49" charset="-128"/>
              <a:ea typeface="ＭＳ ゴシック" pitchFamily="49" charset="-128"/>
            </a:rPr>
            <a:t>実質単年度収支については、３年連続で財政調整基金を取崩さずに収支の均衡を図ったうえに、昨年度に引き続き、財政調整基金への積立てを行ったことから、大幅な黒字となっている。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であるが、特に一般会計における実質収支額が大幅な黒字となったことから、前年度より黒字幅が大きく増加している。各会計では、事業計画等に基づき、安定した制度運営に努めているところであるが、今後も事業の見直しや制度の適正な運営を心掛け、持続可能な行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額について、湯川中学校改築事業や津波避難タワー建設事業、デジタル防災行政無線施設整備事業等の防災対策関連の大型事業に伴う元金償還の開始に伴い、増加している。令和４年度においても、臨時財政対策債や学校教育施設等整備事業債等の増により、前年度比で</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百万円増加したが、普通交付税や標準税収入が増加したことから前年度から増減なしとなっている。</a:t>
          </a:r>
        </a:p>
        <a:p>
          <a:r>
            <a:rPr kumimoji="1" lang="ja-JP" altLang="en-US" sz="1100">
              <a:latin typeface="ＭＳ ゴシック" pitchFamily="49" charset="-128"/>
              <a:ea typeface="ＭＳ ゴシック" pitchFamily="49" charset="-128"/>
            </a:rPr>
            <a:t>今後は、令和２年度から借入を行っている新庁舎建設事業の元金償還が開始される令和８年度から元利償還額の増加が見込まれ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った。しかしながら、令和４年度については新庁舎躯体工事の着工等に伴い、新庁舎建設事業に係る起債発行額が大幅増となり、元金償還額を上回っており、約</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億円を超える地方債残高全体の増加要因となった。一方で、組合負担等見込額は、御坊広域行政事務組合における清掃センターのごみ焼却施設基幹改良事業の進捗に伴い、約</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億円増加している。</a:t>
          </a:r>
        </a:p>
        <a:p>
          <a:r>
            <a:rPr kumimoji="1" lang="ja-JP" altLang="en-US" sz="1000">
              <a:latin typeface="ＭＳ ゴシック" pitchFamily="49" charset="-128"/>
              <a:ea typeface="ＭＳ ゴシック" pitchFamily="49" charset="-128"/>
            </a:rPr>
            <a:t>また、充当可能財源等について、令和４年度は財政調整基金及び公共施設等維持補修基金の積立てに伴い、約</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億円増加している。さらに、基準財政需要額算入見込額結果についても、公債費について、新庁舎建設事業に係る緊急防災・減災事業債等の算入見込額の大幅増に伴い、約</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億円増加している。結果として、将来負担比率は前年度比で</a:t>
          </a:r>
          <a:r>
            <a:rPr kumimoji="1" lang="en-US" altLang="ja-JP" sz="1000">
              <a:latin typeface="ＭＳ ゴシック" pitchFamily="49" charset="-128"/>
              <a:ea typeface="ＭＳ ゴシック" pitchFamily="49" charset="-128"/>
            </a:rPr>
            <a:t>3.7</a:t>
          </a:r>
          <a:r>
            <a:rPr kumimoji="1" lang="ja-JP" altLang="en-US" sz="1000">
              <a:latin typeface="ＭＳ ゴシック" pitchFamily="49" charset="-128"/>
              <a:ea typeface="ＭＳ ゴシック" pitchFamily="49" charset="-128"/>
            </a:rPr>
            <a:t>ポイント改善となった。今後は、新庁舎建設事業の完了までの間、起債発行額が元金償還額を上回ることとなり、地方債残高は増加する見込みである。さらに、組合負担額についても、一部事務組合の大型事業が完了するまで間は増加する見込みである。一方、基準財政需要額算入見込額についても、新庁舎建設事業において、緊急防災・減災事業債等の交付税算入の有利な起債発行額の増加に伴い、増加する見込みであるものの、比率は上昇する見込み。そのため、これまで以上に事業の優先順位を見定め、交付税措置のある有利な起債の活用により、将来負担比率の抑制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財政調整基金について、３年連続で財政調整基金を取崩さない決算となったうえに、前年度決算剰余金の積立等に伴い増加し、基金残高は約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億となっている。一方、特定目的基金についても、市庁舎建設のための庁舎建設基金等を取崩したものの、公共施設等維持補修基金へ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億円の積立てを行ったことから、基金全体としては前年度より約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中期財政計画で基金残高の目標額を設定し、財政調整基金に頼らない財政運営を目指し、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・庁舎建設基金：今後事業の進捗に伴い、減少する見込み。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毎年歳出の抑制に努めており、令和４年度決算では、３年連続で財政調整基金の取崩しを行わない決算となったことに加え、２年連続で財政調整基金へ積立てを行ったことから、前年度より約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令和４年度決算では、実質収支額が約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３年連続で財政調整基金を取崩さない決算となったが、今後の新庁舎建設基金の償還や一組の御坊広域事務組合の建設事業に伴う負担金が増加する見込みとなっていることから、厳しい現状に変わり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税や地方交付税について、大きな伸びは期待できない中で、これまでも取り組んできた社会保障関連施策や防災対策経費、新庁舎建設事業等への対応のため、老朽化した公共施設の維持管理費の増加に加えて、依然として増加傾向にある世界的な原油価格・物価高騰への対応が今後も継続的に必要となることから、非常に厳しい財政状況が続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そのため、中期財政計画を指針に、財政調整基金に頼らない財政運営を目指し、より一層の歳出削減など、財政の健全化に取り組む。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8B54AA-F0B6-45D9-880C-E0CC870BF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D4BE22-21D7-482A-AE7D-DC194B628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06AC543-E3B8-4FA3-9949-A16D4D3CEA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DA5FD8A-E7F5-4975-814D-A99A711881D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2B9C35E-D906-4638-B30E-E88AE3D0D6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757112A-6950-4A65-82A6-B7B04C5235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D8A30A-65CF-4EAF-89B5-8045278215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A5907C9-00D1-4992-8273-31EF5F5038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D725BF5-9FCC-4FF4-8039-D626B7FE1E8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E5B66D-65E9-466C-B926-7C23920703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44F818-24E8-4E6B-879D-9F6B04E2C4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E35F841-0560-46A4-AC1F-E1B07DD41E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85488CB-8A5E-4787-AC89-8BC9758441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1EA62A5-B1B0-49A2-91B6-F97E260289D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BCCF5A-E1BC-49BF-9926-A89D575B21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A5D8BA-61DC-41E4-81DC-A47E02579A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ECCC799-8BF9-43B8-8CD1-0B4E77828A9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DECA76A-7857-4BED-840B-64E8317AFF1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5CE3346-F2C8-4515-99EF-CE79161FB1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176E7C-8797-440C-87F6-34D826684C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EC8F9FE-2C75-4A76-B924-1B4FF4E020C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F12848-81F7-4318-BB2B-79437ACF44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47D1AC5-B0D9-490C-A6B6-8A31546158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201D9B8-C7BC-431A-99DD-BB4DD704D6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DB1D29-3DC7-4E54-8A1E-8EB1ED6577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C4F6CB-EC9D-4BD3-8C71-BBF2CF02701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61F3C8-6475-44B5-97EE-FF48770FA1C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9FC4190-1E7D-4C56-825E-5BA4F90383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C80254-6DDA-4CFA-95A4-A6510FC8F7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87CFA4-C984-4C92-B9A9-1321AA5478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46E131C-BD74-48B4-8F78-0A99075CA52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DC80326-9BA6-4045-B078-ACE98E7271C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4A4710D-3626-4BB9-B49E-B06CA857FBF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190D94-9AE8-4F5C-B0BB-02DB393B86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5BE2BE7-41B1-40BE-965F-6DBC5BC16D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C8F79BD-F645-4418-B025-31127E0ECC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92D6AE4-D128-4370-A738-0209D03C5E9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3BA45C-96F5-4A61-95C6-F46DDCB641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EDAF375-D000-4FA2-ADAF-5DCA9DED67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2B3F70-26EA-400B-88A5-48F6D569945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4F7C62-9ECA-4FA1-97AA-3A06DD0E9F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10A6613-4D03-472F-A0D1-A841ED61DDF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E45422E-9F49-4BB7-806C-FCE0AFC44D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A31067E-C727-4B6C-8771-9FD3959F75C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F20CC0D-05B9-4F78-8678-9197826D59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6DF4109-9A75-43E2-95D7-7362DAAAF39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6E544EF-E547-43D7-9FAA-9D04A25A590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％増加し、全国平均及び和歌山県平均、類似団体平均の全てにおいて上回り、施設の老朽化が進んでいる状況である。今後は、策定済の個別施設計画において、各施設の適正な維持管理に努める。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74539F3-B7C1-4019-8A96-9672EFA857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DFB68F-935B-43DA-91F3-05E9A6850A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FB01AED-176F-479F-BCB1-11655F3AE03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98A016-F410-4D29-B9A4-9753FB1B85E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D2252B1-1952-495A-ABCF-A3DF8D4146D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2DEFDC0-4B91-4556-9AB8-BEF3E56822E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CABDEB6-9369-4B15-9417-E5A4980AB2C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A2578D2-6695-4103-A899-CC4BA92C1CD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D37AFE3-1291-427F-A8F0-53183CE46CD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987A3B3-3421-4217-BCAB-65947144622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93D287-8B6A-4694-AA6D-86ABD24C1BB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54ECC34-BE1A-4E4A-B501-88FC5C777E0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6CAFE44-E831-44B5-994B-80D00C869C5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FA86BA5-B961-4BA9-BB54-CE8FCFFCD7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8540E71E-FFD1-47DD-AAFF-5D54AB833A3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5475181-3781-4F37-9EAD-C7387443531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907B2584-EF0F-4ED2-BBD9-F3EC0250211A}"/>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11C7AB02-BACB-4C21-9542-BAF89532A411}"/>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D0469325-D29E-4B58-AE2D-E9A0B141F795}"/>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3DAED1FC-012E-4A90-A494-3C1DF6A3A8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27F11DA9-E43A-47B5-8254-9695387AA129}"/>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C16D56BF-4C55-4EFB-BAE1-2F9648BF3CE6}"/>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81871EA6-5050-49C3-BA8F-8F8EEC3C966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37351F08-0CC9-4903-B5E9-77016D4E4873}"/>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1BB596AC-BC59-4029-982B-FC37E18D1F3A}"/>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3AFD0E99-E331-4558-9B3C-E26F653734C3}"/>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E0A4085E-EBC2-419C-BE45-690C646318F6}"/>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453484F-5C08-4197-AB71-1D3C64DC71E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4BB688F-6086-497F-8338-FFB34022482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0B55F5-7909-4167-AEFB-B8ADEC47C4E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6E2B45-7216-482E-BF19-48CEC809394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031368A-CB9B-44E4-949B-11F16EF8D1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12171</xdr:rowOff>
    </xdr:from>
    <xdr:to>
      <xdr:col>23</xdr:col>
      <xdr:colOff>136525</xdr:colOff>
      <xdr:row>31</xdr:row>
      <xdr:rowOff>113771</xdr:rowOff>
    </xdr:to>
    <xdr:sp macro="" textlink="">
      <xdr:nvSpPr>
        <xdr:cNvPr id="81" name="楕円 80">
          <a:extLst>
            <a:ext uri="{FF2B5EF4-FFF2-40B4-BE49-F238E27FC236}">
              <a16:creationId xmlns:a16="http://schemas.microsoft.com/office/drawing/2014/main" id="{73CE9361-01BD-4E47-A74B-826814F9D65D}"/>
            </a:ext>
          </a:extLst>
        </xdr:cNvPr>
        <xdr:cNvSpPr/>
      </xdr:nvSpPr>
      <xdr:spPr>
        <a:xfrm>
          <a:off x="47117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162048</xdr:rowOff>
    </xdr:from>
    <xdr:ext cx="405111" cy="259045"/>
    <xdr:sp macro="" textlink="">
      <xdr:nvSpPr>
        <xdr:cNvPr id="82" name="有形固定資産減価償却率該当値テキスト">
          <a:extLst>
            <a:ext uri="{FF2B5EF4-FFF2-40B4-BE49-F238E27FC236}">
              <a16:creationId xmlns:a16="http://schemas.microsoft.com/office/drawing/2014/main" id="{FD269D76-4C52-42A2-A89C-D7A7705DA379}"/>
            </a:ext>
          </a:extLst>
        </xdr:cNvPr>
        <xdr:cNvSpPr txBox="1"/>
      </xdr:nvSpPr>
      <xdr:spPr>
        <a:xfrm>
          <a:off x="4813300" y="607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a:extLst>
            <a:ext uri="{FF2B5EF4-FFF2-40B4-BE49-F238E27FC236}">
              <a16:creationId xmlns:a16="http://schemas.microsoft.com/office/drawing/2014/main" id="{1CA0ECE5-9442-4AC3-BA52-4CC81324138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62971</xdr:rowOff>
    </xdr:to>
    <xdr:cxnSp macro="">
      <xdr:nvCxnSpPr>
        <xdr:cNvPr id="84" name="直線コネクタ 83">
          <a:extLst>
            <a:ext uri="{FF2B5EF4-FFF2-40B4-BE49-F238E27FC236}">
              <a16:creationId xmlns:a16="http://schemas.microsoft.com/office/drawing/2014/main" id="{D43E8D3A-EE66-46A3-B0C0-288561DCC69A}"/>
            </a:ext>
          </a:extLst>
        </xdr:cNvPr>
        <xdr:cNvCxnSpPr/>
      </xdr:nvCxnSpPr>
      <xdr:spPr>
        <a:xfrm>
          <a:off x="4051300" y="6118860"/>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85" name="楕円 84">
          <a:extLst>
            <a:ext uri="{FF2B5EF4-FFF2-40B4-BE49-F238E27FC236}">
              <a16:creationId xmlns:a16="http://schemas.microsoft.com/office/drawing/2014/main" id="{40BC0D61-5C4E-47DA-8CA0-B28A24BB1A34}"/>
            </a:ext>
          </a:extLst>
        </xdr:cNvPr>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32385</xdr:rowOff>
    </xdr:to>
    <xdr:cxnSp macro="">
      <xdr:nvCxnSpPr>
        <xdr:cNvPr id="86" name="直線コネクタ 85">
          <a:extLst>
            <a:ext uri="{FF2B5EF4-FFF2-40B4-BE49-F238E27FC236}">
              <a16:creationId xmlns:a16="http://schemas.microsoft.com/office/drawing/2014/main" id="{F6481661-95F7-450C-8A67-A29E960D7828}"/>
            </a:ext>
          </a:extLst>
        </xdr:cNvPr>
        <xdr:cNvCxnSpPr/>
      </xdr:nvCxnSpPr>
      <xdr:spPr>
        <a:xfrm>
          <a:off x="3289300" y="6099069"/>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7" name="楕円 86">
          <a:extLst>
            <a:ext uri="{FF2B5EF4-FFF2-40B4-BE49-F238E27FC236}">
              <a16:creationId xmlns:a16="http://schemas.microsoft.com/office/drawing/2014/main" id="{AA349FE0-5AD1-416B-8559-2B4D59FB5425}"/>
            </a:ext>
          </a:extLst>
        </xdr:cNvPr>
        <xdr:cNvSpPr/>
      </xdr:nvSpPr>
      <xdr:spPr>
        <a:xfrm>
          <a:off x="2476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12594</xdr:rowOff>
    </xdr:to>
    <xdr:cxnSp macro="">
      <xdr:nvCxnSpPr>
        <xdr:cNvPr id="88" name="直線コネクタ 87">
          <a:extLst>
            <a:ext uri="{FF2B5EF4-FFF2-40B4-BE49-F238E27FC236}">
              <a16:creationId xmlns:a16="http://schemas.microsoft.com/office/drawing/2014/main" id="{C1AAD727-BA45-4AE3-A945-A34107EEDEEA}"/>
            </a:ext>
          </a:extLst>
        </xdr:cNvPr>
        <xdr:cNvCxnSpPr/>
      </xdr:nvCxnSpPr>
      <xdr:spPr>
        <a:xfrm>
          <a:off x="2527300" y="607927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100859</xdr:rowOff>
    </xdr:from>
    <xdr:to>
      <xdr:col>7</xdr:col>
      <xdr:colOff>187325</xdr:colOff>
      <xdr:row>31</xdr:row>
      <xdr:rowOff>31009</xdr:rowOff>
    </xdr:to>
    <xdr:sp macro="" textlink="">
      <xdr:nvSpPr>
        <xdr:cNvPr id="89" name="楕円 88">
          <a:extLst>
            <a:ext uri="{FF2B5EF4-FFF2-40B4-BE49-F238E27FC236}">
              <a16:creationId xmlns:a16="http://schemas.microsoft.com/office/drawing/2014/main" id="{D0037D6E-BC85-4F53-8A5E-F32BCE6D3580}"/>
            </a:ext>
          </a:extLst>
        </xdr:cNvPr>
        <xdr:cNvSpPr/>
      </xdr:nvSpPr>
      <xdr:spPr>
        <a:xfrm>
          <a:off x="1714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151659</xdr:rowOff>
    </xdr:from>
    <xdr:to>
      <xdr:col>11</xdr:col>
      <xdr:colOff>136525</xdr:colOff>
      <xdr:row>30</xdr:row>
      <xdr:rowOff>164253</xdr:rowOff>
    </xdr:to>
    <xdr:cxnSp macro="">
      <xdr:nvCxnSpPr>
        <xdr:cNvPr id="90" name="直線コネクタ 89">
          <a:extLst>
            <a:ext uri="{FF2B5EF4-FFF2-40B4-BE49-F238E27FC236}">
              <a16:creationId xmlns:a16="http://schemas.microsoft.com/office/drawing/2014/main" id="{517F3574-6393-4D9A-9807-2886D8DE8986}"/>
            </a:ext>
          </a:extLst>
        </xdr:cNvPr>
        <xdr:cNvCxnSpPr/>
      </xdr:nvCxnSpPr>
      <xdr:spPr>
        <a:xfrm>
          <a:off x="1765300" y="6066684"/>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DD30F19B-50F7-4984-B0ED-1C7BB2335CFF}"/>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E9DB387F-E11A-4245-8A25-51AECCFB6741}"/>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C0024757-6332-4E55-A259-0071D472D849}"/>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05C656AF-CF27-42A4-A1D9-16A0C2FAA862}"/>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5" name="n_1mainValue有形固定資産減価償却率">
          <a:extLst>
            <a:ext uri="{FF2B5EF4-FFF2-40B4-BE49-F238E27FC236}">
              <a16:creationId xmlns:a16="http://schemas.microsoft.com/office/drawing/2014/main" id="{6FA90ED1-C2B6-4A41-8E3F-943438A4C768}"/>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96" name="n_2mainValue有形固定資産減価償却率">
          <a:extLst>
            <a:ext uri="{FF2B5EF4-FFF2-40B4-BE49-F238E27FC236}">
              <a16:creationId xmlns:a16="http://schemas.microsoft.com/office/drawing/2014/main" id="{2F151237-8FEF-4EA9-89FF-DDF54EB56451}"/>
            </a:ext>
          </a:extLst>
        </xdr:cNvPr>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a:extLst>
            <a:ext uri="{FF2B5EF4-FFF2-40B4-BE49-F238E27FC236}">
              <a16:creationId xmlns:a16="http://schemas.microsoft.com/office/drawing/2014/main" id="{E41C424A-FFB4-446F-816B-0C7DFB830269}"/>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22136</xdr:rowOff>
    </xdr:from>
    <xdr:ext cx="405111" cy="259045"/>
    <xdr:sp macro="" textlink="">
      <xdr:nvSpPr>
        <xdr:cNvPr id="98" name="n_4mainValue有形固定資産減価償却率">
          <a:extLst>
            <a:ext uri="{FF2B5EF4-FFF2-40B4-BE49-F238E27FC236}">
              <a16:creationId xmlns:a16="http://schemas.microsoft.com/office/drawing/2014/main" id="{CC1C8DCE-AC21-4E8B-AAC2-97139313721D}"/>
            </a:ext>
          </a:extLst>
        </xdr:cNvPr>
        <xdr:cNvSpPr txBox="1"/>
      </xdr:nvSpPr>
      <xdr:spPr>
        <a:xfrm>
          <a:off x="1562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8C17B63-9FA0-4512-95C2-B9EB944D33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14A9C09-4C48-4144-B676-28D2B19DB3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83FCB73-E538-463B-B249-33A740915B5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DC2A4B2-0C15-45CA-ACB3-3B35FE3356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A269DF7-C6D3-4F46-B1F6-D24438F48E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B272FFA-65EE-4392-AE7B-4F905959F8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11B9DBD-7B54-4EF7-99C4-34632288EE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7F7724C-2B2D-4973-B81B-BB26C1994F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75FD907-7559-4C84-8F85-D5C164B9C9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7C208E4-580F-4675-B267-3EFAACB861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B8080D-D0B6-4D6C-A0AB-575980747B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BE32702-1560-4010-AEFE-56D5BF246D7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C9A0273-5F4B-40A8-8436-7203A96FF2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財政調整基金等が増加したものの、地方債現在高が、新庁舎建設事業に係る起債発行額の大幅増に伴い増加したことから、前年度と比較して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全国平均及び和歌山県平均、類似団体平均の全てにおいて上回り、高い水準にある。今後も、新庁舎建設事業が完了するまでは当該値は増加する見込みであるが、財政調整基金の繰り入れに頼らない財政運営に努め、より一層の歳出削減等、財政の健全化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3EB7AFB-46C2-41A0-9B45-2ECE40DA24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8862678-2333-4490-81EC-2772EEFBF4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77C7E6D-9F9B-49B0-866E-FFE63C7A2A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8C4B5BE-1AD4-4728-A5DC-A6415B7E0C7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8CE86E-2EF6-4FAE-80B5-A9983CFC38A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79E8FB6-6795-45B0-BF58-A828459FC44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711A9136-8718-410D-B26E-13DA977BA25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4A4AC04-A421-4C9B-AD0B-4CDCC681FA9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F25FBEE-5C60-4347-9400-EA67CF2C5C1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158A844-DDF2-4261-9CBC-BE3E0D6FA27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87B27C6-B860-4980-B1AD-1F394A72635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A9406DF-AEBE-424C-B4D8-6D947040A77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6E3141F-2FE5-4C34-97B8-F47479E582D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B36FCF8-8327-49D0-8E51-0AB6D9355AF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595E9F4-7A8A-4FCE-8B61-FDB5706B6AD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46E69F9-E078-48EF-865D-68D934DEF1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6E87D13-3461-43A7-8459-315C5BBC9F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112921</xdr:rowOff>
    </xdr:to>
    <xdr:cxnSp macro="">
      <xdr:nvCxnSpPr>
        <xdr:cNvPr id="129" name="直線コネクタ 128">
          <a:extLst>
            <a:ext uri="{FF2B5EF4-FFF2-40B4-BE49-F238E27FC236}">
              <a16:creationId xmlns:a16="http://schemas.microsoft.com/office/drawing/2014/main" id="{10E6097D-68CE-4B68-A309-B388A4F2C7F7}"/>
            </a:ext>
          </a:extLst>
        </xdr:cNvPr>
        <xdr:cNvCxnSpPr/>
      </xdr:nvCxnSpPr>
      <xdr:spPr>
        <a:xfrm flipV="1">
          <a:off x="14793595" y="5261428"/>
          <a:ext cx="1269" cy="110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116748</xdr:rowOff>
    </xdr:from>
    <xdr:ext cx="560923" cy="259045"/>
    <xdr:sp macro="" textlink="">
      <xdr:nvSpPr>
        <xdr:cNvPr id="130" name="債務償還比率最小値テキスト">
          <a:extLst>
            <a:ext uri="{FF2B5EF4-FFF2-40B4-BE49-F238E27FC236}">
              <a16:creationId xmlns:a16="http://schemas.microsoft.com/office/drawing/2014/main" id="{30786AEF-0EE8-4C6E-8928-8A85A9EBD97A}"/>
            </a:ext>
          </a:extLst>
        </xdr:cNvPr>
        <xdr:cNvSpPr txBox="1"/>
      </xdr:nvSpPr>
      <xdr:spPr>
        <a:xfrm>
          <a:off x="14846300" y="63746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112921</xdr:rowOff>
    </xdr:from>
    <xdr:to>
      <xdr:col>76</xdr:col>
      <xdr:colOff>111125</xdr:colOff>
      <xdr:row>32</xdr:row>
      <xdr:rowOff>112921</xdr:rowOff>
    </xdr:to>
    <xdr:cxnSp macro="">
      <xdr:nvCxnSpPr>
        <xdr:cNvPr id="131" name="直線コネクタ 130">
          <a:extLst>
            <a:ext uri="{FF2B5EF4-FFF2-40B4-BE49-F238E27FC236}">
              <a16:creationId xmlns:a16="http://schemas.microsoft.com/office/drawing/2014/main" id="{812FB66F-DC33-4E5D-83FF-CBFCC5EA3430}"/>
            </a:ext>
          </a:extLst>
        </xdr:cNvPr>
        <xdr:cNvCxnSpPr/>
      </xdr:nvCxnSpPr>
      <xdr:spPr>
        <a:xfrm>
          <a:off x="14706600" y="6370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8570A39-7D75-4DEE-97BA-48611C16F60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AEEC8D0-B0E3-48DC-9C2D-5F5D2F3DA11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60215</xdr:rowOff>
    </xdr:from>
    <xdr:ext cx="469744" cy="259045"/>
    <xdr:sp macro="" textlink="">
      <xdr:nvSpPr>
        <xdr:cNvPr id="134" name="債務償還比率平均値テキスト">
          <a:extLst>
            <a:ext uri="{FF2B5EF4-FFF2-40B4-BE49-F238E27FC236}">
              <a16:creationId xmlns:a16="http://schemas.microsoft.com/office/drawing/2014/main" id="{A09F49A3-6BEE-47FC-BE06-DF0AB31FE348}"/>
            </a:ext>
          </a:extLst>
        </xdr:cNvPr>
        <xdr:cNvSpPr txBox="1"/>
      </xdr:nvSpPr>
      <xdr:spPr>
        <a:xfrm>
          <a:off x="14846300" y="5632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37338</xdr:rowOff>
    </xdr:from>
    <xdr:to>
      <xdr:col>76</xdr:col>
      <xdr:colOff>73025</xdr:colOff>
      <xdr:row>29</xdr:row>
      <xdr:rowOff>138938</xdr:rowOff>
    </xdr:to>
    <xdr:sp macro="" textlink="">
      <xdr:nvSpPr>
        <xdr:cNvPr id="135" name="フローチャート: 判断 134">
          <a:extLst>
            <a:ext uri="{FF2B5EF4-FFF2-40B4-BE49-F238E27FC236}">
              <a16:creationId xmlns:a16="http://schemas.microsoft.com/office/drawing/2014/main" id="{C7CD4BD6-9E9B-40CB-A1EB-2288F2D49252}"/>
            </a:ext>
          </a:extLst>
        </xdr:cNvPr>
        <xdr:cNvSpPr/>
      </xdr:nvSpPr>
      <xdr:spPr>
        <a:xfrm>
          <a:off x="14744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5673</xdr:rowOff>
    </xdr:from>
    <xdr:to>
      <xdr:col>72</xdr:col>
      <xdr:colOff>123825</xdr:colOff>
      <xdr:row>29</xdr:row>
      <xdr:rowOff>107273</xdr:rowOff>
    </xdr:to>
    <xdr:sp macro="" textlink="">
      <xdr:nvSpPr>
        <xdr:cNvPr id="136" name="フローチャート: 判断 135">
          <a:extLst>
            <a:ext uri="{FF2B5EF4-FFF2-40B4-BE49-F238E27FC236}">
              <a16:creationId xmlns:a16="http://schemas.microsoft.com/office/drawing/2014/main" id="{BADA53D4-FE69-4D3D-870A-FA8A14FB04B3}"/>
            </a:ext>
          </a:extLst>
        </xdr:cNvPr>
        <xdr:cNvSpPr/>
      </xdr:nvSpPr>
      <xdr:spPr>
        <a:xfrm>
          <a:off x="14033500" y="57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153307</xdr:rowOff>
    </xdr:from>
    <xdr:to>
      <xdr:col>68</xdr:col>
      <xdr:colOff>123825</xdr:colOff>
      <xdr:row>30</xdr:row>
      <xdr:rowOff>83457</xdr:rowOff>
    </xdr:to>
    <xdr:sp macro="" textlink="">
      <xdr:nvSpPr>
        <xdr:cNvPr id="137" name="フローチャート: 判断 136">
          <a:extLst>
            <a:ext uri="{FF2B5EF4-FFF2-40B4-BE49-F238E27FC236}">
              <a16:creationId xmlns:a16="http://schemas.microsoft.com/office/drawing/2014/main" id="{C58E15C1-6D40-4527-ACA9-622129617EDE}"/>
            </a:ext>
          </a:extLst>
        </xdr:cNvPr>
        <xdr:cNvSpPr/>
      </xdr:nvSpPr>
      <xdr:spPr>
        <a:xfrm>
          <a:off x="13271500" y="58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31720</xdr:rowOff>
    </xdr:from>
    <xdr:to>
      <xdr:col>64</xdr:col>
      <xdr:colOff>123825</xdr:colOff>
      <xdr:row>30</xdr:row>
      <xdr:rowOff>133320</xdr:rowOff>
    </xdr:to>
    <xdr:sp macro="" textlink="">
      <xdr:nvSpPr>
        <xdr:cNvPr id="138" name="フローチャート: 判断 137">
          <a:extLst>
            <a:ext uri="{FF2B5EF4-FFF2-40B4-BE49-F238E27FC236}">
              <a16:creationId xmlns:a16="http://schemas.microsoft.com/office/drawing/2014/main" id="{14915FE7-736D-49C7-9FC6-B8FBEA87ED80}"/>
            </a:ext>
          </a:extLst>
        </xdr:cNvPr>
        <xdr:cNvSpPr/>
      </xdr:nvSpPr>
      <xdr:spPr>
        <a:xfrm>
          <a:off x="12509500" y="59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8691</xdr:rowOff>
    </xdr:from>
    <xdr:to>
      <xdr:col>60</xdr:col>
      <xdr:colOff>123825</xdr:colOff>
      <xdr:row>30</xdr:row>
      <xdr:rowOff>110291</xdr:rowOff>
    </xdr:to>
    <xdr:sp macro="" textlink="">
      <xdr:nvSpPr>
        <xdr:cNvPr id="139" name="フローチャート: 判断 138">
          <a:extLst>
            <a:ext uri="{FF2B5EF4-FFF2-40B4-BE49-F238E27FC236}">
              <a16:creationId xmlns:a16="http://schemas.microsoft.com/office/drawing/2014/main" id="{0F877369-4AC4-4FE7-8BF3-B035C1A69093}"/>
            </a:ext>
          </a:extLst>
        </xdr:cNvPr>
        <xdr:cNvSpPr/>
      </xdr:nvSpPr>
      <xdr:spPr>
        <a:xfrm>
          <a:off x="11747500" y="59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B87B8B0-2A32-46FC-AA25-79F661558D6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D7289D3-10F7-4DBA-AA4C-BE603815D3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F1811F0-0737-421F-80F9-BFC1EED536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B84E1FF-B554-48F4-B844-43092AF101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648129F-B49A-4F8E-A367-D50A2231BD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78329</xdr:rowOff>
    </xdr:from>
    <xdr:to>
      <xdr:col>76</xdr:col>
      <xdr:colOff>73025</xdr:colOff>
      <xdr:row>32</xdr:row>
      <xdr:rowOff>8479</xdr:rowOff>
    </xdr:to>
    <xdr:sp macro="" textlink="">
      <xdr:nvSpPr>
        <xdr:cNvPr id="145" name="楕円 144">
          <a:extLst>
            <a:ext uri="{FF2B5EF4-FFF2-40B4-BE49-F238E27FC236}">
              <a16:creationId xmlns:a16="http://schemas.microsoft.com/office/drawing/2014/main" id="{8FB864C6-BC72-4570-8727-4415A948E9FA}"/>
            </a:ext>
          </a:extLst>
        </xdr:cNvPr>
        <xdr:cNvSpPr/>
      </xdr:nvSpPr>
      <xdr:spPr>
        <a:xfrm>
          <a:off x="14744700" y="6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56756</xdr:rowOff>
    </xdr:from>
    <xdr:ext cx="469744" cy="259045"/>
    <xdr:sp macro="" textlink="">
      <xdr:nvSpPr>
        <xdr:cNvPr id="146" name="債務償還比率該当値テキスト">
          <a:extLst>
            <a:ext uri="{FF2B5EF4-FFF2-40B4-BE49-F238E27FC236}">
              <a16:creationId xmlns:a16="http://schemas.microsoft.com/office/drawing/2014/main" id="{A0325DD8-47F0-415A-BC9D-7C60F65D2AE3}"/>
            </a:ext>
          </a:extLst>
        </xdr:cNvPr>
        <xdr:cNvSpPr txBox="1"/>
      </xdr:nvSpPr>
      <xdr:spPr>
        <a:xfrm>
          <a:off x="14846300" y="61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160334</xdr:rowOff>
    </xdr:from>
    <xdr:to>
      <xdr:col>72</xdr:col>
      <xdr:colOff>123825</xdr:colOff>
      <xdr:row>31</xdr:row>
      <xdr:rowOff>90484</xdr:rowOff>
    </xdr:to>
    <xdr:sp macro="" textlink="">
      <xdr:nvSpPr>
        <xdr:cNvPr id="147" name="楕円 146">
          <a:extLst>
            <a:ext uri="{FF2B5EF4-FFF2-40B4-BE49-F238E27FC236}">
              <a16:creationId xmlns:a16="http://schemas.microsoft.com/office/drawing/2014/main" id="{59A94ADF-D93B-494E-BA64-A3B478CD3563}"/>
            </a:ext>
          </a:extLst>
        </xdr:cNvPr>
        <xdr:cNvSpPr/>
      </xdr:nvSpPr>
      <xdr:spPr>
        <a:xfrm>
          <a:off x="14033500" y="60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39684</xdr:rowOff>
    </xdr:from>
    <xdr:to>
      <xdr:col>76</xdr:col>
      <xdr:colOff>22225</xdr:colOff>
      <xdr:row>31</xdr:row>
      <xdr:rowOff>129129</xdr:rowOff>
    </xdr:to>
    <xdr:cxnSp macro="">
      <xdr:nvCxnSpPr>
        <xdr:cNvPr id="148" name="直線コネクタ 147">
          <a:extLst>
            <a:ext uri="{FF2B5EF4-FFF2-40B4-BE49-F238E27FC236}">
              <a16:creationId xmlns:a16="http://schemas.microsoft.com/office/drawing/2014/main" id="{FB1369BC-B5DB-4881-8F98-BC9B68BD6E76}"/>
            </a:ext>
          </a:extLst>
        </xdr:cNvPr>
        <xdr:cNvCxnSpPr/>
      </xdr:nvCxnSpPr>
      <xdr:spPr>
        <a:xfrm>
          <a:off x="14084300" y="6126159"/>
          <a:ext cx="711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9622</xdr:rowOff>
    </xdr:from>
    <xdr:to>
      <xdr:col>68</xdr:col>
      <xdr:colOff>123825</xdr:colOff>
      <xdr:row>33</xdr:row>
      <xdr:rowOff>111222</xdr:rowOff>
    </xdr:to>
    <xdr:sp macro="" textlink="">
      <xdr:nvSpPr>
        <xdr:cNvPr id="149" name="楕円 148">
          <a:extLst>
            <a:ext uri="{FF2B5EF4-FFF2-40B4-BE49-F238E27FC236}">
              <a16:creationId xmlns:a16="http://schemas.microsoft.com/office/drawing/2014/main" id="{DDF28138-974A-4B2C-B460-1CBAFD5B4D72}"/>
            </a:ext>
          </a:extLst>
        </xdr:cNvPr>
        <xdr:cNvSpPr/>
      </xdr:nvSpPr>
      <xdr:spPr>
        <a:xfrm>
          <a:off x="13271500" y="64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39684</xdr:rowOff>
    </xdr:from>
    <xdr:to>
      <xdr:col>72</xdr:col>
      <xdr:colOff>73025</xdr:colOff>
      <xdr:row>33</xdr:row>
      <xdr:rowOff>60422</xdr:rowOff>
    </xdr:to>
    <xdr:cxnSp macro="">
      <xdr:nvCxnSpPr>
        <xdr:cNvPr id="150" name="直線コネクタ 149">
          <a:extLst>
            <a:ext uri="{FF2B5EF4-FFF2-40B4-BE49-F238E27FC236}">
              <a16:creationId xmlns:a16="http://schemas.microsoft.com/office/drawing/2014/main" id="{99B8B14F-BDDF-4D82-8001-824BDBB6CB02}"/>
            </a:ext>
          </a:extLst>
        </xdr:cNvPr>
        <xdr:cNvCxnSpPr/>
      </xdr:nvCxnSpPr>
      <xdr:spPr>
        <a:xfrm flipV="1">
          <a:off x="13322300" y="6126159"/>
          <a:ext cx="762000" cy="3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63222</xdr:rowOff>
    </xdr:from>
    <xdr:to>
      <xdr:col>64</xdr:col>
      <xdr:colOff>123825</xdr:colOff>
      <xdr:row>34</xdr:row>
      <xdr:rowOff>164822</xdr:rowOff>
    </xdr:to>
    <xdr:sp macro="" textlink="">
      <xdr:nvSpPr>
        <xdr:cNvPr id="151" name="楕円 150">
          <a:extLst>
            <a:ext uri="{FF2B5EF4-FFF2-40B4-BE49-F238E27FC236}">
              <a16:creationId xmlns:a16="http://schemas.microsoft.com/office/drawing/2014/main" id="{0A7E72CA-F611-4477-8694-1689D28DADA8}"/>
            </a:ext>
          </a:extLst>
        </xdr:cNvPr>
        <xdr:cNvSpPr/>
      </xdr:nvSpPr>
      <xdr:spPr>
        <a:xfrm>
          <a:off x="12509500" y="66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60422</xdr:rowOff>
    </xdr:from>
    <xdr:to>
      <xdr:col>68</xdr:col>
      <xdr:colOff>73025</xdr:colOff>
      <xdr:row>34</xdr:row>
      <xdr:rowOff>114022</xdr:rowOff>
    </xdr:to>
    <xdr:cxnSp macro="">
      <xdr:nvCxnSpPr>
        <xdr:cNvPr id="152" name="直線コネクタ 151">
          <a:extLst>
            <a:ext uri="{FF2B5EF4-FFF2-40B4-BE49-F238E27FC236}">
              <a16:creationId xmlns:a16="http://schemas.microsoft.com/office/drawing/2014/main" id="{2A7382FB-D274-43EE-AF65-9E66F1A73BC3}"/>
            </a:ext>
          </a:extLst>
        </xdr:cNvPr>
        <xdr:cNvCxnSpPr/>
      </xdr:nvCxnSpPr>
      <xdr:spPr>
        <a:xfrm flipV="1">
          <a:off x="12560300" y="6489797"/>
          <a:ext cx="762000" cy="2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131179</xdr:rowOff>
    </xdr:from>
    <xdr:to>
      <xdr:col>60</xdr:col>
      <xdr:colOff>123825</xdr:colOff>
      <xdr:row>35</xdr:row>
      <xdr:rowOff>61329</xdr:rowOff>
    </xdr:to>
    <xdr:sp macro="" textlink="">
      <xdr:nvSpPr>
        <xdr:cNvPr id="153" name="楕円 152">
          <a:extLst>
            <a:ext uri="{FF2B5EF4-FFF2-40B4-BE49-F238E27FC236}">
              <a16:creationId xmlns:a16="http://schemas.microsoft.com/office/drawing/2014/main" id="{2F154B30-DA9E-4B13-A1A5-BB56AEF42026}"/>
            </a:ext>
          </a:extLst>
        </xdr:cNvPr>
        <xdr:cNvSpPr/>
      </xdr:nvSpPr>
      <xdr:spPr>
        <a:xfrm>
          <a:off x="11747500" y="67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114022</xdr:rowOff>
    </xdr:from>
    <xdr:to>
      <xdr:col>64</xdr:col>
      <xdr:colOff>73025</xdr:colOff>
      <xdr:row>35</xdr:row>
      <xdr:rowOff>10529</xdr:rowOff>
    </xdr:to>
    <xdr:cxnSp macro="">
      <xdr:nvCxnSpPr>
        <xdr:cNvPr id="154" name="直線コネクタ 153">
          <a:extLst>
            <a:ext uri="{FF2B5EF4-FFF2-40B4-BE49-F238E27FC236}">
              <a16:creationId xmlns:a16="http://schemas.microsoft.com/office/drawing/2014/main" id="{CF864229-BD87-4079-A374-4B12602E09C5}"/>
            </a:ext>
          </a:extLst>
        </xdr:cNvPr>
        <xdr:cNvCxnSpPr/>
      </xdr:nvCxnSpPr>
      <xdr:spPr>
        <a:xfrm flipV="1">
          <a:off x="11798300" y="6714847"/>
          <a:ext cx="762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123800</xdr:rowOff>
    </xdr:from>
    <xdr:ext cx="469744" cy="259045"/>
    <xdr:sp macro="" textlink="">
      <xdr:nvSpPr>
        <xdr:cNvPr id="155" name="n_1aveValue債務償還比率">
          <a:extLst>
            <a:ext uri="{FF2B5EF4-FFF2-40B4-BE49-F238E27FC236}">
              <a16:creationId xmlns:a16="http://schemas.microsoft.com/office/drawing/2014/main" id="{4FDC5137-27F9-4D24-95AB-E7D221A3030B}"/>
            </a:ext>
          </a:extLst>
        </xdr:cNvPr>
        <xdr:cNvSpPr txBox="1"/>
      </xdr:nvSpPr>
      <xdr:spPr>
        <a:xfrm>
          <a:off x="13836727" y="5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99984</xdr:rowOff>
    </xdr:from>
    <xdr:ext cx="469744" cy="259045"/>
    <xdr:sp macro="" textlink="">
      <xdr:nvSpPr>
        <xdr:cNvPr id="156" name="n_2aveValue債務償還比率">
          <a:extLst>
            <a:ext uri="{FF2B5EF4-FFF2-40B4-BE49-F238E27FC236}">
              <a16:creationId xmlns:a16="http://schemas.microsoft.com/office/drawing/2014/main" id="{C7DE8986-AAC5-450A-94B8-F7A64CB04C66}"/>
            </a:ext>
          </a:extLst>
        </xdr:cNvPr>
        <xdr:cNvSpPr txBox="1"/>
      </xdr:nvSpPr>
      <xdr:spPr>
        <a:xfrm>
          <a:off x="13087427" y="567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149847</xdr:rowOff>
    </xdr:from>
    <xdr:ext cx="469744" cy="259045"/>
    <xdr:sp macro="" textlink="">
      <xdr:nvSpPr>
        <xdr:cNvPr id="157" name="n_3aveValue債務償還比率">
          <a:extLst>
            <a:ext uri="{FF2B5EF4-FFF2-40B4-BE49-F238E27FC236}">
              <a16:creationId xmlns:a16="http://schemas.microsoft.com/office/drawing/2014/main" id="{AA73FAE6-7734-44F1-8CA7-26080B31E713}"/>
            </a:ext>
          </a:extLst>
        </xdr:cNvPr>
        <xdr:cNvSpPr txBox="1"/>
      </xdr:nvSpPr>
      <xdr:spPr>
        <a:xfrm>
          <a:off x="12325427" y="57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126818</xdr:rowOff>
    </xdr:from>
    <xdr:ext cx="469744" cy="259045"/>
    <xdr:sp macro="" textlink="">
      <xdr:nvSpPr>
        <xdr:cNvPr id="158" name="n_4aveValue債務償還比率">
          <a:extLst>
            <a:ext uri="{FF2B5EF4-FFF2-40B4-BE49-F238E27FC236}">
              <a16:creationId xmlns:a16="http://schemas.microsoft.com/office/drawing/2014/main" id="{2CBE9D76-8ABD-454B-B874-CCA436695D41}"/>
            </a:ext>
          </a:extLst>
        </xdr:cNvPr>
        <xdr:cNvSpPr txBox="1"/>
      </xdr:nvSpPr>
      <xdr:spPr>
        <a:xfrm>
          <a:off x="11563427" y="56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81611</xdr:rowOff>
    </xdr:from>
    <xdr:ext cx="469744" cy="259045"/>
    <xdr:sp macro="" textlink="">
      <xdr:nvSpPr>
        <xdr:cNvPr id="159" name="n_1mainValue債務償還比率">
          <a:extLst>
            <a:ext uri="{FF2B5EF4-FFF2-40B4-BE49-F238E27FC236}">
              <a16:creationId xmlns:a16="http://schemas.microsoft.com/office/drawing/2014/main" id="{1B81217B-7AE7-4C49-A38E-A4562FF94F7A}"/>
            </a:ext>
          </a:extLst>
        </xdr:cNvPr>
        <xdr:cNvSpPr txBox="1"/>
      </xdr:nvSpPr>
      <xdr:spPr>
        <a:xfrm>
          <a:off x="13836727" y="616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102349</xdr:rowOff>
    </xdr:from>
    <xdr:ext cx="560923" cy="259045"/>
    <xdr:sp macro="" textlink="">
      <xdr:nvSpPr>
        <xdr:cNvPr id="160" name="n_2mainValue債務償還比率">
          <a:extLst>
            <a:ext uri="{FF2B5EF4-FFF2-40B4-BE49-F238E27FC236}">
              <a16:creationId xmlns:a16="http://schemas.microsoft.com/office/drawing/2014/main" id="{7769D5CA-6B71-4A40-83E4-C239E5F8D634}"/>
            </a:ext>
          </a:extLst>
        </xdr:cNvPr>
        <xdr:cNvSpPr txBox="1"/>
      </xdr:nvSpPr>
      <xdr:spPr>
        <a:xfrm>
          <a:off x="13041838" y="65317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155949</xdr:rowOff>
    </xdr:from>
    <xdr:ext cx="560923" cy="259045"/>
    <xdr:sp macro="" textlink="">
      <xdr:nvSpPr>
        <xdr:cNvPr id="161" name="n_3mainValue債務償還比率">
          <a:extLst>
            <a:ext uri="{FF2B5EF4-FFF2-40B4-BE49-F238E27FC236}">
              <a16:creationId xmlns:a16="http://schemas.microsoft.com/office/drawing/2014/main" id="{6A46221B-64E6-4D84-BF44-E342ADC5748A}"/>
            </a:ext>
          </a:extLst>
        </xdr:cNvPr>
        <xdr:cNvSpPr txBox="1"/>
      </xdr:nvSpPr>
      <xdr:spPr>
        <a:xfrm>
          <a:off x="12279838" y="6756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52456</xdr:rowOff>
    </xdr:from>
    <xdr:ext cx="560923" cy="259045"/>
    <xdr:sp macro="" textlink="">
      <xdr:nvSpPr>
        <xdr:cNvPr id="162" name="n_4mainValue債務償還比率">
          <a:extLst>
            <a:ext uri="{FF2B5EF4-FFF2-40B4-BE49-F238E27FC236}">
              <a16:creationId xmlns:a16="http://schemas.microsoft.com/office/drawing/2014/main" id="{433FCA4F-F0F1-437F-8133-0C194397FF68}"/>
            </a:ext>
          </a:extLst>
        </xdr:cNvPr>
        <xdr:cNvSpPr txBox="1"/>
      </xdr:nvSpPr>
      <xdr:spPr>
        <a:xfrm>
          <a:off x="11517838" y="68247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5AC45EB-946F-4C67-9951-23284033567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CB21575-5EB5-4F89-89F4-CC1D4C1D1C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778C8E9-CD3E-4E39-92A4-4B9BF2E096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507B495-BF82-441D-BDC1-3DCFAA627F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53DA036-CBC9-40DA-BD9B-4DFD9B95973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B892AAE-C749-4EF4-88BC-8CED0A1407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D79A29-E38E-44D1-814A-43E76CD256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42D567-8F63-4B72-B94E-FB161F0764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6A56FB-6947-4801-9CE0-D69B6849E3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80F0A3-8F07-4832-8B49-DF62E21D79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777161-B000-4286-9994-D2C8CCEF1D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2F5511-6AC1-4EB6-BB52-E3DD58AB51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6E2B6E-DD82-4BF1-ABB6-F346DCC820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B381E3-0A04-40DF-8CD4-33E72A32CA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53622C-8FF4-4E48-B5B8-CD5A9F25B5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A7F1E0-7CC7-4E9D-A867-79ED764CF3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B176EB-5DF5-4633-A314-C3710274C4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87A670-6EAE-42CD-9AA8-5B964310C6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4EBB5B-4A80-46A0-8430-B15D6465178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C6DAA0-67EA-41EF-A5CA-791ECD4188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4B884A-45B0-4614-9F67-62078B36E6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6D6BB8-9DCB-4FC2-9A6A-B38431CA37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C5E2B8-EED2-475D-94EE-5001ACCBDE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29A04E-682A-4993-A9E9-6DC84B4A6F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F15F26-883C-434A-842F-F1D4E8EDACF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086F96-66B9-40B2-91BE-98F55C38C9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BD132A-D6C2-4A7A-AB43-3C0C367B28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20E2A6-27C7-4BF2-B315-B8115CE264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C5B83E-70FB-4DD5-B80E-B29FD0CD8E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79323C-28C4-4945-9395-A71343AEA2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E2E353-AE2F-4AA9-9D07-35CA49E822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7A5ED5-EDD5-4E1A-85A4-77A32D7C5C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E57DA3-6E7D-40FD-A231-6F78598112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9359EB-DCBA-4B15-9065-F0F879214C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CB7884-144E-42AC-A683-CDBD5E670A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038AE0-4723-4B44-9C2A-396A4B57DD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09DC67-E87C-4249-BD36-E2AD7A0B12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2D6EBF-965F-4C2D-AF08-87AF2AA182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F021B7-5EF6-44A1-B78C-37475B241A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2AA416-F6B6-477A-88F2-F06107CBF2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176728-DE6F-428F-BCA0-50EE2EED67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76411A-9431-471E-81FA-4D145C237F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F790D4-C606-4A98-8F5A-7D4A47009B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4FD025-3174-4AD0-A603-0FBC45D61A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2245CC-48A8-4EB1-83D0-33E4C85660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CA6B45-FC56-4364-80F9-54AEF88EF2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2FE6C8-FF1A-4D91-B41C-F8AF793C5E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E93467-BE34-45E8-8C89-5A5224D3D7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194121-F0F0-46AB-816A-27EA2A20537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2E63D6E-069A-47F4-B38F-DE8A22E60BB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6B9A2E-F4F2-4173-A6AF-1C996CE683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3FA6BA4-C741-42C6-93C3-92EF264FA36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6DF636-8A1C-4F73-92E4-2D528CA69D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8AECD6C-037D-4642-95BD-27D6F7F679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91BF898-2F34-4AD0-9743-6A275B37DF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92DF67-3A8C-4B11-BD03-C83145932F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2749DA-D3A5-4069-BA7A-32304E31B63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013DFC-9781-4D80-A30D-C9301041C83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EFB2AD-2B55-4F5F-B022-A8C5432333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B96992-2B43-4CC0-8CA3-6FBCBFF0F9D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E8BB8CD-633E-427E-884B-1E501FBBA2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58DC012-9B98-4BFC-88E3-2EC132515157}"/>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6A5438A4-CF31-4FC2-ABE6-00F1BFE0D6EF}"/>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BEB87F0-7D72-426D-AEB5-BB54D10D0947}"/>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81572C36-6DB2-4599-B935-88EF663F097D}"/>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F8E0D1BE-5B0A-43AE-89E1-AB390357C737}"/>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2E7848BB-169D-44F4-A723-48B971FB0D4C}"/>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4DFB1E70-BE77-454F-922C-E9B060893969}"/>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1179B22-23FA-4284-92D5-043293A2035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868D314B-F94D-4246-9A40-A304C72D779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7B826724-C1F1-4843-B4AD-E625333C7AF2}"/>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180C69F1-282A-40E5-AA03-8C05859D184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8179C5-0879-420F-941E-06B59140E2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ED896A-DAA9-4E6D-A49C-A33D557233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14C948-F4A3-4E3F-BA7B-438F2E6D41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0632E8-9827-4E75-9C74-36C97F3164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022D60-727D-4E32-AF88-0610C64E5C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76E53318-A974-4F8D-93A0-EF01210C70F5}"/>
            </a:ext>
          </a:extLst>
        </xdr:cNvPr>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AACCB995-E642-4C4E-9001-6EB22724A99B}"/>
            </a:ext>
          </a:extLst>
        </xdr:cNvPr>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F5DCC416-7DDA-4CA6-9C0F-E9B301193918}"/>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125730</xdr:rowOff>
    </xdr:to>
    <xdr:cxnSp macro="">
      <xdr:nvCxnSpPr>
        <xdr:cNvPr id="76" name="直線コネクタ 75">
          <a:extLst>
            <a:ext uri="{FF2B5EF4-FFF2-40B4-BE49-F238E27FC236}">
              <a16:creationId xmlns:a16="http://schemas.microsoft.com/office/drawing/2014/main" id="{2FBB4AED-2C50-4A74-914E-AD41C112F699}"/>
            </a:ext>
          </a:extLst>
        </xdr:cNvPr>
        <xdr:cNvCxnSpPr/>
      </xdr:nvCxnSpPr>
      <xdr:spPr>
        <a:xfrm>
          <a:off x="3797300" y="6612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2D70C76F-D66F-4117-8FAB-B7DFD29297C2}"/>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D659546F-F670-48BF-8F18-C7222CD3FF3B}"/>
            </a:ext>
          </a:extLst>
        </xdr:cNvPr>
        <xdr:cNvCxnSpPr/>
      </xdr:nvCxnSpPr>
      <xdr:spPr>
        <a:xfrm>
          <a:off x="2908300" y="658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708A77EE-B99A-4C3C-A8A9-4A190C692376}"/>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C7360C66-6AD4-4B45-B474-8AB251727776}"/>
            </a:ext>
          </a:extLst>
        </xdr:cNvPr>
        <xdr:cNvCxnSpPr/>
      </xdr:nvCxnSpPr>
      <xdr:spPr>
        <a:xfrm>
          <a:off x="2019300" y="6566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a:extLst>
            <a:ext uri="{FF2B5EF4-FFF2-40B4-BE49-F238E27FC236}">
              <a16:creationId xmlns:a16="http://schemas.microsoft.com/office/drawing/2014/main" id="{26FA61D3-AAC7-4BAF-8F81-76732FEF8A2D}"/>
            </a:ext>
          </a:extLst>
        </xdr:cNvPr>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76523654-5990-4B68-861C-429B0FB92786}"/>
            </a:ext>
          </a:extLst>
        </xdr:cNvPr>
        <xdr:cNvCxnSpPr/>
      </xdr:nvCxnSpPr>
      <xdr:spPr>
        <a:xfrm>
          <a:off x="1130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D04CE0A1-3151-47EC-AB5A-CA74C9498754}"/>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CE35C91F-4509-4006-B934-987C75BCA74A}"/>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42487096-1ADC-45B4-AE4E-0281F18B4722}"/>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C9E3741A-5B49-47F6-AF08-C744253AD05E}"/>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9E2D6A49-9E78-4B45-8A46-6EAA26D1E87A}"/>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CFA4B1DE-DAE6-49BC-BC67-8BFC69ED7F3C}"/>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32130AD7-1FAD-48C4-BD8A-1EC4A4EDA497}"/>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E441952C-7C6F-43CC-B2EC-79090E6094E8}"/>
            </a:ext>
          </a:extLst>
        </xdr:cNvPr>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3E00EFC-5D06-4D8D-880A-1C50ADF32D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94C30B5-F4AB-4C96-835A-345F066318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B2E1813-E092-4DFF-8CCA-843DEE5B2C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32CA52-CAF3-4FA6-9874-9BD0B5705A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7E95DFB-4E76-4F31-9459-698020ED59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56C52C7-A397-4F20-9906-7E229AF49E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E4553A2-8675-47FE-B8AE-FFFD1CF60D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E74990E-1516-4782-A801-7E34B1D91A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6F5F1D9-DF59-4661-A31C-5C54181CCA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CD5B57-BB6E-43D8-A598-4B87713FA8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D0CDC9B-6B84-4F62-8DA7-B3657CA55E1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9ABF3FA-029E-43FE-BD00-EC1FED81DAE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38F1CD6-3B10-41C4-9506-9F9EE64600F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F4B04AF-B8CC-40CB-A391-7EB58BC359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D555B46-F7B4-4402-B858-A59F432F136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B7DE4C4-2A69-4DD5-81D3-B3D9916233C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8F56301-497C-4C00-9D66-32FB90AD522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7776C93-7EAA-4645-80CC-49D8A7DA855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CEBB7B9-5125-4003-8D24-3F785FBA0C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478A193-0A10-4811-950D-2F1DE6184DE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5994029-11F2-4F12-92B0-785E70D729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EF02CD59-EF97-4595-A3FF-14AF061CB44E}"/>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C5F683DF-9240-444E-818F-81DCB176458F}"/>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504D03D7-98E5-4C72-9590-2D1F4500AC0A}"/>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1ADB1119-68C6-4BD3-BF53-74FAC12B9236}"/>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C6E50FA0-D55D-4922-940D-D8DEEC9F127B}"/>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1AAC6E8A-A608-4A1F-A50C-AB6874237B42}"/>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2E103DD9-7758-4E69-82E8-1D6AD1CAC1E2}"/>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358AB81F-AF19-414E-8C27-38DBCADC9717}"/>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CA2CE74E-BECC-4F3A-A34A-25D9D01AC4B4}"/>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45F964A3-1C11-4EB8-AEB5-237285FF39BB}"/>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7F061B3E-FFB2-4210-A4F0-0F59461D97E6}"/>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B0A9932-AB7C-44DE-91EB-828AA3A378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2BAC53D-239C-4573-B367-6B5971745A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3D8C8C-AA1D-421F-B44F-120A26D33E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C0EFDE-80C3-476A-9321-976A43737B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3C7BA8-ED0F-4439-A4DE-BBC8D0D1DE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149996</xdr:rowOff>
    </xdr:from>
    <xdr:to>
      <xdr:col>55</xdr:col>
      <xdr:colOff>50800</xdr:colOff>
      <xdr:row>41</xdr:row>
      <xdr:rowOff>80146</xdr:rowOff>
    </xdr:to>
    <xdr:sp macro="" textlink="">
      <xdr:nvSpPr>
        <xdr:cNvPr id="128" name="楕円 127">
          <a:extLst>
            <a:ext uri="{FF2B5EF4-FFF2-40B4-BE49-F238E27FC236}">
              <a16:creationId xmlns:a16="http://schemas.microsoft.com/office/drawing/2014/main" id="{56298AA9-AA69-4D06-802A-F8AD5B59F5E3}"/>
            </a:ext>
          </a:extLst>
        </xdr:cNvPr>
        <xdr:cNvSpPr/>
      </xdr:nvSpPr>
      <xdr:spPr>
        <a:xfrm>
          <a:off x="10426700" y="70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64923</xdr:rowOff>
    </xdr:from>
    <xdr:ext cx="534377" cy="259045"/>
    <xdr:sp macro="" textlink="">
      <xdr:nvSpPr>
        <xdr:cNvPr id="129" name="【道路】&#10;一人当たり延長該当値テキスト">
          <a:extLst>
            <a:ext uri="{FF2B5EF4-FFF2-40B4-BE49-F238E27FC236}">
              <a16:creationId xmlns:a16="http://schemas.microsoft.com/office/drawing/2014/main" id="{C80D8C78-C29E-42AE-9CA9-38885F79F2A4}"/>
            </a:ext>
          </a:extLst>
        </xdr:cNvPr>
        <xdr:cNvSpPr txBox="1"/>
      </xdr:nvSpPr>
      <xdr:spPr>
        <a:xfrm>
          <a:off x="10515600" y="69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151560</xdr:rowOff>
    </xdr:from>
    <xdr:to>
      <xdr:col>50</xdr:col>
      <xdr:colOff>165100</xdr:colOff>
      <xdr:row>41</xdr:row>
      <xdr:rowOff>81710</xdr:rowOff>
    </xdr:to>
    <xdr:sp macro="" textlink="">
      <xdr:nvSpPr>
        <xdr:cNvPr id="130" name="楕円 129">
          <a:extLst>
            <a:ext uri="{FF2B5EF4-FFF2-40B4-BE49-F238E27FC236}">
              <a16:creationId xmlns:a16="http://schemas.microsoft.com/office/drawing/2014/main" id="{1A97ADE8-B62D-4A35-B3A9-39E6EEFDAC31}"/>
            </a:ext>
          </a:extLst>
        </xdr:cNvPr>
        <xdr:cNvSpPr/>
      </xdr:nvSpPr>
      <xdr:spPr>
        <a:xfrm>
          <a:off x="9588500" y="70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29346</xdr:rowOff>
    </xdr:from>
    <xdr:to>
      <xdr:col>55</xdr:col>
      <xdr:colOff>0</xdr:colOff>
      <xdr:row>41</xdr:row>
      <xdr:rowOff>30910</xdr:rowOff>
    </xdr:to>
    <xdr:cxnSp macro="">
      <xdr:nvCxnSpPr>
        <xdr:cNvPr id="131" name="直線コネクタ 130">
          <a:extLst>
            <a:ext uri="{FF2B5EF4-FFF2-40B4-BE49-F238E27FC236}">
              <a16:creationId xmlns:a16="http://schemas.microsoft.com/office/drawing/2014/main" id="{974B3ED8-BCE6-4577-B99E-984FB57706E5}"/>
            </a:ext>
          </a:extLst>
        </xdr:cNvPr>
        <xdr:cNvCxnSpPr/>
      </xdr:nvCxnSpPr>
      <xdr:spPr>
        <a:xfrm flipV="1">
          <a:off x="9639300" y="7058796"/>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153233</xdr:rowOff>
    </xdr:from>
    <xdr:to>
      <xdr:col>46</xdr:col>
      <xdr:colOff>38100</xdr:colOff>
      <xdr:row>41</xdr:row>
      <xdr:rowOff>83383</xdr:rowOff>
    </xdr:to>
    <xdr:sp macro="" textlink="">
      <xdr:nvSpPr>
        <xdr:cNvPr id="132" name="楕円 131">
          <a:extLst>
            <a:ext uri="{FF2B5EF4-FFF2-40B4-BE49-F238E27FC236}">
              <a16:creationId xmlns:a16="http://schemas.microsoft.com/office/drawing/2014/main" id="{2642019B-EFBF-40BE-ABD8-5F87BE770B7C}"/>
            </a:ext>
          </a:extLst>
        </xdr:cNvPr>
        <xdr:cNvSpPr/>
      </xdr:nvSpPr>
      <xdr:spPr>
        <a:xfrm>
          <a:off x="8699500" y="70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30910</xdr:rowOff>
    </xdr:from>
    <xdr:to>
      <xdr:col>50</xdr:col>
      <xdr:colOff>114300</xdr:colOff>
      <xdr:row>41</xdr:row>
      <xdr:rowOff>32583</xdr:rowOff>
    </xdr:to>
    <xdr:cxnSp macro="">
      <xdr:nvCxnSpPr>
        <xdr:cNvPr id="133" name="直線コネクタ 132">
          <a:extLst>
            <a:ext uri="{FF2B5EF4-FFF2-40B4-BE49-F238E27FC236}">
              <a16:creationId xmlns:a16="http://schemas.microsoft.com/office/drawing/2014/main" id="{4D5C4E7E-088C-4E58-898E-84E070C4BFFA}"/>
            </a:ext>
          </a:extLst>
        </xdr:cNvPr>
        <xdr:cNvCxnSpPr/>
      </xdr:nvCxnSpPr>
      <xdr:spPr>
        <a:xfrm flipV="1">
          <a:off x="8750300" y="7060360"/>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154806</xdr:rowOff>
    </xdr:from>
    <xdr:to>
      <xdr:col>41</xdr:col>
      <xdr:colOff>101600</xdr:colOff>
      <xdr:row>41</xdr:row>
      <xdr:rowOff>84956</xdr:rowOff>
    </xdr:to>
    <xdr:sp macro="" textlink="">
      <xdr:nvSpPr>
        <xdr:cNvPr id="134" name="楕円 133">
          <a:extLst>
            <a:ext uri="{FF2B5EF4-FFF2-40B4-BE49-F238E27FC236}">
              <a16:creationId xmlns:a16="http://schemas.microsoft.com/office/drawing/2014/main" id="{0E62255B-C002-4DDC-A1C2-360032C526C6}"/>
            </a:ext>
          </a:extLst>
        </xdr:cNvPr>
        <xdr:cNvSpPr/>
      </xdr:nvSpPr>
      <xdr:spPr>
        <a:xfrm>
          <a:off x="7810500" y="70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32583</xdr:rowOff>
    </xdr:from>
    <xdr:to>
      <xdr:col>45</xdr:col>
      <xdr:colOff>177800</xdr:colOff>
      <xdr:row>41</xdr:row>
      <xdr:rowOff>34156</xdr:rowOff>
    </xdr:to>
    <xdr:cxnSp macro="">
      <xdr:nvCxnSpPr>
        <xdr:cNvPr id="135" name="直線コネクタ 134">
          <a:extLst>
            <a:ext uri="{FF2B5EF4-FFF2-40B4-BE49-F238E27FC236}">
              <a16:creationId xmlns:a16="http://schemas.microsoft.com/office/drawing/2014/main" id="{C6138185-0BA5-41B1-8293-C695E08DD3F6}"/>
            </a:ext>
          </a:extLst>
        </xdr:cNvPr>
        <xdr:cNvCxnSpPr/>
      </xdr:nvCxnSpPr>
      <xdr:spPr>
        <a:xfrm flipV="1">
          <a:off x="7861300" y="7062033"/>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156808</xdr:rowOff>
    </xdr:from>
    <xdr:to>
      <xdr:col>36</xdr:col>
      <xdr:colOff>165100</xdr:colOff>
      <xdr:row>41</xdr:row>
      <xdr:rowOff>86958</xdr:rowOff>
    </xdr:to>
    <xdr:sp macro="" textlink="">
      <xdr:nvSpPr>
        <xdr:cNvPr id="136" name="楕円 135">
          <a:extLst>
            <a:ext uri="{FF2B5EF4-FFF2-40B4-BE49-F238E27FC236}">
              <a16:creationId xmlns:a16="http://schemas.microsoft.com/office/drawing/2014/main" id="{AE5F705F-BF8D-43E2-AD6B-4A863754BADB}"/>
            </a:ext>
          </a:extLst>
        </xdr:cNvPr>
        <xdr:cNvSpPr/>
      </xdr:nvSpPr>
      <xdr:spPr>
        <a:xfrm>
          <a:off x="6921500" y="70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34156</xdr:rowOff>
    </xdr:from>
    <xdr:to>
      <xdr:col>41</xdr:col>
      <xdr:colOff>50800</xdr:colOff>
      <xdr:row>41</xdr:row>
      <xdr:rowOff>36158</xdr:rowOff>
    </xdr:to>
    <xdr:cxnSp macro="">
      <xdr:nvCxnSpPr>
        <xdr:cNvPr id="137" name="直線コネクタ 136">
          <a:extLst>
            <a:ext uri="{FF2B5EF4-FFF2-40B4-BE49-F238E27FC236}">
              <a16:creationId xmlns:a16="http://schemas.microsoft.com/office/drawing/2014/main" id="{321B8F41-514D-4F71-9EC5-F169FE856490}"/>
            </a:ext>
          </a:extLst>
        </xdr:cNvPr>
        <xdr:cNvCxnSpPr/>
      </xdr:nvCxnSpPr>
      <xdr:spPr>
        <a:xfrm flipV="1">
          <a:off x="6972300" y="7063606"/>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6B735780-50E2-48AF-9708-21E94FCAD2B9}"/>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638A84DE-8AB1-43B9-8AE1-363762CDEA9C}"/>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03D2100D-9E7D-4006-AEE4-CB99E3EC5867}"/>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69DF00F3-3812-4875-9057-82B9CF7A2778}"/>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72837</xdr:rowOff>
    </xdr:from>
    <xdr:ext cx="534377" cy="259045"/>
    <xdr:sp macro="" textlink="">
      <xdr:nvSpPr>
        <xdr:cNvPr id="142" name="n_1mainValue【道路】&#10;一人当たり延長">
          <a:extLst>
            <a:ext uri="{FF2B5EF4-FFF2-40B4-BE49-F238E27FC236}">
              <a16:creationId xmlns:a16="http://schemas.microsoft.com/office/drawing/2014/main" id="{E9AC886D-7E59-46E6-B3AA-78D92A9937DE}"/>
            </a:ext>
          </a:extLst>
        </xdr:cNvPr>
        <xdr:cNvSpPr txBox="1"/>
      </xdr:nvSpPr>
      <xdr:spPr>
        <a:xfrm>
          <a:off x="9359411" y="71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74510</xdr:rowOff>
    </xdr:from>
    <xdr:ext cx="534377" cy="259045"/>
    <xdr:sp macro="" textlink="">
      <xdr:nvSpPr>
        <xdr:cNvPr id="143" name="n_2mainValue【道路】&#10;一人当たり延長">
          <a:extLst>
            <a:ext uri="{FF2B5EF4-FFF2-40B4-BE49-F238E27FC236}">
              <a16:creationId xmlns:a16="http://schemas.microsoft.com/office/drawing/2014/main" id="{E4CC7AD5-721E-4D75-9B80-516C3523A4D8}"/>
            </a:ext>
          </a:extLst>
        </xdr:cNvPr>
        <xdr:cNvSpPr txBox="1"/>
      </xdr:nvSpPr>
      <xdr:spPr>
        <a:xfrm>
          <a:off x="8483111" y="710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76083</xdr:rowOff>
    </xdr:from>
    <xdr:ext cx="534377" cy="259045"/>
    <xdr:sp macro="" textlink="">
      <xdr:nvSpPr>
        <xdr:cNvPr id="144" name="n_3mainValue【道路】&#10;一人当たり延長">
          <a:extLst>
            <a:ext uri="{FF2B5EF4-FFF2-40B4-BE49-F238E27FC236}">
              <a16:creationId xmlns:a16="http://schemas.microsoft.com/office/drawing/2014/main" id="{089126EE-7010-4527-9586-EB018159935C}"/>
            </a:ext>
          </a:extLst>
        </xdr:cNvPr>
        <xdr:cNvSpPr txBox="1"/>
      </xdr:nvSpPr>
      <xdr:spPr>
        <a:xfrm>
          <a:off x="7594111" y="71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78085</xdr:rowOff>
    </xdr:from>
    <xdr:ext cx="534377" cy="259045"/>
    <xdr:sp macro="" textlink="">
      <xdr:nvSpPr>
        <xdr:cNvPr id="145" name="n_4mainValue【道路】&#10;一人当たり延長">
          <a:extLst>
            <a:ext uri="{FF2B5EF4-FFF2-40B4-BE49-F238E27FC236}">
              <a16:creationId xmlns:a16="http://schemas.microsoft.com/office/drawing/2014/main" id="{F9719BED-9888-4273-992B-FDC0910C67DF}"/>
            </a:ext>
          </a:extLst>
        </xdr:cNvPr>
        <xdr:cNvSpPr txBox="1"/>
      </xdr:nvSpPr>
      <xdr:spPr>
        <a:xfrm>
          <a:off x="6705111" y="71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F02D72F-572E-4A84-A06E-03E158CC0F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BC77884-A448-4A41-9109-269953EBCE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4C58DEF-B155-4431-ADAE-DE5199C798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35CCD9-9269-4934-A06C-0CC1C2BFE5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140E1D0-5EF4-41EE-8AB7-4878D4FFB6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FC49120-236B-4605-BC0A-F5A16D4F62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D11F7C4-0D45-46CA-8529-D7FD0E6B82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11D650D-8A19-4EDF-A89E-A705AC7C758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5B9E5BC-8FE6-4D92-9DF4-773A1104A4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64EC9A-1200-4FD7-9549-D651F8124B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E8032E9-1BBE-4921-A45A-633073356F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7A621FC-47F0-4BAF-8514-89447BEB2A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BCC6E68-F293-48BD-97D2-18C30E360D6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4C3A428-8AC7-456E-81E0-46F2FE9EC3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452F223-91D2-48FE-9D4A-864C23E285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4BB6DFA-0EB8-4A3B-904A-2D707B84A31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65D5480-CB38-415C-9C8D-F89E940C6A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9161066-66F8-4BE1-8D3A-7E2F8D48DB0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BF85FAB-9F08-4273-8C32-AFC91B8AA9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E49C1CE-552B-4A14-A182-78F912F0C92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3AEE311-4138-481F-B423-C6F1389ECD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3C5A3E0-8ACA-4794-BF9D-444DDB2F56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84C57FE-FF04-403A-8B4D-821CF1E98E1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DD5C6F0-D939-40CB-A973-A0D56A7D71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DA336F7-9E48-47C1-ACD2-FE044C0A6E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2B3F122D-4B1F-4344-944A-5CD9C98542FF}"/>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734E5FD-8CDE-400A-9122-8F60FFCF1061}"/>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1CBE6E09-7501-470A-A713-6CD60B00528E}"/>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BE8261E-CAEA-4346-AF56-0258D8714D5A}"/>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B431D117-1EB1-4350-82ED-88EA70DDD81B}"/>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775B5AB-E0AB-4CA8-8E04-886FD89C6818}"/>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CC22EF9D-7D3F-4EFF-BCD6-58905BC3FF12}"/>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1FEB3A7-07DD-40AC-BB3C-780892F46142}"/>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A9B49B18-8DB5-4509-99CC-5F9EA4F8FBA2}"/>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CF0BA81E-48E1-4B2D-AD59-D56B90C1A6A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240983A8-8EC4-4D7D-BAE4-E9BF25363408}"/>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D1041A8-57BD-49A5-9566-D300A3A8DF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DDC96F-ECB4-4540-87E6-838CCABD95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B826F2-A14C-4809-B7DF-727C0EB74F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54716B-5D61-402C-BF30-8DBC3B9F65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04AC84-FE5B-410D-BBA0-D0E8E4D3BF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7" name="楕円 186">
          <a:extLst>
            <a:ext uri="{FF2B5EF4-FFF2-40B4-BE49-F238E27FC236}">
              <a16:creationId xmlns:a16="http://schemas.microsoft.com/office/drawing/2014/main" id="{D5E568AE-B43C-4011-A391-0037F8F35DBB}"/>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21062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72C19B4-60B0-4B85-B9E3-EF945E732DFC}"/>
            </a:ext>
          </a:extLst>
        </xdr:cNvPr>
        <xdr:cNvSpPr txBox="1"/>
      </xdr:nvSpPr>
      <xdr:spPr>
        <a:xfrm>
          <a:off x="4673600"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89" name="楕円 188">
          <a:extLst>
            <a:ext uri="{FF2B5EF4-FFF2-40B4-BE49-F238E27FC236}">
              <a16:creationId xmlns:a16="http://schemas.microsoft.com/office/drawing/2014/main" id="{A9BB30BB-72F8-4576-9696-2DDCA36EE969}"/>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48985</xdr:rowOff>
    </xdr:to>
    <xdr:cxnSp macro="">
      <xdr:nvCxnSpPr>
        <xdr:cNvPr id="190" name="直線コネクタ 189">
          <a:extLst>
            <a:ext uri="{FF2B5EF4-FFF2-40B4-BE49-F238E27FC236}">
              <a16:creationId xmlns:a16="http://schemas.microsoft.com/office/drawing/2014/main" id="{628C959D-5DCE-462E-A385-8E81E4C175E0}"/>
            </a:ext>
          </a:extLst>
        </xdr:cNvPr>
        <xdr:cNvCxnSpPr/>
      </xdr:nvCxnSpPr>
      <xdr:spPr>
        <a:xfrm>
          <a:off x="3797300" y="104829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1" name="楕円 190">
          <a:extLst>
            <a:ext uri="{FF2B5EF4-FFF2-40B4-BE49-F238E27FC236}">
              <a16:creationId xmlns:a16="http://schemas.microsoft.com/office/drawing/2014/main" id="{1799BE5D-363B-4C64-ACAC-92AE3DCC12AB}"/>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24493</xdr:rowOff>
    </xdr:to>
    <xdr:cxnSp macro="">
      <xdr:nvCxnSpPr>
        <xdr:cNvPr id="192" name="直線コネクタ 191">
          <a:extLst>
            <a:ext uri="{FF2B5EF4-FFF2-40B4-BE49-F238E27FC236}">
              <a16:creationId xmlns:a16="http://schemas.microsoft.com/office/drawing/2014/main" id="{161D8A66-A055-4EFC-8AB8-4EA98F765378}"/>
            </a:ext>
          </a:extLst>
        </xdr:cNvPr>
        <xdr:cNvCxnSpPr/>
      </xdr:nvCxnSpPr>
      <xdr:spPr>
        <a:xfrm>
          <a:off x="2908300" y="104813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3" name="楕円 192">
          <a:extLst>
            <a:ext uri="{FF2B5EF4-FFF2-40B4-BE49-F238E27FC236}">
              <a16:creationId xmlns:a16="http://schemas.microsoft.com/office/drawing/2014/main" id="{18ED9350-D71C-442A-80F8-16A506CC3EB3}"/>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22860</xdr:rowOff>
    </xdr:to>
    <xdr:cxnSp macro="">
      <xdr:nvCxnSpPr>
        <xdr:cNvPr id="194" name="直線コネクタ 193">
          <a:extLst>
            <a:ext uri="{FF2B5EF4-FFF2-40B4-BE49-F238E27FC236}">
              <a16:creationId xmlns:a16="http://schemas.microsoft.com/office/drawing/2014/main" id="{27D10FEA-BCB6-4CF7-9795-E950F3ADD274}"/>
            </a:ext>
          </a:extLst>
        </xdr:cNvPr>
        <xdr:cNvCxnSpPr/>
      </xdr:nvCxnSpPr>
      <xdr:spPr>
        <a:xfrm>
          <a:off x="2019300" y="10458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a:extLst>
            <a:ext uri="{FF2B5EF4-FFF2-40B4-BE49-F238E27FC236}">
              <a16:creationId xmlns:a16="http://schemas.microsoft.com/office/drawing/2014/main" id="{41563370-8D13-49F7-BEF4-06AC2EBC9B57}"/>
            </a:ext>
          </a:extLst>
        </xdr:cNvPr>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0</xdr:rowOff>
    </xdr:to>
    <xdr:cxnSp macro="">
      <xdr:nvCxnSpPr>
        <xdr:cNvPr id="196" name="直線コネクタ 195">
          <a:extLst>
            <a:ext uri="{FF2B5EF4-FFF2-40B4-BE49-F238E27FC236}">
              <a16:creationId xmlns:a16="http://schemas.microsoft.com/office/drawing/2014/main" id="{D9399E07-46D9-409D-9399-6BD23261EE79}"/>
            </a:ext>
          </a:extLst>
        </xdr:cNvPr>
        <xdr:cNvCxnSpPr/>
      </xdr:nvCxnSpPr>
      <xdr:spPr>
        <a:xfrm>
          <a:off x="1130300" y="104568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19200F2-D9BA-425F-A908-A1C750AD862A}"/>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54571D0-E1DC-49C8-B8B9-6B2C6AFF0289}"/>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C166EB4-7DEC-435C-A033-A0BC3D1FA7A4}"/>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84EC81C-0088-4540-B3B9-0C9D3DE9D0C5}"/>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91820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465E15D-58A3-4C6B-B5E4-F24CCCBA5556}"/>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BA0DF2A-8DEE-41A4-B652-20CFCAA9082F}"/>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6DAF1D8-93D3-42B6-90CA-D20E01CA92FD}"/>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563FCA1-52A0-4DBB-BF05-DBB66D03FDA6}"/>
            </a:ext>
          </a:extLst>
        </xdr:cNvPr>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3D28AF-C5CE-4BAD-94C7-1BABA5C455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61E593E-83E8-4CB6-A339-7B6C089CC2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46B1227-78AD-4259-A273-6798B7BEB2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F3E38B8-4A6F-4DA6-97E0-F9D9D9D26E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ACB3DB5-27FF-4162-9F25-1BA76955DD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E428EDD-DD0A-4B13-BEC4-633635C55F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629F0A3-0FB1-48FE-8320-4877BC538B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3F2A61A-C720-4FB5-AB86-2B7F9AE45A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6E7CB18-76BA-4E1B-90B3-3E03F71AD6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CE514BB-F606-4245-9CFD-FFE6FFD9D5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76547E7-D146-47E9-9770-4F22518FAE4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0708516-87CA-42ED-B26A-90556FB1044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FD7915D-6ED2-48C0-BF3E-DB55231098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75ED3B1-5E01-432D-8454-B7E445A5724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2930170-28AA-4147-AF05-96321DCBCD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B16094B9-7061-42A2-AAB6-4DBFECE378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6F8FA92-6ADA-4864-A4F5-913C4BB5B2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FC8C9F72-F05D-484F-BFF6-025EB68A68C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DCC442A-A45C-480A-830F-7A915577866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12E61BB-7299-41D9-8201-894B9AF68B7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1CDF6DD-E1A0-406F-AED8-C3D27A1F4E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55CDF04-5E95-4AC7-9477-378E873F2A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ACC4CEE-B78D-4E1E-8DC3-75D9122DB0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9D4BAA2E-3052-4362-89F6-CB611DD44D37}"/>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F18A3A3-A82B-4872-B539-CFEEBC1C0698}"/>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26386BC7-1796-481F-8784-10B0DC973EBE}"/>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3846971-3B6D-4A5D-AF31-293A5E799D4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EB316090-6656-4BB5-94BC-AC467784B98D}"/>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0A34B8E-76E7-40C8-80CD-8BD4EF1CBAF6}"/>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D934C7E1-583A-497A-8A1D-DF7AC20BF653}"/>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8EF29920-4D25-424E-A5B4-80995FF4CF68}"/>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F0E645AE-8677-45B8-895B-8B12B473BFAE}"/>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1C132ABF-675D-424A-AD4E-F9306271C471}"/>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3A3112ED-600A-41E2-81DD-1A46CBB654BB}"/>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CA0F99-B958-498D-8900-C8B0847A00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6D48084-C55E-46E0-932F-B68243C2E3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D09B45-A2FE-4C10-ADE9-491072DA43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BB026D9-4E14-44E9-B05C-82BD1CA2FA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5CE34A-E014-4DCC-B895-DB79ED0BB1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135150</xdr:rowOff>
    </xdr:from>
    <xdr:to>
      <xdr:col>55</xdr:col>
      <xdr:colOff>50800</xdr:colOff>
      <xdr:row>62</xdr:row>
      <xdr:rowOff>65300</xdr:rowOff>
    </xdr:to>
    <xdr:sp macro="" textlink="">
      <xdr:nvSpPr>
        <xdr:cNvPr id="244" name="楕円 243">
          <a:extLst>
            <a:ext uri="{FF2B5EF4-FFF2-40B4-BE49-F238E27FC236}">
              <a16:creationId xmlns:a16="http://schemas.microsoft.com/office/drawing/2014/main" id="{CBC4107E-EBEE-483D-94B1-3D7D491C6B61}"/>
            </a:ext>
          </a:extLst>
        </xdr:cNvPr>
        <xdr:cNvSpPr/>
      </xdr:nvSpPr>
      <xdr:spPr>
        <a:xfrm>
          <a:off x="10426700" y="105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158027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60443BF-AF12-4800-8231-B74104CC5E64}"/>
            </a:ext>
          </a:extLst>
        </xdr:cNvPr>
        <xdr:cNvSpPr txBox="1"/>
      </xdr:nvSpPr>
      <xdr:spPr>
        <a:xfrm>
          <a:off x="10515600" y="1044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142950</xdr:rowOff>
    </xdr:from>
    <xdr:to>
      <xdr:col>50</xdr:col>
      <xdr:colOff>165100</xdr:colOff>
      <xdr:row>62</xdr:row>
      <xdr:rowOff>73100</xdr:rowOff>
    </xdr:to>
    <xdr:sp macro="" textlink="">
      <xdr:nvSpPr>
        <xdr:cNvPr id="246" name="楕円 245">
          <a:extLst>
            <a:ext uri="{FF2B5EF4-FFF2-40B4-BE49-F238E27FC236}">
              <a16:creationId xmlns:a16="http://schemas.microsoft.com/office/drawing/2014/main" id="{71ACC4FD-2555-45D8-A847-CE521E9249DF}"/>
            </a:ext>
          </a:extLst>
        </xdr:cNvPr>
        <xdr:cNvSpPr/>
      </xdr:nvSpPr>
      <xdr:spPr>
        <a:xfrm>
          <a:off x="9588500" y="106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14500</xdr:rowOff>
    </xdr:from>
    <xdr:to>
      <xdr:col>55</xdr:col>
      <xdr:colOff>0</xdr:colOff>
      <xdr:row>62</xdr:row>
      <xdr:rowOff>22300</xdr:rowOff>
    </xdr:to>
    <xdr:cxnSp macro="">
      <xdr:nvCxnSpPr>
        <xdr:cNvPr id="247" name="直線コネクタ 246">
          <a:extLst>
            <a:ext uri="{FF2B5EF4-FFF2-40B4-BE49-F238E27FC236}">
              <a16:creationId xmlns:a16="http://schemas.microsoft.com/office/drawing/2014/main" id="{297A00A7-EE9A-46DB-BE17-B8276C5ED94B}"/>
            </a:ext>
          </a:extLst>
        </xdr:cNvPr>
        <xdr:cNvCxnSpPr/>
      </xdr:nvCxnSpPr>
      <xdr:spPr>
        <a:xfrm flipV="1">
          <a:off x="9639300" y="10644400"/>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159016</xdr:rowOff>
    </xdr:from>
    <xdr:to>
      <xdr:col>46</xdr:col>
      <xdr:colOff>38100</xdr:colOff>
      <xdr:row>62</xdr:row>
      <xdr:rowOff>89166</xdr:rowOff>
    </xdr:to>
    <xdr:sp macro="" textlink="">
      <xdr:nvSpPr>
        <xdr:cNvPr id="248" name="楕円 247">
          <a:extLst>
            <a:ext uri="{FF2B5EF4-FFF2-40B4-BE49-F238E27FC236}">
              <a16:creationId xmlns:a16="http://schemas.microsoft.com/office/drawing/2014/main" id="{B7629E2F-0CF6-42B7-8558-5B3D3FF35C53}"/>
            </a:ext>
          </a:extLst>
        </xdr:cNvPr>
        <xdr:cNvSpPr/>
      </xdr:nvSpPr>
      <xdr:spPr>
        <a:xfrm>
          <a:off x="8699500" y="10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22300</xdr:rowOff>
    </xdr:from>
    <xdr:to>
      <xdr:col>50</xdr:col>
      <xdr:colOff>114300</xdr:colOff>
      <xdr:row>62</xdr:row>
      <xdr:rowOff>38366</xdr:rowOff>
    </xdr:to>
    <xdr:cxnSp macro="">
      <xdr:nvCxnSpPr>
        <xdr:cNvPr id="249" name="直線コネクタ 248">
          <a:extLst>
            <a:ext uri="{FF2B5EF4-FFF2-40B4-BE49-F238E27FC236}">
              <a16:creationId xmlns:a16="http://schemas.microsoft.com/office/drawing/2014/main" id="{AD3CEC62-9CB8-4B80-AA23-326D3C3991C7}"/>
            </a:ext>
          </a:extLst>
        </xdr:cNvPr>
        <xdr:cNvCxnSpPr/>
      </xdr:nvCxnSpPr>
      <xdr:spPr>
        <a:xfrm flipV="1">
          <a:off x="8750300" y="10652200"/>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167142</xdr:rowOff>
    </xdr:from>
    <xdr:to>
      <xdr:col>41</xdr:col>
      <xdr:colOff>101600</xdr:colOff>
      <xdr:row>62</xdr:row>
      <xdr:rowOff>97292</xdr:rowOff>
    </xdr:to>
    <xdr:sp macro="" textlink="">
      <xdr:nvSpPr>
        <xdr:cNvPr id="250" name="楕円 249">
          <a:extLst>
            <a:ext uri="{FF2B5EF4-FFF2-40B4-BE49-F238E27FC236}">
              <a16:creationId xmlns:a16="http://schemas.microsoft.com/office/drawing/2014/main" id="{AF8A4280-519E-4F8E-B257-17923BDCFEE4}"/>
            </a:ext>
          </a:extLst>
        </xdr:cNvPr>
        <xdr:cNvSpPr/>
      </xdr:nvSpPr>
      <xdr:spPr>
        <a:xfrm>
          <a:off x="7810500" y="10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38366</xdr:rowOff>
    </xdr:from>
    <xdr:to>
      <xdr:col>45</xdr:col>
      <xdr:colOff>177800</xdr:colOff>
      <xdr:row>62</xdr:row>
      <xdr:rowOff>46492</xdr:rowOff>
    </xdr:to>
    <xdr:cxnSp macro="">
      <xdr:nvCxnSpPr>
        <xdr:cNvPr id="251" name="直線コネクタ 250">
          <a:extLst>
            <a:ext uri="{FF2B5EF4-FFF2-40B4-BE49-F238E27FC236}">
              <a16:creationId xmlns:a16="http://schemas.microsoft.com/office/drawing/2014/main" id="{DFCB4237-63CD-4AFC-9CAF-4F430703EBC2}"/>
            </a:ext>
          </a:extLst>
        </xdr:cNvPr>
        <xdr:cNvCxnSpPr/>
      </xdr:nvCxnSpPr>
      <xdr:spPr>
        <a:xfrm flipV="1">
          <a:off x="7861300" y="10668266"/>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12678</xdr:rowOff>
    </xdr:from>
    <xdr:to>
      <xdr:col>36</xdr:col>
      <xdr:colOff>165100</xdr:colOff>
      <xdr:row>62</xdr:row>
      <xdr:rowOff>114278</xdr:rowOff>
    </xdr:to>
    <xdr:sp macro="" textlink="">
      <xdr:nvSpPr>
        <xdr:cNvPr id="252" name="楕円 251">
          <a:extLst>
            <a:ext uri="{FF2B5EF4-FFF2-40B4-BE49-F238E27FC236}">
              <a16:creationId xmlns:a16="http://schemas.microsoft.com/office/drawing/2014/main" id="{1C0DFC2E-AB6F-4300-B909-33928001E7EE}"/>
            </a:ext>
          </a:extLst>
        </xdr:cNvPr>
        <xdr:cNvSpPr/>
      </xdr:nvSpPr>
      <xdr:spPr>
        <a:xfrm>
          <a:off x="6921500" y="106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46492</xdr:rowOff>
    </xdr:from>
    <xdr:to>
      <xdr:col>41</xdr:col>
      <xdr:colOff>50800</xdr:colOff>
      <xdr:row>62</xdr:row>
      <xdr:rowOff>63478</xdr:rowOff>
    </xdr:to>
    <xdr:cxnSp macro="">
      <xdr:nvCxnSpPr>
        <xdr:cNvPr id="253" name="直線コネクタ 252">
          <a:extLst>
            <a:ext uri="{FF2B5EF4-FFF2-40B4-BE49-F238E27FC236}">
              <a16:creationId xmlns:a16="http://schemas.microsoft.com/office/drawing/2014/main" id="{74B3155C-7ACD-4EF0-9D90-95BADAC2A620}"/>
            </a:ext>
          </a:extLst>
        </xdr:cNvPr>
        <xdr:cNvCxnSpPr/>
      </xdr:nvCxnSpPr>
      <xdr:spPr>
        <a:xfrm flipV="1">
          <a:off x="6972300" y="10676392"/>
          <a:ext cx="889000" cy="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A651055-6B3A-40EF-89DE-82DD6BBE5506}"/>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4545314-9685-4F05-9BC1-F3C9F2C5F693}"/>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7F00D8E-0D94-4D2C-9410-646951C9F963}"/>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3512768-C62C-4ABF-B933-2FFC223F58EB}"/>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89627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753B8F5-C1EE-48F6-91DD-3DD813466139}"/>
            </a:ext>
          </a:extLst>
        </xdr:cNvPr>
        <xdr:cNvSpPr txBox="1"/>
      </xdr:nvSpPr>
      <xdr:spPr>
        <a:xfrm>
          <a:off x="9327095" y="1037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105693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8DF83B2-83F9-48BE-99FB-7965155723D6}"/>
            </a:ext>
          </a:extLst>
        </xdr:cNvPr>
        <xdr:cNvSpPr txBox="1"/>
      </xdr:nvSpPr>
      <xdr:spPr>
        <a:xfrm>
          <a:off x="8450795" y="103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113819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51A4451-6F4B-4052-828F-A14F18A33A88}"/>
            </a:ext>
          </a:extLst>
        </xdr:cNvPr>
        <xdr:cNvSpPr txBox="1"/>
      </xdr:nvSpPr>
      <xdr:spPr>
        <a:xfrm>
          <a:off x="7561795" y="1040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130805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F537C9E-3315-4A8E-9493-CEA2C0673A4C}"/>
            </a:ext>
          </a:extLst>
        </xdr:cNvPr>
        <xdr:cNvSpPr txBox="1"/>
      </xdr:nvSpPr>
      <xdr:spPr>
        <a:xfrm>
          <a:off x="6672795" y="1041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1A371B8-1122-4418-9337-47CC21FD8C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3F26EA7-6458-4914-99CC-F97254D7F3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E01DC13-394D-4898-9D1E-53C049D2E9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E6AF4ED-9F45-426B-A1E5-B7CBA78B1D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E7C803F-4B4D-4B37-A8B1-BB237B68F9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0D78506-76E1-4400-A3C2-BB57DF02C7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1C4366A-3855-43F8-AEA0-C6810536BE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8F622A3-A4C7-4AC2-B27C-B506B114E6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8755551-FB4F-4682-9691-A215C80C31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93C75B1-C586-4B17-89C4-22E500DF69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8F2C2F3-7449-45AE-A3D9-3CCEA17AE9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21F6E55-0E54-4F2A-86DA-347A5DF826F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F6AD16FD-8E39-4AFE-8A7F-59242B86383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B51E587-45C3-4ADD-82D1-56E03FBFED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5040A58-46D0-4A98-9F80-5897EB3C05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4D81B4D-BCED-4D61-A8E3-7F4A44DAE9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9D5AD10-6030-4357-ABA7-85C0F1AC35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1CCCB51-D8B1-46BE-90FA-D613D7043D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255A723-4AC2-4EEC-B774-9C6A34AD42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1AFC316-492F-4C08-9FD8-29A7A39AA6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9A43525-3F2A-45F8-9F93-9BDD801B24C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E6EA1D9-257F-442D-AFD8-65C72D3017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175ADA8-A0AD-42C4-9A3A-961C912E5E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7D2959D-B39F-4802-B328-10DE29FBC4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A242680-B1DD-4CE6-8453-CF71B4EC3579}"/>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D9F2697-9F50-447A-BA75-A87916F0B6B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35314E0-139C-4635-86AF-06EC081DA96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058CF13-736A-442F-A66E-CC35DB0895DE}"/>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98382E5B-5176-4E16-9595-EE7F3A231072}"/>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BAB815A-BD73-4C28-B908-7165CA4974B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96A71515-8994-4661-81D9-2800CC781ECA}"/>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55CBBB00-9BC9-4D67-B2F2-2AA4DE8F9EAE}"/>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610E66EF-0D04-41EE-B7E2-26700695767D}"/>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E7C48884-2F74-432A-9C1E-693595CF3BBA}"/>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9AF4CE46-3ED3-4CDF-889B-2DD1DF70CE84}"/>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DC033B3-420C-4DF3-BFAB-7950B868A0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0B1A44F-EC72-434B-A064-540ABCCB8F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504EB1-E2A9-403E-9CE3-E52B2D40D7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BB132D-C48C-46AA-BC35-0815EDF6B9F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7E32CF-2E39-40EA-8E0F-27296B59AC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2" name="楕円 301">
          <a:extLst>
            <a:ext uri="{FF2B5EF4-FFF2-40B4-BE49-F238E27FC236}">
              <a16:creationId xmlns:a16="http://schemas.microsoft.com/office/drawing/2014/main" id="{42D24FDF-8618-4B52-B238-C1042A96A5EA}"/>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6DEE102-39F4-46E2-9AE0-EDDFA5B69114}"/>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4" name="楕円 303">
          <a:extLst>
            <a:ext uri="{FF2B5EF4-FFF2-40B4-BE49-F238E27FC236}">
              <a16:creationId xmlns:a16="http://schemas.microsoft.com/office/drawing/2014/main" id="{43939AD2-6730-4997-AA97-1091B72A4520}"/>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15239</xdr:rowOff>
    </xdr:to>
    <xdr:cxnSp macro="">
      <xdr:nvCxnSpPr>
        <xdr:cNvPr id="305" name="直線コネクタ 304">
          <a:extLst>
            <a:ext uri="{FF2B5EF4-FFF2-40B4-BE49-F238E27FC236}">
              <a16:creationId xmlns:a16="http://schemas.microsoft.com/office/drawing/2014/main" id="{3151C26D-F725-4360-A40B-CABBE15E7596}"/>
            </a:ext>
          </a:extLst>
        </xdr:cNvPr>
        <xdr:cNvCxnSpPr/>
      </xdr:nvCxnSpPr>
      <xdr:spPr>
        <a:xfrm>
          <a:off x="3797300" y="143903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6" name="楕円 305">
          <a:extLst>
            <a:ext uri="{FF2B5EF4-FFF2-40B4-BE49-F238E27FC236}">
              <a16:creationId xmlns:a16="http://schemas.microsoft.com/office/drawing/2014/main" id="{7507CD76-9A88-4962-A3D6-B6346C46F72B}"/>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83</xdr:row>
      <xdr:rowOff>160020</xdr:rowOff>
    </xdr:to>
    <xdr:cxnSp macro="">
      <xdr:nvCxnSpPr>
        <xdr:cNvPr id="307" name="直線コネクタ 306">
          <a:extLst>
            <a:ext uri="{FF2B5EF4-FFF2-40B4-BE49-F238E27FC236}">
              <a16:creationId xmlns:a16="http://schemas.microsoft.com/office/drawing/2014/main" id="{46203620-4782-47D2-97B2-A9A7EAE9FA7D}"/>
            </a:ext>
          </a:extLst>
        </xdr:cNvPr>
        <xdr:cNvCxnSpPr/>
      </xdr:nvCxnSpPr>
      <xdr:spPr>
        <a:xfrm>
          <a:off x="2908300" y="143656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08" name="楕円 307">
          <a:extLst>
            <a:ext uri="{FF2B5EF4-FFF2-40B4-BE49-F238E27FC236}">
              <a16:creationId xmlns:a16="http://schemas.microsoft.com/office/drawing/2014/main" id="{35182FE5-E3B3-4A12-8329-A1D56B8FA4AD}"/>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135255</xdr:rowOff>
    </xdr:to>
    <xdr:cxnSp macro="">
      <xdr:nvCxnSpPr>
        <xdr:cNvPr id="309" name="直線コネクタ 308">
          <a:extLst>
            <a:ext uri="{FF2B5EF4-FFF2-40B4-BE49-F238E27FC236}">
              <a16:creationId xmlns:a16="http://schemas.microsoft.com/office/drawing/2014/main" id="{2A329377-DD6D-4C7A-A732-3BA1ADB5BB96}"/>
            </a:ext>
          </a:extLst>
        </xdr:cNvPr>
        <xdr:cNvCxnSpPr/>
      </xdr:nvCxnSpPr>
      <xdr:spPr>
        <a:xfrm>
          <a:off x="2019300" y="143408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0" name="楕円 309">
          <a:extLst>
            <a:ext uri="{FF2B5EF4-FFF2-40B4-BE49-F238E27FC236}">
              <a16:creationId xmlns:a16="http://schemas.microsoft.com/office/drawing/2014/main" id="{FE1D89BA-18DD-4692-88CF-42AE79F96FAD}"/>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110489</xdr:rowOff>
    </xdr:to>
    <xdr:cxnSp macro="">
      <xdr:nvCxnSpPr>
        <xdr:cNvPr id="311" name="直線コネクタ 310">
          <a:extLst>
            <a:ext uri="{FF2B5EF4-FFF2-40B4-BE49-F238E27FC236}">
              <a16:creationId xmlns:a16="http://schemas.microsoft.com/office/drawing/2014/main" id="{2854D4D8-7CA8-4763-BD3A-BB8C34E22413}"/>
            </a:ext>
          </a:extLst>
        </xdr:cNvPr>
        <xdr:cNvCxnSpPr/>
      </xdr:nvCxnSpPr>
      <xdr:spPr>
        <a:xfrm>
          <a:off x="1130300" y="14314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98DC8BE5-6C6D-4ABF-A7B3-F3972371F2B5}"/>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9D518032-65D6-4FE0-88C6-2E33A7845692}"/>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5D0B32B9-A50B-45DD-A090-2E6760C0FCE3}"/>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9C49E838-8278-4F37-A3FB-0A4EE3C480F4}"/>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16" name="n_1mainValue【公営住宅】&#10;有形固定資産減価償却率">
          <a:extLst>
            <a:ext uri="{FF2B5EF4-FFF2-40B4-BE49-F238E27FC236}">
              <a16:creationId xmlns:a16="http://schemas.microsoft.com/office/drawing/2014/main" id="{294D6D4E-2E7A-4AD7-9D22-065F35B859DE}"/>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17" name="n_2mainValue【公営住宅】&#10;有形固定資産減価償却率">
          <a:extLst>
            <a:ext uri="{FF2B5EF4-FFF2-40B4-BE49-F238E27FC236}">
              <a16:creationId xmlns:a16="http://schemas.microsoft.com/office/drawing/2014/main" id="{12028368-665B-4BFE-9372-F2FC22075C51}"/>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18" name="n_3mainValue【公営住宅】&#10;有形固定資産減価償却率">
          <a:extLst>
            <a:ext uri="{FF2B5EF4-FFF2-40B4-BE49-F238E27FC236}">
              <a16:creationId xmlns:a16="http://schemas.microsoft.com/office/drawing/2014/main" id="{78F87145-0AF2-47CA-A13D-C8B7BDCEEA5F}"/>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19" name="n_4mainValue【公営住宅】&#10;有形固定資産減価償却率">
          <a:extLst>
            <a:ext uri="{FF2B5EF4-FFF2-40B4-BE49-F238E27FC236}">
              <a16:creationId xmlns:a16="http://schemas.microsoft.com/office/drawing/2014/main" id="{B0CB8541-8414-4340-BA0B-BF3DEEBCFFB1}"/>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233AB7A-E297-4036-A7F9-9BD62BFBEC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105AC62-D060-48A6-A27F-D51D76429B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68F3BF5-80D7-4CF5-8C19-45492A221B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C0780C1-3B5A-48C4-A558-5C89F02F2D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4104D32-5268-4FB3-995A-94A5DDE91C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22AEB2E-91F2-418B-A377-DCFA7C71EB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D26EF4A-D650-4B69-9F4D-43C8768C48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AE8C617-638F-412A-9B9B-6CFA805011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42622E6-978E-433E-92A1-C239B9F772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AD10067-D3E4-4AB9-AFF1-B2D28BDAE1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7082C6E2-0D96-4B74-A18A-7D76380F1CD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99AB4ED9-7D8A-4AA5-9C62-A10DB6A337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9D5DFFE-6F8E-473C-83A2-E275D4C6688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A202721-DF3E-42FF-89EE-8A4F29138A4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39753BB-B397-4E5D-BE74-3A356C8B88E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3C88CF9-AF9F-4B7A-A454-920842BC71A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3D5FFAB-6ECC-49F9-B0E8-5485D7C0EDF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E1986591-2EF0-45B4-AB19-26A93B194DC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024C7B8-A458-462A-A2C7-263B042260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78A3A1B-8C33-433D-92C4-A8665214D79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22A7201-CB1F-4ACE-B690-C186D507D89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42365972-34A5-4509-9607-F483E3F83604}"/>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8C9E8D92-D49C-481A-A78D-397C5396AF8E}"/>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3D61A9CD-ED0F-4DED-9666-139045E29037}"/>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DFEC0911-6AA7-46D4-8351-490A7335292C}"/>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F9403680-EA77-432E-906A-71DC3819EF18}"/>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6060F9DE-7138-4B27-80CA-4527DF1CE84F}"/>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569968A7-9923-44E2-81CB-921BF80AC88D}"/>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7B054C00-E7F3-4C69-A08F-5841A6710DE8}"/>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772B1D50-AF09-4AF0-A874-02721D00BF9E}"/>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4A026B5D-E9E7-4A08-BA3C-B984AD7DF23E}"/>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8F02F120-4CB0-4A23-B4E8-257F0C096E6B}"/>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D89FC9D-96AF-4508-B893-3A465B84809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9E10EED-10FE-4A15-9254-A05BF1A035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BE918C9-74DA-4B6D-ABA8-A47A17FDC9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C24995C-C9E6-4CA0-B47E-DAA0D68689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D8A5A93-6913-4635-9B69-AE27E5E061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57252</xdr:rowOff>
    </xdr:from>
    <xdr:to>
      <xdr:col>55</xdr:col>
      <xdr:colOff>50800</xdr:colOff>
      <xdr:row>85</xdr:row>
      <xdr:rowOff>158852</xdr:rowOff>
    </xdr:to>
    <xdr:sp macro="" textlink="">
      <xdr:nvSpPr>
        <xdr:cNvPr id="357" name="楕円 356">
          <a:extLst>
            <a:ext uri="{FF2B5EF4-FFF2-40B4-BE49-F238E27FC236}">
              <a16:creationId xmlns:a16="http://schemas.microsoft.com/office/drawing/2014/main" id="{A312D542-C3E2-4B77-B440-B373C0CA2909}"/>
            </a:ext>
          </a:extLst>
        </xdr:cNvPr>
        <xdr:cNvSpPr/>
      </xdr:nvSpPr>
      <xdr:spPr>
        <a:xfrm>
          <a:off x="104267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16629</xdr:rowOff>
    </xdr:from>
    <xdr:ext cx="469744" cy="259045"/>
    <xdr:sp macro="" textlink="">
      <xdr:nvSpPr>
        <xdr:cNvPr id="358" name="【公営住宅】&#10;一人当たり面積該当値テキスト">
          <a:extLst>
            <a:ext uri="{FF2B5EF4-FFF2-40B4-BE49-F238E27FC236}">
              <a16:creationId xmlns:a16="http://schemas.microsoft.com/office/drawing/2014/main" id="{E75E8650-821F-4369-9501-B6B458D3AB9A}"/>
            </a:ext>
          </a:extLst>
        </xdr:cNvPr>
        <xdr:cNvSpPr txBox="1"/>
      </xdr:nvSpPr>
      <xdr:spPr>
        <a:xfrm>
          <a:off x="10515600" y="144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58761</xdr:rowOff>
    </xdr:from>
    <xdr:to>
      <xdr:col>50</xdr:col>
      <xdr:colOff>165100</xdr:colOff>
      <xdr:row>85</xdr:row>
      <xdr:rowOff>160361</xdr:rowOff>
    </xdr:to>
    <xdr:sp macro="" textlink="">
      <xdr:nvSpPr>
        <xdr:cNvPr id="359" name="楕円 358">
          <a:extLst>
            <a:ext uri="{FF2B5EF4-FFF2-40B4-BE49-F238E27FC236}">
              <a16:creationId xmlns:a16="http://schemas.microsoft.com/office/drawing/2014/main" id="{B7F2509E-B775-4F7F-87B6-72A17E2CDFFA}"/>
            </a:ext>
          </a:extLst>
        </xdr:cNvPr>
        <xdr:cNvSpPr/>
      </xdr:nvSpPr>
      <xdr:spPr>
        <a:xfrm>
          <a:off x="9588500" y="146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108052</xdr:rowOff>
    </xdr:from>
    <xdr:to>
      <xdr:col>55</xdr:col>
      <xdr:colOff>0</xdr:colOff>
      <xdr:row>85</xdr:row>
      <xdr:rowOff>109561</xdr:rowOff>
    </xdr:to>
    <xdr:cxnSp macro="">
      <xdr:nvCxnSpPr>
        <xdr:cNvPr id="360" name="直線コネクタ 359">
          <a:extLst>
            <a:ext uri="{FF2B5EF4-FFF2-40B4-BE49-F238E27FC236}">
              <a16:creationId xmlns:a16="http://schemas.microsoft.com/office/drawing/2014/main" id="{3B2F9C0C-992B-4087-9988-7FD5B510817D}"/>
            </a:ext>
          </a:extLst>
        </xdr:cNvPr>
        <xdr:cNvCxnSpPr/>
      </xdr:nvCxnSpPr>
      <xdr:spPr>
        <a:xfrm flipV="1">
          <a:off x="9639300" y="14681302"/>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60406</xdr:rowOff>
    </xdr:from>
    <xdr:to>
      <xdr:col>46</xdr:col>
      <xdr:colOff>38100</xdr:colOff>
      <xdr:row>85</xdr:row>
      <xdr:rowOff>162006</xdr:rowOff>
    </xdr:to>
    <xdr:sp macro="" textlink="">
      <xdr:nvSpPr>
        <xdr:cNvPr id="361" name="楕円 360">
          <a:extLst>
            <a:ext uri="{FF2B5EF4-FFF2-40B4-BE49-F238E27FC236}">
              <a16:creationId xmlns:a16="http://schemas.microsoft.com/office/drawing/2014/main" id="{4D09BE52-CF26-4074-9618-133AB2C95EE7}"/>
            </a:ext>
          </a:extLst>
        </xdr:cNvPr>
        <xdr:cNvSpPr/>
      </xdr:nvSpPr>
      <xdr:spPr>
        <a:xfrm>
          <a:off x="8699500" y="14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109561</xdr:rowOff>
    </xdr:from>
    <xdr:to>
      <xdr:col>50</xdr:col>
      <xdr:colOff>114300</xdr:colOff>
      <xdr:row>85</xdr:row>
      <xdr:rowOff>111206</xdr:rowOff>
    </xdr:to>
    <xdr:cxnSp macro="">
      <xdr:nvCxnSpPr>
        <xdr:cNvPr id="362" name="直線コネクタ 361">
          <a:extLst>
            <a:ext uri="{FF2B5EF4-FFF2-40B4-BE49-F238E27FC236}">
              <a16:creationId xmlns:a16="http://schemas.microsoft.com/office/drawing/2014/main" id="{AA7E9ED1-043A-4FC4-B8C5-3ACD4AE777ED}"/>
            </a:ext>
          </a:extLst>
        </xdr:cNvPr>
        <xdr:cNvCxnSpPr/>
      </xdr:nvCxnSpPr>
      <xdr:spPr>
        <a:xfrm flipV="1">
          <a:off x="8750300" y="1468281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61869</xdr:rowOff>
    </xdr:from>
    <xdr:to>
      <xdr:col>41</xdr:col>
      <xdr:colOff>101600</xdr:colOff>
      <xdr:row>85</xdr:row>
      <xdr:rowOff>163469</xdr:rowOff>
    </xdr:to>
    <xdr:sp macro="" textlink="">
      <xdr:nvSpPr>
        <xdr:cNvPr id="363" name="楕円 362">
          <a:extLst>
            <a:ext uri="{FF2B5EF4-FFF2-40B4-BE49-F238E27FC236}">
              <a16:creationId xmlns:a16="http://schemas.microsoft.com/office/drawing/2014/main" id="{7CC0836F-A73F-47A1-9C75-CD1BE51C511B}"/>
            </a:ext>
          </a:extLst>
        </xdr:cNvPr>
        <xdr:cNvSpPr/>
      </xdr:nvSpPr>
      <xdr:spPr>
        <a:xfrm>
          <a:off x="7810500" y="14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111206</xdr:rowOff>
    </xdr:from>
    <xdr:to>
      <xdr:col>45</xdr:col>
      <xdr:colOff>177800</xdr:colOff>
      <xdr:row>85</xdr:row>
      <xdr:rowOff>112669</xdr:rowOff>
    </xdr:to>
    <xdr:cxnSp macro="">
      <xdr:nvCxnSpPr>
        <xdr:cNvPr id="364" name="直線コネクタ 363">
          <a:extLst>
            <a:ext uri="{FF2B5EF4-FFF2-40B4-BE49-F238E27FC236}">
              <a16:creationId xmlns:a16="http://schemas.microsoft.com/office/drawing/2014/main" id="{F432026E-0F89-413F-ADD4-93F9C23F98D9}"/>
            </a:ext>
          </a:extLst>
        </xdr:cNvPr>
        <xdr:cNvCxnSpPr/>
      </xdr:nvCxnSpPr>
      <xdr:spPr>
        <a:xfrm flipV="1">
          <a:off x="7861300" y="14684456"/>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63835</xdr:rowOff>
    </xdr:from>
    <xdr:to>
      <xdr:col>36</xdr:col>
      <xdr:colOff>165100</xdr:colOff>
      <xdr:row>85</xdr:row>
      <xdr:rowOff>165435</xdr:rowOff>
    </xdr:to>
    <xdr:sp macro="" textlink="">
      <xdr:nvSpPr>
        <xdr:cNvPr id="365" name="楕円 364">
          <a:extLst>
            <a:ext uri="{FF2B5EF4-FFF2-40B4-BE49-F238E27FC236}">
              <a16:creationId xmlns:a16="http://schemas.microsoft.com/office/drawing/2014/main" id="{D90CE7DE-7B6D-46C5-8238-CE726E881782}"/>
            </a:ext>
          </a:extLst>
        </xdr:cNvPr>
        <xdr:cNvSpPr/>
      </xdr:nvSpPr>
      <xdr:spPr>
        <a:xfrm>
          <a:off x="6921500" y="14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112669</xdr:rowOff>
    </xdr:from>
    <xdr:to>
      <xdr:col>41</xdr:col>
      <xdr:colOff>50800</xdr:colOff>
      <xdr:row>85</xdr:row>
      <xdr:rowOff>114635</xdr:rowOff>
    </xdr:to>
    <xdr:cxnSp macro="">
      <xdr:nvCxnSpPr>
        <xdr:cNvPr id="366" name="直線コネクタ 365">
          <a:extLst>
            <a:ext uri="{FF2B5EF4-FFF2-40B4-BE49-F238E27FC236}">
              <a16:creationId xmlns:a16="http://schemas.microsoft.com/office/drawing/2014/main" id="{F93B2124-E3B8-40EE-A735-A33755D1CB4A}"/>
            </a:ext>
          </a:extLst>
        </xdr:cNvPr>
        <xdr:cNvCxnSpPr/>
      </xdr:nvCxnSpPr>
      <xdr:spPr>
        <a:xfrm flipV="1">
          <a:off x="6972300" y="1468591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F268648C-5993-4550-B6E4-ED117CE00FC4}"/>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56EDD422-7589-487A-B3D4-271A2B49F59A}"/>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9F63502E-6197-4022-8C4B-368709615C7D}"/>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8DBFE999-D73D-4D18-9A94-F1D2F70E2C37}"/>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5438</xdr:rowOff>
    </xdr:from>
    <xdr:ext cx="469744" cy="259045"/>
    <xdr:sp macro="" textlink="">
      <xdr:nvSpPr>
        <xdr:cNvPr id="371" name="n_1mainValue【公営住宅】&#10;一人当たり面積">
          <a:extLst>
            <a:ext uri="{FF2B5EF4-FFF2-40B4-BE49-F238E27FC236}">
              <a16:creationId xmlns:a16="http://schemas.microsoft.com/office/drawing/2014/main" id="{8ECFE1D3-4FD3-4C6D-AF0B-39D2CA029F34}"/>
            </a:ext>
          </a:extLst>
        </xdr:cNvPr>
        <xdr:cNvSpPr txBox="1"/>
      </xdr:nvSpPr>
      <xdr:spPr>
        <a:xfrm>
          <a:off x="9391727" y="1440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7083</xdr:rowOff>
    </xdr:from>
    <xdr:ext cx="469744" cy="259045"/>
    <xdr:sp macro="" textlink="">
      <xdr:nvSpPr>
        <xdr:cNvPr id="372" name="n_2mainValue【公営住宅】&#10;一人当たり面積">
          <a:extLst>
            <a:ext uri="{FF2B5EF4-FFF2-40B4-BE49-F238E27FC236}">
              <a16:creationId xmlns:a16="http://schemas.microsoft.com/office/drawing/2014/main" id="{E12D6697-D33D-4D27-9A1C-DD5D63831FCA}"/>
            </a:ext>
          </a:extLst>
        </xdr:cNvPr>
        <xdr:cNvSpPr txBox="1"/>
      </xdr:nvSpPr>
      <xdr:spPr>
        <a:xfrm>
          <a:off x="8515427" y="144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8546</xdr:rowOff>
    </xdr:from>
    <xdr:ext cx="469744" cy="259045"/>
    <xdr:sp macro="" textlink="">
      <xdr:nvSpPr>
        <xdr:cNvPr id="373" name="n_3mainValue【公営住宅】&#10;一人当たり面積">
          <a:extLst>
            <a:ext uri="{FF2B5EF4-FFF2-40B4-BE49-F238E27FC236}">
              <a16:creationId xmlns:a16="http://schemas.microsoft.com/office/drawing/2014/main" id="{D2BA47FD-7DD7-4183-AA10-40EA5F64E1AD}"/>
            </a:ext>
          </a:extLst>
        </xdr:cNvPr>
        <xdr:cNvSpPr txBox="1"/>
      </xdr:nvSpPr>
      <xdr:spPr>
        <a:xfrm>
          <a:off x="7626427" y="1441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10512</xdr:rowOff>
    </xdr:from>
    <xdr:ext cx="469744" cy="259045"/>
    <xdr:sp macro="" textlink="">
      <xdr:nvSpPr>
        <xdr:cNvPr id="374" name="n_4mainValue【公営住宅】&#10;一人当たり面積">
          <a:extLst>
            <a:ext uri="{FF2B5EF4-FFF2-40B4-BE49-F238E27FC236}">
              <a16:creationId xmlns:a16="http://schemas.microsoft.com/office/drawing/2014/main" id="{44E1BDBB-DEC1-403F-BBB4-13F67681A206}"/>
            </a:ext>
          </a:extLst>
        </xdr:cNvPr>
        <xdr:cNvSpPr txBox="1"/>
      </xdr:nvSpPr>
      <xdr:spPr>
        <a:xfrm>
          <a:off x="6737427" y="1441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14D2A6D-F5D1-42A2-95F1-3E20A4A495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7032058-574A-4412-BB60-985B7E69B3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7DA7D42-C3EB-4BD9-9434-3AED9706E1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6E82999-7FD8-4E9D-B65D-132E088B1B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CD09EE6-7F76-4F35-8EA5-00B2983802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0DC8EF6-7E84-4C1F-8A5B-BB7AF4C9C8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711166E-1169-427C-8484-4EF929A959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B15FB2E-F318-4122-913F-3F19057CB1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58054D1A-6426-4562-B9B5-88999D84C4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DF24CB8-3F55-44DD-9A48-D541F522D1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F88E2278-DAA3-462F-80B9-B2BA2E2B5B0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38EDD011-D7EC-47F1-95EF-6EEFF83275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4C4371EF-E986-4CF0-9392-8650DE14D3D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AA38D1A0-C71F-45E5-ACA4-BC918638819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935B6FFB-F72E-4D8E-8590-2672D58CA0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734BF7EE-7FE6-4A6B-B19D-80518B378F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289C05D5-EDD3-4543-A2AB-784CB901A8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8021C06-167C-4900-88A3-58928071844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78C02211-0067-4985-8A17-BD9C3E0F0D5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BBB5CFF0-59BB-44BF-955B-CDDE740A53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059FDBB-2C7E-4DBC-9DFC-63C1D59710D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A322A7E4-A9BC-4CED-BD80-9FB0DE98426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4C819576-3E26-4D3C-99DA-12BDCF9C5C7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9011B0E-2185-4E25-A05B-ADD381075E2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70D62044-8D50-4547-9348-692C309FB3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5BEC5F7D-598C-436C-9BB0-24A7B60C4360}"/>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B0BAD1C3-FC62-40D5-831E-7BE20DC093B7}"/>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2128941E-1459-4746-8B76-CC935FD43D16}"/>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7AAA8978-1FB3-4B8A-9EBA-F3F5A65EB0AE}"/>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BD4E4EC3-5AF1-4ECF-A91E-E410E98FBC8B}"/>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F43275D0-7100-43B9-877B-B4762A9E6005}"/>
            </a:ext>
          </a:extLst>
        </xdr:cNvPr>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D5CB362C-A32E-48C3-B708-5C83FB94A085}"/>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6B86C9CC-19BC-4949-AD12-5DA8DBA95F26}"/>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D43E5C52-C66A-4B6A-A89A-94DA01F6186E}"/>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E2A04CE1-84E8-497E-A6B7-33BF3E2D205B}"/>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762BDB86-07A4-40FD-97EC-1DD55512045C}"/>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C61F561-B9E2-4651-A140-B0C07A25E48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CFE5DEC-2850-458A-BBB6-1D60C023968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349A70D-86B6-4804-AEBD-D8DB1B9100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C4D5C05-6216-4799-A231-177271494E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F84279E-BD9F-40AF-8ED9-1A636318662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6" name="楕円 415">
          <a:extLst>
            <a:ext uri="{FF2B5EF4-FFF2-40B4-BE49-F238E27FC236}">
              <a16:creationId xmlns:a16="http://schemas.microsoft.com/office/drawing/2014/main" id="{69498B37-152F-4587-BE45-0FE2B3D96EEB}"/>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28CD59DB-3262-47B7-865C-CC21677055B6}"/>
            </a:ext>
          </a:extLst>
        </xdr:cNvPr>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418" name="楕円 417">
          <a:extLst>
            <a:ext uri="{FF2B5EF4-FFF2-40B4-BE49-F238E27FC236}">
              <a16:creationId xmlns:a16="http://schemas.microsoft.com/office/drawing/2014/main" id="{E00FED36-172A-41BF-91C7-38A28094A73A}"/>
            </a:ext>
          </a:extLst>
        </xdr:cNvPr>
        <xdr:cNvSpPr/>
      </xdr:nvSpPr>
      <xdr:spPr>
        <a:xfrm>
          <a:off x="3746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104</xdr:row>
      <xdr:rowOff>121920</xdr:rowOff>
    </xdr:to>
    <xdr:cxnSp macro="">
      <xdr:nvCxnSpPr>
        <xdr:cNvPr id="419" name="直線コネクタ 418">
          <a:extLst>
            <a:ext uri="{FF2B5EF4-FFF2-40B4-BE49-F238E27FC236}">
              <a16:creationId xmlns:a16="http://schemas.microsoft.com/office/drawing/2014/main" id="{DCD16AF0-4E5F-48EB-AD3B-5E6F0D0F218E}"/>
            </a:ext>
          </a:extLst>
        </xdr:cNvPr>
        <xdr:cNvCxnSpPr/>
      </xdr:nvCxnSpPr>
      <xdr:spPr>
        <a:xfrm>
          <a:off x="3797300" y="1792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420" name="楕円 419">
          <a:extLst>
            <a:ext uri="{FF2B5EF4-FFF2-40B4-BE49-F238E27FC236}">
              <a16:creationId xmlns:a16="http://schemas.microsoft.com/office/drawing/2014/main" id="{36B4FF22-154C-458C-8436-DD1BF06D6FD4}"/>
            </a:ext>
          </a:extLst>
        </xdr:cNvPr>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89263</xdr:rowOff>
    </xdr:to>
    <xdr:cxnSp macro="">
      <xdr:nvCxnSpPr>
        <xdr:cNvPr id="421" name="直線コネクタ 420">
          <a:extLst>
            <a:ext uri="{FF2B5EF4-FFF2-40B4-BE49-F238E27FC236}">
              <a16:creationId xmlns:a16="http://schemas.microsoft.com/office/drawing/2014/main" id="{D23880E0-0916-4AB5-9AFA-D8FB0D16520E}"/>
            </a:ext>
          </a:extLst>
        </xdr:cNvPr>
        <xdr:cNvCxnSpPr/>
      </xdr:nvCxnSpPr>
      <xdr:spPr>
        <a:xfrm>
          <a:off x="2908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22" name="楕円 421">
          <a:extLst>
            <a:ext uri="{FF2B5EF4-FFF2-40B4-BE49-F238E27FC236}">
              <a16:creationId xmlns:a16="http://schemas.microsoft.com/office/drawing/2014/main" id="{DFD4E41D-3E64-426F-B1F3-8171F03380AA}"/>
            </a:ext>
          </a:extLst>
        </xdr:cNvPr>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56606</xdr:rowOff>
    </xdr:to>
    <xdr:cxnSp macro="">
      <xdr:nvCxnSpPr>
        <xdr:cNvPr id="423" name="直線コネクタ 422">
          <a:extLst>
            <a:ext uri="{FF2B5EF4-FFF2-40B4-BE49-F238E27FC236}">
              <a16:creationId xmlns:a16="http://schemas.microsoft.com/office/drawing/2014/main" id="{43AF6177-89D9-4E58-98D5-D17637D75769}"/>
            </a:ext>
          </a:extLst>
        </xdr:cNvPr>
        <xdr:cNvCxnSpPr/>
      </xdr:nvCxnSpPr>
      <xdr:spPr>
        <a:xfrm>
          <a:off x="2019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116839</xdr:rowOff>
    </xdr:from>
    <xdr:to>
      <xdr:col>6</xdr:col>
      <xdr:colOff>38100</xdr:colOff>
      <xdr:row>104</xdr:row>
      <xdr:rowOff>46989</xdr:rowOff>
    </xdr:to>
    <xdr:sp macro="" textlink="">
      <xdr:nvSpPr>
        <xdr:cNvPr id="424" name="楕円 423">
          <a:extLst>
            <a:ext uri="{FF2B5EF4-FFF2-40B4-BE49-F238E27FC236}">
              <a16:creationId xmlns:a16="http://schemas.microsoft.com/office/drawing/2014/main" id="{DD6A40A3-8654-424E-AFF0-1A3FC71BFB1D}"/>
            </a:ext>
          </a:extLst>
        </xdr:cNvPr>
        <xdr:cNvSpPr/>
      </xdr:nvSpPr>
      <xdr:spPr>
        <a:xfrm>
          <a:off x="1079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167639</xdr:rowOff>
    </xdr:from>
    <xdr:to>
      <xdr:col>10</xdr:col>
      <xdr:colOff>114300</xdr:colOff>
      <xdr:row>104</xdr:row>
      <xdr:rowOff>25581</xdr:rowOff>
    </xdr:to>
    <xdr:cxnSp macro="">
      <xdr:nvCxnSpPr>
        <xdr:cNvPr id="425" name="直線コネクタ 424">
          <a:extLst>
            <a:ext uri="{FF2B5EF4-FFF2-40B4-BE49-F238E27FC236}">
              <a16:creationId xmlns:a16="http://schemas.microsoft.com/office/drawing/2014/main" id="{6F260A94-C2C0-473E-B1F3-9938C3F57CBD}"/>
            </a:ext>
          </a:extLst>
        </xdr:cNvPr>
        <xdr:cNvCxnSpPr/>
      </xdr:nvCxnSpPr>
      <xdr:spPr>
        <a:xfrm>
          <a:off x="1130300" y="178269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a:extLst>
            <a:ext uri="{FF2B5EF4-FFF2-40B4-BE49-F238E27FC236}">
              <a16:creationId xmlns:a16="http://schemas.microsoft.com/office/drawing/2014/main" id="{D37D82CD-F015-4A90-BD05-FA99BC6AB231}"/>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a:extLst>
            <a:ext uri="{FF2B5EF4-FFF2-40B4-BE49-F238E27FC236}">
              <a16:creationId xmlns:a16="http://schemas.microsoft.com/office/drawing/2014/main" id="{DF94B2E2-D31B-4387-8D05-83BDDD74A4A7}"/>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a:extLst>
            <a:ext uri="{FF2B5EF4-FFF2-40B4-BE49-F238E27FC236}">
              <a16:creationId xmlns:a16="http://schemas.microsoft.com/office/drawing/2014/main" id="{0A6E7C07-3512-446A-9876-A412B63F0614}"/>
            </a:ext>
          </a:extLst>
        </xdr:cNvPr>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a:extLst>
            <a:ext uri="{FF2B5EF4-FFF2-40B4-BE49-F238E27FC236}">
              <a16:creationId xmlns:a16="http://schemas.microsoft.com/office/drawing/2014/main" id="{98E2571E-F13E-4BEB-8067-DF83A30D7DFA}"/>
            </a:ext>
          </a:extLst>
        </xdr:cNvPr>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156590</xdr:rowOff>
    </xdr:from>
    <xdr:ext cx="405111" cy="259045"/>
    <xdr:sp macro="" textlink="">
      <xdr:nvSpPr>
        <xdr:cNvPr id="430" name="n_1mainValue【港湾・漁港】&#10;有形固定資産減価償却率">
          <a:extLst>
            <a:ext uri="{FF2B5EF4-FFF2-40B4-BE49-F238E27FC236}">
              <a16:creationId xmlns:a16="http://schemas.microsoft.com/office/drawing/2014/main" id="{73DD60BC-1FD3-4E39-9359-129330563689}"/>
            </a:ext>
          </a:extLst>
        </xdr:cNvPr>
        <xdr:cNvSpPr txBox="1"/>
      </xdr:nvSpPr>
      <xdr:spPr>
        <a:xfrm>
          <a:off x="3582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31" name="n_2mainValue【港湾・漁港】&#10;有形固定資産減価償却率">
          <a:extLst>
            <a:ext uri="{FF2B5EF4-FFF2-40B4-BE49-F238E27FC236}">
              <a16:creationId xmlns:a16="http://schemas.microsoft.com/office/drawing/2014/main" id="{B8906D3E-5E98-48DD-919B-5BD58C57CA1F}"/>
            </a:ext>
          </a:extLst>
        </xdr:cNvPr>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432" name="n_3mainValue【港湾・漁港】&#10;有形固定資産減価償却率">
          <a:extLst>
            <a:ext uri="{FF2B5EF4-FFF2-40B4-BE49-F238E27FC236}">
              <a16:creationId xmlns:a16="http://schemas.microsoft.com/office/drawing/2014/main" id="{F8B8951F-63B8-40AB-87B9-830EF0D23E57}"/>
            </a:ext>
          </a:extLst>
        </xdr:cNvPr>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63516</xdr:rowOff>
    </xdr:from>
    <xdr:ext cx="405111" cy="259045"/>
    <xdr:sp macro="" textlink="">
      <xdr:nvSpPr>
        <xdr:cNvPr id="433" name="n_4mainValue【港湾・漁港】&#10;有形固定資産減価償却率">
          <a:extLst>
            <a:ext uri="{FF2B5EF4-FFF2-40B4-BE49-F238E27FC236}">
              <a16:creationId xmlns:a16="http://schemas.microsoft.com/office/drawing/2014/main" id="{838F771A-BEAA-4577-9D1A-D30D6BBABD79}"/>
            </a:ext>
          </a:extLst>
        </xdr:cNvPr>
        <xdr:cNvSpPr txBox="1"/>
      </xdr:nvSpPr>
      <xdr:spPr>
        <a:xfrm>
          <a:off x="927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4C1B5FA-0EE6-4570-94BC-B9C940310E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780CCC7-E614-4DD9-A6D0-7CDAB2EC3E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E8406092-5AB7-415A-812F-A5424C8027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19E499D-9526-4649-B6ED-EA9858A8BB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6405F90-A507-46ED-8814-690A1F4842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CD145DD1-55D2-4D0D-B19F-12B7FCCBFE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4EA25D6-EDE0-4611-9DD4-F3D1761201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30844E0F-A521-47A9-90F0-B7AF9BCC20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D10EA780-0BEB-4665-986C-9450947A80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9FE55B49-43D4-4D3F-BCE7-3F3F0B283C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3BD01812-4683-4567-B12B-EB71382C386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B4FEE5E7-81DF-4D88-A399-BAF9C904BFE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C76CA473-9637-406E-8284-C201EA516CF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1D81594D-9F4D-4389-9D8F-3B78A318D3A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49B18BE-472D-49CE-AEB1-B243A714A1A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52E9CC14-3E21-4699-AEC3-EE9D2FF4C57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58B732E5-E7A7-4C44-8A6C-681F5D912AA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358BBF21-1BCA-4AE9-9912-B0D2396E6AE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2AFEC1F-1A38-4D1C-98DE-EE2A4C440E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713CE857-DDCF-4B91-8214-B06D367424A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A05B7B4C-F2BB-4D0F-9149-71BCB3BFA0F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71E471CB-D831-47BE-901C-713BCF0804AC}"/>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205B6A3D-1E76-4410-8C81-42E199BA4582}"/>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CBC5A4AA-0BFC-4BBC-8164-3E247B903EB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527877F9-CF3D-435B-BF82-377920391524}"/>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49D718E5-0145-40BF-972E-4BEF6BD6D6CA}"/>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828AFBE8-7116-4E2E-B8DE-0EB91C2DFDEE}"/>
            </a:ext>
          </a:extLst>
        </xdr:cNvPr>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9392A947-F684-45C5-BE76-D80710536C95}"/>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002084A3-6DD9-49E9-857C-4742A4393E18}"/>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75642B2F-78C4-445B-84E3-F89EAA77DF7B}"/>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0BF9C453-F9EC-4B14-ABA7-1678BC7D3B64}"/>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CDCC7E7B-C235-4F94-A56A-47D5BEA22392}"/>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5EE6CF6-8C9D-425C-9D6B-9A8706DBBE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0F5DDD5-9C42-4759-A462-8F966CF782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52334B9-2391-4E5C-886E-A802A734309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C05AFBE-E081-4947-B499-739CCCCC90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8E16FC6-7AFC-472F-A5DF-6CFCEA9A2C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21912</xdr:rowOff>
    </xdr:from>
    <xdr:to>
      <xdr:col>55</xdr:col>
      <xdr:colOff>50800</xdr:colOff>
      <xdr:row>107</xdr:row>
      <xdr:rowOff>123512</xdr:rowOff>
    </xdr:to>
    <xdr:sp macro="" textlink="">
      <xdr:nvSpPr>
        <xdr:cNvPr id="471" name="楕円 470">
          <a:extLst>
            <a:ext uri="{FF2B5EF4-FFF2-40B4-BE49-F238E27FC236}">
              <a16:creationId xmlns:a16="http://schemas.microsoft.com/office/drawing/2014/main" id="{BADC8A04-372A-4575-9627-9DA8A4ACEEA0}"/>
            </a:ext>
          </a:extLst>
        </xdr:cNvPr>
        <xdr:cNvSpPr/>
      </xdr:nvSpPr>
      <xdr:spPr>
        <a:xfrm>
          <a:off x="10426700" y="183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339</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955C2EBC-5F74-4565-9B50-ECA879C0E12C}"/>
            </a:ext>
          </a:extLst>
        </xdr:cNvPr>
        <xdr:cNvSpPr txBox="1"/>
      </xdr:nvSpPr>
      <xdr:spPr>
        <a:xfrm>
          <a:off x="10515600" y="1834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24561</xdr:rowOff>
    </xdr:from>
    <xdr:to>
      <xdr:col>50</xdr:col>
      <xdr:colOff>165100</xdr:colOff>
      <xdr:row>107</xdr:row>
      <xdr:rowOff>126161</xdr:rowOff>
    </xdr:to>
    <xdr:sp macro="" textlink="">
      <xdr:nvSpPr>
        <xdr:cNvPr id="473" name="楕円 472">
          <a:extLst>
            <a:ext uri="{FF2B5EF4-FFF2-40B4-BE49-F238E27FC236}">
              <a16:creationId xmlns:a16="http://schemas.microsoft.com/office/drawing/2014/main" id="{38EF419A-8157-4A60-8002-9C06537C7019}"/>
            </a:ext>
          </a:extLst>
        </xdr:cNvPr>
        <xdr:cNvSpPr/>
      </xdr:nvSpPr>
      <xdr:spPr>
        <a:xfrm>
          <a:off x="9588500" y="183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72712</xdr:rowOff>
    </xdr:from>
    <xdr:to>
      <xdr:col>55</xdr:col>
      <xdr:colOff>0</xdr:colOff>
      <xdr:row>107</xdr:row>
      <xdr:rowOff>75361</xdr:rowOff>
    </xdr:to>
    <xdr:cxnSp macro="">
      <xdr:nvCxnSpPr>
        <xdr:cNvPr id="474" name="直線コネクタ 473">
          <a:extLst>
            <a:ext uri="{FF2B5EF4-FFF2-40B4-BE49-F238E27FC236}">
              <a16:creationId xmlns:a16="http://schemas.microsoft.com/office/drawing/2014/main" id="{0C1CE9E6-59BB-4226-AE84-5C70F0845256}"/>
            </a:ext>
          </a:extLst>
        </xdr:cNvPr>
        <xdr:cNvCxnSpPr/>
      </xdr:nvCxnSpPr>
      <xdr:spPr>
        <a:xfrm flipV="1">
          <a:off x="9639300" y="18417862"/>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27370</xdr:rowOff>
    </xdr:from>
    <xdr:to>
      <xdr:col>46</xdr:col>
      <xdr:colOff>38100</xdr:colOff>
      <xdr:row>107</xdr:row>
      <xdr:rowOff>128970</xdr:rowOff>
    </xdr:to>
    <xdr:sp macro="" textlink="">
      <xdr:nvSpPr>
        <xdr:cNvPr id="475" name="楕円 474">
          <a:extLst>
            <a:ext uri="{FF2B5EF4-FFF2-40B4-BE49-F238E27FC236}">
              <a16:creationId xmlns:a16="http://schemas.microsoft.com/office/drawing/2014/main" id="{57138ED8-7053-40E6-94A7-FD3794F09A1E}"/>
            </a:ext>
          </a:extLst>
        </xdr:cNvPr>
        <xdr:cNvSpPr/>
      </xdr:nvSpPr>
      <xdr:spPr>
        <a:xfrm>
          <a:off x="8699500" y="183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75361</xdr:rowOff>
    </xdr:from>
    <xdr:to>
      <xdr:col>50</xdr:col>
      <xdr:colOff>114300</xdr:colOff>
      <xdr:row>107</xdr:row>
      <xdr:rowOff>78170</xdr:rowOff>
    </xdr:to>
    <xdr:cxnSp macro="">
      <xdr:nvCxnSpPr>
        <xdr:cNvPr id="476" name="直線コネクタ 475">
          <a:extLst>
            <a:ext uri="{FF2B5EF4-FFF2-40B4-BE49-F238E27FC236}">
              <a16:creationId xmlns:a16="http://schemas.microsoft.com/office/drawing/2014/main" id="{8552D159-3C22-47B3-9B43-29D4FCD31484}"/>
            </a:ext>
          </a:extLst>
        </xdr:cNvPr>
        <xdr:cNvCxnSpPr/>
      </xdr:nvCxnSpPr>
      <xdr:spPr>
        <a:xfrm flipV="1">
          <a:off x="8750300" y="18420511"/>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30218</xdr:rowOff>
    </xdr:from>
    <xdr:to>
      <xdr:col>41</xdr:col>
      <xdr:colOff>101600</xdr:colOff>
      <xdr:row>107</xdr:row>
      <xdr:rowOff>131818</xdr:rowOff>
    </xdr:to>
    <xdr:sp macro="" textlink="">
      <xdr:nvSpPr>
        <xdr:cNvPr id="477" name="楕円 476">
          <a:extLst>
            <a:ext uri="{FF2B5EF4-FFF2-40B4-BE49-F238E27FC236}">
              <a16:creationId xmlns:a16="http://schemas.microsoft.com/office/drawing/2014/main" id="{F8F8E856-7793-433C-A1EC-6EAC20FCF19B}"/>
            </a:ext>
          </a:extLst>
        </xdr:cNvPr>
        <xdr:cNvSpPr/>
      </xdr:nvSpPr>
      <xdr:spPr>
        <a:xfrm>
          <a:off x="7810500" y="183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78170</xdr:rowOff>
    </xdr:from>
    <xdr:to>
      <xdr:col>45</xdr:col>
      <xdr:colOff>177800</xdr:colOff>
      <xdr:row>107</xdr:row>
      <xdr:rowOff>81018</xdr:rowOff>
    </xdr:to>
    <xdr:cxnSp macro="">
      <xdr:nvCxnSpPr>
        <xdr:cNvPr id="478" name="直線コネクタ 477">
          <a:extLst>
            <a:ext uri="{FF2B5EF4-FFF2-40B4-BE49-F238E27FC236}">
              <a16:creationId xmlns:a16="http://schemas.microsoft.com/office/drawing/2014/main" id="{A7C186FB-F5B3-40CE-BA77-F060C6E5B7A4}"/>
            </a:ext>
          </a:extLst>
        </xdr:cNvPr>
        <xdr:cNvCxnSpPr/>
      </xdr:nvCxnSpPr>
      <xdr:spPr>
        <a:xfrm flipV="1">
          <a:off x="7861300" y="18423320"/>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35021</xdr:rowOff>
    </xdr:from>
    <xdr:to>
      <xdr:col>36</xdr:col>
      <xdr:colOff>165100</xdr:colOff>
      <xdr:row>107</xdr:row>
      <xdr:rowOff>136621</xdr:rowOff>
    </xdr:to>
    <xdr:sp macro="" textlink="">
      <xdr:nvSpPr>
        <xdr:cNvPr id="479" name="楕円 478">
          <a:extLst>
            <a:ext uri="{FF2B5EF4-FFF2-40B4-BE49-F238E27FC236}">
              <a16:creationId xmlns:a16="http://schemas.microsoft.com/office/drawing/2014/main" id="{17D814AD-8924-49F2-85DE-9C4B9F706CF9}"/>
            </a:ext>
          </a:extLst>
        </xdr:cNvPr>
        <xdr:cNvSpPr/>
      </xdr:nvSpPr>
      <xdr:spPr>
        <a:xfrm>
          <a:off x="6921500" y="18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81018</xdr:rowOff>
    </xdr:from>
    <xdr:to>
      <xdr:col>41</xdr:col>
      <xdr:colOff>50800</xdr:colOff>
      <xdr:row>107</xdr:row>
      <xdr:rowOff>85821</xdr:rowOff>
    </xdr:to>
    <xdr:cxnSp macro="">
      <xdr:nvCxnSpPr>
        <xdr:cNvPr id="480" name="直線コネクタ 479">
          <a:extLst>
            <a:ext uri="{FF2B5EF4-FFF2-40B4-BE49-F238E27FC236}">
              <a16:creationId xmlns:a16="http://schemas.microsoft.com/office/drawing/2014/main" id="{58422F85-0940-411B-99E1-00880B144D54}"/>
            </a:ext>
          </a:extLst>
        </xdr:cNvPr>
        <xdr:cNvCxnSpPr/>
      </xdr:nvCxnSpPr>
      <xdr:spPr>
        <a:xfrm flipV="1">
          <a:off x="6972300" y="18426168"/>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66953A22-038D-47DC-86E0-23080A60F304}"/>
            </a:ext>
          </a:extLst>
        </xdr:cNvPr>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6C964E0F-80BF-4FB3-BE87-B406E22183F1}"/>
            </a:ext>
          </a:extLst>
        </xdr:cNvPr>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55C2FB4D-E2F0-4707-BC6D-14439C8459A7}"/>
            </a:ext>
          </a:extLst>
        </xdr:cNvPr>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328DEF25-8658-46E3-8530-263DFD994223}"/>
            </a:ext>
          </a:extLst>
        </xdr:cNvPr>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117288</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09760B3E-8D14-4FC8-A807-C745F08150A1}"/>
            </a:ext>
          </a:extLst>
        </xdr:cNvPr>
        <xdr:cNvSpPr txBox="1"/>
      </xdr:nvSpPr>
      <xdr:spPr>
        <a:xfrm>
          <a:off x="9327095" y="1846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145497</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100C53BE-0ABF-4C13-93F7-04EA679D91E0}"/>
            </a:ext>
          </a:extLst>
        </xdr:cNvPr>
        <xdr:cNvSpPr txBox="1"/>
      </xdr:nvSpPr>
      <xdr:spPr>
        <a:xfrm>
          <a:off x="8450795" y="181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148345</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563AD404-1010-48A0-B970-9DA847ED787D}"/>
            </a:ext>
          </a:extLst>
        </xdr:cNvPr>
        <xdr:cNvSpPr txBox="1"/>
      </xdr:nvSpPr>
      <xdr:spPr>
        <a:xfrm>
          <a:off x="7561795" y="1815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127748</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CEA1DD14-2C76-49FD-911A-3D07CAA4C3B5}"/>
            </a:ext>
          </a:extLst>
        </xdr:cNvPr>
        <xdr:cNvSpPr txBox="1"/>
      </xdr:nvSpPr>
      <xdr:spPr>
        <a:xfrm>
          <a:off x="6672795" y="18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315D1688-9FEA-49DF-99B5-02FB637AAD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47C86587-5FBE-4C20-90B1-3E5AD50F8B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A12AE7AF-EE92-4AC8-8CC8-A5886AD1FB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96B30AE-086C-47FD-91E3-8710A51FCC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19B187FA-BB1C-43D6-BDF4-7396DBD3D7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3C85F8A-1833-4FC2-A77B-7516BECD6F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90B31A2-4BB8-4515-B516-66EC08226C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6DDBA65F-4D53-4064-8B08-BAC98C7209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CFF5322-19A4-4FBB-B05C-58A6206AE2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27E6E45-3651-46C4-8B3E-7C355D0BB5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BE410EF4-BEDD-46E8-85AD-25A6B895A0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9190085F-8ABC-4DAF-84A0-FCE18DCEAA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9BCB96F-DB8E-4E09-99BE-06944B9047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9D1C4448-F211-45BA-8A68-5AF1622EC08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BF3A5B8A-4BBE-472E-9A15-24813BCA88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F153A44B-592A-47AE-996E-BB7277A2EC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2AFEC880-C6AC-43F2-8C94-ADF018A441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2DE7FECD-EBB6-46EA-AC18-BD21433F6D9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8524D50A-0877-4C8F-9ECA-C99C31BFFC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AD0BFE6-A657-432C-8E66-8C6F2065B5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71B33926-B341-4CB4-BCAB-B5D6132141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805B65D7-CB6E-4590-ABE2-245FAB5663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9F6EDE6-92AE-4FEC-BE80-928F6B407C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58E229FE-6973-46CA-9217-7854710D9A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33398AB4-E68D-473C-9B2A-767FAE265D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B57A2527-3142-4FFA-9108-9DC359D6DDBC}"/>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F3260858-7502-431C-8FB8-F2B63EC6BC7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20D388B2-7715-450C-BA2F-9B35C0472B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EB6F524E-ADC4-43BD-AEA1-AEDE92B073F7}"/>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EB43B97C-639F-4DC4-88BE-0B46447F694D}"/>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32AFD5A6-C888-45A5-AB7F-C99CA05D2E5F}"/>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A6A2055F-E13B-4641-ABD1-047D76F0F4BF}"/>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1E1954BC-4E2F-442C-B4BD-C916FC493C4A}"/>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79819CF8-4C00-4408-95AE-66669E2A277C}"/>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89FACF20-17C7-4E14-B1BF-F542A767E081}"/>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D1DAAC87-6E9D-4EF7-9957-4BAC059BCAD5}"/>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533AABE-BF30-4C7C-9CFB-C26DFC100C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DC9103A-6690-44A1-B418-EEFC3CACC1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84E8BCA-50E5-421D-80E2-728CDD588A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799F7D0-22A2-48B7-8FBB-268D50EB47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D414932-50CB-4FBD-B327-C6816759EA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530" name="楕円 529">
          <a:extLst>
            <a:ext uri="{FF2B5EF4-FFF2-40B4-BE49-F238E27FC236}">
              <a16:creationId xmlns:a16="http://schemas.microsoft.com/office/drawing/2014/main" id="{66524DBF-BA6A-44E2-B813-6E7337FDEAF0}"/>
            </a:ext>
          </a:extLst>
        </xdr:cNvPr>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559AA3A-A6C4-4E4F-9E49-372AA7D8BF3A}"/>
            </a:ext>
          </a:extLst>
        </xdr:cNvPr>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532" name="楕円 531">
          <a:extLst>
            <a:ext uri="{FF2B5EF4-FFF2-40B4-BE49-F238E27FC236}">
              <a16:creationId xmlns:a16="http://schemas.microsoft.com/office/drawing/2014/main" id="{0821AE1F-98F3-4576-AD8F-714A798BA19B}"/>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68035</xdr:rowOff>
    </xdr:to>
    <xdr:cxnSp macro="">
      <xdr:nvCxnSpPr>
        <xdr:cNvPr id="533" name="直線コネクタ 532">
          <a:extLst>
            <a:ext uri="{FF2B5EF4-FFF2-40B4-BE49-F238E27FC236}">
              <a16:creationId xmlns:a16="http://schemas.microsoft.com/office/drawing/2014/main" id="{9E81FCF6-6FAF-492A-AF00-9F13BDA118AB}"/>
            </a:ext>
          </a:extLst>
        </xdr:cNvPr>
        <xdr:cNvCxnSpPr/>
      </xdr:nvCxnSpPr>
      <xdr:spPr>
        <a:xfrm>
          <a:off x="15481300" y="69015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34" name="楕円 533">
          <a:extLst>
            <a:ext uri="{FF2B5EF4-FFF2-40B4-BE49-F238E27FC236}">
              <a16:creationId xmlns:a16="http://schemas.microsoft.com/office/drawing/2014/main" id="{92929F88-E635-48E8-939F-7A6EA3463FFF}"/>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43543</xdr:rowOff>
    </xdr:to>
    <xdr:cxnSp macro="">
      <xdr:nvCxnSpPr>
        <xdr:cNvPr id="535" name="直線コネクタ 534">
          <a:extLst>
            <a:ext uri="{FF2B5EF4-FFF2-40B4-BE49-F238E27FC236}">
              <a16:creationId xmlns:a16="http://schemas.microsoft.com/office/drawing/2014/main" id="{55D892F4-EE04-4BAA-8927-2389E68B97B9}"/>
            </a:ext>
          </a:extLst>
        </xdr:cNvPr>
        <xdr:cNvCxnSpPr/>
      </xdr:nvCxnSpPr>
      <xdr:spPr>
        <a:xfrm>
          <a:off x="14592300" y="687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536" name="楕円 535">
          <a:extLst>
            <a:ext uri="{FF2B5EF4-FFF2-40B4-BE49-F238E27FC236}">
              <a16:creationId xmlns:a16="http://schemas.microsoft.com/office/drawing/2014/main" id="{A110C068-3A64-4A85-BE49-6B1BE679BCF3}"/>
            </a:ext>
          </a:extLst>
        </xdr:cNvPr>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164374</xdr:rowOff>
    </xdr:from>
    <xdr:to>
      <xdr:col>76</xdr:col>
      <xdr:colOff>114300</xdr:colOff>
      <xdr:row>40</xdr:row>
      <xdr:rowOff>19050</xdr:rowOff>
    </xdr:to>
    <xdr:cxnSp macro="">
      <xdr:nvCxnSpPr>
        <xdr:cNvPr id="537" name="直線コネクタ 536">
          <a:extLst>
            <a:ext uri="{FF2B5EF4-FFF2-40B4-BE49-F238E27FC236}">
              <a16:creationId xmlns:a16="http://schemas.microsoft.com/office/drawing/2014/main" id="{217F4115-C34F-4939-97E8-F0CDC6EB5368}"/>
            </a:ext>
          </a:extLst>
        </xdr:cNvPr>
        <xdr:cNvCxnSpPr/>
      </xdr:nvCxnSpPr>
      <xdr:spPr>
        <a:xfrm>
          <a:off x="13703300" y="68509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134801</xdr:rowOff>
    </xdr:from>
    <xdr:to>
      <xdr:col>67</xdr:col>
      <xdr:colOff>101600</xdr:colOff>
      <xdr:row>40</xdr:row>
      <xdr:rowOff>64951</xdr:rowOff>
    </xdr:to>
    <xdr:sp macro="" textlink="">
      <xdr:nvSpPr>
        <xdr:cNvPr id="538" name="楕円 537">
          <a:extLst>
            <a:ext uri="{FF2B5EF4-FFF2-40B4-BE49-F238E27FC236}">
              <a16:creationId xmlns:a16="http://schemas.microsoft.com/office/drawing/2014/main" id="{71C4640C-E980-417E-8D63-5DB8006B9C57}"/>
            </a:ext>
          </a:extLst>
        </xdr:cNvPr>
        <xdr:cNvSpPr/>
      </xdr:nvSpPr>
      <xdr:spPr>
        <a:xfrm>
          <a:off x="12763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164374</xdr:rowOff>
    </xdr:from>
    <xdr:to>
      <xdr:col>71</xdr:col>
      <xdr:colOff>177800</xdr:colOff>
      <xdr:row>40</xdr:row>
      <xdr:rowOff>14151</xdr:rowOff>
    </xdr:to>
    <xdr:cxnSp macro="">
      <xdr:nvCxnSpPr>
        <xdr:cNvPr id="539" name="直線コネクタ 538">
          <a:extLst>
            <a:ext uri="{FF2B5EF4-FFF2-40B4-BE49-F238E27FC236}">
              <a16:creationId xmlns:a16="http://schemas.microsoft.com/office/drawing/2014/main" id="{06050674-2FA8-4700-8952-E48AF29AB1CC}"/>
            </a:ext>
          </a:extLst>
        </xdr:cNvPr>
        <xdr:cNvCxnSpPr/>
      </xdr:nvCxnSpPr>
      <xdr:spPr>
        <a:xfrm flipV="1">
          <a:off x="12814300" y="68509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A14F40C7-13EF-4D78-85A4-B2BC217BED8E}"/>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43FFA0DF-898C-4F81-AC04-69374F21D88F}"/>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4EA5BEF9-3BF0-4715-9309-866F120C96A0}"/>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EE5DC5DA-FCDA-4B63-B553-3FFCFD7BADDC}"/>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6E7471A8-EC73-4E95-891E-634E97646753}"/>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FBAB5BF3-3E35-47E9-AA32-9B4AACF5DACD}"/>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79FD208D-2170-4F83-BF8E-9F42E5AC1CDC}"/>
            </a:ext>
          </a:extLst>
        </xdr:cNvPr>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56078</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35ADC1D3-B629-4205-B13D-388690BBC955}"/>
            </a:ext>
          </a:extLst>
        </xdr:cNvPr>
        <xdr:cNvSpPr txBox="1"/>
      </xdr:nvSpPr>
      <xdr:spPr>
        <a:xfrm>
          <a:off x="12611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213A8B92-C0C8-41B6-A573-AEDC9BF5F0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F6608EC5-CEC7-4D36-997E-2C7F62E8F9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41F6AD76-5B2A-4657-B099-77027ECDB4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D7086F6-293C-4DD2-B35B-4DEF9D8B42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6CC5FD0D-138F-41F1-BD08-D795429346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1159243D-2101-45FA-BEE5-4D44486CDE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DE33D3AB-C472-4E21-BBCE-4B3321F7D8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53DAA786-179B-45E9-98A3-1B03D0D324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6BF5576-4C34-45E0-A935-07BE7CE309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8873C26-DFE2-403A-A08F-326652EDD0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EADFE399-0D0A-4379-9974-72106CE7392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4294109C-FE5A-434A-817F-B16E19D5BDC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4AECC8E2-3674-491A-B224-A5A9FBE8BFD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BE8241CE-C89E-4F38-9BCC-508F5D4B4DB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9C3B40D7-5B61-4A32-8FE7-74479D08B3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1F9D3459-448E-4466-B869-36EC60CD6EA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AD4C678D-2E2E-4B14-A1ED-70ACFC0ABF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56FFE5B4-C5E5-44C8-9F3A-8D10C8646B9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D611CAED-FC97-4760-A471-CE7C348F15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E1933635-782F-4A1B-9AFE-60EFB1B616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E6280D5F-96DB-4DC3-AA66-736EB7BC06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B6EF5F12-3F96-4544-9699-4E4BFD54D6A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38039523-BCB2-481A-85E2-2E12A3643669}"/>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ABFFF500-0022-4699-864A-5A6039DC0D5A}"/>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A8F063C5-2F78-4E9E-B948-FDDDD6949165}"/>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F0F7CB5E-6711-4241-BEE7-4DEB2E3D11E5}"/>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75015695-9F81-4551-AF07-776A02F5FB93}"/>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A8E0EC83-1714-4E97-A928-0D2BDDE2EBE8}"/>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B4D5E305-85F8-4EA4-BC2F-EECA12C883EB}"/>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80826B75-DC02-45E3-B4E7-65123C57D9AE}"/>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32617CFF-F1C4-4CB2-9A5B-170F77D01DA3}"/>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AEF55420-C009-4578-BCAC-13B02BE46408}"/>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132D056-BD9A-4B41-9835-7792C6C888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17E33CF-9B99-4602-942B-ACD0C408E5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2EB4E89-77C2-4E8D-8A34-CF3FF8DFFB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B4BFA1D-0F85-4E49-A816-01F6F19975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0BF0480-A522-4638-9616-F2481DA6A3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85" name="楕円 584">
          <a:extLst>
            <a:ext uri="{FF2B5EF4-FFF2-40B4-BE49-F238E27FC236}">
              <a16:creationId xmlns:a16="http://schemas.microsoft.com/office/drawing/2014/main" id="{65FB7373-7EC4-4D76-B549-1CD0C0FDC474}"/>
            </a:ext>
          </a:extLst>
        </xdr:cNvPr>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117710D5-201E-4C0F-A46E-E8325C2608F2}"/>
            </a:ext>
          </a:extLst>
        </xdr:cNvPr>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91694</xdr:rowOff>
    </xdr:from>
    <xdr:to>
      <xdr:col>112</xdr:col>
      <xdr:colOff>38100</xdr:colOff>
      <xdr:row>39</xdr:row>
      <xdr:rowOff>21844</xdr:rowOff>
    </xdr:to>
    <xdr:sp macro="" textlink="">
      <xdr:nvSpPr>
        <xdr:cNvPr id="587" name="楕円 586">
          <a:extLst>
            <a:ext uri="{FF2B5EF4-FFF2-40B4-BE49-F238E27FC236}">
              <a16:creationId xmlns:a16="http://schemas.microsoft.com/office/drawing/2014/main" id="{A64E2949-5A7E-4110-924C-E3C888BC4F9F}"/>
            </a:ext>
          </a:extLst>
        </xdr:cNvPr>
        <xdr:cNvSpPr/>
      </xdr:nvSpPr>
      <xdr:spPr>
        <a:xfrm>
          <a:off x="21272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142494</xdr:rowOff>
    </xdr:to>
    <xdr:cxnSp macro="">
      <xdr:nvCxnSpPr>
        <xdr:cNvPr id="588" name="直線コネクタ 587">
          <a:extLst>
            <a:ext uri="{FF2B5EF4-FFF2-40B4-BE49-F238E27FC236}">
              <a16:creationId xmlns:a16="http://schemas.microsoft.com/office/drawing/2014/main" id="{F8F3666A-D25D-42ED-A847-ECB922993E09}"/>
            </a:ext>
          </a:extLst>
        </xdr:cNvPr>
        <xdr:cNvCxnSpPr/>
      </xdr:nvCxnSpPr>
      <xdr:spPr>
        <a:xfrm flipV="1">
          <a:off x="21323300" y="66484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589" name="楕円 588">
          <a:extLst>
            <a:ext uri="{FF2B5EF4-FFF2-40B4-BE49-F238E27FC236}">
              <a16:creationId xmlns:a16="http://schemas.microsoft.com/office/drawing/2014/main" id="{13FEEED4-1BD8-4D24-8751-8FBC46B87527}"/>
            </a:ext>
          </a:extLst>
        </xdr:cNvPr>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142494</xdr:rowOff>
    </xdr:from>
    <xdr:to>
      <xdr:col>111</xdr:col>
      <xdr:colOff>177800</xdr:colOff>
      <xdr:row>38</xdr:row>
      <xdr:rowOff>149352</xdr:rowOff>
    </xdr:to>
    <xdr:cxnSp macro="">
      <xdr:nvCxnSpPr>
        <xdr:cNvPr id="590" name="直線コネクタ 589">
          <a:extLst>
            <a:ext uri="{FF2B5EF4-FFF2-40B4-BE49-F238E27FC236}">
              <a16:creationId xmlns:a16="http://schemas.microsoft.com/office/drawing/2014/main" id="{9482ED22-BA7F-4225-976F-1CD040313078}"/>
            </a:ext>
          </a:extLst>
        </xdr:cNvPr>
        <xdr:cNvCxnSpPr/>
      </xdr:nvCxnSpPr>
      <xdr:spPr>
        <a:xfrm flipV="1">
          <a:off x="20434300" y="66575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591" name="楕円 590">
          <a:extLst>
            <a:ext uri="{FF2B5EF4-FFF2-40B4-BE49-F238E27FC236}">
              <a16:creationId xmlns:a16="http://schemas.microsoft.com/office/drawing/2014/main" id="{EB00ABA8-C475-436E-B9F1-851071C66663}"/>
            </a:ext>
          </a:extLst>
        </xdr:cNvPr>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158496</xdr:rowOff>
    </xdr:to>
    <xdr:cxnSp macro="">
      <xdr:nvCxnSpPr>
        <xdr:cNvPr id="592" name="直線コネクタ 591">
          <a:extLst>
            <a:ext uri="{FF2B5EF4-FFF2-40B4-BE49-F238E27FC236}">
              <a16:creationId xmlns:a16="http://schemas.microsoft.com/office/drawing/2014/main" id="{9B5F8BAC-52FD-471B-B59E-E0E66FA2BAE9}"/>
            </a:ext>
          </a:extLst>
        </xdr:cNvPr>
        <xdr:cNvCxnSpPr/>
      </xdr:nvCxnSpPr>
      <xdr:spPr>
        <a:xfrm flipV="1">
          <a:off x="19545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123698</xdr:rowOff>
    </xdr:from>
    <xdr:to>
      <xdr:col>98</xdr:col>
      <xdr:colOff>38100</xdr:colOff>
      <xdr:row>39</xdr:row>
      <xdr:rowOff>53848</xdr:rowOff>
    </xdr:to>
    <xdr:sp macro="" textlink="">
      <xdr:nvSpPr>
        <xdr:cNvPr id="593" name="楕円 592">
          <a:extLst>
            <a:ext uri="{FF2B5EF4-FFF2-40B4-BE49-F238E27FC236}">
              <a16:creationId xmlns:a16="http://schemas.microsoft.com/office/drawing/2014/main" id="{2DBFEA05-C576-44DE-A525-F251D027A0AE}"/>
            </a:ext>
          </a:extLst>
        </xdr:cNvPr>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39</xdr:row>
      <xdr:rowOff>3048</xdr:rowOff>
    </xdr:to>
    <xdr:cxnSp macro="">
      <xdr:nvCxnSpPr>
        <xdr:cNvPr id="594" name="直線コネクタ 593">
          <a:extLst>
            <a:ext uri="{FF2B5EF4-FFF2-40B4-BE49-F238E27FC236}">
              <a16:creationId xmlns:a16="http://schemas.microsoft.com/office/drawing/2014/main" id="{2AF52F7F-7099-456A-BFBB-27418AB7F00A}"/>
            </a:ext>
          </a:extLst>
        </xdr:cNvPr>
        <xdr:cNvCxnSpPr/>
      </xdr:nvCxnSpPr>
      <xdr:spPr>
        <a:xfrm flipV="1">
          <a:off x="18656300" y="66735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CAFE0266-B6DB-426B-9254-3A8D84ED4A4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B0D2F1BD-34A8-4DFE-B420-4D5F55C80C99}"/>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F1B2BEF7-ABC0-4372-A0EF-4F551C7FA1A1}"/>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34F91A31-C4EB-463E-808C-0CB0E9DA25B6}"/>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38371</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84197C23-ABAE-4027-A35B-119EBE998436}"/>
            </a:ext>
          </a:extLst>
        </xdr:cNvPr>
        <xdr:cNvSpPr txBox="1"/>
      </xdr:nvSpPr>
      <xdr:spPr>
        <a:xfrm>
          <a:off x="210757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45229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969C15F4-837B-4F8F-9553-9932C1EFB903}"/>
            </a:ext>
          </a:extLst>
        </xdr:cNvPr>
        <xdr:cNvSpPr txBox="1"/>
      </xdr:nvSpPr>
      <xdr:spPr>
        <a:xfrm>
          <a:off x="20199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54373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6CD23D0-2C52-497C-A2E8-19D82BF5E7D3}"/>
            </a:ext>
          </a:extLst>
        </xdr:cNvPr>
        <xdr:cNvSpPr txBox="1"/>
      </xdr:nvSpPr>
      <xdr:spPr>
        <a:xfrm>
          <a:off x="19310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70375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B806137F-9F32-4023-90AE-D70024C9ED45}"/>
            </a:ext>
          </a:extLst>
        </xdr:cNvPr>
        <xdr:cNvSpPr txBox="1"/>
      </xdr:nvSpPr>
      <xdr:spPr>
        <a:xfrm>
          <a:off x="18421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B6CB13E-A036-4573-961B-E69A88B1CD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CAE0D34F-20AA-4110-8377-A0F6C0F590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49C5B649-E699-45EC-805C-A5C281E32E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BD42E90C-F68D-4AB7-AC26-2583997CED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779969F-9366-4955-9B5F-FBF164275F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1A1C4E40-9158-496F-911D-E41E21B3B7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4436651C-F7F6-4E4D-8BEC-39765E8CBB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817B954D-8D72-4DEA-9675-66D0232A8F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F3509189-30E5-4DA9-B910-FA84F31D7D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2EF4E4AF-703D-49DE-BD0D-CC02159F1D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2400E6CA-D021-415B-84DD-7FD1B017C0E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B1C141E4-6DE8-4471-BC48-78968ABA317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46A0F1BC-A396-4A70-8133-F50583F765D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4C6BF1CB-EF43-4DFD-98A7-3C21A7C07A7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34BC810F-81CB-4E01-A725-E027843FD91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5F814BD1-D265-4541-B813-0C7FFA64F6D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A563D1CA-9F00-4A53-B0C9-3AE58CB5394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A91CE0EE-6B5F-438B-937F-CFBB80092CE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95B3948-3119-4C99-8999-8B9BE160620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76F6E7C5-7476-4D35-856F-DFB1BABECA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AA4A2E9F-9CC8-4A4A-B7B6-49A8F251115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137C5C77-7A8F-4876-8332-14967915C3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DBDEAD1C-E3B4-4479-A672-42142E282AAC}"/>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606CC4-970E-4CC4-A82B-FE36931281F9}"/>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A117D82F-B0D2-4D8B-9393-C663118EA773}"/>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4C655B0B-9C3A-4C56-BF39-B891EEC66982}"/>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32E51A67-A632-4AFC-A317-56C255CD2CD3}"/>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E4E4EBB9-1E44-4CCF-BDE0-8287B8858D7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6224D896-99DB-4184-B6BA-92978D6750C5}"/>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E46647D6-21F1-4C16-BBCD-3319749A4F9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964351FF-AC73-4CDB-8570-4DBECEB2DA6E}"/>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79869E3D-5979-4612-8B13-C4961FA88E12}"/>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0378B96B-13BD-4F17-A950-D1405961C744}"/>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A453F55-2CB1-4F95-807F-48F0DEA0B0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AAB4C9B-95C6-44C9-9FC7-6B4AD86B6A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1B6941A-6A0C-4105-9D20-C20137945B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2FADB43-1AD6-43CF-A7B9-75FC5B576E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B818CC9-3D26-4DA4-9835-BAEE47D8DB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41" name="楕円 640">
          <a:extLst>
            <a:ext uri="{FF2B5EF4-FFF2-40B4-BE49-F238E27FC236}">
              <a16:creationId xmlns:a16="http://schemas.microsoft.com/office/drawing/2014/main" id="{F4A22A3E-EA6A-42CC-B538-368909C42277}"/>
            </a:ext>
          </a:extLst>
        </xdr:cNvPr>
        <xdr:cNvSpPr/>
      </xdr:nvSpPr>
      <xdr:spPr>
        <a:xfrm>
          <a:off x="16268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16781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7E179E4F-019B-47FC-A94D-133D3FA53E31}"/>
            </a:ext>
          </a:extLst>
        </xdr:cNvPr>
        <xdr:cNvSpPr txBox="1"/>
      </xdr:nvSpPr>
      <xdr:spPr>
        <a:xfrm>
          <a:off x="16357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152654</xdr:rowOff>
    </xdr:from>
    <xdr:to>
      <xdr:col>81</xdr:col>
      <xdr:colOff>101600</xdr:colOff>
      <xdr:row>59</xdr:row>
      <xdr:rowOff>82804</xdr:rowOff>
    </xdr:to>
    <xdr:sp macro="" textlink="">
      <xdr:nvSpPr>
        <xdr:cNvPr id="643" name="楕円 642">
          <a:extLst>
            <a:ext uri="{FF2B5EF4-FFF2-40B4-BE49-F238E27FC236}">
              <a16:creationId xmlns:a16="http://schemas.microsoft.com/office/drawing/2014/main" id="{B5FA255A-4C37-469D-A5A4-7C40F45BA682}"/>
            </a:ext>
          </a:extLst>
        </xdr:cNvPr>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32004</xdr:rowOff>
    </xdr:from>
    <xdr:to>
      <xdr:col>85</xdr:col>
      <xdr:colOff>127000</xdr:colOff>
      <xdr:row>59</xdr:row>
      <xdr:rowOff>89154</xdr:rowOff>
    </xdr:to>
    <xdr:cxnSp macro="">
      <xdr:nvCxnSpPr>
        <xdr:cNvPr id="644" name="直線コネクタ 643">
          <a:extLst>
            <a:ext uri="{FF2B5EF4-FFF2-40B4-BE49-F238E27FC236}">
              <a16:creationId xmlns:a16="http://schemas.microsoft.com/office/drawing/2014/main" id="{23947F23-98D7-4390-8A44-504EA3FE60EF}"/>
            </a:ext>
          </a:extLst>
        </xdr:cNvPr>
        <xdr:cNvCxnSpPr/>
      </xdr:nvCxnSpPr>
      <xdr:spPr>
        <a:xfrm>
          <a:off x="15481300" y="1014755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118364</xdr:rowOff>
    </xdr:from>
    <xdr:to>
      <xdr:col>76</xdr:col>
      <xdr:colOff>165100</xdr:colOff>
      <xdr:row>59</xdr:row>
      <xdr:rowOff>48514</xdr:rowOff>
    </xdr:to>
    <xdr:sp macro="" textlink="">
      <xdr:nvSpPr>
        <xdr:cNvPr id="645" name="楕円 644">
          <a:extLst>
            <a:ext uri="{FF2B5EF4-FFF2-40B4-BE49-F238E27FC236}">
              <a16:creationId xmlns:a16="http://schemas.microsoft.com/office/drawing/2014/main" id="{38C42722-0FFD-4330-835A-8E1D5A55F063}"/>
            </a:ext>
          </a:extLst>
        </xdr:cNvPr>
        <xdr:cNvSpPr/>
      </xdr:nvSpPr>
      <xdr:spPr>
        <a:xfrm>
          <a:off x="14541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169164</xdr:rowOff>
    </xdr:from>
    <xdr:to>
      <xdr:col>81</xdr:col>
      <xdr:colOff>50800</xdr:colOff>
      <xdr:row>59</xdr:row>
      <xdr:rowOff>32004</xdr:rowOff>
    </xdr:to>
    <xdr:cxnSp macro="">
      <xdr:nvCxnSpPr>
        <xdr:cNvPr id="646" name="直線コネクタ 645">
          <a:extLst>
            <a:ext uri="{FF2B5EF4-FFF2-40B4-BE49-F238E27FC236}">
              <a16:creationId xmlns:a16="http://schemas.microsoft.com/office/drawing/2014/main" id="{012AE0D2-A961-4128-B454-09245E7A2DD3}"/>
            </a:ext>
          </a:extLst>
        </xdr:cNvPr>
        <xdr:cNvCxnSpPr/>
      </xdr:nvCxnSpPr>
      <xdr:spPr>
        <a:xfrm>
          <a:off x="14592300" y="101132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170942</xdr:rowOff>
    </xdr:from>
    <xdr:to>
      <xdr:col>72</xdr:col>
      <xdr:colOff>38100</xdr:colOff>
      <xdr:row>58</xdr:row>
      <xdr:rowOff>101092</xdr:rowOff>
    </xdr:to>
    <xdr:sp macro="" textlink="">
      <xdr:nvSpPr>
        <xdr:cNvPr id="647" name="楕円 646">
          <a:extLst>
            <a:ext uri="{FF2B5EF4-FFF2-40B4-BE49-F238E27FC236}">
              <a16:creationId xmlns:a16="http://schemas.microsoft.com/office/drawing/2014/main" id="{660C2AD3-2CAE-46F5-A100-EC81EF811BF6}"/>
            </a:ext>
          </a:extLst>
        </xdr:cNvPr>
        <xdr:cNvSpPr/>
      </xdr:nvSpPr>
      <xdr:spPr>
        <a:xfrm>
          <a:off x="13652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50292</xdr:rowOff>
    </xdr:from>
    <xdr:to>
      <xdr:col>76</xdr:col>
      <xdr:colOff>114300</xdr:colOff>
      <xdr:row>58</xdr:row>
      <xdr:rowOff>169164</xdr:rowOff>
    </xdr:to>
    <xdr:cxnSp macro="">
      <xdr:nvCxnSpPr>
        <xdr:cNvPr id="648" name="直線コネクタ 647">
          <a:extLst>
            <a:ext uri="{FF2B5EF4-FFF2-40B4-BE49-F238E27FC236}">
              <a16:creationId xmlns:a16="http://schemas.microsoft.com/office/drawing/2014/main" id="{C350FF0F-A81C-46E1-B8D2-077A9A783D82}"/>
            </a:ext>
          </a:extLst>
        </xdr:cNvPr>
        <xdr:cNvCxnSpPr/>
      </xdr:nvCxnSpPr>
      <xdr:spPr>
        <a:xfrm>
          <a:off x="13703300" y="99943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90932</xdr:rowOff>
    </xdr:from>
    <xdr:to>
      <xdr:col>67</xdr:col>
      <xdr:colOff>101600</xdr:colOff>
      <xdr:row>59</xdr:row>
      <xdr:rowOff>21082</xdr:rowOff>
    </xdr:to>
    <xdr:sp macro="" textlink="">
      <xdr:nvSpPr>
        <xdr:cNvPr id="649" name="楕円 648">
          <a:extLst>
            <a:ext uri="{FF2B5EF4-FFF2-40B4-BE49-F238E27FC236}">
              <a16:creationId xmlns:a16="http://schemas.microsoft.com/office/drawing/2014/main" id="{BF962042-123D-4D12-9EBD-2E2ADED6B55C}"/>
            </a:ext>
          </a:extLst>
        </xdr:cNvPr>
        <xdr:cNvSpPr/>
      </xdr:nvSpPr>
      <xdr:spPr>
        <a:xfrm>
          <a:off x="12763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50292</xdr:rowOff>
    </xdr:from>
    <xdr:to>
      <xdr:col>71</xdr:col>
      <xdr:colOff>177800</xdr:colOff>
      <xdr:row>58</xdr:row>
      <xdr:rowOff>141732</xdr:rowOff>
    </xdr:to>
    <xdr:cxnSp macro="">
      <xdr:nvCxnSpPr>
        <xdr:cNvPr id="650" name="直線コネクタ 649">
          <a:extLst>
            <a:ext uri="{FF2B5EF4-FFF2-40B4-BE49-F238E27FC236}">
              <a16:creationId xmlns:a16="http://schemas.microsoft.com/office/drawing/2014/main" id="{B86BA7F9-B2E1-457B-9D6A-D08303420572}"/>
            </a:ext>
          </a:extLst>
        </xdr:cNvPr>
        <xdr:cNvCxnSpPr/>
      </xdr:nvCxnSpPr>
      <xdr:spPr>
        <a:xfrm flipV="1">
          <a:off x="12814300" y="9994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a:extLst>
            <a:ext uri="{FF2B5EF4-FFF2-40B4-BE49-F238E27FC236}">
              <a16:creationId xmlns:a16="http://schemas.microsoft.com/office/drawing/2014/main" id="{A8D6ADD4-0A6D-4CF4-8EC5-63A06189BD6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a:extLst>
            <a:ext uri="{FF2B5EF4-FFF2-40B4-BE49-F238E27FC236}">
              <a16:creationId xmlns:a16="http://schemas.microsoft.com/office/drawing/2014/main" id="{E159395D-8BBC-471B-9910-F5CA11E2C4D1}"/>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3AE2290C-7E6B-4E03-81EB-4FAAAD287E7A}"/>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a:extLst>
            <a:ext uri="{FF2B5EF4-FFF2-40B4-BE49-F238E27FC236}">
              <a16:creationId xmlns:a16="http://schemas.microsoft.com/office/drawing/2014/main" id="{5C233E6F-218D-49EF-9884-996D9DE6F04A}"/>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73931</xdr:rowOff>
    </xdr:from>
    <xdr:ext cx="405111" cy="259045"/>
    <xdr:sp macro="" textlink="">
      <xdr:nvSpPr>
        <xdr:cNvPr id="655" name="n_1mainValue【学校施設】&#10;有形固定資産減価償却率">
          <a:extLst>
            <a:ext uri="{FF2B5EF4-FFF2-40B4-BE49-F238E27FC236}">
              <a16:creationId xmlns:a16="http://schemas.microsoft.com/office/drawing/2014/main" id="{8D7FC1AF-ECF1-4FF5-8A68-54B191A823E6}"/>
            </a:ext>
          </a:extLst>
        </xdr:cNvPr>
        <xdr:cNvSpPr txBox="1"/>
      </xdr:nvSpPr>
      <xdr:spPr>
        <a:xfrm>
          <a:off x="15266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656" name="n_2mainValue【学校施設】&#10;有形固定資産減価償却率">
          <a:extLst>
            <a:ext uri="{FF2B5EF4-FFF2-40B4-BE49-F238E27FC236}">
              <a16:creationId xmlns:a16="http://schemas.microsoft.com/office/drawing/2014/main" id="{915308EA-83BA-498A-8787-921F7A26A9D7}"/>
            </a:ext>
          </a:extLst>
        </xdr:cNvPr>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117619</xdr:rowOff>
    </xdr:from>
    <xdr:ext cx="405111" cy="259045"/>
    <xdr:sp macro="" textlink="">
      <xdr:nvSpPr>
        <xdr:cNvPr id="657" name="n_3mainValue【学校施設】&#10;有形固定資産減価償却率">
          <a:extLst>
            <a:ext uri="{FF2B5EF4-FFF2-40B4-BE49-F238E27FC236}">
              <a16:creationId xmlns:a16="http://schemas.microsoft.com/office/drawing/2014/main" id="{9F59839C-4151-4DDC-A877-2561B440DB4E}"/>
            </a:ext>
          </a:extLst>
        </xdr:cNvPr>
        <xdr:cNvSpPr txBox="1"/>
      </xdr:nvSpPr>
      <xdr:spPr>
        <a:xfrm>
          <a:off x="13500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12209</xdr:rowOff>
    </xdr:from>
    <xdr:ext cx="405111" cy="259045"/>
    <xdr:sp macro="" textlink="">
      <xdr:nvSpPr>
        <xdr:cNvPr id="658" name="n_4mainValue【学校施設】&#10;有形固定資産減価償却率">
          <a:extLst>
            <a:ext uri="{FF2B5EF4-FFF2-40B4-BE49-F238E27FC236}">
              <a16:creationId xmlns:a16="http://schemas.microsoft.com/office/drawing/2014/main" id="{263AB5BE-7567-4EAB-A97F-470E76B7B44D}"/>
            </a:ext>
          </a:extLst>
        </xdr:cNvPr>
        <xdr:cNvSpPr txBox="1"/>
      </xdr:nvSpPr>
      <xdr:spPr>
        <a:xfrm>
          <a:off x="12611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9238FC4A-F12C-4FD1-BE0C-AD22AC77A1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EDE42EA7-DFF0-4790-A555-623269512B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56474E90-89CC-4658-85B6-1780168594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EDA13E43-D3AA-44C6-8FC4-6627B31701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77FCFCE9-E2DC-4161-ACFA-C9FAF58638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6FB77AD4-1C2B-4EC1-84EE-48811844C0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76B5CC9-1831-490F-BC61-649F5E1833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53BA8AE-FEF4-4F63-BD5D-10E72C2968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1C74D96D-048E-4AD1-A8D2-124A4AEAC7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5078843F-6512-4992-ADA4-1AB2CE7C84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A3C94064-E963-42A4-96D1-7363E38089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38D0CEB0-0FAF-4FE7-A61E-EE3239598F1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4F44FC74-6E3B-4BCE-A945-C6B037611F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FA6D93F5-BDD6-485F-A8B2-5BCE65B19B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364BA0C-FDE2-4C05-B34C-F7F34B70CE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21ABB738-ECED-4C1B-8564-CAD0E5AF61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26503493-8C4D-424F-9D36-B897B20791C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98134817-A51B-436D-BE13-97297FEF919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57EDAE37-2FB0-4B66-B495-E5ED28F21F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32C9F2EA-68F5-4963-B8A0-0DF7A722D28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65E0DE3-AB50-43AC-90D2-C43E7E4B5C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85E2D512-F571-4255-81DA-13CEAF3304C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19B478D1-E854-4E39-B87A-7FBDCE059E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C17AF125-C156-4E75-AA05-26B60FCAB97F}"/>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0E0795F8-2601-4F7E-94BD-50A1B01BB8C5}"/>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58075947-F675-4634-95F8-005EDE894749}"/>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A29F2931-50FB-42A3-9F05-A46753BFDABD}"/>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3FBB94CD-5567-492A-9C96-BB0C9CD1B49B}"/>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D443EC19-C653-4225-B67D-5E5E28CC9E31}"/>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F996EB6D-F3D4-4AFD-84AF-C5B70413B067}"/>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C1A4AF9A-D663-4255-BF02-726D86E2A7BC}"/>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AE73DC1B-270C-45D3-80C0-54F428E0F639}"/>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EC2FD74B-0DDD-465A-BB9B-3349C225D58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7A8F0113-A064-4395-8E41-079626DA8224}"/>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9B111F4-5565-4536-BCD2-BE4D7E4152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3AC62D3-1FF1-4E49-A1E4-AA17E50EE9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563462D-2698-415A-AD46-AEC3AAAD5D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22ED5C0-02D4-42BD-8C1E-7963B89CBA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069CB7D-7F33-4AF0-A9C6-74CB98A44C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105601</xdr:rowOff>
    </xdr:from>
    <xdr:to>
      <xdr:col>116</xdr:col>
      <xdr:colOff>114300</xdr:colOff>
      <xdr:row>62</xdr:row>
      <xdr:rowOff>35751</xdr:rowOff>
    </xdr:to>
    <xdr:sp macro="" textlink="">
      <xdr:nvSpPr>
        <xdr:cNvPr id="698" name="楕円 697">
          <a:extLst>
            <a:ext uri="{FF2B5EF4-FFF2-40B4-BE49-F238E27FC236}">
              <a16:creationId xmlns:a16="http://schemas.microsoft.com/office/drawing/2014/main" id="{81FA9F23-7593-46BD-AC17-71B179564967}"/>
            </a:ext>
          </a:extLst>
        </xdr:cNvPr>
        <xdr:cNvSpPr/>
      </xdr:nvSpPr>
      <xdr:spPr>
        <a:xfrm>
          <a:off x="22110700" y="10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84028</xdr:rowOff>
    </xdr:from>
    <xdr:ext cx="469744" cy="259045"/>
    <xdr:sp macro="" textlink="">
      <xdr:nvSpPr>
        <xdr:cNvPr id="699" name="【学校施設】&#10;一人当たり面積該当値テキスト">
          <a:extLst>
            <a:ext uri="{FF2B5EF4-FFF2-40B4-BE49-F238E27FC236}">
              <a16:creationId xmlns:a16="http://schemas.microsoft.com/office/drawing/2014/main" id="{FCB11697-963C-452C-93EE-7C82A87A9D86}"/>
            </a:ext>
          </a:extLst>
        </xdr:cNvPr>
        <xdr:cNvSpPr txBox="1"/>
      </xdr:nvSpPr>
      <xdr:spPr>
        <a:xfrm>
          <a:off x="22199600" y="1054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111887</xdr:rowOff>
    </xdr:from>
    <xdr:to>
      <xdr:col>112</xdr:col>
      <xdr:colOff>38100</xdr:colOff>
      <xdr:row>62</xdr:row>
      <xdr:rowOff>42037</xdr:rowOff>
    </xdr:to>
    <xdr:sp macro="" textlink="">
      <xdr:nvSpPr>
        <xdr:cNvPr id="700" name="楕円 699">
          <a:extLst>
            <a:ext uri="{FF2B5EF4-FFF2-40B4-BE49-F238E27FC236}">
              <a16:creationId xmlns:a16="http://schemas.microsoft.com/office/drawing/2014/main" id="{8A5B6925-85AF-47AA-92DE-33228E6856DC}"/>
            </a:ext>
          </a:extLst>
        </xdr:cNvPr>
        <xdr:cNvSpPr/>
      </xdr:nvSpPr>
      <xdr:spPr>
        <a:xfrm>
          <a:off x="21272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156401</xdr:rowOff>
    </xdr:from>
    <xdr:to>
      <xdr:col>116</xdr:col>
      <xdr:colOff>63500</xdr:colOff>
      <xdr:row>61</xdr:row>
      <xdr:rowOff>162687</xdr:rowOff>
    </xdr:to>
    <xdr:cxnSp macro="">
      <xdr:nvCxnSpPr>
        <xdr:cNvPr id="701" name="直線コネクタ 700">
          <a:extLst>
            <a:ext uri="{FF2B5EF4-FFF2-40B4-BE49-F238E27FC236}">
              <a16:creationId xmlns:a16="http://schemas.microsoft.com/office/drawing/2014/main" id="{1EE02271-5330-444F-AD8D-E1B8B7BBED4B}"/>
            </a:ext>
          </a:extLst>
        </xdr:cNvPr>
        <xdr:cNvCxnSpPr/>
      </xdr:nvCxnSpPr>
      <xdr:spPr>
        <a:xfrm flipV="1">
          <a:off x="21323300" y="1061485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119888</xdr:rowOff>
    </xdr:from>
    <xdr:to>
      <xdr:col>107</xdr:col>
      <xdr:colOff>101600</xdr:colOff>
      <xdr:row>62</xdr:row>
      <xdr:rowOff>50038</xdr:rowOff>
    </xdr:to>
    <xdr:sp macro="" textlink="">
      <xdr:nvSpPr>
        <xdr:cNvPr id="702" name="楕円 701">
          <a:extLst>
            <a:ext uri="{FF2B5EF4-FFF2-40B4-BE49-F238E27FC236}">
              <a16:creationId xmlns:a16="http://schemas.microsoft.com/office/drawing/2014/main" id="{AE1AF876-3E55-4923-9835-F1A979966151}"/>
            </a:ext>
          </a:extLst>
        </xdr:cNvPr>
        <xdr:cNvSpPr/>
      </xdr:nvSpPr>
      <xdr:spPr>
        <a:xfrm>
          <a:off x="20383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162687</xdr:rowOff>
    </xdr:from>
    <xdr:to>
      <xdr:col>111</xdr:col>
      <xdr:colOff>177800</xdr:colOff>
      <xdr:row>61</xdr:row>
      <xdr:rowOff>170688</xdr:rowOff>
    </xdr:to>
    <xdr:cxnSp macro="">
      <xdr:nvCxnSpPr>
        <xdr:cNvPr id="703" name="直線コネクタ 702">
          <a:extLst>
            <a:ext uri="{FF2B5EF4-FFF2-40B4-BE49-F238E27FC236}">
              <a16:creationId xmlns:a16="http://schemas.microsoft.com/office/drawing/2014/main" id="{D5E8FA30-980D-4A63-827D-364E3A4C0B61}"/>
            </a:ext>
          </a:extLst>
        </xdr:cNvPr>
        <xdr:cNvCxnSpPr/>
      </xdr:nvCxnSpPr>
      <xdr:spPr>
        <a:xfrm flipV="1">
          <a:off x="20434300" y="106211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109982</xdr:rowOff>
    </xdr:from>
    <xdr:to>
      <xdr:col>102</xdr:col>
      <xdr:colOff>165100</xdr:colOff>
      <xdr:row>62</xdr:row>
      <xdr:rowOff>40132</xdr:rowOff>
    </xdr:to>
    <xdr:sp macro="" textlink="">
      <xdr:nvSpPr>
        <xdr:cNvPr id="704" name="楕円 703">
          <a:extLst>
            <a:ext uri="{FF2B5EF4-FFF2-40B4-BE49-F238E27FC236}">
              <a16:creationId xmlns:a16="http://schemas.microsoft.com/office/drawing/2014/main" id="{60DA45EA-A12C-4CCE-BBEE-2B90A9F5D53E}"/>
            </a:ext>
          </a:extLst>
        </xdr:cNvPr>
        <xdr:cNvSpPr/>
      </xdr:nvSpPr>
      <xdr:spPr>
        <a:xfrm>
          <a:off x="19494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160782</xdr:rowOff>
    </xdr:from>
    <xdr:to>
      <xdr:col>107</xdr:col>
      <xdr:colOff>50800</xdr:colOff>
      <xdr:row>61</xdr:row>
      <xdr:rowOff>170688</xdr:rowOff>
    </xdr:to>
    <xdr:cxnSp macro="">
      <xdr:nvCxnSpPr>
        <xdr:cNvPr id="705" name="直線コネクタ 704">
          <a:extLst>
            <a:ext uri="{FF2B5EF4-FFF2-40B4-BE49-F238E27FC236}">
              <a16:creationId xmlns:a16="http://schemas.microsoft.com/office/drawing/2014/main" id="{057FB506-A5C8-4F9B-B0DC-E5E6FFC122DF}"/>
            </a:ext>
          </a:extLst>
        </xdr:cNvPr>
        <xdr:cNvCxnSpPr/>
      </xdr:nvCxnSpPr>
      <xdr:spPr>
        <a:xfrm>
          <a:off x="19545300" y="106192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134938</xdr:rowOff>
    </xdr:from>
    <xdr:to>
      <xdr:col>98</xdr:col>
      <xdr:colOff>38100</xdr:colOff>
      <xdr:row>62</xdr:row>
      <xdr:rowOff>65088</xdr:rowOff>
    </xdr:to>
    <xdr:sp macro="" textlink="">
      <xdr:nvSpPr>
        <xdr:cNvPr id="706" name="楕円 705">
          <a:extLst>
            <a:ext uri="{FF2B5EF4-FFF2-40B4-BE49-F238E27FC236}">
              <a16:creationId xmlns:a16="http://schemas.microsoft.com/office/drawing/2014/main" id="{3CAA47E1-7AFD-4E2E-B46C-6F2D6F79B8D3}"/>
            </a:ext>
          </a:extLst>
        </xdr:cNvPr>
        <xdr:cNvSpPr/>
      </xdr:nvSpPr>
      <xdr:spPr>
        <a:xfrm>
          <a:off x="18605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160782</xdr:rowOff>
    </xdr:from>
    <xdr:to>
      <xdr:col>102</xdr:col>
      <xdr:colOff>114300</xdr:colOff>
      <xdr:row>62</xdr:row>
      <xdr:rowOff>14288</xdr:rowOff>
    </xdr:to>
    <xdr:cxnSp macro="">
      <xdr:nvCxnSpPr>
        <xdr:cNvPr id="707" name="直線コネクタ 706">
          <a:extLst>
            <a:ext uri="{FF2B5EF4-FFF2-40B4-BE49-F238E27FC236}">
              <a16:creationId xmlns:a16="http://schemas.microsoft.com/office/drawing/2014/main" id="{365DC90C-77D9-49A6-AD13-AAD9DB39FDE9}"/>
            </a:ext>
          </a:extLst>
        </xdr:cNvPr>
        <xdr:cNvCxnSpPr/>
      </xdr:nvCxnSpPr>
      <xdr:spPr>
        <a:xfrm flipV="1">
          <a:off x="18656300" y="10619232"/>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EC8418DB-D42C-45D0-88C3-7317D876B841}"/>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B5A72B62-6B7F-4F33-8304-125734657451}"/>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FC538461-41F1-4BAA-A7CC-5CC521DD881B}"/>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BE93455A-3F34-4C51-B52F-4E93AD085D44}"/>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33164</xdr:rowOff>
    </xdr:from>
    <xdr:ext cx="469744" cy="259045"/>
    <xdr:sp macro="" textlink="">
      <xdr:nvSpPr>
        <xdr:cNvPr id="712" name="n_1mainValue【学校施設】&#10;一人当たり面積">
          <a:extLst>
            <a:ext uri="{FF2B5EF4-FFF2-40B4-BE49-F238E27FC236}">
              <a16:creationId xmlns:a16="http://schemas.microsoft.com/office/drawing/2014/main" id="{D85C146D-9124-46CD-9BB0-1AE6A7999195}"/>
            </a:ext>
          </a:extLst>
        </xdr:cNvPr>
        <xdr:cNvSpPr txBox="1"/>
      </xdr:nvSpPr>
      <xdr:spPr>
        <a:xfrm>
          <a:off x="21075727"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41165</xdr:rowOff>
    </xdr:from>
    <xdr:ext cx="469744" cy="259045"/>
    <xdr:sp macro="" textlink="">
      <xdr:nvSpPr>
        <xdr:cNvPr id="713" name="n_2mainValue【学校施設】&#10;一人当たり面積">
          <a:extLst>
            <a:ext uri="{FF2B5EF4-FFF2-40B4-BE49-F238E27FC236}">
              <a16:creationId xmlns:a16="http://schemas.microsoft.com/office/drawing/2014/main" id="{3D187557-225F-43AB-9821-1924EF789E0B}"/>
            </a:ext>
          </a:extLst>
        </xdr:cNvPr>
        <xdr:cNvSpPr txBox="1"/>
      </xdr:nvSpPr>
      <xdr:spPr>
        <a:xfrm>
          <a:off x="20199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31259</xdr:rowOff>
    </xdr:from>
    <xdr:ext cx="469744" cy="259045"/>
    <xdr:sp macro="" textlink="">
      <xdr:nvSpPr>
        <xdr:cNvPr id="714" name="n_3mainValue【学校施設】&#10;一人当たり面積">
          <a:extLst>
            <a:ext uri="{FF2B5EF4-FFF2-40B4-BE49-F238E27FC236}">
              <a16:creationId xmlns:a16="http://schemas.microsoft.com/office/drawing/2014/main" id="{23CB3A1C-3495-4CC3-9F59-0BDB31E4FE94}"/>
            </a:ext>
          </a:extLst>
        </xdr:cNvPr>
        <xdr:cNvSpPr txBox="1"/>
      </xdr:nvSpPr>
      <xdr:spPr>
        <a:xfrm>
          <a:off x="19310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56215</xdr:rowOff>
    </xdr:from>
    <xdr:ext cx="469744" cy="259045"/>
    <xdr:sp macro="" textlink="">
      <xdr:nvSpPr>
        <xdr:cNvPr id="715" name="n_4mainValue【学校施設】&#10;一人当たり面積">
          <a:extLst>
            <a:ext uri="{FF2B5EF4-FFF2-40B4-BE49-F238E27FC236}">
              <a16:creationId xmlns:a16="http://schemas.microsoft.com/office/drawing/2014/main" id="{EF23F09A-5598-4A94-BBE9-97B1D55D6067}"/>
            </a:ext>
          </a:extLst>
        </xdr:cNvPr>
        <xdr:cNvSpPr txBox="1"/>
      </xdr:nvSpPr>
      <xdr:spPr>
        <a:xfrm>
          <a:off x="18421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21821D4-6234-4106-B088-BE9BF4F5C6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5EABD9BD-B50A-4EA2-A068-C1E6E0D679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A61F4CA1-3519-4703-9D4D-9928EED271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D78D3E51-D204-4338-AC50-5E5A8345F9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1CEEA790-E1E7-44AC-A3EA-1C05B46CA6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E595554-4D08-4B34-9E55-14AD9C5681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A5E5B54A-D83A-446B-B9F3-04C8D693E3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4269266C-733E-4527-A193-433FBBA525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64F3C861-7A89-4E3F-8C22-E554425D4A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EEF439AA-2186-4568-B554-AB9F5805CD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17BFCE5-0C43-4B0F-A544-1415324294F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941F9D63-0152-47DE-ACC4-6F9DAB8513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63F9F9BF-47D0-48FC-A3FD-CBAD1DA8205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B89B304B-7D95-4731-9A1C-F1BE226D53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666CA5E7-87D7-4757-8EF7-72694A1E1C4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A0B48312-0979-4EBF-9B11-BDE9481FC99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2FBA9179-E715-49EB-98D9-5D470A3E50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692AD5F-C7C9-4EC4-80DE-482B048D9E5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78838B2F-3397-434C-9C4A-54BBC5D98F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7E4F99FD-9E16-458A-A661-7C6E46A93D2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334F7F41-A193-434F-AD20-57D105DAE24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A7C8726E-BA9A-4C9A-B997-FD7B8933B8B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EEEC257D-ADD1-41FC-8A50-9B15B010CF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659923B6-FD67-4A14-B796-1037873A0D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9E51F52F-713B-4622-8102-F751E91DED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F5FE8761-03B6-45D8-9DB0-2AE0970EB1C7}"/>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505E523F-930D-49BB-9097-C681C473DD3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49026132-B703-4445-A156-42C8642A0C5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a:extLst>
            <a:ext uri="{FF2B5EF4-FFF2-40B4-BE49-F238E27FC236}">
              <a16:creationId xmlns:a16="http://schemas.microsoft.com/office/drawing/2014/main" id="{A0FA8E9E-2BD3-4C10-BE13-97D333633619}"/>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a:extLst>
            <a:ext uri="{FF2B5EF4-FFF2-40B4-BE49-F238E27FC236}">
              <a16:creationId xmlns:a16="http://schemas.microsoft.com/office/drawing/2014/main" id="{D476DAEE-B750-442E-B16E-5A24C7675F99}"/>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a:extLst>
            <a:ext uri="{FF2B5EF4-FFF2-40B4-BE49-F238E27FC236}">
              <a16:creationId xmlns:a16="http://schemas.microsoft.com/office/drawing/2014/main" id="{D3760A98-3FE9-45A4-9D9C-7A88296C6815}"/>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a:extLst>
            <a:ext uri="{FF2B5EF4-FFF2-40B4-BE49-F238E27FC236}">
              <a16:creationId xmlns:a16="http://schemas.microsoft.com/office/drawing/2014/main" id="{DAFCF44F-F099-4619-A37B-43280965CFA4}"/>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a:extLst>
            <a:ext uri="{FF2B5EF4-FFF2-40B4-BE49-F238E27FC236}">
              <a16:creationId xmlns:a16="http://schemas.microsoft.com/office/drawing/2014/main" id="{9CC67F7D-9369-403E-AD51-312D7FB899F1}"/>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a:extLst>
            <a:ext uri="{FF2B5EF4-FFF2-40B4-BE49-F238E27FC236}">
              <a16:creationId xmlns:a16="http://schemas.microsoft.com/office/drawing/2014/main" id="{3E766979-5A10-4B34-A651-A33B1E96AEE8}"/>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a:extLst>
            <a:ext uri="{FF2B5EF4-FFF2-40B4-BE49-F238E27FC236}">
              <a16:creationId xmlns:a16="http://schemas.microsoft.com/office/drawing/2014/main" id="{68BF801D-8D32-45F6-A225-2F7A7AF11C8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a:extLst>
            <a:ext uri="{FF2B5EF4-FFF2-40B4-BE49-F238E27FC236}">
              <a16:creationId xmlns:a16="http://schemas.microsoft.com/office/drawing/2014/main" id="{DC80A1E2-F039-44DF-8201-17AFEC18D3C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2AFB415-6B71-4F24-8CAF-3227A070E6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63BE72D-273F-4308-94C5-B467DA4392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87FB7CB-A8CC-4CA1-819A-BE7D1DE2C9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9D9CD75-08AA-4063-9F5B-F2FF5092A6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981B162-D959-42A5-BC2A-EEC1F2BD2D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757" name="楕円 756">
          <a:extLst>
            <a:ext uri="{FF2B5EF4-FFF2-40B4-BE49-F238E27FC236}">
              <a16:creationId xmlns:a16="http://schemas.microsoft.com/office/drawing/2014/main" id="{877423EC-78FC-49B6-A77D-86C53FD61C1C}"/>
            </a:ext>
          </a:extLst>
        </xdr:cNvPr>
        <xdr:cNvSpPr/>
      </xdr:nvSpPr>
      <xdr:spPr>
        <a:xfrm>
          <a:off x="16268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758" name="【児童館】&#10;有形固定資産減価償却率該当値テキスト">
          <a:extLst>
            <a:ext uri="{FF2B5EF4-FFF2-40B4-BE49-F238E27FC236}">
              <a16:creationId xmlns:a16="http://schemas.microsoft.com/office/drawing/2014/main" id="{10C7952A-536E-464E-BBE0-B0C21F12D52A}"/>
            </a:ext>
          </a:extLst>
        </xdr:cNvPr>
        <xdr:cNvSpPr txBox="1"/>
      </xdr:nvSpPr>
      <xdr:spPr>
        <a:xfrm>
          <a:off x="16357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759" name="楕円 758">
          <a:extLst>
            <a:ext uri="{FF2B5EF4-FFF2-40B4-BE49-F238E27FC236}">
              <a16:creationId xmlns:a16="http://schemas.microsoft.com/office/drawing/2014/main" id="{89E82BB6-033A-4A54-B6D6-709951EA736C}"/>
            </a:ext>
          </a:extLst>
        </xdr:cNvPr>
        <xdr:cNvSpPr/>
      </xdr:nvSpPr>
      <xdr:spPr>
        <a:xfrm>
          <a:off x="15430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74023</xdr:rowOff>
    </xdr:from>
    <xdr:to>
      <xdr:col>85</xdr:col>
      <xdr:colOff>127000</xdr:colOff>
      <xdr:row>84</xdr:row>
      <xdr:rowOff>111579</xdr:rowOff>
    </xdr:to>
    <xdr:cxnSp macro="">
      <xdr:nvCxnSpPr>
        <xdr:cNvPr id="760" name="直線コネクタ 759">
          <a:extLst>
            <a:ext uri="{FF2B5EF4-FFF2-40B4-BE49-F238E27FC236}">
              <a16:creationId xmlns:a16="http://schemas.microsoft.com/office/drawing/2014/main" id="{39484EEE-0639-4E99-AB17-DBAB9CC4B546}"/>
            </a:ext>
          </a:extLst>
        </xdr:cNvPr>
        <xdr:cNvCxnSpPr/>
      </xdr:nvCxnSpPr>
      <xdr:spPr>
        <a:xfrm>
          <a:off x="15481300" y="144758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157118</xdr:rowOff>
    </xdr:from>
    <xdr:to>
      <xdr:col>76</xdr:col>
      <xdr:colOff>165100</xdr:colOff>
      <xdr:row>84</xdr:row>
      <xdr:rowOff>87268</xdr:rowOff>
    </xdr:to>
    <xdr:sp macro="" textlink="">
      <xdr:nvSpPr>
        <xdr:cNvPr id="761" name="楕円 760">
          <a:extLst>
            <a:ext uri="{FF2B5EF4-FFF2-40B4-BE49-F238E27FC236}">
              <a16:creationId xmlns:a16="http://schemas.microsoft.com/office/drawing/2014/main" id="{0C9F65D6-93B6-4B5C-BE2A-0E8846E42900}"/>
            </a:ext>
          </a:extLst>
        </xdr:cNvPr>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74023</xdr:rowOff>
    </xdr:to>
    <xdr:cxnSp macro="">
      <xdr:nvCxnSpPr>
        <xdr:cNvPr id="762" name="直線コネクタ 761">
          <a:extLst>
            <a:ext uri="{FF2B5EF4-FFF2-40B4-BE49-F238E27FC236}">
              <a16:creationId xmlns:a16="http://schemas.microsoft.com/office/drawing/2014/main" id="{8DE472F9-8357-46D3-BFBA-B0F9C1009FBF}"/>
            </a:ext>
          </a:extLst>
        </xdr:cNvPr>
        <xdr:cNvCxnSpPr/>
      </xdr:nvCxnSpPr>
      <xdr:spPr>
        <a:xfrm>
          <a:off x="14592300" y="1443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763" name="楕円 762">
          <a:extLst>
            <a:ext uri="{FF2B5EF4-FFF2-40B4-BE49-F238E27FC236}">
              <a16:creationId xmlns:a16="http://schemas.microsoft.com/office/drawing/2014/main" id="{AADB56B1-0F1C-47E7-ADAD-22263357FAB5}"/>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84</xdr:row>
      <xdr:rowOff>36468</xdr:rowOff>
    </xdr:to>
    <xdr:cxnSp macro="">
      <xdr:nvCxnSpPr>
        <xdr:cNvPr id="764" name="直線コネクタ 763">
          <a:extLst>
            <a:ext uri="{FF2B5EF4-FFF2-40B4-BE49-F238E27FC236}">
              <a16:creationId xmlns:a16="http://schemas.microsoft.com/office/drawing/2014/main" id="{45DA3C2B-267F-4E8D-8949-FE98A32F1B31}"/>
            </a:ext>
          </a:extLst>
        </xdr:cNvPr>
        <xdr:cNvCxnSpPr/>
      </xdr:nvCxnSpPr>
      <xdr:spPr>
        <a:xfrm>
          <a:off x="13703300" y="144007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65" name="楕円 764">
          <a:extLst>
            <a:ext uri="{FF2B5EF4-FFF2-40B4-BE49-F238E27FC236}">
              <a16:creationId xmlns:a16="http://schemas.microsoft.com/office/drawing/2014/main" id="{35AF90E3-67E7-4F1C-84CF-D6DDF48A4BB1}"/>
            </a:ext>
          </a:extLst>
        </xdr:cNvPr>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170362</xdr:rowOff>
    </xdr:to>
    <xdr:cxnSp macro="">
      <xdr:nvCxnSpPr>
        <xdr:cNvPr id="766" name="直線コネクタ 765">
          <a:extLst>
            <a:ext uri="{FF2B5EF4-FFF2-40B4-BE49-F238E27FC236}">
              <a16:creationId xmlns:a16="http://schemas.microsoft.com/office/drawing/2014/main" id="{7BB2F840-6036-445E-8091-C6F5A531C3C4}"/>
            </a:ext>
          </a:extLst>
        </xdr:cNvPr>
        <xdr:cNvCxnSpPr/>
      </xdr:nvCxnSpPr>
      <xdr:spPr>
        <a:xfrm>
          <a:off x="12814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a:extLst>
            <a:ext uri="{FF2B5EF4-FFF2-40B4-BE49-F238E27FC236}">
              <a16:creationId xmlns:a16="http://schemas.microsoft.com/office/drawing/2014/main" id="{87FC97B7-113B-4569-908D-D2B6AE22050B}"/>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a:extLst>
            <a:ext uri="{FF2B5EF4-FFF2-40B4-BE49-F238E27FC236}">
              <a16:creationId xmlns:a16="http://schemas.microsoft.com/office/drawing/2014/main" id="{8810A893-B08E-46EC-AF49-B972D755D0C2}"/>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a:extLst>
            <a:ext uri="{FF2B5EF4-FFF2-40B4-BE49-F238E27FC236}">
              <a16:creationId xmlns:a16="http://schemas.microsoft.com/office/drawing/2014/main" id="{65A6980E-195A-4934-8DA3-C3B65156FE38}"/>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a:extLst>
            <a:ext uri="{FF2B5EF4-FFF2-40B4-BE49-F238E27FC236}">
              <a16:creationId xmlns:a16="http://schemas.microsoft.com/office/drawing/2014/main" id="{2703C5F6-6593-4D73-B424-10E88F18F01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115950</xdr:rowOff>
    </xdr:from>
    <xdr:ext cx="405111" cy="259045"/>
    <xdr:sp macro="" textlink="">
      <xdr:nvSpPr>
        <xdr:cNvPr id="771" name="n_1mainValue【児童館】&#10;有形固定資産減価償却率">
          <a:extLst>
            <a:ext uri="{FF2B5EF4-FFF2-40B4-BE49-F238E27FC236}">
              <a16:creationId xmlns:a16="http://schemas.microsoft.com/office/drawing/2014/main" id="{56E5DAC3-33E5-4E48-A09E-FC93A299F1BC}"/>
            </a:ext>
          </a:extLst>
        </xdr:cNvPr>
        <xdr:cNvSpPr txBox="1"/>
      </xdr:nvSpPr>
      <xdr:spPr>
        <a:xfrm>
          <a:off x="15266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772" name="n_2mainValue【児童館】&#10;有形固定資産減価償却率">
          <a:extLst>
            <a:ext uri="{FF2B5EF4-FFF2-40B4-BE49-F238E27FC236}">
              <a16:creationId xmlns:a16="http://schemas.microsoft.com/office/drawing/2014/main" id="{D99160B5-8AE8-4336-BE00-2FFFEAE956E3}"/>
            </a:ext>
          </a:extLst>
        </xdr:cNvPr>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773" name="n_3mainValue【児童館】&#10;有形固定資産減価償却率">
          <a:extLst>
            <a:ext uri="{FF2B5EF4-FFF2-40B4-BE49-F238E27FC236}">
              <a16:creationId xmlns:a16="http://schemas.microsoft.com/office/drawing/2014/main" id="{69432D04-87E0-4181-BFAF-05A2A455EE58}"/>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74" name="n_4mainValue【児童館】&#10;有形固定資産減価償却率">
          <a:extLst>
            <a:ext uri="{FF2B5EF4-FFF2-40B4-BE49-F238E27FC236}">
              <a16:creationId xmlns:a16="http://schemas.microsoft.com/office/drawing/2014/main" id="{A48CD80B-7A1F-4382-B143-51D74295ACE5}"/>
            </a:ext>
          </a:extLst>
        </xdr:cNvPr>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FF6A341B-5E54-44D1-9F16-FE9EE47544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595D1FB-9973-4447-9946-3CFA640E5F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CE9A3E79-569F-4E82-9A8B-C56A49FA20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8E84E2EF-A782-42D5-8F82-23A50B74B4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3674FB2A-FB73-4ED8-9626-B571AD071E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E3E671C6-2667-4886-A143-B8CFB764F2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12D487CB-E770-44BC-916F-59B8D2421D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DA98B0FA-CD21-412B-8FA3-3633FDCF89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6B97A0D1-FBBF-4C19-A56F-1DA176F00B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A9F1194-BFA2-42D4-B4E0-250DC25CD3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2F04954D-1D20-4D9C-95F9-DD0B675AB92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B51A1D6D-8A25-4923-BA9F-936ACEAF61D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CE12B68-EC9F-4EE3-A428-A6BCB4B1DE9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767BAADB-C06F-4DF0-B40B-73D0C71DC8C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6DB355B8-2565-4950-9E87-3FA8A49948D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717ACE33-EB40-4CED-AE6A-E47663F3043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12D0A23C-0FDA-494F-8DEE-FBEA8596042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CC24636A-0AB8-4302-84A0-88ADBB6EEE7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8132908E-B0B7-49E3-85CF-C9AA9437DC9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246480F5-DCB5-4AC6-A656-ACA06597555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F469BB89-FC7E-4236-90F5-EBE8A686C80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69A612BA-8E13-4BBE-9CBD-9695900230C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C03A68A-BA2D-4AB8-9B2E-6AF3D5D462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F48A59F5-D54E-4FF1-8838-2ACEBA1148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C1898AF8-A760-4A25-B57D-571302F859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a:extLst>
            <a:ext uri="{FF2B5EF4-FFF2-40B4-BE49-F238E27FC236}">
              <a16:creationId xmlns:a16="http://schemas.microsoft.com/office/drawing/2014/main" id="{9DA207CB-6660-46C5-AC21-E9D34E7D5683}"/>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a:extLst>
            <a:ext uri="{FF2B5EF4-FFF2-40B4-BE49-F238E27FC236}">
              <a16:creationId xmlns:a16="http://schemas.microsoft.com/office/drawing/2014/main" id="{178C899C-E511-49B1-9E64-F6BF541DEB57}"/>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a:extLst>
            <a:ext uri="{FF2B5EF4-FFF2-40B4-BE49-F238E27FC236}">
              <a16:creationId xmlns:a16="http://schemas.microsoft.com/office/drawing/2014/main" id="{E7780F91-07FF-4071-889D-AC46148F494C}"/>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a:extLst>
            <a:ext uri="{FF2B5EF4-FFF2-40B4-BE49-F238E27FC236}">
              <a16:creationId xmlns:a16="http://schemas.microsoft.com/office/drawing/2014/main" id="{34E1F555-0214-4AEA-8D1E-8F84223EA843}"/>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a:extLst>
            <a:ext uri="{FF2B5EF4-FFF2-40B4-BE49-F238E27FC236}">
              <a16:creationId xmlns:a16="http://schemas.microsoft.com/office/drawing/2014/main" id="{6DD78AB5-4206-4704-8E10-FE61ED8A9CEC}"/>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a:extLst>
            <a:ext uri="{FF2B5EF4-FFF2-40B4-BE49-F238E27FC236}">
              <a16:creationId xmlns:a16="http://schemas.microsoft.com/office/drawing/2014/main" id="{A4612293-60EB-46B6-9753-1E088C342528}"/>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a:extLst>
            <a:ext uri="{FF2B5EF4-FFF2-40B4-BE49-F238E27FC236}">
              <a16:creationId xmlns:a16="http://schemas.microsoft.com/office/drawing/2014/main" id="{1C4A424B-50EF-4791-B2A1-88521FCEBCAA}"/>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a:extLst>
            <a:ext uri="{FF2B5EF4-FFF2-40B4-BE49-F238E27FC236}">
              <a16:creationId xmlns:a16="http://schemas.microsoft.com/office/drawing/2014/main" id="{20943F36-DC57-45DA-9725-3EC1BDDCB0E4}"/>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a:extLst>
            <a:ext uri="{FF2B5EF4-FFF2-40B4-BE49-F238E27FC236}">
              <a16:creationId xmlns:a16="http://schemas.microsoft.com/office/drawing/2014/main" id="{86E7DA2A-FCB7-4F83-89E0-8E966916784A}"/>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a:extLst>
            <a:ext uri="{FF2B5EF4-FFF2-40B4-BE49-F238E27FC236}">
              <a16:creationId xmlns:a16="http://schemas.microsoft.com/office/drawing/2014/main" id="{70B6A2CF-B00C-4E90-B5F5-C267DF1E008E}"/>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a:extLst>
            <a:ext uri="{FF2B5EF4-FFF2-40B4-BE49-F238E27FC236}">
              <a16:creationId xmlns:a16="http://schemas.microsoft.com/office/drawing/2014/main" id="{5D43056D-D9EB-46D4-9628-F65A2C3DCC47}"/>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2050BF5-94C9-47FF-8E4D-D4F6B3B1F1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EFF588A-BE2D-4462-B18B-BA4C10428B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BFD2808-0575-4761-A6CB-421FD1CA23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A509D92-1A35-43A6-A08A-C75C2CFE3B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39ABBCC-BA1C-4BC0-964E-A28FABAA60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16" name="楕円 815">
          <a:extLst>
            <a:ext uri="{FF2B5EF4-FFF2-40B4-BE49-F238E27FC236}">
              <a16:creationId xmlns:a16="http://schemas.microsoft.com/office/drawing/2014/main" id="{679FFFE8-334E-45E1-9844-B52B4973C97F}"/>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817" name="【児童館】&#10;一人当たり面積該当値テキスト">
          <a:extLst>
            <a:ext uri="{FF2B5EF4-FFF2-40B4-BE49-F238E27FC236}">
              <a16:creationId xmlns:a16="http://schemas.microsoft.com/office/drawing/2014/main" id="{0BC6CAA4-2BB5-465C-B1D0-4A1A33751113}"/>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818" name="楕円 817">
          <a:extLst>
            <a:ext uri="{FF2B5EF4-FFF2-40B4-BE49-F238E27FC236}">
              <a16:creationId xmlns:a16="http://schemas.microsoft.com/office/drawing/2014/main" id="{129680F8-03A0-4E34-ABA4-D9E5E25F19E9}"/>
            </a:ext>
          </a:extLst>
        </xdr:cNvPr>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122464</xdr:rowOff>
    </xdr:to>
    <xdr:cxnSp macro="">
      <xdr:nvCxnSpPr>
        <xdr:cNvPr id="819" name="直線コネクタ 818">
          <a:extLst>
            <a:ext uri="{FF2B5EF4-FFF2-40B4-BE49-F238E27FC236}">
              <a16:creationId xmlns:a16="http://schemas.microsoft.com/office/drawing/2014/main" id="{73381E05-9252-4313-8919-62817FE498AD}"/>
            </a:ext>
          </a:extLst>
        </xdr:cNvPr>
        <xdr:cNvCxnSpPr/>
      </xdr:nvCxnSpPr>
      <xdr:spPr>
        <a:xfrm flipV="1">
          <a:off x="21323300" y="14684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820" name="楕円 819">
          <a:extLst>
            <a:ext uri="{FF2B5EF4-FFF2-40B4-BE49-F238E27FC236}">
              <a16:creationId xmlns:a16="http://schemas.microsoft.com/office/drawing/2014/main" id="{9FB045A0-5263-48EA-9AE5-BB421941E854}"/>
            </a:ext>
          </a:extLst>
        </xdr:cNvPr>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821" name="直線コネクタ 820">
          <a:extLst>
            <a:ext uri="{FF2B5EF4-FFF2-40B4-BE49-F238E27FC236}">
              <a16:creationId xmlns:a16="http://schemas.microsoft.com/office/drawing/2014/main" id="{30504823-0E57-411F-B21C-AC8729C112B4}"/>
            </a:ext>
          </a:extLst>
        </xdr:cNvPr>
        <xdr:cNvCxnSpPr/>
      </xdr:nvCxnSpPr>
      <xdr:spPr>
        <a:xfrm>
          <a:off x="20434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822" name="楕円 821">
          <a:extLst>
            <a:ext uri="{FF2B5EF4-FFF2-40B4-BE49-F238E27FC236}">
              <a16:creationId xmlns:a16="http://schemas.microsoft.com/office/drawing/2014/main" id="{4777457A-6C80-4A94-8058-EA8BA1600B9A}"/>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823" name="直線コネクタ 822">
          <a:extLst>
            <a:ext uri="{FF2B5EF4-FFF2-40B4-BE49-F238E27FC236}">
              <a16:creationId xmlns:a16="http://schemas.microsoft.com/office/drawing/2014/main" id="{396D4387-4FAF-4411-BD87-8FD968C81A49}"/>
            </a:ext>
          </a:extLst>
        </xdr:cNvPr>
        <xdr:cNvCxnSpPr/>
      </xdr:nvCxnSpPr>
      <xdr:spPr>
        <a:xfrm>
          <a:off x="19545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4" name="楕円 823">
          <a:extLst>
            <a:ext uri="{FF2B5EF4-FFF2-40B4-BE49-F238E27FC236}">
              <a16:creationId xmlns:a16="http://schemas.microsoft.com/office/drawing/2014/main" id="{0C0CB2E2-3D74-4F0C-85A9-77826FC636AD}"/>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144236</xdr:rowOff>
    </xdr:to>
    <xdr:cxnSp macro="">
      <xdr:nvCxnSpPr>
        <xdr:cNvPr id="825" name="直線コネクタ 824">
          <a:extLst>
            <a:ext uri="{FF2B5EF4-FFF2-40B4-BE49-F238E27FC236}">
              <a16:creationId xmlns:a16="http://schemas.microsoft.com/office/drawing/2014/main" id="{9BCB69B5-0AC1-40DD-9FC4-7831851884A6}"/>
            </a:ext>
          </a:extLst>
        </xdr:cNvPr>
        <xdr:cNvCxnSpPr/>
      </xdr:nvCxnSpPr>
      <xdr:spPr>
        <a:xfrm flipV="1">
          <a:off x="18656300" y="14695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a:extLst>
            <a:ext uri="{FF2B5EF4-FFF2-40B4-BE49-F238E27FC236}">
              <a16:creationId xmlns:a16="http://schemas.microsoft.com/office/drawing/2014/main" id="{BF530545-9F58-42B6-9F2F-3D9A07E3C783}"/>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a:extLst>
            <a:ext uri="{FF2B5EF4-FFF2-40B4-BE49-F238E27FC236}">
              <a16:creationId xmlns:a16="http://schemas.microsoft.com/office/drawing/2014/main" id="{32E1963C-79C4-4CDB-89A1-09FA17AB43AA}"/>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a:extLst>
            <a:ext uri="{FF2B5EF4-FFF2-40B4-BE49-F238E27FC236}">
              <a16:creationId xmlns:a16="http://schemas.microsoft.com/office/drawing/2014/main" id="{749FA9D1-E265-48D6-A170-223C575B7CB1}"/>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a:extLst>
            <a:ext uri="{FF2B5EF4-FFF2-40B4-BE49-F238E27FC236}">
              <a16:creationId xmlns:a16="http://schemas.microsoft.com/office/drawing/2014/main" id="{5D8F489A-7032-4114-B16C-3B91C5A9067F}"/>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830" name="n_1mainValue【児童館】&#10;一人当たり面積">
          <a:extLst>
            <a:ext uri="{FF2B5EF4-FFF2-40B4-BE49-F238E27FC236}">
              <a16:creationId xmlns:a16="http://schemas.microsoft.com/office/drawing/2014/main" id="{8F7F31E7-3487-4965-9D1E-E603C3BA08FE}"/>
            </a:ext>
          </a:extLst>
        </xdr:cNvPr>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831" name="n_2mainValue【児童館】&#10;一人当たり面積">
          <a:extLst>
            <a:ext uri="{FF2B5EF4-FFF2-40B4-BE49-F238E27FC236}">
              <a16:creationId xmlns:a16="http://schemas.microsoft.com/office/drawing/2014/main" id="{708E6D05-9363-4A6D-ABAB-5A35CF70A76E}"/>
            </a:ext>
          </a:extLst>
        </xdr:cNvPr>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32" name="n_3mainValue【児童館】&#10;一人当たり面積">
          <a:extLst>
            <a:ext uri="{FF2B5EF4-FFF2-40B4-BE49-F238E27FC236}">
              <a16:creationId xmlns:a16="http://schemas.microsoft.com/office/drawing/2014/main" id="{9A7A5634-BEB6-4F9E-9FEA-4BF83A8DBD96}"/>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3" name="n_4mainValue【児童館】&#10;一人当たり面積">
          <a:extLst>
            <a:ext uri="{FF2B5EF4-FFF2-40B4-BE49-F238E27FC236}">
              <a16:creationId xmlns:a16="http://schemas.microsoft.com/office/drawing/2014/main" id="{460DD539-5138-46A5-89E2-984D02CBB511}"/>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DEC858FE-3E8B-4A15-BBE0-567ABE632F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D9DFA3FB-D76E-4ED2-9C2F-622964DD87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AFF46F6D-C587-4BEC-9EE9-7CA13399D4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DD6D9754-6269-4EA2-A9B0-DDD12AC8D6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DD7DC953-E169-485A-8633-28FEB593D6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428FE159-DCBB-4E51-B8C9-9D33E07BB2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BA851358-396A-4C0B-8251-A0588722B3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67D7FDB-1880-4914-8E87-BA83957C03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B1689D98-6883-403E-98B6-763B53D6D0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5860482C-3C30-481D-9527-F1B9178A77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32C1582F-C205-4EDE-A2D2-6396DF9FFF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294A265C-6984-479D-B809-3848B13D345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7689D58C-80DD-4F88-B663-CB4FB6D72C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5DD76411-6AF3-4F59-8C51-7A67EB528E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B9159F93-FF4D-45B1-977B-84E6E361A4F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FE87479A-DD21-436E-AC39-0A9F040FD2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AE56F579-07C7-441C-9F35-D10D873A47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3188D971-2FD4-4167-92C7-8DE5349F7A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F282F032-BE48-4D10-9588-3EFDFBA3F18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A611F850-DAEC-4BC8-8E8F-AD72525C5C7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680E9F1D-72D7-4FC1-AE1A-DD72EB3ECBE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B1CFED8F-0AF5-46A7-963C-E279F90BFE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F3510C99-2CDF-4BE1-97AD-F56B5A01676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59E01090-0755-4C21-A7C6-0AE2B0DB19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a:extLst>
            <a:ext uri="{FF2B5EF4-FFF2-40B4-BE49-F238E27FC236}">
              <a16:creationId xmlns:a16="http://schemas.microsoft.com/office/drawing/2014/main" id="{3A96575B-82DB-4DBC-9C5B-614CDF25853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a:extLst>
            <a:ext uri="{FF2B5EF4-FFF2-40B4-BE49-F238E27FC236}">
              <a16:creationId xmlns:a16="http://schemas.microsoft.com/office/drawing/2014/main" id="{BC7E849F-E146-47DD-ADED-2B8F8202144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a:extLst>
            <a:ext uri="{FF2B5EF4-FFF2-40B4-BE49-F238E27FC236}">
              <a16:creationId xmlns:a16="http://schemas.microsoft.com/office/drawing/2014/main" id="{581C43EE-6BCA-4164-A2E6-71F8B2156B8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a:extLst>
            <a:ext uri="{FF2B5EF4-FFF2-40B4-BE49-F238E27FC236}">
              <a16:creationId xmlns:a16="http://schemas.microsoft.com/office/drawing/2014/main" id="{08583BDD-3507-4EBC-B223-DE8BDBF7961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a:extLst>
            <a:ext uri="{FF2B5EF4-FFF2-40B4-BE49-F238E27FC236}">
              <a16:creationId xmlns:a16="http://schemas.microsoft.com/office/drawing/2014/main" id="{8B8E9E9F-F6CC-47A0-A692-003B2317B0B6}"/>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a:extLst>
            <a:ext uri="{FF2B5EF4-FFF2-40B4-BE49-F238E27FC236}">
              <a16:creationId xmlns:a16="http://schemas.microsoft.com/office/drawing/2014/main" id="{AC60D83D-0AE0-4A16-B6F9-B953DDFC0825}"/>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a:extLst>
            <a:ext uri="{FF2B5EF4-FFF2-40B4-BE49-F238E27FC236}">
              <a16:creationId xmlns:a16="http://schemas.microsoft.com/office/drawing/2014/main" id="{32975915-7F2E-4302-A22B-DEE380977E0F}"/>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a:extLst>
            <a:ext uri="{FF2B5EF4-FFF2-40B4-BE49-F238E27FC236}">
              <a16:creationId xmlns:a16="http://schemas.microsoft.com/office/drawing/2014/main" id="{80A4F718-60B9-4D19-A52B-7B86D0FAEA7F}"/>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a:extLst>
            <a:ext uri="{FF2B5EF4-FFF2-40B4-BE49-F238E27FC236}">
              <a16:creationId xmlns:a16="http://schemas.microsoft.com/office/drawing/2014/main" id="{286F9E4C-3BA7-421C-8037-3318776791CA}"/>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a:extLst>
            <a:ext uri="{FF2B5EF4-FFF2-40B4-BE49-F238E27FC236}">
              <a16:creationId xmlns:a16="http://schemas.microsoft.com/office/drawing/2014/main" id="{E69AA4D7-57E7-40CA-9AEA-B86783B63C4C}"/>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a:extLst>
            <a:ext uri="{FF2B5EF4-FFF2-40B4-BE49-F238E27FC236}">
              <a16:creationId xmlns:a16="http://schemas.microsoft.com/office/drawing/2014/main" id="{ACC04695-B731-4B8C-92D3-1413A45235D7}"/>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5714573-41D2-4890-B796-6D4C6B899C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F1BC1D9-2192-4E5A-A7A1-5449C2DB4D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EB47927-F7F8-49F4-9FC7-7B7F3173A1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D9216A0-3BD6-49D7-B6FB-4AFCC2512A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ECD322C-4A86-425F-8CC1-5DE6490998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74" name="楕円 873">
          <a:extLst>
            <a:ext uri="{FF2B5EF4-FFF2-40B4-BE49-F238E27FC236}">
              <a16:creationId xmlns:a16="http://schemas.microsoft.com/office/drawing/2014/main" id="{E52E8D25-13C7-4234-9322-950460D05649}"/>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75" name="【公民館】&#10;有形固定資産減価償却率該当値テキスト">
          <a:extLst>
            <a:ext uri="{FF2B5EF4-FFF2-40B4-BE49-F238E27FC236}">
              <a16:creationId xmlns:a16="http://schemas.microsoft.com/office/drawing/2014/main" id="{C319094F-668A-43D5-B71F-E3756B985FFD}"/>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76" name="楕円 875">
          <a:extLst>
            <a:ext uri="{FF2B5EF4-FFF2-40B4-BE49-F238E27FC236}">
              <a16:creationId xmlns:a16="http://schemas.microsoft.com/office/drawing/2014/main" id="{20F6ED9D-6681-4065-803F-69551F8C548D}"/>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144780</xdr:rowOff>
    </xdr:to>
    <xdr:cxnSp macro="">
      <xdr:nvCxnSpPr>
        <xdr:cNvPr id="877" name="直線コネクタ 876">
          <a:extLst>
            <a:ext uri="{FF2B5EF4-FFF2-40B4-BE49-F238E27FC236}">
              <a16:creationId xmlns:a16="http://schemas.microsoft.com/office/drawing/2014/main" id="{BA59A4BA-6169-4DDA-9E8F-61BBDD8A9693}"/>
            </a:ext>
          </a:extLst>
        </xdr:cNvPr>
        <xdr:cNvCxnSpPr/>
      </xdr:nvCxnSpPr>
      <xdr:spPr>
        <a:xfrm>
          <a:off x="15481300" y="1814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878" name="楕円 877">
          <a:extLst>
            <a:ext uri="{FF2B5EF4-FFF2-40B4-BE49-F238E27FC236}">
              <a16:creationId xmlns:a16="http://schemas.microsoft.com/office/drawing/2014/main" id="{C8CD079F-0838-4FC9-BC9C-B85D27ED56D3}"/>
            </a:ext>
          </a:extLst>
        </xdr:cNvPr>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105</xdr:row>
      <xdr:rowOff>144780</xdr:rowOff>
    </xdr:to>
    <xdr:cxnSp macro="">
      <xdr:nvCxnSpPr>
        <xdr:cNvPr id="879" name="直線コネクタ 878">
          <a:extLst>
            <a:ext uri="{FF2B5EF4-FFF2-40B4-BE49-F238E27FC236}">
              <a16:creationId xmlns:a16="http://schemas.microsoft.com/office/drawing/2014/main" id="{A986AACD-4EFC-4B80-BB7F-B429F3EECA2C}"/>
            </a:ext>
          </a:extLst>
        </xdr:cNvPr>
        <xdr:cNvCxnSpPr/>
      </xdr:nvCxnSpPr>
      <xdr:spPr>
        <a:xfrm>
          <a:off x="14592300" y="18108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880" name="楕円 879">
          <a:extLst>
            <a:ext uri="{FF2B5EF4-FFF2-40B4-BE49-F238E27FC236}">
              <a16:creationId xmlns:a16="http://schemas.microsoft.com/office/drawing/2014/main" id="{8B524169-3017-42C4-9D7A-1C8E001611BF}"/>
            </a:ext>
          </a:extLst>
        </xdr:cNvPr>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106680</xdr:rowOff>
    </xdr:to>
    <xdr:cxnSp macro="">
      <xdr:nvCxnSpPr>
        <xdr:cNvPr id="881" name="直線コネクタ 880">
          <a:extLst>
            <a:ext uri="{FF2B5EF4-FFF2-40B4-BE49-F238E27FC236}">
              <a16:creationId xmlns:a16="http://schemas.microsoft.com/office/drawing/2014/main" id="{1C107E15-29B0-48E2-A7BE-1C5A412CC9FF}"/>
            </a:ext>
          </a:extLst>
        </xdr:cNvPr>
        <xdr:cNvCxnSpPr/>
      </xdr:nvCxnSpPr>
      <xdr:spPr>
        <a:xfrm>
          <a:off x="13703300" y="18068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882" name="楕円 881">
          <a:extLst>
            <a:ext uri="{FF2B5EF4-FFF2-40B4-BE49-F238E27FC236}">
              <a16:creationId xmlns:a16="http://schemas.microsoft.com/office/drawing/2014/main" id="{AC4A2162-AFCC-48AD-975F-65D19BF287D4}"/>
            </a:ext>
          </a:extLst>
        </xdr:cNvPr>
        <xdr:cNvSpPr/>
      </xdr:nvSpPr>
      <xdr:spPr>
        <a:xfrm>
          <a:off x="1276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28575</xdr:rowOff>
    </xdr:from>
    <xdr:to>
      <xdr:col>71</xdr:col>
      <xdr:colOff>177800</xdr:colOff>
      <xdr:row>105</xdr:row>
      <xdr:rowOff>66675</xdr:rowOff>
    </xdr:to>
    <xdr:cxnSp macro="">
      <xdr:nvCxnSpPr>
        <xdr:cNvPr id="883" name="直線コネクタ 882">
          <a:extLst>
            <a:ext uri="{FF2B5EF4-FFF2-40B4-BE49-F238E27FC236}">
              <a16:creationId xmlns:a16="http://schemas.microsoft.com/office/drawing/2014/main" id="{FE67D067-AB5C-473C-AB7B-BB76563AD2EB}"/>
            </a:ext>
          </a:extLst>
        </xdr:cNvPr>
        <xdr:cNvCxnSpPr/>
      </xdr:nvCxnSpPr>
      <xdr:spPr>
        <a:xfrm>
          <a:off x="12814300" y="1803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a:extLst>
            <a:ext uri="{FF2B5EF4-FFF2-40B4-BE49-F238E27FC236}">
              <a16:creationId xmlns:a16="http://schemas.microsoft.com/office/drawing/2014/main" id="{92FC21A1-DCE7-48B8-9F9D-46FBDE5FDBD9}"/>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85" name="n_2aveValue【公民館】&#10;有形固定資産減価償却率">
          <a:extLst>
            <a:ext uri="{FF2B5EF4-FFF2-40B4-BE49-F238E27FC236}">
              <a16:creationId xmlns:a16="http://schemas.microsoft.com/office/drawing/2014/main" id="{69BEEDA8-BBF9-445D-A32F-C44F71C14C2A}"/>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6" name="n_3aveValue【公民館】&#10;有形固定資産減価償却率">
          <a:extLst>
            <a:ext uri="{FF2B5EF4-FFF2-40B4-BE49-F238E27FC236}">
              <a16:creationId xmlns:a16="http://schemas.microsoft.com/office/drawing/2014/main" id="{4771252F-5339-4ECA-9B2F-A3FA39FB15CC}"/>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a:extLst>
            <a:ext uri="{FF2B5EF4-FFF2-40B4-BE49-F238E27FC236}">
              <a16:creationId xmlns:a16="http://schemas.microsoft.com/office/drawing/2014/main" id="{DC2DDA43-FC16-4868-8440-0466C49CEDEC}"/>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88" name="n_1mainValue【公民館】&#10;有形固定資産減価償却率">
          <a:extLst>
            <a:ext uri="{FF2B5EF4-FFF2-40B4-BE49-F238E27FC236}">
              <a16:creationId xmlns:a16="http://schemas.microsoft.com/office/drawing/2014/main" id="{B17C3C07-CFE4-4804-A319-AC1DDA94AE00}"/>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889" name="n_2mainValue【公民館】&#10;有形固定資産減価償却率">
          <a:extLst>
            <a:ext uri="{FF2B5EF4-FFF2-40B4-BE49-F238E27FC236}">
              <a16:creationId xmlns:a16="http://schemas.microsoft.com/office/drawing/2014/main" id="{42315485-752D-449A-B9AA-A98A04DE80B1}"/>
            </a:ext>
          </a:extLst>
        </xdr:cNvPr>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890" name="n_3mainValue【公民館】&#10;有形固定資産減価償却率">
          <a:extLst>
            <a:ext uri="{FF2B5EF4-FFF2-40B4-BE49-F238E27FC236}">
              <a16:creationId xmlns:a16="http://schemas.microsoft.com/office/drawing/2014/main" id="{F194A16D-E7C5-45B1-A728-F5759471FC4B}"/>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70502</xdr:rowOff>
    </xdr:from>
    <xdr:ext cx="405111" cy="259045"/>
    <xdr:sp macro="" textlink="">
      <xdr:nvSpPr>
        <xdr:cNvPr id="891" name="n_4mainValue【公民館】&#10;有形固定資産減価償却率">
          <a:extLst>
            <a:ext uri="{FF2B5EF4-FFF2-40B4-BE49-F238E27FC236}">
              <a16:creationId xmlns:a16="http://schemas.microsoft.com/office/drawing/2014/main" id="{5D5D2164-0755-4E05-A685-B1F975985C07}"/>
            </a:ext>
          </a:extLst>
        </xdr:cNvPr>
        <xdr:cNvSpPr txBox="1"/>
      </xdr:nvSpPr>
      <xdr:spPr>
        <a:xfrm>
          <a:off x="12611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2A397B45-3299-43BB-96DC-D3E86BC406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5CCB59FA-56D0-4018-B578-70FC7F86EB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A532538C-C0E4-4507-B01E-33E2E44E0C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1D627ACB-9C8E-4F79-B6E8-730D9F6D42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2D336372-3839-4681-B566-7E60394860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1F5A6699-DCEE-49D5-A3F0-000B354882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AC37E5F5-623F-42C9-B5E1-AD7B46ADCD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B3CF632F-B81A-4962-8CCA-10035C44FA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525645B9-091C-4097-8725-CB772D14F7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747E116E-26FA-446D-89AD-6ABC698B1F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D12B1806-5C87-4F27-98BE-B15DF3D653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3BE73AC0-72E0-4045-8396-AD929E32E2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22B74602-38C5-4D92-9508-A00E58A2CCC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8B7C13BE-7150-4755-994A-BDC5ABA3A0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F4C2978C-DE68-4616-BD6C-48F83C61A1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BD45D850-F301-4B57-8F0A-E64FBBD84F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1859705C-D615-4BAA-B617-E02DB85569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D317D596-514D-4822-8544-874119786C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2F5B39A1-0A3B-4B63-8BDD-80538CFE7E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9E73AE33-FB61-4282-AC59-3C8BDE378B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E8B661AB-1AC3-44B7-9CFF-DDBB5A2427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2C1A09D2-9727-4D15-A7C8-37AEAE212B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F932C656-D62A-4ED8-B533-C81527CD03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DBE76DD8-4F5C-463E-8819-2FD4A697FE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C59C88A6-A550-4D80-AC47-008A4B3662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a:extLst>
            <a:ext uri="{FF2B5EF4-FFF2-40B4-BE49-F238E27FC236}">
              <a16:creationId xmlns:a16="http://schemas.microsoft.com/office/drawing/2014/main" id="{C147DB11-1C5C-45C5-8493-645A9FDF2F3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a:extLst>
            <a:ext uri="{FF2B5EF4-FFF2-40B4-BE49-F238E27FC236}">
              <a16:creationId xmlns:a16="http://schemas.microsoft.com/office/drawing/2014/main" id="{15BD5DF6-0C2F-4F97-AD0D-403AB78BB5B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a:extLst>
            <a:ext uri="{FF2B5EF4-FFF2-40B4-BE49-F238E27FC236}">
              <a16:creationId xmlns:a16="http://schemas.microsoft.com/office/drawing/2014/main" id="{3532BF69-CD76-4787-9FB1-E978D1DACC5B}"/>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a:extLst>
            <a:ext uri="{FF2B5EF4-FFF2-40B4-BE49-F238E27FC236}">
              <a16:creationId xmlns:a16="http://schemas.microsoft.com/office/drawing/2014/main" id="{62659CE5-F7D5-4066-B0FD-C386B7F0B455}"/>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a:extLst>
            <a:ext uri="{FF2B5EF4-FFF2-40B4-BE49-F238E27FC236}">
              <a16:creationId xmlns:a16="http://schemas.microsoft.com/office/drawing/2014/main" id="{23D40353-DE3C-45B8-A41D-11A7A8610B6C}"/>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a:extLst>
            <a:ext uri="{FF2B5EF4-FFF2-40B4-BE49-F238E27FC236}">
              <a16:creationId xmlns:a16="http://schemas.microsoft.com/office/drawing/2014/main" id="{6EF0FCD5-B96A-48F9-A368-3C7167F000DB}"/>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a:extLst>
            <a:ext uri="{FF2B5EF4-FFF2-40B4-BE49-F238E27FC236}">
              <a16:creationId xmlns:a16="http://schemas.microsoft.com/office/drawing/2014/main" id="{4FD33CDB-5D49-440C-8C39-A48D3CD35484}"/>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a:extLst>
            <a:ext uri="{FF2B5EF4-FFF2-40B4-BE49-F238E27FC236}">
              <a16:creationId xmlns:a16="http://schemas.microsoft.com/office/drawing/2014/main" id="{B97F7578-DA46-44AB-B8A5-A193F870C70A}"/>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a:extLst>
            <a:ext uri="{FF2B5EF4-FFF2-40B4-BE49-F238E27FC236}">
              <a16:creationId xmlns:a16="http://schemas.microsoft.com/office/drawing/2014/main" id="{0A3FCA63-5B57-44A6-AB7F-FC7CFED1874E}"/>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a:extLst>
            <a:ext uri="{FF2B5EF4-FFF2-40B4-BE49-F238E27FC236}">
              <a16:creationId xmlns:a16="http://schemas.microsoft.com/office/drawing/2014/main" id="{9A8BC94A-0321-41C8-9F05-6ABE1C9D6387}"/>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a:extLst>
            <a:ext uri="{FF2B5EF4-FFF2-40B4-BE49-F238E27FC236}">
              <a16:creationId xmlns:a16="http://schemas.microsoft.com/office/drawing/2014/main" id="{E4B9C344-E481-40FE-AD2D-0A3E1544E4ED}"/>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6C932C1-670B-4408-A800-B9C868C586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7D48B9D-01D6-40A9-A2F5-BB1F6046AA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1E7F1F4-ADC2-439B-B785-6FB5E8EA92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A30B194-E10E-41C7-90E5-D1E6D9824F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33A6A17-1614-4D09-AECF-2C32C903F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64588</xdr:rowOff>
    </xdr:from>
    <xdr:to>
      <xdr:col>116</xdr:col>
      <xdr:colOff>114300</xdr:colOff>
      <xdr:row>107</xdr:row>
      <xdr:rowOff>166188</xdr:rowOff>
    </xdr:to>
    <xdr:sp macro="" textlink="">
      <xdr:nvSpPr>
        <xdr:cNvPr id="933" name="楕円 932">
          <a:extLst>
            <a:ext uri="{FF2B5EF4-FFF2-40B4-BE49-F238E27FC236}">
              <a16:creationId xmlns:a16="http://schemas.microsoft.com/office/drawing/2014/main" id="{E5DA868A-9EA1-41CD-A445-B2D4C51EB330}"/>
            </a:ext>
          </a:extLst>
        </xdr:cNvPr>
        <xdr:cNvSpPr/>
      </xdr:nvSpPr>
      <xdr:spPr>
        <a:xfrm>
          <a:off x="221107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43015</xdr:rowOff>
    </xdr:from>
    <xdr:ext cx="469744" cy="259045"/>
    <xdr:sp macro="" textlink="">
      <xdr:nvSpPr>
        <xdr:cNvPr id="934" name="【公民館】&#10;一人当たり面積該当値テキスト">
          <a:extLst>
            <a:ext uri="{FF2B5EF4-FFF2-40B4-BE49-F238E27FC236}">
              <a16:creationId xmlns:a16="http://schemas.microsoft.com/office/drawing/2014/main" id="{50F1548C-4DCD-4A3C-8F67-F8C7261AD4F1}"/>
            </a:ext>
          </a:extLst>
        </xdr:cNvPr>
        <xdr:cNvSpPr txBox="1"/>
      </xdr:nvSpPr>
      <xdr:spPr>
        <a:xfrm>
          <a:off x="22199600"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67855</xdr:rowOff>
    </xdr:from>
    <xdr:to>
      <xdr:col>112</xdr:col>
      <xdr:colOff>38100</xdr:colOff>
      <xdr:row>107</xdr:row>
      <xdr:rowOff>169455</xdr:rowOff>
    </xdr:to>
    <xdr:sp macro="" textlink="">
      <xdr:nvSpPr>
        <xdr:cNvPr id="935" name="楕円 934">
          <a:extLst>
            <a:ext uri="{FF2B5EF4-FFF2-40B4-BE49-F238E27FC236}">
              <a16:creationId xmlns:a16="http://schemas.microsoft.com/office/drawing/2014/main" id="{FB93F7E3-2CC9-4976-BA3B-204CE8635DCC}"/>
            </a:ext>
          </a:extLst>
        </xdr:cNvPr>
        <xdr:cNvSpPr/>
      </xdr:nvSpPr>
      <xdr:spPr>
        <a:xfrm>
          <a:off x="2127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115388</xdr:rowOff>
    </xdr:from>
    <xdr:to>
      <xdr:col>116</xdr:col>
      <xdr:colOff>63500</xdr:colOff>
      <xdr:row>107</xdr:row>
      <xdr:rowOff>118655</xdr:rowOff>
    </xdr:to>
    <xdr:cxnSp macro="">
      <xdr:nvCxnSpPr>
        <xdr:cNvPr id="936" name="直線コネクタ 935">
          <a:extLst>
            <a:ext uri="{FF2B5EF4-FFF2-40B4-BE49-F238E27FC236}">
              <a16:creationId xmlns:a16="http://schemas.microsoft.com/office/drawing/2014/main" id="{AEB6208A-50A9-4CF3-84E4-3A42DFE6DD9C}"/>
            </a:ext>
          </a:extLst>
        </xdr:cNvPr>
        <xdr:cNvCxnSpPr/>
      </xdr:nvCxnSpPr>
      <xdr:spPr>
        <a:xfrm flipV="1">
          <a:off x="21323300" y="184605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937" name="楕円 936">
          <a:extLst>
            <a:ext uri="{FF2B5EF4-FFF2-40B4-BE49-F238E27FC236}">
              <a16:creationId xmlns:a16="http://schemas.microsoft.com/office/drawing/2014/main" id="{DBB1C152-44A0-48B7-BC2F-0C74EFF74052}"/>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118655</xdr:rowOff>
    </xdr:from>
    <xdr:to>
      <xdr:col>111</xdr:col>
      <xdr:colOff>177800</xdr:colOff>
      <xdr:row>107</xdr:row>
      <xdr:rowOff>123552</xdr:rowOff>
    </xdr:to>
    <xdr:cxnSp macro="">
      <xdr:nvCxnSpPr>
        <xdr:cNvPr id="938" name="直線コネクタ 937">
          <a:extLst>
            <a:ext uri="{FF2B5EF4-FFF2-40B4-BE49-F238E27FC236}">
              <a16:creationId xmlns:a16="http://schemas.microsoft.com/office/drawing/2014/main" id="{C04F46CE-CC88-4BBB-A0A9-670F3754D6E5}"/>
            </a:ext>
          </a:extLst>
        </xdr:cNvPr>
        <xdr:cNvCxnSpPr/>
      </xdr:nvCxnSpPr>
      <xdr:spPr>
        <a:xfrm flipV="1">
          <a:off x="20434300" y="184638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939" name="楕円 938">
          <a:extLst>
            <a:ext uri="{FF2B5EF4-FFF2-40B4-BE49-F238E27FC236}">
              <a16:creationId xmlns:a16="http://schemas.microsoft.com/office/drawing/2014/main" id="{886A871D-B0EF-4B0E-9787-69FFD38102F1}"/>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126819</xdr:rowOff>
    </xdr:to>
    <xdr:cxnSp macro="">
      <xdr:nvCxnSpPr>
        <xdr:cNvPr id="940" name="直線コネクタ 939">
          <a:extLst>
            <a:ext uri="{FF2B5EF4-FFF2-40B4-BE49-F238E27FC236}">
              <a16:creationId xmlns:a16="http://schemas.microsoft.com/office/drawing/2014/main" id="{28403623-54B5-4A86-8D34-E8D482A7198E}"/>
            </a:ext>
          </a:extLst>
        </xdr:cNvPr>
        <xdr:cNvCxnSpPr/>
      </xdr:nvCxnSpPr>
      <xdr:spPr>
        <a:xfrm flipV="1">
          <a:off x="19545300" y="1846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1" name="楕円 940">
          <a:extLst>
            <a:ext uri="{FF2B5EF4-FFF2-40B4-BE49-F238E27FC236}">
              <a16:creationId xmlns:a16="http://schemas.microsoft.com/office/drawing/2014/main" id="{0615592B-9246-4111-A043-DA60C5F73C37}"/>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133350</xdr:rowOff>
    </xdr:to>
    <xdr:cxnSp macro="">
      <xdr:nvCxnSpPr>
        <xdr:cNvPr id="942" name="直線コネクタ 941">
          <a:extLst>
            <a:ext uri="{FF2B5EF4-FFF2-40B4-BE49-F238E27FC236}">
              <a16:creationId xmlns:a16="http://schemas.microsoft.com/office/drawing/2014/main" id="{DCFD38C4-A47E-423D-99DF-909A3EC4EBAE}"/>
            </a:ext>
          </a:extLst>
        </xdr:cNvPr>
        <xdr:cNvCxnSpPr/>
      </xdr:nvCxnSpPr>
      <xdr:spPr>
        <a:xfrm flipV="1">
          <a:off x="18656300" y="18471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a:extLst>
            <a:ext uri="{FF2B5EF4-FFF2-40B4-BE49-F238E27FC236}">
              <a16:creationId xmlns:a16="http://schemas.microsoft.com/office/drawing/2014/main" id="{55C3BC5E-3DCC-4F6D-8E1D-0540566B984F}"/>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44" name="n_2aveValue【公民館】&#10;一人当たり面積">
          <a:extLst>
            <a:ext uri="{FF2B5EF4-FFF2-40B4-BE49-F238E27FC236}">
              <a16:creationId xmlns:a16="http://schemas.microsoft.com/office/drawing/2014/main" id="{D477B627-F36D-4068-B331-9771EBC968DD}"/>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45" name="n_3aveValue【公民館】&#10;一人当たり面積">
          <a:extLst>
            <a:ext uri="{FF2B5EF4-FFF2-40B4-BE49-F238E27FC236}">
              <a16:creationId xmlns:a16="http://schemas.microsoft.com/office/drawing/2014/main" id="{E7FF29DA-A944-4405-899B-03495D079429}"/>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6" name="n_4aveValue【公民館】&#10;一人当たり面積">
          <a:extLst>
            <a:ext uri="{FF2B5EF4-FFF2-40B4-BE49-F238E27FC236}">
              <a16:creationId xmlns:a16="http://schemas.microsoft.com/office/drawing/2014/main" id="{576AC564-0890-4822-8BE3-1F5930DC942E}"/>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160582</xdr:rowOff>
    </xdr:from>
    <xdr:ext cx="469744" cy="259045"/>
    <xdr:sp macro="" textlink="">
      <xdr:nvSpPr>
        <xdr:cNvPr id="947" name="n_1mainValue【公民館】&#10;一人当たり面積">
          <a:extLst>
            <a:ext uri="{FF2B5EF4-FFF2-40B4-BE49-F238E27FC236}">
              <a16:creationId xmlns:a16="http://schemas.microsoft.com/office/drawing/2014/main" id="{8E28AD59-5839-4EC2-A115-696AEB045812}"/>
            </a:ext>
          </a:extLst>
        </xdr:cNvPr>
        <xdr:cNvSpPr txBox="1"/>
      </xdr:nvSpPr>
      <xdr:spPr>
        <a:xfrm>
          <a:off x="210757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948" name="n_2mainValue【公民館】&#10;一人当たり面積">
          <a:extLst>
            <a:ext uri="{FF2B5EF4-FFF2-40B4-BE49-F238E27FC236}">
              <a16:creationId xmlns:a16="http://schemas.microsoft.com/office/drawing/2014/main" id="{D6945E77-0958-436C-8738-1F6019856BEA}"/>
            </a:ext>
          </a:extLst>
        </xdr:cNvPr>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949" name="n_3mainValue【公民館】&#10;一人当たり面積">
          <a:extLst>
            <a:ext uri="{FF2B5EF4-FFF2-40B4-BE49-F238E27FC236}">
              <a16:creationId xmlns:a16="http://schemas.microsoft.com/office/drawing/2014/main" id="{71499C4E-AC57-491F-8AAE-AD27B8472556}"/>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0" name="n_4mainValue【公民館】&#10;一人当たり面積">
          <a:extLst>
            <a:ext uri="{FF2B5EF4-FFF2-40B4-BE49-F238E27FC236}">
              <a16:creationId xmlns:a16="http://schemas.microsoft.com/office/drawing/2014/main" id="{821B1A1E-D4DF-41BB-A21D-A6E895CD0E2E}"/>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9922086-E2E0-4E26-A1B9-BBAFF3816C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566E5139-FB8F-41E7-A135-A659A44DB2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590D9923-0AFE-4712-BADC-70E65614D3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類似団体と比較して特に有形固定資産減価償却率が高くなっている施設は、幼稚園・保育所、児童館であり、低くなっている施設は港湾・漁港、橋りょう・トンネルである。保育所については、昭和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年代に建設されており、耐用年数を大幅に超過し、特に高い水準となっている。そのほか、公営住宅は、昭和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年代に多くが建設されており、耐用年数である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年を経過しつつある。今後、公営住宅長寿命化計画に基づき有形固定資産減価償却率削減に努める必要がある。各施設においては、策定済の個別施設計画に基づき、適正な維持管理に努める。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4EFF06-0E3C-4424-B8F6-6CB4E76ABC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81E637-CC4D-4404-B960-9A065123ED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2CBD76-DC4B-4C55-A4F5-C481D2A5F5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B9E922-F733-4467-92AA-2713A02FA2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44BF32-EC24-42A1-B4B4-2665678F1B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1CD565-C76F-4BA7-BAE8-F370D938C6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686ECE-9F27-4DA6-AD48-0D9AF7D5CE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9CD839-B7E7-4E55-AF16-216FB5405A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EC1075-E934-423C-9B4B-B8B96B4E60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5931A7-41EC-4BDA-BB4D-0A3D467AB9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20B2FE-9B3E-4DE5-82A1-24E6BDD62E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F50257-D54B-446E-A58F-93530C44E3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815C76-9910-4D70-ABA4-0436A10177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8290B0-A9B4-4250-A0A3-B138B4BA29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9F4214-D974-41D3-9A7C-9814E543FA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159B07D-64E2-4F70-8DE3-EC5E7404804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20792A-C734-417D-85EB-5FA3615E33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4EA0F8-3121-4861-9B0C-DB72A364FD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BD07E1-067A-4CC2-BECA-96C75CB189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476AEF-7261-4C58-BB64-13D374174D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DD9A9B-06C5-43D8-8785-BA414D519E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09F09A-24E4-48D8-BBEE-397C37A8AA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72C04C-37E5-423A-AEE8-7CE496D718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6B7FDA-C156-4B79-91F0-B5B30E92EA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CE7086-642E-4F9A-958D-1C501FAB2E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A5D7B9-1476-4E17-9F5D-4FB08F34D1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01E124-2A70-4C33-8E45-C2222FB86D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BC973D-864B-4FDF-9FCC-372CFA521E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B32258-C4C2-4279-9031-0474CB3CCB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42D391-C59F-4891-A140-BA0CDB2F14B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3846E3-9271-427D-8223-3351FB5683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2520BE-370A-4E4D-B20C-6C32A65F3E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47A73C-AE3F-4EA7-852C-167D85F560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0E22E5-DE8F-4AAE-A4FB-47D1AD3DA6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459003-8F62-47D1-94AF-193B4D03F7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9FC7DA-E09A-4FDA-B85D-566FECA56C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8B2C40-856F-466C-8A4C-BC0A65ACFB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582E70-FAB3-441C-9625-2557BDC9A7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8D3ED7-7C9A-46AE-9F8C-3FA038E493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A541D9-402F-4052-B033-770BFA3CD9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A35C8F-B4D4-4E99-ABE0-420DAF7F0B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C91C01-D6C2-4BBE-AF65-0466176222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70C66E5-213A-4BCC-A9AE-E23ABA8565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11EC661-61BD-4C4E-A1A9-5F8B6EEDB2F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3F59F95-646F-4F8E-B441-7475759984D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1E00C4-2E97-4547-A94C-0CF9782516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ABDDD8-7071-42B6-8548-479A77AF8D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245CAB7-1A5D-4043-97F8-8B9B93059F3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6A9CF29-038B-4C5E-B62E-09B4CA2B948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28009EF-943E-4007-A666-77C85C33500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7AD4FD-C9E2-4C8C-9CD0-97C4BD4A79D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6DEB9D9-353F-46C2-89E5-7FD1CF80D24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2CC864-9062-4D5C-9C8D-A9615C168A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A70F404-5BBF-4C97-B646-B76119428A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DEE4CDC-175B-4B98-AE4E-A7899D7BA1A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7D66895-AB04-4664-8C58-11BD718D50A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8A2D2F8-D484-4DF0-9FAD-3253D13FCC77}"/>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466423B-C9A0-4807-90D1-C3FB40C1A7E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3E03707-6C43-41D3-9EA0-F3468C044869}"/>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2BFA69AD-2992-4307-896E-8CA4A06D42F8}"/>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92447A26-2F7A-407F-A9C1-BBA6DE3920DC}"/>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E80CA2A1-2F40-45AE-BC8B-9D2D87CCAE81}"/>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2358046F-CE7E-4035-85DE-0B5ED5E566A6}"/>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B8AB6A2E-3209-46A9-8843-94F92D2AA0D1}"/>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43CDB5BA-A206-4DC2-874E-4A4435D7529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A1037B-007B-4E1F-83F5-A89701D055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A42CB8-3E7A-4A32-AEEA-409AAFACC0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2EC557-39F7-4241-B545-63C254C2F9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30BCEE-2530-4271-9E7E-3006A9BA32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23C2C4-691B-4F52-8A6E-5444D1DF6E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2" name="楕円 71">
          <a:extLst>
            <a:ext uri="{FF2B5EF4-FFF2-40B4-BE49-F238E27FC236}">
              <a16:creationId xmlns:a16="http://schemas.microsoft.com/office/drawing/2014/main" id="{034E6356-E64D-46E8-8ED2-02D2BCFB6FDB}"/>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3" name="【図書館】&#10;有形固定資産減価償却率該当値テキスト">
          <a:extLst>
            <a:ext uri="{FF2B5EF4-FFF2-40B4-BE49-F238E27FC236}">
              <a16:creationId xmlns:a16="http://schemas.microsoft.com/office/drawing/2014/main" id="{40A9179E-9403-4757-AB62-A28FD97066A3}"/>
            </a:ext>
          </a:extLst>
        </xdr:cNvPr>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4" name="楕円 73">
          <a:extLst>
            <a:ext uri="{FF2B5EF4-FFF2-40B4-BE49-F238E27FC236}">
              <a16:creationId xmlns:a16="http://schemas.microsoft.com/office/drawing/2014/main" id="{F311A808-D5C2-44FE-8201-72ECECDE9EE3}"/>
            </a:ext>
          </a:extLst>
        </xdr:cNvPr>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5" name="直線コネクタ 74">
          <a:extLst>
            <a:ext uri="{FF2B5EF4-FFF2-40B4-BE49-F238E27FC236}">
              <a16:creationId xmlns:a16="http://schemas.microsoft.com/office/drawing/2014/main" id="{88D03FF0-A869-427C-BBBA-BA98CBFDB1D1}"/>
            </a:ext>
          </a:extLst>
        </xdr:cNvPr>
        <xdr:cNvCxnSpPr/>
      </xdr:nvCxnSpPr>
      <xdr:spPr>
        <a:xfrm>
          <a:off x="3797300" y="660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xdr:rowOff>
    </xdr:from>
    <xdr:to>
      <xdr:col>15</xdr:col>
      <xdr:colOff>101600</xdr:colOff>
      <xdr:row>38</xdr:row>
      <xdr:rowOff>114300</xdr:rowOff>
    </xdr:to>
    <xdr:sp macro="" textlink="">
      <xdr:nvSpPr>
        <xdr:cNvPr id="76" name="楕円 75">
          <a:extLst>
            <a:ext uri="{FF2B5EF4-FFF2-40B4-BE49-F238E27FC236}">
              <a16:creationId xmlns:a16="http://schemas.microsoft.com/office/drawing/2014/main" id="{52AE1458-DB20-4EAE-AAFF-9A286E844128}"/>
            </a:ext>
          </a:extLst>
        </xdr:cNvPr>
        <xdr:cNvSpPr/>
      </xdr:nvSpPr>
      <xdr:spPr>
        <a:xfrm>
          <a:off x="2857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63500</xdr:rowOff>
    </xdr:from>
    <xdr:to>
      <xdr:col>19</xdr:col>
      <xdr:colOff>177800</xdr:colOff>
      <xdr:row>38</xdr:row>
      <xdr:rowOff>88900</xdr:rowOff>
    </xdr:to>
    <xdr:cxnSp macro="">
      <xdr:nvCxnSpPr>
        <xdr:cNvPr id="77" name="直線コネクタ 76">
          <a:extLst>
            <a:ext uri="{FF2B5EF4-FFF2-40B4-BE49-F238E27FC236}">
              <a16:creationId xmlns:a16="http://schemas.microsoft.com/office/drawing/2014/main" id="{F92A6DAA-4E6F-4A8B-AE8F-B2A9FCB8BB84}"/>
            </a:ext>
          </a:extLst>
        </xdr:cNvPr>
        <xdr:cNvCxnSpPr/>
      </xdr:nvCxnSpPr>
      <xdr:spPr>
        <a:xfrm>
          <a:off x="2908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8" name="楕円 77">
          <a:extLst>
            <a:ext uri="{FF2B5EF4-FFF2-40B4-BE49-F238E27FC236}">
              <a16:creationId xmlns:a16="http://schemas.microsoft.com/office/drawing/2014/main" id="{E3BC73EA-2E3B-49C5-8193-E151BDC778B6}"/>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63500</xdr:rowOff>
    </xdr:to>
    <xdr:cxnSp macro="">
      <xdr:nvCxnSpPr>
        <xdr:cNvPr id="79" name="直線コネクタ 78">
          <a:extLst>
            <a:ext uri="{FF2B5EF4-FFF2-40B4-BE49-F238E27FC236}">
              <a16:creationId xmlns:a16="http://schemas.microsoft.com/office/drawing/2014/main" id="{F8288460-103A-497E-90D6-0201E258E29F}"/>
            </a:ext>
          </a:extLst>
        </xdr:cNvPr>
        <xdr:cNvCxnSpPr/>
      </xdr:nvCxnSpPr>
      <xdr:spPr>
        <a:xfrm>
          <a:off x="2019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133350</xdr:rowOff>
    </xdr:from>
    <xdr:to>
      <xdr:col>6</xdr:col>
      <xdr:colOff>38100</xdr:colOff>
      <xdr:row>38</xdr:row>
      <xdr:rowOff>63500</xdr:rowOff>
    </xdr:to>
    <xdr:sp macro="" textlink="">
      <xdr:nvSpPr>
        <xdr:cNvPr id="80" name="楕円 79">
          <a:extLst>
            <a:ext uri="{FF2B5EF4-FFF2-40B4-BE49-F238E27FC236}">
              <a16:creationId xmlns:a16="http://schemas.microsoft.com/office/drawing/2014/main" id="{24EECADB-B148-4F4F-ADF8-88439AC3C5F2}"/>
            </a:ext>
          </a:extLst>
        </xdr:cNvPr>
        <xdr:cNvSpPr/>
      </xdr:nvSpPr>
      <xdr:spPr>
        <a:xfrm>
          <a:off x="107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12700</xdr:rowOff>
    </xdr:from>
    <xdr:to>
      <xdr:col>10</xdr:col>
      <xdr:colOff>114300</xdr:colOff>
      <xdr:row>38</xdr:row>
      <xdr:rowOff>38100</xdr:rowOff>
    </xdr:to>
    <xdr:cxnSp macro="">
      <xdr:nvCxnSpPr>
        <xdr:cNvPr id="81" name="直線コネクタ 80">
          <a:extLst>
            <a:ext uri="{FF2B5EF4-FFF2-40B4-BE49-F238E27FC236}">
              <a16:creationId xmlns:a16="http://schemas.microsoft.com/office/drawing/2014/main" id="{EB3A2296-FD11-4E77-8DAF-E381B2709DC4}"/>
            </a:ext>
          </a:extLst>
        </xdr:cNvPr>
        <xdr:cNvCxnSpPr/>
      </xdr:nvCxnSpPr>
      <xdr:spPr>
        <a:xfrm>
          <a:off x="1130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7E0D2BAF-C92D-43F9-A276-6307DA1E35BC}"/>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E255AAFC-AC08-4428-A6D3-2BDCF36DA38C}"/>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A5422B98-53AC-46CA-9B7E-BB490E12E57F}"/>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6ADD7974-7E6C-4DF1-8C26-E39F0BF4B965}"/>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130827</xdr:rowOff>
    </xdr:from>
    <xdr:ext cx="405111" cy="259045"/>
    <xdr:sp macro="" textlink="">
      <xdr:nvSpPr>
        <xdr:cNvPr id="86" name="n_1mainValue【図書館】&#10;有形固定資産減価償却率">
          <a:extLst>
            <a:ext uri="{FF2B5EF4-FFF2-40B4-BE49-F238E27FC236}">
              <a16:creationId xmlns:a16="http://schemas.microsoft.com/office/drawing/2014/main" id="{91C4BCEF-86D4-4FFC-B417-EBDEC6504966}"/>
            </a:ext>
          </a:extLst>
        </xdr:cNvPr>
        <xdr:cNvSpPr txBox="1"/>
      </xdr:nvSpPr>
      <xdr:spPr>
        <a:xfrm>
          <a:off x="35820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105427</xdr:rowOff>
    </xdr:from>
    <xdr:ext cx="405111" cy="259045"/>
    <xdr:sp macro="" textlink="">
      <xdr:nvSpPr>
        <xdr:cNvPr id="87" name="n_2mainValue【図書館】&#10;有形固定資産減価償却率">
          <a:extLst>
            <a:ext uri="{FF2B5EF4-FFF2-40B4-BE49-F238E27FC236}">
              <a16:creationId xmlns:a16="http://schemas.microsoft.com/office/drawing/2014/main" id="{42853D80-E329-43A3-B192-B6021B08E9FA}"/>
            </a:ext>
          </a:extLst>
        </xdr:cNvPr>
        <xdr:cNvSpPr txBox="1"/>
      </xdr:nvSpPr>
      <xdr:spPr>
        <a:xfrm>
          <a:off x="2705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8" name="n_3mainValue【図書館】&#10;有形固定資産減価償却率">
          <a:extLst>
            <a:ext uri="{FF2B5EF4-FFF2-40B4-BE49-F238E27FC236}">
              <a16:creationId xmlns:a16="http://schemas.microsoft.com/office/drawing/2014/main" id="{CB64B794-28AC-4994-83E6-87565C5010EA}"/>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54627</xdr:rowOff>
    </xdr:from>
    <xdr:ext cx="405111" cy="259045"/>
    <xdr:sp macro="" textlink="">
      <xdr:nvSpPr>
        <xdr:cNvPr id="89" name="n_4mainValue【図書館】&#10;有形固定資産減価償却率">
          <a:extLst>
            <a:ext uri="{FF2B5EF4-FFF2-40B4-BE49-F238E27FC236}">
              <a16:creationId xmlns:a16="http://schemas.microsoft.com/office/drawing/2014/main" id="{485B1D41-62AA-4C5F-8079-93B56FD85422}"/>
            </a:ext>
          </a:extLst>
        </xdr:cNvPr>
        <xdr:cNvSpPr txBox="1"/>
      </xdr:nvSpPr>
      <xdr:spPr>
        <a:xfrm>
          <a:off x="927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75A121A-4C5F-4AFD-9933-B0C939BF38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B6A1B4F-9256-40FB-8E15-0FDB8FC18E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45E434E-4FCB-4F2A-97BC-ADC5F36686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00363CB-AD82-4196-8DF8-3406306BF7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FFE8089-65B3-45DE-9BF1-B0550D55B5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F8DE241-E2EF-40E0-9B04-C8C90B08AF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6E72497-A667-4E8B-8D79-2FF0D6A9C31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9123E15-CE5F-47F8-BAB3-09175E1153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3699FA1-0328-48D2-AB68-ACDA84EF120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A613DB9-27A0-4215-84CE-97163B71E7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5A45A09-83D7-47C5-BFCE-92F4B0A09B0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8283555-F073-4094-993C-4DA8B1EE86F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17580728-19AB-44E9-A96C-D2D54CCB8AF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7C430BA-8587-43E1-8C13-5949257552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9C2D7D7-96CC-4547-82F0-DBCB9F6D5CF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B7F319F-45FB-462D-B7AC-50EF9C5E75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D0D693F-62EC-4EF9-866D-DA9E79F740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5C76AE5-A37D-45AB-87E8-7F3EA78A925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228D89A-5E66-4E06-9FE1-8CE3C86FF8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C9A4C22-B6C3-454C-B724-E129E0CC40D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198753-BB3A-4943-87DE-DE21BC010A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B155A21-35C3-40E8-804F-16726F073E1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1CEE421-8041-41E4-852C-EAC93B0D9D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2387D420-A182-45D0-9B37-0DEBA8ABA6B8}"/>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4F8B9302-2EC2-4461-B527-0FB96F73F23F}"/>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686A5590-4B50-4DB0-AEB8-8984045BBD4F}"/>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7C68C988-52CC-4E4F-8A52-86CF5EB037D4}"/>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B821B791-E838-43BD-AC04-DABFC6396A73}"/>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727084A6-B6E9-44C9-8004-C2AD70EF6CEE}"/>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62A8400A-1AED-468D-8F10-07A078B18CEF}"/>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A8E2A289-45A3-4B95-B573-3EC2EC081FF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52B82CBA-9445-46E1-A659-5ABBFCBE59E6}"/>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9CC6420F-26D1-4DC2-B247-3E0728CB0BD6}"/>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4F8CD152-6F27-46DC-B834-0D6020E5B04A}"/>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A16407-1E61-4F59-9A61-2F4B506E26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BE99F4-4B10-4CD2-83C2-4ADA2B639F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18826E-A5C8-4B8C-83D0-36D7109583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64B1AF-04FC-4F41-B7CB-58CBA648DF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751E16-3574-4473-A11D-6D9845D00D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29" name="楕円 128">
          <a:extLst>
            <a:ext uri="{FF2B5EF4-FFF2-40B4-BE49-F238E27FC236}">
              <a16:creationId xmlns:a16="http://schemas.microsoft.com/office/drawing/2014/main" id="{FB07297F-A470-4A3E-BA97-5955EF9290F8}"/>
            </a:ext>
          </a:extLst>
        </xdr:cNvPr>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30" name="【図書館】&#10;一人当たり面積該当値テキスト">
          <a:extLst>
            <a:ext uri="{FF2B5EF4-FFF2-40B4-BE49-F238E27FC236}">
              <a16:creationId xmlns:a16="http://schemas.microsoft.com/office/drawing/2014/main" id="{199914B2-5BF2-4673-B735-1D4A08FC865A}"/>
            </a:ext>
          </a:extLst>
        </xdr:cNvPr>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1" name="楕円 130">
          <a:extLst>
            <a:ext uri="{FF2B5EF4-FFF2-40B4-BE49-F238E27FC236}">
              <a16:creationId xmlns:a16="http://schemas.microsoft.com/office/drawing/2014/main" id="{E17E8EDA-AD8B-41BC-B0A8-F468D8B76B74}"/>
            </a:ext>
          </a:extLst>
        </xdr:cNvPr>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32" name="直線コネクタ 131">
          <a:extLst>
            <a:ext uri="{FF2B5EF4-FFF2-40B4-BE49-F238E27FC236}">
              <a16:creationId xmlns:a16="http://schemas.microsoft.com/office/drawing/2014/main" id="{38D3615F-12B4-4036-BF47-71F19823F933}"/>
            </a:ext>
          </a:extLst>
        </xdr:cNvPr>
        <xdr:cNvCxnSpPr/>
      </xdr:nvCxnSpPr>
      <xdr:spPr>
        <a:xfrm flipV="1">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3" name="楕円 132">
          <a:extLst>
            <a:ext uri="{FF2B5EF4-FFF2-40B4-BE49-F238E27FC236}">
              <a16:creationId xmlns:a16="http://schemas.microsoft.com/office/drawing/2014/main" id="{BBDA53CA-7291-4C6B-BB8B-5B354B78D2B0}"/>
            </a:ext>
          </a:extLst>
        </xdr:cNvPr>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4" name="直線コネクタ 133">
          <a:extLst>
            <a:ext uri="{FF2B5EF4-FFF2-40B4-BE49-F238E27FC236}">
              <a16:creationId xmlns:a16="http://schemas.microsoft.com/office/drawing/2014/main" id="{3AB76B61-F65C-4A6D-85FF-D4D8721B4146}"/>
            </a:ext>
          </a:extLst>
        </xdr:cNvPr>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35" name="楕円 134">
          <a:extLst>
            <a:ext uri="{FF2B5EF4-FFF2-40B4-BE49-F238E27FC236}">
              <a16:creationId xmlns:a16="http://schemas.microsoft.com/office/drawing/2014/main" id="{98D6B69D-4604-4C2F-B03D-8E7CED7F8353}"/>
            </a:ext>
          </a:extLst>
        </xdr:cNvPr>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110490</xdr:rowOff>
    </xdr:to>
    <xdr:cxnSp macro="">
      <xdr:nvCxnSpPr>
        <xdr:cNvPr id="136" name="直線コネクタ 135">
          <a:extLst>
            <a:ext uri="{FF2B5EF4-FFF2-40B4-BE49-F238E27FC236}">
              <a16:creationId xmlns:a16="http://schemas.microsoft.com/office/drawing/2014/main" id="{F2AB41F6-33A1-418C-A5A1-9970C3E86765}"/>
            </a:ext>
          </a:extLst>
        </xdr:cNvPr>
        <xdr:cNvCxnSpPr/>
      </xdr:nvCxnSpPr>
      <xdr:spPr>
        <a:xfrm>
          <a:off x="7861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7" name="楕円 136">
          <a:extLst>
            <a:ext uri="{FF2B5EF4-FFF2-40B4-BE49-F238E27FC236}">
              <a16:creationId xmlns:a16="http://schemas.microsoft.com/office/drawing/2014/main" id="{858D9BBF-AAAB-4D40-9B12-E55EFAC11687}"/>
            </a:ext>
          </a:extLst>
        </xdr:cNvPr>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110490</xdr:rowOff>
    </xdr:from>
    <xdr:to>
      <xdr:col>41</xdr:col>
      <xdr:colOff>50800</xdr:colOff>
      <xdr:row>41</xdr:row>
      <xdr:rowOff>114300</xdr:rowOff>
    </xdr:to>
    <xdr:cxnSp macro="">
      <xdr:nvCxnSpPr>
        <xdr:cNvPr id="138" name="直線コネクタ 137">
          <a:extLst>
            <a:ext uri="{FF2B5EF4-FFF2-40B4-BE49-F238E27FC236}">
              <a16:creationId xmlns:a16="http://schemas.microsoft.com/office/drawing/2014/main" id="{6AE8BB88-5F9F-44C6-A225-60D5E0EF1CC3}"/>
            </a:ext>
          </a:extLst>
        </xdr:cNvPr>
        <xdr:cNvCxnSpPr/>
      </xdr:nvCxnSpPr>
      <xdr:spPr>
        <a:xfrm flipV="1">
          <a:off x="6972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BFD960EF-5E21-4064-8DAA-B3396EE3D8BD}"/>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417D88D9-A5D3-47D8-B1EB-C91B16DE2263}"/>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C28F8272-8F48-4C4A-A259-2FFA10529989}"/>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BD22414D-3664-4B76-B156-2446F8A1FF67}"/>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3" name="n_1mainValue【図書館】&#10;一人当たり面積">
          <a:extLst>
            <a:ext uri="{FF2B5EF4-FFF2-40B4-BE49-F238E27FC236}">
              <a16:creationId xmlns:a16="http://schemas.microsoft.com/office/drawing/2014/main" id="{BD0B8266-A959-490A-B1F2-6C8D41591131}"/>
            </a:ext>
          </a:extLst>
        </xdr:cNvPr>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4" name="n_2mainValue【図書館】&#10;一人当たり面積">
          <a:extLst>
            <a:ext uri="{FF2B5EF4-FFF2-40B4-BE49-F238E27FC236}">
              <a16:creationId xmlns:a16="http://schemas.microsoft.com/office/drawing/2014/main" id="{DE090546-71C2-4196-91CF-DF32AD01854D}"/>
            </a:ext>
          </a:extLst>
        </xdr:cNvPr>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45" name="n_3mainValue【図書館】&#10;一人当たり面積">
          <a:extLst>
            <a:ext uri="{FF2B5EF4-FFF2-40B4-BE49-F238E27FC236}">
              <a16:creationId xmlns:a16="http://schemas.microsoft.com/office/drawing/2014/main" id="{CC481B26-A212-49B2-9E18-B3FCBF3E6643}"/>
            </a:ext>
          </a:extLst>
        </xdr:cNvPr>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6" name="n_4mainValue【図書館】&#10;一人当たり面積">
          <a:extLst>
            <a:ext uri="{FF2B5EF4-FFF2-40B4-BE49-F238E27FC236}">
              <a16:creationId xmlns:a16="http://schemas.microsoft.com/office/drawing/2014/main" id="{9511C5CE-E13C-4D9A-BE99-B331CCBB9347}"/>
            </a:ext>
          </a:extLst>
        </xdr:cNvPr>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684D4F2-9D2D-427E-A72D-4FB8798D64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7BB17EB-904C-4B45-9413-CB6881CC9B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45833AF-3F1A-4FA5-9E42-59566C295F3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67EAC31-4276-4C6D-AC66-CFBC716B37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F2D2E1E-1B99-44C7-A24E-817D74FFFB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2788393-6D46-4577-B62E-B11CFAD8B9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F05A44C-68EC-49DA-A97E-69899C9DA7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F569428-2726-487E-945B-CCBB982B6D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A6529A3-7967-4C1E-822A-6F4AC85913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EB0AAF6-0BDB-4B90-8C1F-30F1DD596F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1FB7BA8-FF23-499E-9DA0-27B6B99CA9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FFD3FAB-6626-482F-A946-B6E3B8779C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A4B78A4-F102-4832-B0A8-D14453128DD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4846AC2-98A3-49BC-8CF1-6C0ED244C1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CCEF3C5-C7F5-4329-810A-E9418066638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B32ED71-003F-4171-A4C4-A0F3624B2D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389FB75-26DB-4591-8FC4-7D20E7F0FA0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8F9C304-FFBB-4052-96F4-21CDDE486D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43B7EDF-B7DF-41BB-9CBA-C18E0EB0E8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B6434B6-C3BA-4B36-890E-7D4D88F816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7D8AE5D-FD0F-4647-BB61-ED7F467EE3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7F73C05-8542-4513-B414-97B82166CD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52BC284-73D8-49EE-957F-DE8323ADC58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618DDB1-1B58-431A-9F06-13926FF1D0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0582AF0-ECBC-4CF1-AD67-11183D5C7EF1}"/>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192AE72-2EC7-495A-B2D8-1558FA1961C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0395BF5-D9E9-4C13-AD8F-734CEF9801D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685C012-8ABE-4E7C-A388-AFC2CA8C21F1}"/>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4A57047A-9028-421D-B71D-8141B7343B6B}"/>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9B65B24-66B4-4E97-8A80-BB0312B2FAAE}"/>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C7B86EB1-CC84-4072-BD8D-8C4B3F40B232}"/>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F4A3F08-FDFB-4A06-AD1E-5013AB9E4D9B}"/>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DBEB64E8-CA48-485A-9E17-2F3E0746C5FF}"/>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DA00F956-176C-401F-BD42-A9928BE19567}"/>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2656192F-0412-4C1C-9749-C0C791E0EDB6}"/>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2A60B3-F12B-4994-AAED-9E1F0D134D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0A2310F-8A06-48B4-B811-32E8599BD7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D2A3D12-8BF1-4A66-B01A-30B2221AA2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DE3812-735B-4955-AE5C-D6D9F08805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A3EC18-B533-4233-B9AE-C1A7A6ACD2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12065</xdr:rowOff>
    </xdr:from>
    <xdr:to>
      <xdr:col>24</xdr:col>
      <xdr:colOff>114300</xdr:colOff>
      <xdr:row>64</xdr:row>
      <xdr:rowOff>113665</xdr:rowOff>
    </xdr:to>
    <xdr:sp macro="" textlink="">
      <xdr:nvSpPr>
        <xdr:cNvPr id="187" name="楕円 186">
          <a:extLst>
            <a:ext uri="{FF2B5EF4-FFF2-40B4-BE49-F238E27FC236}">
              <a16:creationId xmlns:a16="http://schemas.microsoft.com/office/drawing/2014/main" id="{0217B675-B937-4F39-8A3B-140FEBA37317}"/>
            </a:ext>
          </a:extLst>
        </xdr:cNvPr>
        <xdr:cNvSpPr/>
      </xdr:nvSpPr>
      <xdr:spPr>
        <a:xfrm>
          <a:off x="45847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98442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798CFA1-4DD2-4E0E-A1B5-FE21D50E3AEE}"/>
            </a:ext>
          </a:extLst>
        </xdr:cNvPr>
        <xdr:cNvSpPr txBox="1"/>
      </xdr:nvSpPr>
      <xdr:spPr>
        <a:xfrm>
          <a:off x="4673600" y="1089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8255</xdr:rowOff>
    </xdr:from>
    <xdr:to>
      <xdr:col>20</xdr:col>
      <xdr:colOff>38100</xdr:colOff>
      <xdr:row>64</xdr:row>
      <xdr:rowOff>109855</xdr:rowOff>
    </xdr:to>
    <xdr:sp macro="" textlink="">
      <xdr:nvSpPr>
        <xdr:cNvPr id="189" name="楕円 188">
          <a:extLst>
            <a:ext uri="{FF2B5EF4-FFF2-40B4-BE49-F238E27FC236}">
              <a16:creationId xmlns:a16="http://schemas.microsoft.com/office/drawing/2014/main" id="{B937EB31-52CE-4B8D-B5B5-52E278E74D97}"/>
            </a:ext>
          </a:extLst>
        </xdr:cNvPr>
        <xdr:cNvSpPr/>
      </xdr:nvSpPr>
      <xdr:spPr>
        <a:xfrm>
          <a:off x="3746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59055</xdr:rowOff>
    </xdr:from>
    <xdr:to>
      <xdr:col>24</xdr:col>
      <xdr:colOff>63500</xdr:colOff>
      <xdr:row>64</xdr:row>
      <xdr:rowOff>62865</xdr:rowOff>
    </xdr:to>
    <xdr:cxnSp macro="">
      <xdr:nvCxnSpPr>
        <xdr:cNvPr id="190" name="直線コネクタ 189">
          <a:extLst>
            <a:ext uri="{FF2B5EF4-FFF2-40B4-BE49-F238E27FC236}">
              <a16:creationId xmlns:a16="http://schemas.microsoft.com/office/drawing/2014/main" id="{3699B693-DA3F-47AA-B2A1-326F41CB346B}"/>
            </a:ext>
          </a:extLst>
        </xdr:cNvPr>
        <xdr:cNvCxnSpPr/>
      </xdr:nvCxnSpPr>
      <xdr:spPr>
        <a:xfrm>
          <a:off x="3797300" y="110318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191" name="楕円 190">
          <a:extLst>
            <a:ext uri="{FF2B5EF4-FFF2-40B4-BE49-F238E27FC236}">
              <a16:creationId xmlns:a16="http://schemas.microsoft.com/office/drawing/2014/main" id="{E8C6D8F4-7A1A-405B-ABEC-5D8042F4992A}"/>
            </a:ext>
          </a:extLst>
        </xdr:cNvPr>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59055</xdr:rowOff>
    </xdr:to>
    <xdr:cxnSp macro="">
      <xdr:nvCxnSpPr>
        <xdr:cNvPr id="192" name="直線コネクタ 191">
          <a:extLst>
            <a:ext uri="{FF2B5EF4-FFF2-40B4-BE49-F238E27FC236}">
              <a16:creationId xmlns:a16="http://schemas.microsoft.com/office/drawing/2014/main" id="{AFC5C08A-388F-4599-A735-0C9E752E0A89}"/>
            </a:ext>
          </a:extLst>
        </xdr:cNvPr>
        <xdr:cNvCxnSpPr/>
      </xdr:nvCxnSpPr>
      <xdr:spPr>
        <a:xfrm>
          <a:off x="2908300" y="11029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xdr:rowOff>
    </xdr:from>
    <xdr:to>
      <xdr:col>10</xdr:col>
      <xdr:colOff>165100</xdr:colOff>
      <xdr:row>64</xdr:row>
      <xdr:rowOff>104140</xdr:rowOff>
    </xdr:to>
    <xdr:sp macro="" textlink="">
      <xdr:nvSpPr>
        <xdr:cNvPr id="193" name="楕円 192">
          <a:extLst>
            <a:ext uri="{FF2B5EF4-FFF2-40B4-BE49-F238E27FC236}">
              <a16:creationId xmlns:a16="http://schemas.microsoft.com/office/drawing/2014/main" id="{B9A4BCD9-52EB-40B8-A6CA-88CC0E21F79A}"/>
            </a:ext>
          </a:extLst>
        </xdr:cNvPr>
        <xdr:cNvSpPr/>
      </xdr:nvSpPr>
      <xdr:spPr>
        <a:xfrm>
          <a:off x="196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53340</xdr:rowOff>
    </xdr:from>
    <xdr:to>
      <xdr:col>15</xdr:col>
      <xdr:colOff>50800</xdr:colOff>
      <xdr:row>64</xdr:row>
      <xdr:rowOff>57150</xdr:rowOff>
    </xdr:to>
    <xdr:cxnSp macro="">
      <xdr:nvCxnSpPr>
        <xdr:cNvPr id="194" name="直線コネクタ 193">
          <a:extLst>
            <a:ext uri="{FF2B5EF4-FFF2-40B4-BE49-F238E27FC236}">
              <a16:creationId xmlns:a16="http://schemas.microsoft.com/office/drawing/2014/main" id="{2C3E6ADD-5B1C-474B-8B49-BCAF25B72236}"/>
            </a:ext>
          </a:extLst>
        </xdr:cNvPr>
        <xdr:cNvCxnSpPr/>
      </xdr:nvCxnSpPr>
      <xdr:spPr>
        <a:xfrm>
          <a:off x="2019300" y="11026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xdr:rowOff>
    </xdr:from>
    <xdr:to>
      <xdr:col>6</xdr:col>
      <xdr:colOff>38100</xdr:colOff>
      <xdr:row>64</xdr:row>
      <xdr:rowOff>102235</xdr:rowOff>
    </xdr:to>
    <xdr:sp macro="" textlink="">
      <xdr:nvSpPr>
        <xdr:cNvPr id="195" name="楕円 194">
          <a:extLst>
            <a:ext uri="{FF2B5EF4-FFF2-40B4-BE49-F238E27FC236}">
              <a16:creationId xmlns:a16="http://schemas.microsoft.com/office/drawing/2014/main" id="{CA0318AB-5230-43AD-B1DB-2281C1C9F82C}"/>
            </a:ext>
          </a:extLst>
        </xdr:cNvPr>
        <xdr:cNvSpPr/>
      </xdr:nvSpPr>
      <xdr:spPr>
        <a:xfrm>
          <a:off x="1079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51435</xdr:rowOff>
    </xdr:from>
    <xdr:to>
      <xdr:col>10</xdr:col>
      <xdr:colOff>114300</xdr:colOff>
      <xdr:row>64</xdr:row>
      <xdr:rowOff>53340</xdr:rowOff>
    </xdr:to>
    <xdr:cxnSp macro="">
      <xdr:nvCxnSpPr>
        <xdr:cNvPr id="196" name="直線コネクタ 195">
          <a:extLst>
            <a:ext uri="{FF2B5EF4-FFF2-40B4-BE49-F238E27FC236}">
              <a16:creationId xmlns:a16="http://schemas.microsoft.com/office/drawing/2014/main" id="{594FFA7E-07B4-4765-A0EF-5A541F4D4E08}"/>
            </a:ext>
          </a:extLst>
        </xdr:cNvPr>
        <xdr:cNvCxnSpPr/>
      </xdr:nvCxnSpPr>
      <xdr:spPr>
        <a:xfrm>
          <a:off x="1130300" y="11024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3C7BBD38-28A7-4CC6-B988-8B9000D3497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4E7CFD8B-59FA-4512-81BF-F5E309F1B001}"/>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61F3E220-72CB-4DC2-8998-BA93836B8518}"/>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898EE79A-CA89-4304-ACDC-5826E1B95C15}"/>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100982</xdr:rowOff>
    </xdr:from>
    <xdr:ext cx="405111" cy="259045"/>
    <xdr:sp macro="" textlink="">
      <xdr:nvSpPr>
        <xdr:cNvPr id="201" name="n_1mainValue【体育館・プール】&#10;有形固定資産減価償却率">
          <a:extLst>
            <a:ext uri="{FF2B5EF4-FFF2-40B4-BE49-F238E27FC236}">
              <a16:creationId xmlns:a16="http://schemas.microsoft.com/office/drawing/2014/main" id="{1F4DFC51-B667-461E-BCBD-9E3D2CD0FF72}"/>
            </a:ext>
          </a:extLst>
        </xdr:cNvPr>
        <xdr:cNvSpPr txBox="1"/>
      </xdr:nvSpPr>
      <xdr:spPr>
        <a:xfrm>
          <a:off x="3582044" y="110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202" name="n_2mainValue【体育館・プール】&#10;有形固定資産減価償却率">
          <a:extLst>
            <a:ext uri="{FF2B5EF4-FFF2-40B4-BE49-F238E27FC236}">
              <a16:creationId xmlns:a16="http://schemas.microsoft.com/office/drawing/2014/main" id="{59BFE0F6-1ADE-4A4E-A2A2-542123D1347E}"/>
            </a:ext>
          </a:extLst>
        </xdr:cNvPr>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95267</xdr:rowOff>
    </xdr:from>
    <xdr:ext cx="405111" cy="259045"/>
    <xdr:sp macro="" textlink="">
      <xdr:nvSpPr>
        <xdr:cNvPr id="203" name="n_3mainValue【体育館・プール】&#10;有形固定資産減価償却率">
          <a:extLst>
            <a:ext uri="{FF2B5EF4-FFF2-40B4-BE49-F238E27FC236}">
              <a16:creationId xmlns:a16="http://schemas.microsoft.com/office/drawing/2014/main" id="{9136D64E-C082-4CEB-B1AB-FF45AC85153F}"/>
            </a:ext>
          </a:extLst>
        </xdr:cNvPr>
        <xdr:cNvSpPr txBox="1"/>
      </xdr:nvSpPr>
      <xdr:spPr>
        <a:xfrm>
          <a:off x="1816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93362</xdr:rowOff>
    </xdr:from>
    <xdr:ext cx="405111" cy="259045"/>
    <xdr:sp macro="" textlink="">
      <xdr:nvSpPr>
        <xdr:cNvPr id="204" name="n_4mainValue【体育館・プール】&#10;有形固定資産減価償却率">
          <a:extLst>
            <a:ext uri="{FF2B5EF4-FFF2-40B4-BE49-F238E27FC236}">
              <a16:creationId xmlns:a16="http://schemas.microsoft.com/office/drawing/2014/main" id="{0DEACF6B-09F0-47F9-BC61-D29ED5A0895A}"/>
            </a:ext>
          </a:extLst>
        </xdr:cNvPr>
        <xdr:cNvSpPr txBox="1"/>
      </xdr:nvSpPr>
      <xdr:spPr>
        <a:xfrm>
          <a:off x="9277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D8A0915-8FC9-4BC7-B0FB-B1B2E73395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56BAAE4-C4AF-450C-8B68-4E672DC214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EF809F4-28DB-4C66-A08D-D7DB80D281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32BE57D-6280-4B5B-A96F-89C1C01DDC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C6D24B7-5814-4B02-B3EF-A35B4E0D47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474C84B-A5C0-478D-A244-A8E83F8944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DA57C11-D20D-4CDD-82E0-4AD33A7E90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AEB7D29-DB96-493E-8A4A-BB363AE5E1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80C26AF-3C87-45E8-9EEE-CFBF6A218C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D7963AB-70AE-4364-A3E2-331D7C3DAB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132D8BE-6A1E-48DA-8F81-EAF3C36D8F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C13A801-BB1D-4AEF-AB90-1F5E54615B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600436A-2CC5-4AB5-BAC3-84FFE9C361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C64C6BE-5486-42D8-AD35-B0C1E1A4277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4E88F21-E7C0-4B3B-93B6-6B6A133675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521B8F8-8091-4284-A341-B5AC5D6CD10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369B3B1-87BF-4F98-8ACC-D06420C80C4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5CEE6D4-6629-4277-87D9-C7A9341478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D27DB47-B54D-4E6A-AFAA-4E8D931D87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A300130-1BE8-4C14-A8D5-960899BE429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790B119-7A49-49C0-9CF7-9A93BD9E93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C4D2241-ECAF-4F2C-8A58-912738629A5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73B16D6-2ACB-472E-B52B-86DA73F8D0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40D16255-429D-444E-B226-CC4D775CC37F}"/>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A070F66E-A485-41EA-BB6D-46883A61028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9E127254-CD0C-4DA1-B93C-167F80F5D1E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6714168A-26E9-4FF4-9510-AF6415E04A7E}"/>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A5590847-F80C-4907-9D69-6A6B222EA171}"/>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F7711D0-6D72-43C8-8A1C-F223C3A42214}"/>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1EC652FE-96F0-42D1-A8E8-EE5F9187065C}"/>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E24DE413-12FB-4B92-8560-E877D4E69184}"/>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7A7B7F8B-8FFA-4506-8603-DA29EE3A0CA4}"/>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EEF388DE-F473-45B0-A9CA-3429BFBE7C65}"/>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5F4570E8-8C6F-419C-8BDC-212733C995E1}"/>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5B0C9E-1C75-4171-9043-579E879533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B3EA91-EF16-43E9-80AA-449C1D4C8C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A1A7A6-A50E-4CA2-981B-05091785BD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F05077-CA13-4BDD-A4C2-2D0EA1AE4C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D27A93-5255-4B44-87BA-C665616B80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117602</xdr:rowOff>
    </xdr:from>
    <xdr:to>
      <xdr:col>55</xdr:col>
      <xdr:colOff>50800</xdr:colOff>
      <xdr:row>64</xdr:row>
      <xdr:rowOff>47752</xdr:rowOff>
    </xdr:to>
    <xdr:sp macro="" textlink="">
      <xdr:nvSpPr>
        <xdr:cNvPr id="244" name="楕円 243">
          <a:extLst>
            <a:ext uri="{FF2B5EF4-FFF2-40B4-BE49-F238E27FC236}">
              <a16:creationId xmlns:a16="http://schemas.microsoft.com/office/drawing/2014/main" id="{B65FCD89-D4A5-47E7-B86D-0812C2E3B586}"/>
            </a:ext>
          </a:extLst>
        </xdr:cNvPr>
        <xdr:cNvSpPr/>
      </xdr:nvSpPr>
      <xdr:spPr>
        <a:xfrm>
          <a:off x="104267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32529</xdr:rowOff>
    </xdr:from>
    <xdr:ext cx="469744" cy="259045"/>
    <xdr:sp macro="" textlink="">
      <xdr:nvSpPr>
        <xdr:cNvPr id="245" name="【体育館・プール】&#10;一人当たり面積該当値テキスト">
          <a:extLst>
            <a:ext uri="{FF2B5EF4-FFF2-40B4-BE49-F238E27FC236}">
              <a16:creationId xmlns:a16="http://schemas.microsoft.com/office/drawing/2014/main" id="{921EC3D4-A2B8-4ACD-9B4E-07976ABE115C}"/>
            </a:ext>
          </a:extLst>
        </xdr:cNvPr>
        <xdr:cNvSpPr txBox="1"/>
      </xdr:nvSpPr>
      <xdr:spPr>
        <a:xfrm>
          <a:off x="10515600" y="1083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118745</xdr:rowOff>
    </xdr:from>
    <xdr:to>
      <xdr:col>50</xdr:col>
      <xdr:colOff>165100</xdr:colOff>
      <xdr:row>64</xdr:row>
      <xdr:rowOff>48895</xdr:rowOff>
    </xdr:to>
    <xdr:sp macro="" textlink="">
      <xdr:nvSpPr>
        <xdr:cNvPr id="246" name="楕円 245">
          <a:extLst>
            <a:ext uri="{FF2B5EF4-FFF2-40B4-BE49-F238E27FC236}">
              <a16:creationId xmlns:a16="http://schemas.microsoft.com/office/drawing/2014/main" id="{587AE149-2008-4F65-81FE-07FBE4D5F353}"/>
            </a:ext>
          </a:extLst>
        </xdr:cNvPr>
        <xdr:cNvSpPr/>
      </xdr:nvSpPr>
      <xdr:spPr>
        <a:xfrm>
          <a:off x="9588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168402</xdr:rowOff>
    </xdr:from>
    <xdr:to>
      <xdr:col>55</xdr:col>
      <xdr:colOff>0</xdr:colOff>
      <xdr:row>63</xdr:row>
      <xdr:rowOff>169545</xdr:rowOff>
    </xdr:to>
    <xdr:cxnSp macro="">
      <xdr:nvCxnSpPr>
        <xdr:cNvPr id="247" name="直線コネクタ 246">
          <a:extLst>
            <a:ext uri="{FF2B5EF4-FFF2-40B4-BE49-F238E27FC236}">
              <a16:creationId xmlns:a16="http://schemas.microsoft.com/office/drawing/2014/main" id="{E5101056-08F4-45EF-8642-DC7F70EB674D}"/>
            </a:ext>
          </a:extLst>
        </xdr:cNvPr>
        <xdr:cNvCxnSpPr/>
      </xdr:nvCxnSpPr>
      <xdr:spPr>
        <a:xfrm flipV="1">
          <a:off x="9639300" y="109697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119888</xdr:rowOff>
    </xdr:from>
    <xdr:to>
      <xdr:col>46</xdr:col>
      <xdr:colOff>38100</xdr:colOff>
      <xdr:row>64</xdr:row>
      <xdr:rowOff>50038</xdr:rowOff>
    </xdr:to>
    <xdr:sp macro="" textlink="">
      <xdr:nvSpPr>
        <xdr:cNvPr id="248" name="楕円 247">
          <a:extLst>
            <a:ext uri="{FF2B5EF4-FFF2-40B4-BE49-F238E27FC236}">
              <a16:creationId xmlns:a16="http://schemas.microsoft.com/office/drawing/2014/main" id="{94C2C684-99B8-4EBD-A464-2EE9981222BD}"/>
            </a:ext>
          </a:extLst>
        </xdr:cNvPr>
        <xdr:cNvSpPr/>
      </xdr:nvSpPr>
      <xdr:spPr>
        <a:xfrm>
          <a:off x="8699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63</xdr:row>
      <xdr:rowOff>170688</xdr:rowOff>
    </xdr:to>
    <xdr:cxnSp macro="">
      <xdr:nvCxnSpPr>
        <xdr:cNvPr id="249" name="直線コネクタ 248">
          <a:extLst>
            <a:ext uri="{FF2B5EF4-FFF2-40B4-BE49-F238E27FC236}">
              <a16:creationId xmlns:a16="http://schemas.microsoft.com/office/drawing/2014/main" id="{28178595-FF29-4D05-A281-913FEAD6884A}"/>
            </a:ext>
          </a:extLst>
        </xdr:cNvPr>
        <xdr:cNvCxnSpPr/>
      </xdr:nvCxnSpPr>
      <xdr:spPr>
        <a:xfrm flipV="1">
          <a:off x="8750300" y="109708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121031</xdr:rowOff>
    </xdr:from>
    <xdr:to>
      <xdr:col>41</xdr:col>
      <xdr:colOff>101600</xdr:colOff>
      <xdr:row>64</xdr:row>
      <xdr:rowOff>51181</xdr:rowOff>
    </xdr:to>
    <xdr:sp macro="" textlink="">
      <xdr:nvSpPr>
        <xdr:cNvPr id="250" name="楕円 249">
          <a:extLst>
            <a:ext uri="{FF2B5EF4-FFF2-40B4-BE49-F238E27FC236}">
              <a16:creationId xmlns:a16="http://schemas.microsoft.com/office/drawing/2014/main" id="{26BBA58E-DADC-4100-9E9A-996AA4C16390}"/>
            </a:ext>
          </a:extLst>
        </xdr:cNvPr>
        <xdr:cNvSpPr/>
      </xdr:nvSpPr>
      <xdr:spPr>
        <a:xfrm>
          <a:off x="7810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170688</xdr:rowOff>
    </xdr:from>
    <xdr:to>
      <xdr:col>45</xdr:col>
      <xdr:colOff>177800</xdr:colOff>
      <xdr:row>64</xdr:row>
      <xdr:rowOff>381</xdr:rowOff>
    </xdr:to>
    <xdr:cxnSp macro="">
      <xdr:nvCxnSpPr>
        <xdr:cNvPr id="251" name="直線コネクタ 250">
          <a:extLst>
            <a:ext uri="{FF2B5EF4-FFF2-40B4-BE49-F238E27FC236}">
              <a16:creationId xmlns:a16="http://schemas.microsoft.com/office/drawing/2014/main" id="{262F7CF2-63BE-4F60-8C04-6671777EC715}"/>
            </a:ext>
          </a:extLst>
        </xdr:cNvPr>
        <xdr:cNvCxnSpPr/>
      </xdr:nvCxnSpPr>
      <xdr:spPr>
        <a:xfrm flipV="1">
          <a:off x="7861300" y="109720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122555</xdr:rowOff>
    </xdr:from>
    <xdr:to>
      <xdr:col>36</xdr:col>
      <xdr:colOff>165100</xdr:colOff>
      <xdr:row>64</xdr:row>
      <xdr:rowOff>52705</xdr:rowOff>
    </xdr:to>
    <xdr:sp macro="" textlink="">
      <xdr:nvSpPr>
        <xdr:cNvPr id="252" name="楕円 251">
          <a:extLst>
            <a:ext uri="{FF2B5EF4-FFF2-40B4-BE49-F238E27FC236}">
              <a16:creationId xmlns:a16="http://schemas.microsoft.com/office/drawing/2014/main" id="{55A285E0-E832-4951-9A20-2B96E1ED707F}"/>
            </a:ext>
          </a:extLst>
        </xdr:cNvPr>
        <xdr:cNvSpPr/>
      </xdr:nvSpPr>
      <xdr:spPr>
        <a:xfrm>
          <a:off x="6921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381</xdr:rowOff>
    </xdr:from>
    <xdr:to>
      <xdr:col>41</xdr:col>
      <xdr:colOff>50800</xdr:colOff>
      <xdr:row>64</xdr:row>
      <xdr:rowOff>1905</xdr:rowOff>
    </xdr:to>
    <xdr:cxnSp macro="">
      <xdr:nvCxnSpPr>
        <xdr:cNvPr id="253" name="直線コネクタ 252">
          <a:extLst>
            <a:ext uri="{FF2B5EF4-FFF2-40B4-BE49-F238E27FC236}">
              <a16:creationId xmlns:a16="http://schemas.microsoft.com/office/drawing/2014/main" id="{D09B17A6-25C7-4315-BB82-1F636F9E64CA}"/>
            </a:ext>
          </a:extLst>
        </xdr:cNvPr>
        <xdr:cNvCxnSpPr/>
      </xdr:nvCxnSpPr>
      <xdr:spPr>
        <a:xfrm flipV="1">
          <a:off x="6972300" y="109731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EE62A63B-25EF-4DCA-855A-1180229D9D26}"/>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65683E11-B4EF-4032-B402-98F2549B7748}"/>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3F357CB2-8F69-4A26-83CE-87B5CB837272}"/>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DBF7D2BE-5D1A-438E-A883-58124EE9296F}"/>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40022</xdr:rowOff>
    </xdr:from>
    <xdr:ext cx="469744" cy="259045"/>
    <xdr:sp macro="" textlink="">
      <xdr:nvSpPr>
        <xdr:cNvPr id="258" name="n_1mainValue【体育館・プール】&#10;一人当たり面積">
          <a:extLst>
            <a:ext uri="{FF2B5EF4-FFF2-40B4-BE49-F238E27FC236}">
              <a16:creationId xmlns:a16="http://schemas.microsoft.com/office/drawing/2014/main" id="{6C2C5CCA-4C35-4704-B51B-2F443BAFC144}"/>
            </a:ext>
          </a:extLst>
        </xdr:cNvPr>
        <xdr:cNvSpPr txBox="1"/>
      </xdr:nvSpPr>
      <xdr:spPr>
        <a:xfrm>
          <a:off x="9391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41165</xdr:rowOff>
    </xdr:from>
    <xdr:ext cx="469744" cy="259045"/>
    <xdr:sp macro="" textlink="">
      <xdr:nvSpPr>
        <xdr:cNvPr id="259" name="n_2mainValue【体育館・プール】&#10;一人当たり面積">
          <a:extLst>
            <a:ext uri="{FF2B5EF4-FFF2-40B4-BE49-F238E27FC236}">
              <a16:creationId xmlns:a16="http://schemas.microsoft.com/office/drawing/2014/main" id="{AE3C8C5D-E33D-428F-83F0-650458EFEE0E}"/>
            </a:ext>
          </a:extLst>
        </xdr:cNvPr>
        <xdr:cNvSpPr txBox="1"/>
      </xdr:nvSpPr>
      <xdr:spPr>
        <a:xfrm>
          <a:off x="851542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42308</xdr:rowOff>
    </xdr:from>
    <xdr:ext cx="469744" cy="259045"/>
    <xdr:sp macro="" textlink="">
      <xdr:nvSpPr>
        <xdr:cNvPr id="260" name="n_3mainValue【体育館・プール】&#10;一人当たり面積">
          <a:extLst>
            <a:ext uri="{FF2B5EF4-FFF2-40B4-BE49-F238E27FC236}">
              <a16:creationId xmlns:a16="http://schemas.microsoft.com/office/drawing/2014/main" id="{DFF42360-5207-4190-B7F9-604F00C030A6}"/>
            </a:ext>
          </a:extLst>
        </xdr:cNvPr>
        <xdr:cNvSpPr txBox="1"/>
      </xdr:nvSpPr>
      <xdr:spPr>
        <a:xfrm>
          <a:off x="76264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43832</xdr:rowOff>
    </xdr:from>
    <xdr:ext cx="469744" cy="259045"/>
    <xdr:sp macro="" textlink="">
      <xdr:nvSpPr>
        <xdr:cNvPr id="261" name="n_4mainValue【体育館・プール】&#10;一人当たり面積">
          <a:extLst>
            <a:ext uri="{FF2B5EF4-FFF2-40B4-BE49-F238E27FC236}">
              <a16:creationId xmlns:a16="http://schemas.microsoft.com/office/drawing/2014/main" id="{E3F5D898-208D-4836-940E-837BD00DDF8D}"/>
            </a:ext>
          </a:extLst>
        </xdr:cNvPr>
        <xdr:cNvSpPr txBox="1"/>
      </xdr:nvSpPr>
      <xdr:spPr>
        <a:xfrm>
          <a:off x="67374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3635992-F28F-46C4-BE16-6C06EF516F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5627763-AB16-4AD4-B2DE-A171507191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53B78FE-3DCD-48E5-B56F-4FEC777C25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D6703BE-9DBF-4A04-BF90-6283F3A55E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EE3FFBF-82DA-4AD9-B4A5-A7F6532514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66FF4F7-4335-4E48-AD88-F18A019F66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6226E36-200A-4803-8EA3-5A6A6DCD12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92837F4-53AB-4BA4-B376-2C8FC9409B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3BEC902-D710-460A-A33C-A6F7BC6041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CB8F435-8785-49AD-8806-AB4B3B844E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116FB9A-8861-4B50-8982-77ECD03C77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67FAC3B-BBF5-4C37-90EC-A8A128F590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4E20999-F67F-4CE8-AB41-9E3FA85F426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EB28C2A-EBAF-4B28-B810-2A1A270838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2FC1BAD-770B-4BBC-9C22-E80D4C602B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596D85D-33E8-4332-9535-EEF4E43344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BCAA36D-978E-4A3F-AB57-B277CFD052A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953EE10-1666-4FA2-9A81-5B53C5A3CE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CDE795F-40B6-495D-B266-564A3A29A21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06C41A9-BFFF-490E-A04F-F3F0B9505E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E4741AD-2E24-4AEF-A22F-0544693B13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BB7920B-9BD4-48AC-9B95-708F2DB0AE7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5B1F8A7-624E-4138-9096-D60E9456B2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2F9C89A-26EC-4EA4-9100-2D10C7ABD7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EA2E2DF-80A0-46EB-9887-D9AE32FB04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C57E72E-A365-402A-BE13-15A074185ABA}"/>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AAC77EA-E6C2-4E54-A441-4F28BB6EBF9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B35AC9A-16C0-4732-B6E0-807A40A0FBB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70930EE-2070-4807-B2EA-ABB924F986F6}"/>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7BDC3262-43B9-45E8-8219-3EDFF918B87B}"/>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C484133-694D-482B-93B1-2C04D52ECF58}"/>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F09F36D-1678-440A-AC24-B4135E094A4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38427262-DCE9-48DC-B730-5C40A93D13A8}"/>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232FD068-A5A4-402F-8F70-D7575B40A32F}"/>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AA1D7B50-FDE8-499D-9351-1C96716D6194}"/>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872AB642-3B26-42D4-B949-AAAA4878B11F}"/>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F5186A3-450E-4EB4-AB27-7767F977A0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1C68B4-DB46-441E-B85F-9B43C88191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BDD8B99-2ACA-4901-89F9-F0C639B7B2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9E5FD4-5A1D-47E5-86E7-EAE21F8149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F39238-F349-4A76-AD0A-7DC9E25C77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88537</xdr:rowOff>
    </xdr:from>
    <xdr:to>
      <xdr:col>24</xdr:col>
      <xdr:colOff>114300</xdr:colOff>
      <xdr:row>84</xdr:row>
      <xdr:rowOff>18687</xdr:rowOff>
    </xdr:to>
    <xdr:sp macro="" textlink="">
      <xdr:nvSpPr>
        <xdr:cNvPr id="303" name="楕円 302">
          <a:extLst>
            <a:ext uri="{FF2B5EF4-FFF2-40B4-BE49-F238E27FC236}">
              <a16:creationId xmlns:a16="http://schemas.microsoft.com/office/drawing/2014/main" id="{295A73C8-4560-4C0C-80A1-7A4AB3F6E8C9}"/>
            </a:ext>
          </a:extLst>
        </xdr:cNvPr>
        <xdr:cNvSpPr/>
      </xdr:nvSpPr>
      <xdr:spPr>
        <a:xfrm>
          <a:off x="4584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66964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6125105-5029-4B02-94BC-7719E32234BB}"/>
            </a:ext>
          </a:extLst>
        </xdr:cNvPr>
        <xdr:cNvSpPr txBox="1"/>
      </xdr:nvSpPr>
      <xdr:spPr>
        <a:xfrm>
          <a:off x="4673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305" name="楕円 304">
          <a:extLst>
            <a:ext uri="{FF2B5EF4-FFF2-40B4-BE49-F238E27FC236}">
              <a16:creationId xmlns:a16="http://schemas.microsoft.com/office/drawing/2014/main" id="{E7724188-98D3-4770-B973-AA767A454A31}"/>
            </a:ext>
          </a:extLst>
        </xdr:cNvPr>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139337</xdr:rowOff>
    </xdr:to>
    <xdr:cxnSp macro="">
      <xdr:nvCxnSpPr>
        <xdr:cNvPr id="306" name="直線コネクタ 305">
          <a:extLst>
            <a:ext uri="{FF2B5EF4-FFF2-40B4-BE49-F238E27FC236}">
              <a16:creationId xmlns:a16="http://schemas.microsoft.com/office/drawing/2014/main" id="{E6ED76DA-B467-4E9F-92B4-C24FFFD07C05}"/>
            </a:ext>
          </a:extLst>
        </xdr:cNvPr>
        <xdr:cNvCxnSpPr/>
      </xdr:nvCxnSpPr>
      <xdr:spPr>
        <a:xfrm>
          <a:off x="3797300" y="143337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307" name="楕円 306">
          <a:extLst>
            <a:ext uri="{FF2B5EF4-FFF2-40B4-BE49-F238E27FC236}">
              <a16:creationId xmlns:a16="http://schemas.microsoft.com/office/drawing/2014/main" id="{54C55D63-A0C2-4A7E-AB2D-0E73B800AC3E}"/>
            </a:ext>
          </a:extLst>
        </xdr:cNvPr>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103414</xdr:rowOff>
    </xdr:to>
    <xdr:cxnSp macro="">
      <xdr:nvCxnSpPr>
        <xdr:cNvPr id="308" name="直線コネクタ 307">
          <a:extLst>
            <a:ext uri="{FF2B5EF4-FFF2-40B4-BE49-F238E27FC236}">
              <a16:creationId xmlns:a16="http://schemas.microsoft.com/office/drawing/2014/main" id="{47D5DCF6-233F-44E4-8645-8E3580DE5A52}"/>
            </a:ext>
          </a:extLst>
        </xdr:cNvPr>
        <xdr:cNvCxnSpPr/>
      </xdr:nvCxnSpPr>
      <xdr:spPr>
        <a:xfrm>
          <a:off x="2908300" y="143092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155484</xdr:rowOff>
    </xdr:from>
    <xdr:to>
      <xdr:col>10</xdr:col>
      <xdr:colOff>165100</xdr:colOff>
      <xdr:row>83</xdr:row>
      <xdr:rowOff>85634</xdr:rowOff>
    </xdr:to>
    <xdr:sp macro="" textlink="">
      <xdr:nvSpPr>
        <xdr:cNvPr id="309" name="楕円 308">
          <a:extLst>
            <a:ext uri="{FF2B5EF4-FFF2-40B4-BE49-F238E27FC236}">
              <a16:creationId xmlns:a16="http://schemas.microsoft.com/office/drawing/2014/main" id="{FA2A0C8D-883E-4563-B473-14B2EE37FFAA}"/>
            </a:ext>
          </a:extLst>
        </xdr:cNvPr>
        <xdr:cNvSpPr/>
      </xdr:nvSpPr>
      <xdr:spPr>
        <a:xfrm>
          <a:off x="1968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34834</xdr:rowOff>
    </xdr:from>
    <xdr:to>
      <xdr:col>15</xdr:col>
      <xdr:colOff>50800</xdr:colOff>
      <xdr:row>83</xdr:row>
      <xdr:rowOff>78921</xdr:rowOff>
    </xdr:to>
    <xdr:cxnSp macro="">
      <xdr:nvCxnSpPr>
        <xdr:cNvPr id="310" name="直線コネクタ 309">
          <a:extLst>
            <a:ext uri="{FF2B5EF4-FFF2-40B4-BE49-F238E27FC236}">
              <a16:creationId xmlns:a16="http://schemas.microsoft.com/office/drawing/2014/main" id="{177E70A9-2E47-4513-A458-68D76A8DD3F4}"/>
            </a:ext>
          </a:extLst>
        </xdr:cNvPr>
        <xdr:cNvCxnSpPr/>
      </xdr:nvCxnSpPr>
      <xdr:spPr>
        <a:xfrm>
          <a:off x="2019300" y="142651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1" name="楕円 310">
          <a:extLst>
            <a:ext uri="{FF2B5EF4-FFF2-40B4-BE49-F238E27FC236}">
              <a16:creationId xmlns:a16="http://schemas.microsoft.com/office/drawing/2014/main" id="{9448AC3E-BA61-4D70-9AEA-7E1D92DFFA09}"/>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34834</xdr:rowOff>
    </xdr:to>
    <xdr:cxnSp macro="">
      <xdr:nvCxnSpPr>
        <xdr:cNvPr id="312" name="直線コネクタ 311">
          <a:extLst>
            <a:ext uri="{FF2B5EF4-FFF2-40B4-BE49-F238E27FC236}">
              <a16:creationId xmlns:a16="http://schemas.microsoft.com/office/drawing/2014/main" id="{D7479FAC-8D1D-47A0-9F8B-816593E36F60}"/>
            </a:ext>
          </a:extLst>
        </xdr:cNvPr>
        <xdr:cNvCxnSpPr/>
      </xdr:nvCxnSpPr>
      <xdr:spPr>
        <a:xfrm>
          <a:off x="1130300" y="142570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5A2A60E0-7B72-4D5D-847F-4638DC906F63}"/>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B45B9D19-3F8B-4C5A-9F9D-63C0B9480618}"/>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C40739DA-A926-4300-A237-63EB6695CE0A}"/>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A8D4F24B-4971-41C7-9A83-88E012EE9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317" name="n_1mainValue【福祉施設】&#10;有形固定資産減価償却率">
          <a:extLst>
            <a:ext uri="{FF2B5EF4-FFF2-40B4-BE49-F238E27FC236}">
              <a16:creationId xmlns:a16="http://schemas.microsoft.com/office/drawing/2014/main" id="{547D60CA-9432-4F3B-9A02-9D0618AC71F2}"/>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18" name="n_2mainValue【福祉施設】&#10;有形固定資産減価償却率">
          <a:extLst>
            <a:ext uri="{FF2B5EF4-FFF2-40B4-BE49-F238E27FC236}">
              <a16:creationId xmlns:a16="http://schemas.microsoft.com/office/drawing/2014/main" id="{07A7C0B0-782B-4073-884B-BE943A1E0E07}"/>
            </a:ext>
          </a:extLst>
        </xdr:cNvPr>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76761</xdr:rowOff>
    </xdr:from>
    <xdr:ext cx="405111" cy="259045"/>
    <xdr:sp macro="" textlink="">
      <xdr:nvSpPr>
        <xdr:cNvPr id="319" name="n_3mainValue【福祉施設】&#10;有形固定資産減価償却率">
          <a:extLst>
            <a:ext uri="{FF2B5EF4-FFF2-40B4-BE49-F238E27FC236}">
              <a16:creationId xmlns:a16="http://schemas.microsoft.com/office/drawing/2014/main" id="{0C8FA377-ED53-4F61-BAD1-4C35E754095F}"/>
            </a:ext>
          </a:extLst>
        </xdr:cNvPr>
        <xdr:cNvSpPr txBox="1"/>
      </xdr:nvSpPr>
      <xdr:spPr>
        <a:xfrm>
          <a:off x="1816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0" name="n_4mainValue【福祉施設】&#10;有形固定資産減価償却率">
          <a:extLst>
            <a:ext uri="{FF2B5EF4-FFF2-40B4-BE49-F238E27FC236}">
              <a16:creationId xmlns:a16="http://schemas.microsoft.com/office/drawing/2014/main" id="{30372398-127B-4B3D-864D-5E36E1D0AA99}"/>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528ECBE-7354-4711-AAB0-508CC20399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405E24B-9454-4836-AAF8-7BDAFC6697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13E8E58-A48A-45F6-AAD2-5212D6D4D7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485A565-EC94-47C6-90F6-83A8639E27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DED0F44-3A3C-4B4A-9613-171072752A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F5C6DD0-73D2-44B0-93FE-FA491E0B83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7B09088-4C46-45F4-843A-E951234F48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E0BFA5F-01C0-4662-B894-430B113E33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3B78D83-FDDA-4DA1-8353-977BE5761D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A811FC9-61C6-4758-BA84-ED79D954F6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AD26B03-8DCE-4F9A-8A02-9A24E92E8AC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D74B2B9-E40B-40EF-ACAA-C9DB556885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257C368A-191D-4B8E-B922-B7EF5C4034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1717A0DE-06DA-4B3C-AD49-D2C70CF103A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1B6FA17-6EEB-48C7-A467-96BCFF8594E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A4753AB9-30DB-4DC8-96AA-D611E6F3C2F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AEE0786-7251-4F9A-99B5-C45E4C82ECF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9B1F4DBE-9F87-4C6E-9734-462121306B6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54CCD9D-D28F-4854-9D77-DDD0B560EE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053B0DD-7AED-4914-9781-0B80DA9AEF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DB4060C-45DD-4122-8C20-8B5714FD5A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B571CF86-88D3-4F4C-B126-D1676F6C7A91}"/>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CCC0C454-B02E-4160-BC23-1FF421DB85EF}"/>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E2F31F2B-888D-4A79-85EF-D717FF361EA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EA7826A8-EC21-4F04-B157-8ED00D99A5A2}"/>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D684FE50-8B6C-4758-9B82-9A4C05081823}"/>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E8F6096A-13DB-4621-921C-3D2CAEA255B3}"/>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9CDCAF59-6BFE-4300-942F-5D1B90CF0968}"/>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8441F665-D357-4CE1-8674-D690DEFE2B8D}"/>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1CA2E3E7-4D09-435C-AB40-39F64AB5D4A6}"/>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5628B368-7098-473D-B81C-2A4A8D6ADE35}"/>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8255650F-9CD6-45B6-88AC-670BDC08243B}"/>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3D28AE1-EB05-4660-9B88-B40A9F34594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D62D266-298B-4A89-AC96-D01875AD03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1B502D8-7C4E-482E-BDDD-28DE50BAAE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41B78B-56DF-4C7D-97A7-020BE2142C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CDB61CB-140D-4E55-8C01-539E3A9C67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26163</xdr:rowOff>
    </xdr:from>
    <xdr:to>
      <xdr:col>55</xdr:col>
      <xdr:colOff>50800</xdr:colOff>
      <xdr:row>84</xdr:row>
      <xdr:rowOff>127763</xdr:rowOff>
    </xdr:to>
    <xdr:sp macro="" textlink="">
      <xdr:nvSpPr>
        <xdr:cNvPr id="358" name="楕円 357">
          <a:extLst>
            <a:ext uri="{FF2B5EF4-FFF2-40B4-BE49-F238E27FC236}">
              <a16:creationId xmlns:a16="http://schemas.microsoft.com/office/drawing/2014/main" id="{0EDF63F3-1220-439F-B9B7-770A500222B9}"/>
            </a:ext>
          </a:extLst>
        </xdr:cNvPr>
        <xdr:cNvSpPr/>
      </xdr:nvSpPr>
      <xdr:spPr>
        <a:xfrm>
          <a:off x="10426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4590</xdr:rowOff>
    </xdr:from>
    <xdr:ext cx="469744" cy="259045"/>
    <xdr:sp macro="" textlink="">
      <xdr:nvSpPr>
        <xdr:cNvPr id="359" name="【福祉施設】&#10;一人当たり面積該当値テキスト">
          <a:extLst>
            <a:ext uri="{FF2B5EF4-FFF2-40B4-BE49-F238E27FC236}">
              <a16:creationId xmlns:a16="http://schemas.microsoft.com/office/drawing/2014/main" id="{B3FE9513-08CF-48EB-85EF-B9FAF05F1353}"/>
            </a:ext>
          </a:extLst>
        </xdr:cNvPr>
        <xdr:cNvSpPr txBox="1"/>
      </xdr:nvSpPr>
      <xdr:spPr>
        <a:xfrm>
          <a:off x="10515600"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0" name="楕円 359">
          <a:extLst>
            <a:ext uri="{FF2B5EF4-FFF2-40B4-BE49-F238E27FC236}">
              <a16:creationId xmlns:a16="http://schemas.microsoft.com/office/drawing/2014/main" id="{B1AF4EF0-BF6C-4762-B38F-F7AC961484F9}"/>
            </a:ext>
          </a:extLst>
        </xdr:cNvPr>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76963</xdr:rowOff>
    </xdr:to>
    <xdr:cxnSp macro="">
      <xdr:nvCxnSpPr>
        <xdr:cNvPr id="361" name="直線コネクタ 360">
          <a:extLst>
            <a:ext uri="{FF2B5EF4-FFF2-40B4-BE49-F238E27FC236}">
              <a16:creationId xmlns:a16="http://schemas.microsoft.com/office/drawing/2014/main" id="{187A5233-DF84-4E19-A178-0EB5A212E8D9}"/>
            </a:ext>
          </a:extLst>
        </xdr:cNvPr>
        <xdr:cNvCxnSpPr/>
      </xdr:nvCxnSpPr>
      <xdr:spPr>
        <a:xfrm>
          <a:off x="9639300" y="1447190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62" name="楕円 361">
          <a:extLst>
            <a:ext uri="{FF2B5EF4-FFF2-40B4-BE49-F238E27FC236}">
              <a16:creationId xmlns:a16="http://schemas.microsoft.com/office/drawing/2014/main" id="{A6A1C9DB-AC0E-4FC7-A505-E8C034E2EC82}"/>
            </a:ext>
          </a:extLst>
        </xdr:cNvPr>
        <xdr:cNvSpPr/>
      </xdr:nvSpPr>
      <xdr:spPr>
        <a:xfrm>
          <a:off x="8699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65532</xdr:rowOff>
    </xdr:from>
    <xdr:to>
      <xdr:col>50</xdr:col>
      <xdr:colOff>114300</xdr:colOff>
      <xdr:row>84</xdr:row>
      <xdr:rowOff>70104</xdr:rowOff>
    </xdr:to>
    <xdr:cxnSp macro="">
      <xdr:nvCxnSpPr>
        <xdr:cNvPr id="363" name="直線コネクタ 362">
          <a:extLst>
            <a:ext uri="{FF2B5EF4-FFF2-40B4-BE49-F238E27FC236}">
              <a16:creationId xmlns:a16="http://schemas.microsoft.com/office/drawing/2014/main" id="{7BA34440-EE87-4B2A-BDEB-B57ED718B731}"/>
            </a:ext>
          </a:extLst>
        </xdr:cNvPr>
        <xdr:cNvCxnSpPr/>
      </xdr:nvCxnSpPr>
      <xdr:spPr>
        <a:xfrm>
          <a:off x="8750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26163</xdr:rowOff>
    </xdr:from>
    <xdr:to>
      <xdr:col>41</xdr:col>
      <xdr:colOff>101600</xdr:colOff>
      <xdr:row>84</xdr:row>
      <xdr:rowOff>127763</xdr:rowOff>
    </xdr:to>
    <xdr:sp macro="" textlink="">
      <xdr:nvSpPr>
        <xdr:cNvPr id="364" name="楕円 363">
          <a:extLst>
            <a:ext uri="{FF2B5EF4-FFF2-40B4-BE49-F238E27FC236}">
              <a16:creationId xmlns:a16="http://schemas.microsoft.com/office/drawing/2014/main" id="{6E2F49C0-BFA2-47A8-B603-B10AE7F69672}"/>
            </a:ext>
          </a:extLst>
        </xdr:cNvPr>
        <xdr:cNvSpPr/>
      </xdr:nvSpPr>
      <xdr:spPr>
        <a:xfrm>
          <a:off x="7810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65532</xdr:rowOff>
    </xdr:from>
    <xdr:to>
      <xdr:col>45</xdr:col>
      <xdr:colOff>177800</xdr:colOff>
      <xdr:row>84</xdr:row>
      <xdr:rowOff>76963</xdr:rowOff>
    </xdr:to>
    <xdr:cxnSp macro="">
      <xdr:nvCxnSpPr>
        <xdr:cNvPr id="365" name="直線コネクタ 364">
          <a:extLst>
            <a:ext uri="{FF2B5EF4-FFF2-40B4-BE49-F238E27FC236}">
              <a16:creationId xmlns:a16="http://schemas.microsoft.com/office/drawing/2014/main" id="{B0CE49AD-A0DF-45A1-B13C-5FA276B23DCB}"/>
            </a:ext>
          </a:extLst>
        </xdr:cNvPr>
        <xdr:cNvCxnSpPr/>
      </xdr:nvCxnSpPr>
      <xdr:spPr>
        <a:xfrm flipV="1">
          <a:off x="7861300" y="144673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66" name="楕円 365">
          <a:extLst>
            <a:ext uri="{FF2B5EF4-FFF2-40B4-BE49-F238E27FC236}">
              <a16:creationId xmlns:a16="http://schemas.microsoft.com/office/drawing/2014/main" id="{87125885-83C3-4306-A749-9D9A0B1E6B28}"/>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76963</xdr:rowOff>
    </xdr:from>
    <xdr:to>
      <xdr:col>41</xdr:col>
      <xdr:colOff>50800</xdr:colOff>
      <xdr:row>84</xdr:row>
      <xdr:rowOff>83820</xdr:rowOff>
    </xdr:to>
    <xdr:cxnSp macro="">
      <xdr:nvCxnSpPr>
        <xdr:cNvPr id="367" name="直線コネクタ 366">
          <a:extLst>
            <a:ext uri="{FF2B5EF4-FFF2-40B4-BE49-F238E27FC236}">
              <a16:creationId xmlns:a16="http://schemas.microsoft.com/office/drawing/2014/main" id="{45A88845-DFDD-4493-A3EC-30FCA168DCDB}"/>
            </a:ext>
          </a:extLst>
        </xdr:cNvPr>
        <xdr:cNvCxnSpPr/>
      </xdr:nvCxnSpPr>
      <xdr:spPr>
        <a:xfrm flipV="1">
          <a:off x="6972300" y="144787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BACE2FDC-89CF-470E-B72D-14948F25CBCF}"/>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C8E79A15-26A4-4F9D-9804-CCC97467B698}"/>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EC5FFEEB-365C-4666-AAC2-080A4D61B73C}"/>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40F745C4-DA5B-4302-AFFA-467DBA98E1CB}"/>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2" name="n_1mainValue【福祉施設】&#10;一人当たり面積">
          <a:extLst>
            <a:ext uri="{FF2B5EF4-FFF2-40B4-BE49-F238E27FC236}">
              <a16:creationId xmlns:a16="http://schemas.microsoft.com/office/drawing/2014/main" id="{8572807B-E9E6-441D-A2FE-99419E0E5A5C}"/>
            </a:ext>
          </a:extLst>
        </xdr:cNvPr>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73" name="n_2mainValue【福祉施設】&#10;一人当たり面積">
          <a:extLst>
            <a:ext uri="{FF2B5EF4-FFF2-40B4-BE49-F238E27FC236}">
              <a16:creationId xmlns:a16="http://schemas.microsoft.com/office/drawing/2014/main" id="{9A39D0B6-29BD-42F4-9248-E61C45E31B87}"/>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118890</xdr:rowOff>
    </xdr:from>
    <xdr:ext cx="469744" cy="259045"/>
    <xdr:sp macro="" textlink="">
      <xdr:nvSpPr>
        <xdr:cNvPr id="374" name="n_3mainValue【福祉施設】&#10;一人当たり面積">
          <a:extLst>
            <a:ext uri="{FF2B5EF4-FFF2-40B4-BE49-F238E27FC236}">
              <a16:creationId xmlns:a16="http://schemas.microsoft.com/office/drawing/2014/main" id="{7F23F741-6235-4025-970F-DEB2C9565E01}"/>
            </a:ext>
          </a:extLst>
        </xdr:cNvPr>
        <xdr:cNvSpPr txBox="1"/>
      </xdr:nvSpPr>
      <xdr:spPr>
        <a:xfrm>
          <a:off x="7626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5" name="n_4mainValue【福祉施設】&#10;一人当たり面積">
          <a:extLst>
            <a:ext uri="{FF2B5EF4-FFF2-40B4-BE49-F238E27FC236}">
              <a16:creationId xmlns:a16="http://schemas.microsoft.com/office/drawing/2014/main" id="{93E649EA-0DCC-42C2-80F0-25BE20E78139}"/>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91EC7B5-9084-450E-8510-705F8CCB72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B75A796-6785-41FE-B4EE-67ACA9476B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7F68C1D-3A35-4620-B10B-084E9891D4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C736284-12D0-48CD-9CC1-34DBB8C7C0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1513511-18CF-4073-9858-5A4F69EEE7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FFFDDC2-6500-4CB4-9D9A-961576E5DF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3CF7F13-FE29-41B9-A1B4-517F8DA7DC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F36FEB5-E9DF-475C-9651-70EBDC347A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D403C75-B140-48BA-83C5-3E01FE49F9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D9A0D7A9-D18A-4FBD-918D-E8AB3958F31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A7CB174-4D9A-4A70-BB11-7FB59C5F75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CF56C9D7-44F3-46F0-BE2E-08DA4F6227E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FBBDADFC-E179-4C34-8C07-7724844B46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AAF16DE0-BE1B-4507-A294-93512C65C09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6B87BB4A-433C-4ECE-9DEE-EA8A1E2CE80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C13A0C56-176F-43D2-91B1-2BB5161476D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BDE6DD52-77D5-41B8-948F-5FECDE45C69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B97B1DE0-FC5A-4E81-8409-0E49EE222F2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5F6EAFC2-2C75-4E75-BD16-5A5309ED0B2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B6117A7C-2FC4-4B28-8F90-75347ECB3CD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43E83617-4CA3-48E7-81BB-7D88B7E0D82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D9871083-3051-4FD3-9199-F2BC749B3E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3F259C47-B33C-4156-A738-A8128F6A9BF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801D556-89EC-498B-876E-E11C0912F8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875BED44-4ED7-4D1B-B03B-52A6D706E5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C71E2F66-14F5-4FD3-AB2B-0E43261DFDD1}"/>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D003CC5A-B9CC-41B5-A00D-DAE4469D0F1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D7363A62-DF9C-4B1B-9FB0-568D472F19C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7099EE0-8BE9-4327-B804-DA155A389275}"/>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C9C62DD-1547-45B6-ABD7-AF308B5E0705}"/>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6EC1622-36DF-4C23-8F49-0B0D3DA84A28}"/>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B7EE2994-510D-4B14-8215-74AF39C79168}"/>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48C95361-6A96-407D-A79D-69D22E812806}"/>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DF89D8DB-A3AE-4323-814C-D0EF2E8CDAEA}"/>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CE2CB5F8-8D1E-4A35-A65E-9A14CF770D27}"/>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F5E9DF71-CCF1-4FC0-853E-6826A31FBBEF}"/>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A90DE5F-E2AD-4499-B5B8-0048725A10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DEEDE41-2B81-49D5-95A7-A4BF6EC41C4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E9CB64A-EAF3-4C81-8BF0-47B60E94B8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F7B7B2-79FB-45F9-96F0-43EA90B06C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A3F4FC9-2F04-410C-A0EB-9E79F6330D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17" name="楕円 416">
          <a:extLst>
            <a:ext uri="{FF2B5EF4-FFF2-40B4-BE49-F238E27FC236}">
              <a16:creationId xmlns:a16="http://schemas.microsoft.com/office/drawing/2014/main" id="{BF7BDA1E-6DD7-4462-8D09-50C5A27A1EB9}"/>
            </a:ext>
          </a:extLst>
        </xdr:cNvPr>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902AF292-A98F-40B5-ABE4-E3242C88CADE}"/>
            </a:ext>
          </a:extLst>
        </xdr:cNvPr>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19" name="楕円 418">
          <a:extLst>
            <a:ext uri="{FF2B5EF4-FFF2-40B4-BE49-F238E27FC236}">
              <a16:creationId xmlns:a16="http://schemas.microsoft.com/office/drawing/2014/main" id="{D5B3447F-91C8-4CD0-B20E-89EF0329B270}"/>
            </a:ext>
          </a:extLst>
        </xdr:cNvPr>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106</xdr:row>
      <xdr:rowOff>7620</xdr:rowOff>
    </xdr:to>
    <xdr:cxnSp macro="">
      <xdr:nvCxnSpPr>
        <xdr:cNvPr id="420" name="直線コネクタ 419">
          <a:extLst>
            <a:ext uri="{FF2B5EF4-FFF2-40B4-BE49-F238E27FC236}">
              <a16:creationId xmlns:a16="http://schemas.microsoft.com/office/drawing/2014/main" id="{B8E138B4-EB36-47D9-8FB2-7963C042FC0A}"/>
            </a:ext>
          </a:extLst>
        </xdr:cNvPr>
        <xdr:cNvCxnSpPr/>
      </xdr:nvCxnSpPr>
      <xdr:spPr>
        <a:xfrm>
          <a:off x="3797300" y="1813396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46627</xdr:rowOff>
    </xdr:from>
    <xdr:to>
      <xdr:col>15</xdr:col>
      <xdr:colOff>101600</xdr:colOff>
      <xdr:row>105</xdr:row>
      <xdr:rowOff>148227</xdr:rowOff>
    </xdr:to>
    <xdr:sp macro="" textlink="">
      <xdr:nvSpPr>
        <xdr:cNvPr id="421" name="楕円 420">
          <a:extLst>
            <a:ext uri="{FF2B5EF4-FFF2-40B4-BE49-F238E27FC236}">
              <a16:creationId xmlns:a16="http://schemas.microsoft.com/office/drawing/2014/main" id="{4B829C13-F3ED-4B67-A10B-21F37840910F}"/>
            </a:ext>
          </a:extLst>
        </xdr:cNvPr>
        <xdr:cNvSpPr/>
      </xdr:nvSpPr>
      <xdr:spPr>
        <a:xfrm>
          <a:off x="2857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131718</xdr:rowOff>
    </xdr:to>
    <xdr:cxnSp macro="">
      <xdr:nvCxnSpPr>
        <xdr:cNvPr id="422" name="直線コネクタ 421">
          <a:extLst>
            <a:ext uri="{FF2B5EF4-FFF2-40B4-BE49-F238E27FC236}">
              <a16:creationId xmlns:a16="http://schemas.microsoft.com/office/drawing/2014/main" id="{AF21C2CA-6DAF-4588-ACE4-60260AEFFE2F}"/>
            </a:ext>
          </a:extLst>
        </xdr:cNvPr>
        <xdr:cNvCxnSpPr/>
      </xdr:nvCxnSpPr>
      <xdr:spPr>
        <a:xfrm>
          <a:off x="2908300" y="180996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423" name="楕円 422">
          <a:extLst>
            <a:ext uri="{FF2B5EF4-FFF2-40B4-BE49-F238E27FC236}">
              <a16:creationId xmlns:a16="http://schemas.microsoft.com/office/drawing/2014/main" id="{633C0D3D-4938-49B8-BC37-A46063CB4E1B}"/>
            </a:ext>
          </a:extLst>
        </xdr:cNvPr>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97427</xdr:rowOff>
    </xdr:to>
    <xdr:cxnSp macro="">
      <xdr:nvCxnSpPr>
        <xdr:cNvPr id="424" name="直線コネクタ 423">
          <a:extLst>
            <a:ext uri="{FF2B5EF4-FFF2-40B4-BE49-F238E27FC236}">
              <a16:creationId xmlns:a16="http://schemas.microsoft.com/office/drawing/2014/main" id="{17157A4B-9908-454E-8D82-43115C1427E3}"/>
            </a:ext>
          </a:extLst>
        </xdr:cNvPr>
        <xdr:cNvCxnSpPr/>
      </xdr:nvCxnSpPr>
      <xdr:spPr>
        <a:xfrm>
          <a:off x="2019300" y="180523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xdr:rowOff>
    </xdr:from>
    <xdr:to>
      <xdr:col>6</xdr:col>
      <xdr:colOff>38100</xdr:colOff>
      <xdr:row>105</xdr:row>
      <xdr:rowOff>110671</xdr:rowOff>
    </xdr:to>
    <xdr:sp macro="" textlink="">
      <xdr:nvSpPr>
        <xdr:cNvPr id="425" name="楕円 424">
          <a:extLst>
            <a:ext uri="{FF2B5EF4-FFF2-40B4-BE49-F238E27FC236}">
              <a16:creationId xmlns:a16="http://schemas.microsoft.com/office/drawing/2014/main" id="{2EFEB969-3FB9-43F6-A892-B9725CF1A3FC}"/>
            </a:ext>
          </a:extLst>
        </xdr:cNvPr>
        <xdr:cNvSpPr/>
      </xdr:nvSpPr>
      <xdr:spPr>
        <a:xfrm>
          <a:off x="1079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50074</xdr:rowOff>
    </xdr:from>
    <xdr:to>
      <xdr:col>10</xdr:col>
      <xdr:colOff>114300</xdr:colOff>
      <xdr:row>105</xdr:row>
      <xdr:rowOff>59871</xdr:rowOff>
    </xdr:to>
    <xdr:cxnSp macro="">
      <xdr:nvCxnSpPr>
        <xdr:cNvPr id="426" name="直線コネクタ 425">
          <a:extLst>
            <a:ext uri="{FF2B5EF4-FFF2-40B4-BE49-F238E27FC236}">
              <a16:creationId xmlns:a16="http://schemas.microsoft.com/office/drawing/2014/main" id="{9EC10224-1C3E-417E-A34B-67A804AF4C78}"/>
            </a:ext>
          </a:extLst>
        </xdr:cNvPr>
        <xdr:cNvCxnSpPr/>
      </xdr:nvCxnSpPr>
      <xdr:spPr>
        <a:xfrm flipV="1">
          <a:off x="1130300" y="180523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B2DE6F75-151F-4118-ABA3-A5E04E2E768D}"/>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80AF87E6-51AF-4D59-A3A6-746421ED432B}"/>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BF0218E8-FC98-4CDB-9279-FEF8159CCB22}"/>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D83AF55F-4733-42F2-9C6C-21E0DFF8371F}"/>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1" name="n_1mainValue【市民会館】&#10;有形固定資産減価償却率">
          <a:extLst>
            <a:ext uri="{FF2B5EF4-FFF2-40B4-BE49-F238E27FC236}">
              <a16:creationId xmlns:a16="http://schemas.microsoft.com/office/drawing/2014/main" id="{EE7F2424-3E3E-4B2D-8AE5-102657B9B1F7}"/>
            </a:ext>
          </a:extLst>
        </xdr:cNvPr>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139354</xdr:rowOff>
    </xdr:from>
    <xdr:ext cx="405111" cy="259045"/>
    <xdr:sp macro="" textlink="">
      <xdr:nvSpPr>
        <xdr:cNvPr id="432" name="n_2mainValue【市民会館】&#10;有形固定資産減価償却率">
          <a:extLst>
            <a:ext uri="{FF2B5EF4-FFF2-40B4-BE49-F238E27FC236}">
              <a16:creationId xmlns:a16="http://schemas.microsoft.com/office/drawing/2014/main" id="{73865B53-E65C-41E2-B742-990AFDE344EF}"/>
            </a:ext>
          </a:extLst>
        </xdr:cNvPr>
        <xdr:cNvSpPr txBox="1"/>
      </xdr:nvSpPr>
      <xdr:spPr>
        <a:xfrm>
          <a:off x="2705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33" name="n_3mainValue【市民会館】&#10;有形固定資産減価償却率">
          <a:extLst>
            <a:ext uri="{FF2B5EF4-FFF2-40B4-BE49-F238E27FC236}">
              <a16:creationId xmlns:a16="http://schemas.microsoft.com/office/drawing/2014/main" id="{B5D9BD96-8777-488F-B5E4-74BE4524F811}"/>
            </a:ext>
          </a:extLst>
        </xdr:cNvPr>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101798</xdr:rowOff>
    </xdr:from>
    <xdr:ext cx="405111" cy="259045"/>
    <xdr:sp macro="" textlink="">
      <xdr:nvSpPr>
        <xdr:cNvPr id="434" name="n_4mainValue【市民会館】&#10;有形固定資産減価償却率">
          <a:extLst>
            <a:ext uri="{FF2B5EF4-FFF2-40B4-BE49-F238E27FC236}">
              <a16:creationId xmlns:a16="http://schemas.microsoft.com/office/drawing/2014/main" id="{E0EE6B95-9F53-4C8E-B752-52F3D0F58E77}"/>
            </a:ext>
          </a:extLst>
        </xdr:cNvPr>
        <xdr:cNvSpPr txBox="1"/>
      </xdr:nvSpPr>
      <xdr:spPr>
        <a:xfrm>
          <a:off x="927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B38A7E4-0C01-4F73-8FDF-44B9175F5B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9CEE2BD-8B26-463A-908D-41F2EECA3D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CE08253-169C-4F52-B492-FFDF20EF30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1BDC2BA-1F2A-40E9-BB37-D4CFF0B1CB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F55523D-EF69-45BC-9BF3-6472A9DE65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E879D56-9760-4989-AE48-70E18B7585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2B7F10A-66FC-4338-9708-350629A31B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2F196F7-36F2-40ED-B664-B4D39464543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D223911-5742-446B-A23F-BAA9035215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CACE07E9-280F-4DAC-B762-F24D6D65FA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42A3D2E-F5B6-40CE-95CE-E94C99BCE54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D32FFBFD-8E74-4A73-A6A1-38E2324C736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27BBBB3-4C76-4979-B501-7F80AF91E3C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FC85513-05ED-437A-A109-F2AED7B1BB1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FBEE0EAB-4A6A-404E-B3ED-4F391EE9CC7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BD9262A4-F48A-442B-A5E2-B123C4A6D49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C662E174-5EC8-4B38-8EA5-FF2278047CF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C6278A17-00D5-48E8-BDFE-71F33733BCE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54BD83D9-C7FE-43BC-A134-F57A5F39488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D967F0BE-9990-4518-B68B-7C628B99781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451A77B-AC90-4045-9E2A-1A2E82C4EC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F005C16E-26E3-45F1-9556-E9CBC8BFCE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203A2C58-DCB1-43E6-8AAB-F15D0D642E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BAA61B5E-098E-48F2-AB96-59B11EE4A64E}"/>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F938DDDB-7F29-44AA-84E9-8AFB93D34F77}"/>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B4F7226C-B8D2-4A3F-8A43-93FE420E09F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2F6978CC-30F4-4D65-A4EB-DF4CAF992873}"/>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BBC8F53-E6DE-4DF4-A2F5-FF5FDB1C10D7}"/>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6A382512-69C5-40E8-8063-CC705DD2EE7F}"/>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E314F58D-307F-4127-A1F6-4954A86FEFA2}"/>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2507ED86-7539-4FE3-98A4-71CBC886D12E}"/>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F8944FBA-29FE-450E-A990-8D46267FC861}"/>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2F02FB32-D820-4D0A-A4A4-580756B0CF2B}"/>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1CDB3E69-D7BB-40E3-A0CC-30CE1D798BA9}"/>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6B4D3F0-F752-46A8-9E77-BE6F45464A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998652B-0CC9-435F-B202-33015B53E6A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C3F4541-9335-4AC4-9595-9D1F5C1B2EE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600C282-22A7-489D-8B39-8CB738362F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1BEE4BF-69C5-476C-96D5-20C60AA8CB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27305</xdr:rowOff>
    </xdr:from>
    <xdr:to>
      <xdr:col>55</xdr:col>
      <xdr:colOff>50800</xdr:colOff>
      <xdr:row>106</xdr:row>
      <xdr:rowOff>128905</xdr:rowOff>
    </xdr:to>
    <xdr:sp macro="" textlink="">
      <xdr:nvSpPr>
        <xdr:cNvPr id="474" name="楕円 473">
          <a:extLst>
            <a:ext uri="{FF2B5EF4-FFF2-40B4-BE49-F238E27FC236}">
              <a16:creationId xmlns:a16="http://schemas.microsoft.com/office/drawing/2014/main" id="{0136F096-7DD6-4C88-8528-B534325F58C3}"/>
            </a:ext>
          </a:extLst>
        </xdr:cNvPr>
        <xdr:cNvSpPr/>
      </xdr:nvSpPr>
      <xdr:spPr>
        <a:xfrm>
          <a:off x="10426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50182</xdr:rowOff>
    </xdr:from>
    <xdr:ext cx="469744" cy="259045"/>
    <xdr:sp macro="" textlink="">
      <xdr:nvSpPr>
        <xdr:cNvPr id="475" name="【市民会館】&#10;一人当たり面積該当値テキスト">
          <a:extLst>
            <a:ext uri="{FF2B5EF4-FFF2-40B4-BE49-F238E27FC236}">
              <a16:creationId xmlns:a16="http://schemas.microsoft.com/office/drawing/2014/main" id="{A02932F8-AA44-4B8D-936F-A67B475EDE6E}"/>
            </a:ext>
          </a:extLst>
        </xdr:cNvPr>
        <xdr:cNvSpPr txBox="1"/>
      </xdr:nvSpPr>
      <xdr:spPr>
        <a:xfrm>
          <a:off x="10515600"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34925</xdr:rowOff>
    </xdr:from>
    <xdr:to>
      <xdr:col>50</xdr:col>
      <xdr:colOff>165100</xdr:colOff>
      <xdr:row>106</xdr:row>
      <xdr:rowOff>136525</xdr:rowOff>
    </xdr:to>
    <xdr:sp macro="" textlink="">
      <xdr:nvSpPr>
        <xdr:cNvPr id="476" name="楕円 475">
          <a:extLst>
            <a:ext uri="{FF2B5EF4-FFF2-40B4-BE49-F238E27FC236}">
              <a16:creationId xmlns:a16="http://schemas.microsoft.com/office/drawing/2014/main" id="{D5CF1141-5429-4DE5-9C5B-93F04EF699C2}"/>
            </a:ext>
          </a:extLst>
        </xdr:cNvPr>
        <xdr:cNvSpPr/>
      </xdr:nvSpPr>
      <xdr:spPr>
        <a:xfrm>
          <a:off x="9588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78105</xdr:rowOff>
    </xdr:from>
    <xdr:to>
      <xdr:col>55</xdr:col>
      <xdr:colOff>0</xdr:colOff>
      <xdr:row>106</xdr:row>
      <xdr:rowOff>85725</xdr:rowOff>
    </xdr:to>
    <xdr:cxnSp macro="">
      <xdr:nvCxnSpPr>
        <xdr:cNvPr id="477" name="直線コネクタ 476">
          <a:extLst>
            <a:ext uri="{FF2B5EF4-FFF2-40B4-BE49-F238E27FC236}">
              <a16:creationId xmlns:a16="http://schemas.microsoft.com/office/drawing/2014/main" id="{AE60EBE6-AE77-4341-B9DD-208982FDF650}"/>
            </a:ext>
          </a:extLst>
        </xdr:cNvPr>
        <xdr:cNvCxnSpPr/>
      </xdr:nvCxnSpPr>
      <xdr:spPr>
        <a:xfrm flipV="1">
          <a:off x="9639300" y="182518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8" name="楕円 477">
          <a:extLst>
            <a:ext uri="{FF2B5EF4-FFF2-40B4-BE49-F238E27FC236}">
              <a16:creationId xmlns:a16="http://schemas.microsoft.com/office/drawing/2014/main" id="{58D6649F-2908-4B6A-9158-04B9C1424C34}"/>
            </a:ext>
          </a:extLst>
        </xdr:cNvPr>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85725</xdr:rowOff>
    </xdr:from>
    <xdr:to>
      <xdr:col>50</xdr:col>
      <xdr:colOff>114300</xdr:colOff>
      <xdr:row>106</xdr:row>
      <xdr:rowOff>91439</xdr:rowOff>
    </xdr:to>
    <xdr:cxnSp macro="">
      <xdr:nvCxnSpPr>
        <xdr:cNvPr id="479" name="直線コネクタ 478">
          <a:extLst>
            <a:ext uri="{FF2B5EF4-FFF2-40B4-BE49-F238E27FC236}">
              <a16:creationId xmlns:a16="http://schemas.microsoft.com/office/drawing/2014/main" id="{3E39BF2B-8FC3-4B6E-B77B-65CF4DD0C40B}"/>
            </a:ext>
          </a:extLst>
        </xdr:cNvPr>
        <xdr:cNvCxnSpPr/>
      </xdr:nvCxnSpPr>
      <xdr:spPr>
        <a:xfrm flipV="1">
          <a:off x="8750300" y="18259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46355</xdr:rowOff>
    </xdr:from>
    <xdr:to>
      <xdr:col>41</xdr:col>
      <xdr:colOff>101600</xdr:colOff>
      <xdr:row>106</xdr:row>
      <xdr:rowOff>147955</xdr:rowOff>
    </xdr:to>
    <xdr:sp macro="" textlink="">
      <xdr:nvSpPr>
        <xdr:cNvPr id="480" name="楕円 479">
          <a:extLst>
            <a:ext uri="{FF2B5EF4-FFF2-40B4-BE49-F238E27FC236}">
              <a16:creationId xmlns:a16="http://schemas.microsoft.com/office/drawing/2014/main" id="{D2F026BD-03D6-47F2-B398-9A845293CFFB}"/>
            </a:ext>
          </a:extLst>
        </xdr:cNvPr>
        <xdr:cNvSpPr/>
      </xdr:nvSpPr>
      <xdr:spPr>
        <a:xfrm>
          <a:off x="781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97155</xdr:rowOff>
    </xdr:to>
    <xdr:cxnSp macro="">
      <xdr:nvCxnSpPr>
        <xdr:cNvPr id="481" name="直線コネクタ 480">
          <a:extLst>
            <a:ext uri="{FF2B5EF4-FFF2-40B4-BE49-F238E27FC236}">
              <a16:creationId xmlns:a16="http://schemas.microsoft.com/office/drawing/2014/main" id="{939FEBA3-C38B-400A-BD3E-FB8927DEBB0F}"/>
            </a:ext>
          </a:extLst>
        </xdr:cNvPr>
        <xdr:cNvCxnSpPr/>
      </xdr:nvCxnSpPr>
      <xdr:spPr>
        <a:xfrm flipV="1">
          <a:off x="7861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55880</xdr:rowOff>
    </xdr:from>
    <xdr:to>
      <xdr:col>36</xdr:col>
      <xdr:colOff>165100</xdr:colOff>
      <xdr:row>106</xdr:row>
      <xdr:rowOff>157480</xdr:rowOff>
    </xdr:to>
    <xdr:sp macro="" textlink="">
      <xdr:nvSpPr>
        <xdr:cNvPr id="482" name="楕円 481">
          <a:extLst>
            <a:ext uri="{FF2B5EF4-FFF2-40B4-BE49-F238E27FC236}">
              <a16:creationId xmlns:a16="http://schemas.microsoft.com/office/drawing/2014/main" id="{B80CD194-966F-4C5B-9B8A-BC60E94A166B}"/>
            </a:ext>
          </a:extLst>
        </xdr:cNvPr>
        <xdr:cNvSpPr/>
      </xdr:nvSpPr>
      <xdr:spPr>
        <a:xfrm>
          <a:off x="692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97155</xdr:rowOff>
    </xdr:from>
    <xdr:to>
      <xdr:col>41</xdr:col>
      <xdr:colOff>50800</xdr:colOff>
      <xdr:row>106</xdr:row>
      <xdr:rowOff>106680</xdr:rowOff>
    </xdr:to>
    <xdr:cxnSp macro="">
      <xdr:nvCxnSpPr>
        <xdr:cNvPr id="483" name="直線コネクタ 482">
          <a:extLst>
            <a:ext uri="{FF2B5EF4-FFF2-40B4-BE49-F238E27FC236}">
              <a16:creationId xmlns:a16="http://schemas.microsoft.com/office/drawing/2014/main" id="{A993E77B-A98E-4498-93BD-1E0B47E8161F}"/>
            </a:ext>
          </a:extLst>
        </xdr:cNvPr>
        <xdr:cNvCxnSpPr/>
      </xdr:nvCxnSpPr>
      <xdr:spPr>
        <a:xfrm flipV="1">
          <a:off x="6972300" y="1827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0D4E4EB3-21B2-47D6-A843-BAF1654D78F5}"/>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3E11AB0C-D824-41CD-B994-D5842A5752F8}"/>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4B64D0E8-7D3C-45E2-8E00-741CCA58A44E}"/>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61939739-49E8-4778-80F9-4DDA4FAB4777}"/>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153052</xdr:rowOff>
    </xdr:from>
    <xdr:ext cx="469744" cy="259045"/>
    <xdr:sp macro="" textlink="">
      <xdr:nvSpPr>
        <xdr:cNvPr id="488" name="n_1mainValue【市民会館】&#10;一人当たり面積">
          <a:extLst>
            <a:ext uri="{FF2B5EF4-FFF2-40B4-BE49-F238E27FC236}">
              <a16:creationId xmlns:a16="http://schemas.microsoft.com/office/drawing/2014/main" id="{F399E415-B8C0-4B1F-B19F-F212B2298686}"/>
            </a:ext>
          </a:extLst>
        </xdr:cNvPr>
        <xdr:cNvSpPr txBox="1"/>
      </xdr:nvSpPr>
      <xdr:spPr>
        <a:xfrm>
          <a:off x="93917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89" name="n_2mainValue【市民会館】&#10;一人当たり面積">
          <a:extLst>
            <a:ext uri="{FF2B5EF4-FFF2-40B4-BE49-F238E27FC236}">
              <a16:creationId xmlns:a16="http://schemas.microsoft.com/office/drawing/2014/main" id="{1B5558B9-CE74-4817-9371-A972CF4F91C7}"/>
            </a:ext>
          </a:extLst>
        </xdr:cNvPr>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164482</xdr:rowOff>
    </xdr:from>
    <xdr:ext cx="469744" cy="259045"/>
    <xdr:sp macro="" textlink="">
      <xdr:nvSpPr>
        <xdr:cNvPr id="490" name="n_3mainValue【市民会館】&#10;一人当たり面積">
          <a:extLst>
            <a:ext uri="{FF2B5EF4-FFF2-40B4-BE49-F238E27FC236}">
              <a16:creationId xmlns:a16="http://schemas.microsoft.com/office/drawing/2014/main" id="{2DE7B989-31A2-4CB9-B4D4-BD381C6E3694}"/>
            </a:ext>
          </a:extLst>
        </xdr:cNvPr>
        <xdr:cNvSpPr txBox="1"/>
      </xdr:nvSpPr>
      <xdr:spPr>
        <a:xfrm>
          <a:off x="7626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2557</xdr:rowOff>
    </xdr:from>
    <xdr:ext cx="469744" cy="259045"/>
    <xdr:sp macro="" textlink="">
      <xdr:nvSpPr>
        <xdr:cNvPr id="491" name="n_4mainValue【市民会館】&#10;一人当たり面積">
          <a:extLst>
            <a:ext uri="{FF2B5EF4-FFF2-40B4-BE49-F238E27FC236}">
              <a16:creationId xmlns:a16="http://schemas.microsoft.com/office/drawing/2014/main" id="{7D221915-9A69-4D3E-8745-0F5419BC6FF7}"/>
            </a:ext>
          </a:extLst>
        </xdr:cNvPr>
        <xdr:cNvSpPr txBox="1"/>
      </xdr:nvSpPr>
      <xdr:spPr>
        <a:xfrm>
          <a:off x="6737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B460DDF-2B8C-4377-8262-C129E81B7E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D1AFCE7D-3D9C-42BC-A27F-7AA7AE40FD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7DBCBC9-8B0B-400F-875F-2B69AD200B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AF55B42A-F5A9-4D21-9EB4-4720D51E9A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A8FB1B6-EA4E-4B08-9BDF-F83D287FC4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760DEB8E-279E-487A-93E2-8D738A22CF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A53564D6-B647-42C6-AC05-2BD9E66083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D8F6A936-2A8D-41CB-82BD-EE7033BC21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5FBD8EE-BD91-4C56-99CD-FA7B8F92D4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48651FE-92B1-4B29-A57B-F77F4EF7E3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F3880BF-EE39-4DC2-8247-C8BD9E8842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FC7B9277-68D7-48EB-94E8-0B5595AF98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5E57CACD-CA2D-4A88-A584-B24B9C27560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D50D147B-7788-4F6D-AEE1-80B976CC5C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25FDE99-48E9-4CA9-A829-D346B8068A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4728AA2B-C63D-4A74-869B-3779FD2AE1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3EA2A26-55EE-4405-B6F0-9E741DDA5A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BAC8A9A9-3493-40A0-A20D-462171DE5C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BF598E00-1B71-438C-AC40-63BC5047A3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1276D9FA-EC2E-447A-B80D-394E6F2418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777F42A1-90C8-4ACD-8298-DDB55060D8A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A6D1D6DB-BEB8-4C92-BC83-FAAFFA1451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A7D33F81-2DAA-43C8-8DCE-3726CF8B738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BD2B7313-368A-4498-B50B-8DA2A7BD77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B6565B57-CCDD-4DBB-B06A-D9928FC7AD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28E7EB3F-8C12-40EE-BDA1-53686E414BD7}"/>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F487FCB-4DFC-4755-94EB-4E4142801251}"/>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53936191-D564-4914-9CBA-CADDC9625AED}"/>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D8A049F-3CD6-49D9-BEC7-FCB025BAE7E5}"/>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8A3A5B7D-575F-4412-87CD-BF1723333FBA}"/>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149C6329-5CB0-4AD0-8DD5-9FDBA1D9851A}"/>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C7ED6155-2326-44F8-809E-635F6E20A06F}"/>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5C58C383-71AF-4AC8-9075-13B7B916C0D4}"/>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A8EB225F-AF81-4026-92EC-EC3779554D6D}"/>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7E3EB94C-8ADF-422D-82B2-4F28A22A0E84}"/>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8EEDFA0E-64C5-402E-958E-C38BCD9301EA}"/>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7B50A29-07B2-47DE-9C3F-A6296FA3B4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351D4E4-F066-4626-92CC-8F1C1B9A9C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A76218B-E19C-4470-BC38-6DB6220A63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F0C4259-104A-4C32-B58C-7F923A71AF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75BB213-3C0A-4FEB-BC5D-2EDE1C3A62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533" name="楕円 532">
          <a:extLst>
            <a:ext uri="{FF2B5EF4-FFF2-40B4-BE49-F238E27FC236}">
              <a16:creationId xmlns:a16="http://schemas.microsoft.com/office/drawing/2014/main" id="{9B15FB82-480F-4933-9B10-F94518B141F1}"/>
            </a:ext>
          </a:extLst>
        </xdr:cNvPr>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BC18FAC3-DD67-45AF-8DB4-08F32B8BBE4C}"/>
            </a:ext>
          </a:extLst>
        </xdr:cNvPr>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535" name="楕円 534">
          <a:extLst>
            <a:ext uri="{FF2B5EF4-FFF2-40B4-BE49-F238E27FC236}">
              <a16:creationId xmlns:a16="http://schemas.microsoft.com/office/drawing/2014/main" id="{572A150D-7D23-4653-AACD-0A493DE7C185}"/>
            </a:ext>
          </a:extLst>
        </xdr:cNvPr>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161109</xdr:rowOff>
    </xdr:to>
    <xdr:cxnSp macro="">
      <xdr:nvCxnSpPr>
        <xdr:cNvPr id="536" name="直線コネクタ 535">
          <a:extLst>
            <a:ext uri="{FF2B5EF4-FFF2-40B4-BE49-F238E27FC236}">
              <a16:creationId xmlns:a16="http://schemas.microsoft.com/office/drawing/2014/main" id="{42085ED3-2DEC-4AC5-9A16-E3084CC6A610}"/>
            </a:ext>
          </a:extLst>
        </xdr:cNvPr>
        <xdr:cNvCxnSpPr/>
      </xdr:nvCxnSpPr>
      <xdr:spPr>
        <a:xfrm>
          <a:off x="15481300" y="69897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537" name="楕円 536">
          <a:extLst>
            <a:ext uri="{FF2B5EF4-FFF2-40B4-BE49-F238E27FC236}">
              <a16:creationId xmlns:a16="http://schemas.microsoft.com/office/drawing/2014/main" id="{1E7C04DB-CAEF-44AF-BC50-D6598B28E3B1}"/>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131717</xdr:rowOff>
    </xdr:to>
    <xdr:cxnSp macro="">
      <xdr:nvCxnSpPr>
        <xdr:cNvPr id="538" name="直線コネクタ 537">
          <a:extLst>
            <a:ext uri="{FF2B5EF4-FFF2-40B4-BE49-F238E27FC236}">
              <a16:creationId xmlns:a16="http://schemas.microsoft.com/office/drawing/2014/main" id="{461FC769-4DA9-46D7-9E7D-86F9219E8A31}"/>
            </a:ext>
          </a:extLst>
        </xdr:cNvPr>
        <xdr:cNvCxnSpPr/>
      </xdr:nvCxnSpPr>
      <xdr:spPr>
        <a:xfrm>
          <a:off x="14592300" y="69717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43362</xdr:rowOff>
    </xdr:from>
    <xdr:to>
      <xdr:col>72</xdr:col>
      <xdr:colOff>38100</xdr:colOff>
      <xdr:row>40</xdr:row>
      <xdr:rowOff>144962</xdr:rowOff>
    </xdr:to>
    <xdr:sp macro="" textlink="">
      <xdr:nvSpPr>
        <xdr:cNvPr id="539" name="楕円 538">
          <a:extLst>
            <a:ext uri="{FF2B5EF4-FFF2-40B4-BE49-F238E27FC236}">
              <a16:creationId xmlns:a16="http://schemas.microsoft.com/office/drawing/2014/main" id="{5D0B2B67-1E13-427C-BD73-72CBA4AD4710}"/>
            </a:ext>
          </a:extLst>
        </xdr:cNvPr>
        <xdr:cNvSpPr/>
      </xdr:nvSpPr>
      <xdr:spPr>
        <a:xfrm>
          <a:off x="13652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113756</xdr:rowOff>
    </xdr:to>
    <xdr:cxnSp macro="">
      <xdr:nvCxnSpPr>
        <xdr:cNvPr id="540" name="直線コネクタ 539">
          <a:extLst>
            <a:ext uri="{FF2B5EF4-FFF2-40B4-BE49-F238E27FC236}">
              <a16:creationId xmlns:a16="http://schemas.microsoft.com/office/drawing/2014/main" id="{48F6C1BD-7C6D-463D-8A8E-1F8A68D8B3F3}"/>
            </a:ext>
          </a:extLst>
        </xdr:cNvPr>
        <xdr:cNvCxnSpPr/>
      </xdr:nvCxnSpPr>
      <xdr:spPr>
        <a:xfrm>
          <a:off x="13703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51526</xdr:rowOff>
    </xdr:from>
    <xdr:to>
      <xdr:col>67</xdr:col>
      <xdr:colOff>101600</xdr:colOff>
      <xdr:row>40</xdr:row>
      <xdr:rowOff>153126</xdr:rowOff>
    </xdr:to>
    <xdr:sp macro="" textlink="">
      <xdr:nvSpPr>
        <xdr:cNvPr id="541" name="楕円 540">
          <a:extLst>
            <a:ext uri="{FF2B5EF4-FFF2-40B4-BE49-F238E27FC236}">
              <a16:creationId xmlns:a16="http://schemas.microsoft.com/office/drawing/2014/main" id="{85E2B430-8E1D-4658-89FA-3524487D2BB1}"/>
            </a:ext>
          </a:extLst>
        </xdr:cNvPr>
        <xdr:cNvSpPr/>
      </xdr:nvSpPr>
      <xdr:spPr>
        <a:xfrm>
          <a:off x="1276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94162</xdr:rowOff>
    </xdr:from>
    <xdr:to>
      <xdr:col>71</xdr:col>
      <xdr:colOff>177800</xdr:colOff>
      <xdr:row>40</xdr:row>
      <xdr:rowOff>102326</xdr:rowOff>
    </xdr:to>
    <xdr:cxnSp macro="">
      <xdr:nvCxnSpPr>
        <xdr:cNvPr id="542" name="直線コネクタ 541">
          <a:extLst>
            <a:ext uri="{FF2B5EF4-FFF2-40B4-BE49-F238E27FC236}">
              <a16:creationId xmlns:a16="http://schemas.microsoft.com/office/drawing/2014/main" id="{DA50FA6E-0133-4F3F-A11B-0E764B566733}"/>
            </a:ext>
          </a:extLst>
        </xdr:cNvPr>
        <xdr:cNvCxnSpPr/>
      </xdr:nvCxnSpPr>
      <xdr:spPr>
        <a:xfrm flipV="1">
          <a:off x="12814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52FB308E-9031-43F5-BECD-5E1049FFF981}"/>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498F059A-E899-45DB-A4DB-12814B31AA8C}"/>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B5E5A7A-D548-47AD-9EDD-975E367E1D11}"/>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B4DC812-2C7D-444E-8B8A-9931DC13336A}"/>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F4E5D885-40FA-4FB4-9271-CE385213EFBC}"/>
            </a:ext>
          </a:extLst>
        </xdr:cNvPr>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0CEA51B-C276-4CBE-AAD1-B11D8AF603A2}"/>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136089</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7645CC1-81D5-409C-9D5C-289DFEA1BF7B}"/>
            </a:ext>
          </a:extLst>
        </xdr:cNvPr>
        <xdr:cNvSpPr txBox="1"/>
      </xdr:nvSpPr>
      <xdr:spPr>
        <a:xfrm>
          <a:off x="13500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144253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54816FAE-9158-4C64-B326-93A9A61082B2}"/>
            </a:ext>
          </a:extLst>
        </xdr:cNvPr>
        <xdr:cNvSpPr txBox="1"/>
      </xdr:nvSpPr>
      <xdr:spPr>
        <a:xfrm>
          <a:off x="12611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F468433-EF31-44D8-BFB2-CC378CB3B1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25D882F-2A06-45BB-A3EA-35C5E49697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926F5FFF-1214-47AA-B230-C5AC604B0F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4AF48C3-D067-485C-B7A0-A41FA1442B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3864372-DD38-4F2D-9DCC-6C4FF6C3AC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D04300D-E530-4DE4-AF6D-FD732ADCED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9E20573B-B826-4DFE-A1F7-CFAF0B2690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CB0A4B2-B1C8-4868-99EC-7D8D211786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ACE1D10-846C-4655-83B9-BDF1A4D172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F0DE4893-84B5-4DDC-AD49-21B2767E37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9E8A03F9-17B3-4D45-88A2-53F3B32E8E9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B3201D20-4ECE-4566-9493-D11D0CA3F0B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49F6236E-4504-4E54-8A43-18EBDA8657E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BF5B2197-60A4-4CBE-892A-9F2BFF3EEDF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EB89807-ABDD-4F9F-AA1E-D6EB7349434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B8E47DDD-454E-42AF-8632-F919C8A6B6A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DF9B0F94-FD45-4356-B75D-41177112567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2E279556-05B1-4C9A-89F4-50AF686BF69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C2EA62B5-1933-48D5-B41A-3301C1167A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DDA13FC4-026C-4506-B8F6-09A4BE91F7C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5063545-4172-48F5-A59C-B65297037E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0CC453B-929F-427E-BCEC-B840B64FB73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8ED653B-5B19-43EE-BAA6-6C0C257C13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18E8F949-D9AC-4F86-840F-2E2691A067B5}"/>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CB31B6B5-8042-4074-B10D-7265B55BCDB7}"/>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58071ED3-C62A-4C24-B785-C9F3D9261D7A}"/>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43A4293-A791-493F-BFE7-F9F0CA263FE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CC1FE7EF-AE34-4325-8E34-1020A0B43B65}"/>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BA7746E1-9884-43FB-ACA1-710287C56776}"/>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BCC4D9DF-60CF-419F-85CB-D55B4EBCCFEE}"/>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D60CFD3F-8A80-4F88-AE5D-46B74C1B144A}"/>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3091EF05-C574-47ED-B345-C64A8967C96A}"/>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86FB32ED-4783-4611-BC1F-372D80ADA616}"/>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717D74DA-D200-46B8-92F3-27A4863E12BA}"/>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E3BCCF4-A666-4FDF-A3D9-7FCE024A24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2071D6A-89C1-4D8B-B0DE-F524C00A37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4DFDB6A-5883-4210-B52D-706F1080C3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62E8850-F19A-47D5-8ACE-B0FF44A632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F25F8AA-8FDC-4113-8584-916E01DDD2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87949</xdr:rowOff>
    </xdr:from>
    <xdr:to>
      <xdr:col>116</xdr:col>
      <xdr:colOff>114300</xdr:colOff>
      <xdr:row>39</xdr:row>
      <xdr:rowOff>18099</xdr:rowOff>
    </xdr:to>
    <xdr:sp macro="" textlink="">
      <xdr:nvSpPr>
        <xdr:cNvPr id="590" name="楕円 589">
          <a:extLst>
            <a:ext uri="{FF2B5EF4-FFF2-40B4-BE49-F238E27FC236}">
              <a16:creationId xmlns:a16="http://schemas.microsoft.com/office/drawing/2014/main" id="{12ED271F-E923-4A65-9B18-B7D5D98EC93A}"/>
            </a:ext>
          </a:extLst>
        </xdr:cNvPr>
        <xdr:cNvSpPr/>
      </xdr:nvSpPr>
      <xdr:spPr>
        <a:xfrm>
          <a:off x="22110700" y="6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110826</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BEB61D15-10B5-49C4-B31E-8E28749AAEDC}"/>
            </a:ext>
          </a:extLst>
        </xdr:cNvPr>
        <xdr:cNvSpPr txBox="1"/>
      </xdr:nvSpPr>
      <xdr:spPr>
        <a:xfrm>
          <a:off x="22199600" y="645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98057</xdr:rowOff>
    </xdr:from>
    <xdr:to>
      <xdr:col>112</xdr:col>
      <xdr:colOff>38100</xdr:colOff>
      <xdr:row>39</xdr:row>
      <xdr:rowOff>28207</xdr:rowOff>
    </xdr:to>
    <xdr:sp macro="" textlink="">
      <xdr:nvSpPr>
        <xdr:cNvPr id="592" name="楕円 591">
          <a:extLst>
            <a:ext uri="{FF2B5EF4-FFF2-40B4-BE49-F238E27FC236}">
              <a16:creationId xmlns:a16="http://schemas.microsoft.com/office/drawing/2014/main" id="{04C507C8-9385-495C-B9FE-84D8A77312E9}"/>
            </a:ext>
          </a:extLst>
        </xdr:cNvPr>
        <xdr:cNvSpPr/>
      </xdr:nvSpPr>
      <xdr:spPr>
        <a:xfrm>
          <a:off x="21272500" y="66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138749</xdr:rowOff>
    </xdr:from>
    <xdr:to>
      <xdr:col>116</xdr:col>
      <xdr:colOff>63500</xdr:colOff>
      <xdr:row>38</xdr:row>
      <xdr:rowOff>148857</xdr:rowOff>
    </xdr:to>
    <xdr:cxnSp macro="">
      <xdr:nvCxnSpPr>
        <xdr:cNvPr id="593" name="直線コネクタ 592">
          <a:extLst>
            <a:ext uri="{FF2B5EF4-FFF2-40B4-BE49-F238E27FC236}">
              <a16:creationId xmlns:a16="http://schemas.microsoft.com/office/drawing/2014/main" id="{1B46E356-F4DA-4604-97AF-326F78546D04}"/>
            </a:ext>
          </a:extLst>
        </xdr:cNvPr>
        <xdr:cNvCxnSpPr/>
      </xdr:nvCxnSpPr>
      <xdr:spPr>
        <a:xfrm flipV="1">
          <a:off x="21323300" y="6653849"/>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85480</xdr:rowOff>
    </xdr:from>
    <xdr:to>
      <xdr:col>107</xdr:col>
      <xdr:colOff>101600</xdr:colOff>
      <xdr:row>39</xdr:row>
      <xdr:rowOff>15630</xdr:rowOff>
    </xdr:to>
    <xdr:sp macro="" textlink="">
      <xdr:nvSpPr>
        <xdr:cNvPr id="594" name="楕円 593">
          <a:extLst>
            <a:ext uri="{FF2B5EF4-FFF2-40B4-BE49-F238E27FC236}">
              <a16:creationId xmlns:a16="http://schemas.microsoft.com/office/drawing/2014/main" id="{2F0D36C3-519F-49F8-A937-DE1E95FFCF96}"/>
            </a:ext>
          </a:extLst>
        </xdr:cNvPr>
        <xdr:cNvSpPr/>
      </xdr:nvSpPr>
      <xdr:spPr>
        <a:xfrm>
          <a:off x="20383500" y="66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136280</xdr:rowOff>
    </xdr:from>
    <xdr:to>
      <xdr:col>111</xdr:col>
      <xdr:colOff>177800</xdr:colOff>
      <xdr:row>38</xdr:row>
      <xdr:rowOff>148857</xdr:rowOff>
    </xdr:to>
    <xdr:cxnSp macro="">
      <xdr:nvCxnSpPr>
        <xdr:cNvPr id="595" name="直線コネクタ 594">
          <a:extLst>
            <a:ext uri="{FF2B5EF4-FFF2-40B4-BE49-F238E27FC236}">
              <a16:creationId xmlns:a16="http://schemas.microsoft.com/office/drawing/2014/main" id="{BF34CF0A-F1B1-4248-81D6-A35490BCB80A}"/>
            </a:ext>
          </a:extLst>
        </xdr:cNvPr>
        <xdr:cNvCxnSpPr/>
      </xdr:nvCxnSpPr>
      <xdr:spPr>
        <a:xfrm>
          <a:off x="20434300" y="6651380"/>
          <a:ext cx="889000" cy="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102404</xdr:rowOff>
    </xdr:from>
    <xdr:to>
      <xdr:col>102</xdr:col>
      <xdr:colOff>165100</xdr:colOff>
      <xdr:row>39</xdr:row>
      <xdr:rowOff>32554</xdr:rowOff>
    </xdr:to>
    <xdr:sp macro="" textlink="">
      <xdr:nvSpPr>
        <xdr:cNvPr id="596" name="楕円 595">
          <a:extLst>
            <a:ext uri="{FF2B5EF4-FFF2-40B4-BE49-F238E27FC236}">
              <a16:creationId xmlns:a16="http://schemas.microsoft.com/office/drawing/2014/main" id="{3D450604-CC00-423D-93C9-AFA9E2848C55}"/>
            </a:ext>
          </a:extLst>
        </xdr:cNvPr>
        <xdr:cNvSpPr/>
      </xdr:nvSpPr>
      <xdr:spPr>
        <a:xfrm>
          <a:off x="19494500" y="66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136280</xdr:rowOff>
    </xdr:from>
    <xdr:to>
      <xdr:col>107</xdr:col>
      <xdr:colOff>50800</xdr:colOff>
      <xdr:row>38</xdr:row>
      <xdr:rowOff>153204</xdr:rowOff>
    </xdr:to>
    <xdr:cxnSp macro="">
      <xdr:nvCxnSpPr>
        <xdr:cNvPr id="597" name="直線コネクタ 596">
          <a:extLst>
            <a:ext uri="{FF2B5EF4-FFF2-40B4-BE49-F238E27FC236}">
              <a16:creationId xmlns:a16="http://schemas.microsoft.com/office/drawing/2014/main" id="{99BC2666-A2E0-4D97-877F-2AF53447592C}"/>
            </a:ext>
          </a:extLst>
        </xdr:cNvPr>
        <xdr:cNvCxnSpPr/>
      </xdr:nvCxnSpPr>
      <xdr:spPr>
        <a:xfrm flipV="1">
          <a:off x="19545300" y="6651380"/>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128132</xdr:rowOff>
    </xdr:from>
    <xdr:to>
      <xdr:col>98</xdr:col>
      <xdr:colOff>38100</xdr:colOff>
      <xdr:row>39</xdr:row>
      <xdr:rowOff>58282</xdr:rowOff>
    </xdr:to>
    <xdr:sp macro="" textlink="">
      <xdr:nvSpPr>
        <xdr:cNvPr id="598" name="楕円 597">
          <a:extLst>
            <a:ext uri="{FF2B5EF4-FFF2-40B4-BE49-F238E27FC236}">
              <a16:creationId xmlns:a16="http://schemas.microsoft.com/office/drawing/2014/main" id="{E04CCB69-19F3-497E-88DD-B407D243C2AC}"/>
            </a:ext>
          </a:extLst>
        </xdr:cNvPr>
        <xdr:cNvSpPr/>
      </xdr:nvSpPr>
      <xdr:spPr>
        <a:xfrm>
          <a:off x="18605500" y="66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153204</xdr:rowOff>
    </xdr:from>
    <xdr:to>
      <xdr:col>102</xdr:col>
      <xdr:colOff>114300</xdr:colOff>
      <xdr:row>39</xdr:row>
      <xdr:rowOff>7482</xdr:rowOff>
    </xdr:to>
    <xdr:cxnSp macro="">
      <xdr:nvCxnSpPr>
        <xdr:cNvPr id="599" name="直線コネクタ 598">
          <a:extLst>
            <a:ext uri="{FF2B5EF4-FFF2-40B4-BE49-F238E27FC236}">
              <a16:creationId xmlns:a16="http://schemas.microsoft.com/office/drawing/2014/main" id="{4D64D8C5-3752-468D-8E6D-13E05F08BA70}"/>
            </a:ext>
          </a:extLst>
        </xdr:cNvPr>
        <xdr:cNvCxnSpPr/>
      </xdr:nvCxnSpPr>
      <xdr:spPr>
        <a:xfrm flipV="1">
          <a:off x="18656300" y="6668304"/>
          <a:ext cx="889000" cy="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63CD6CE-9CF6-4C42-AFAE-44D0B6B20C81}"/>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B6724345-2341-4E89-BF47-5B11166A3313}"/>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935EB6AC-9DBA-407D-9C37-710D9451270E}"/>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678648A5-3182-496C-8220-568CDA9F9018}"/>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44734</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7C1D7681-8E97-480B-BEE1-00374684B36F}"/>
            </a:ext>
          </a:extLst>
        </xdr:cNvPr>
        <xdr:cNvSpPr txBox="1"/>
      </xdr:nvSpPr>
      <xdr:spPr>
        <a:xfrm>
          <a:off x="21011095" y="63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32157</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72B1C409-F31E-44F6-813E-E6A6E0E01C72}"/>
            </a:ext>
          </a:extLst>
        </xdr:cNvPr>
        <xdr:cNvSpPr txBox="1"/>
      </xdr:nvSpPr>
      <xdr:spPr>
        <a:xfrm>
          <a:off x="20134795" y="637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49081</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B4EC66FC-F626-4755-8813-75375F0E0B46}"/>
            </a:ext>
          </a:extLst>
        </xdr:cNvPr>
        <xdr:cNvSpPr txBox="1"/>
      </xdr:nvSpPr>
      <xdr:spPr>
        <a:xfrm>
          <a:off x="19245795" y="639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74810</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1A05ECF-1BDE-4B90-89B6-DF43AF421A13}"/>
            </a:ext>
          </a:extLst>
        </xdr:cNvPr>
        <xdr:cNvSpPr txBox="1"/>
      </xdr:nvSpPr>
      <xdr:spPr>
        <a:xfrm>
          <a:off x="18356795" y="641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3531F1E6-1845-4CB4-8A2A-BF630B3E12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D68CA53-F194-461B-AC86-8FAAA90692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2F57B86F-0D48-40C8-B367-BB673627F9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B620616-3EBF-4E4F-8DF7-15FABAE0DD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609FCE2-5E76-4368-984C-D03242B693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3EA37FB-6B66-4767-B934-0D17DBA5D6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32B75C06-1A71-49A1-97A1-C4182FE391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C13D359B-44FE-4280-B3E3-626E39CEF5F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82D5A653-9C9F-4178-9879-7806416248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D7CFEF26-02CB-41CA-B575-8D454FB232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8DEC2CE3-F3B6-4DB4-86C6-B9D43E0F9D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54CA236B-858A-46AF-8776-1BC8E2715C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F3CB79DF-8704-422A-B3D4-CB3C21E243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403DCF5D-1234-4EF9-A663-96BE9B6D63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FCDAD016-77C6-4544-8497-5AEC93BE10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F088FE5C-2139-4327-B6EF-EA8833A29AE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0A3CCD4-0685-47B0-8A68-80E74B369A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597D1E5-8F45-40E2-AD4A-08248BCCF2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008193C-C155-42DD-B014-84468D6583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E6C9000-05F8-4BEE-AC80-090429569F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8072DDA-A290-46AE-9181-6DA68ACE49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03C384E-3A9C-4BD5-BCFA-B8E18AA636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D4E9F19-D48A-435B-96A1-EB29958B7D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78499B4-7A94-4F06-B9E0-3E849E52E9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65BAA54C-2EBE-4C42-BA1F-B6073334FB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AB6FAB9-5B81-4B0F-B23D-253EF2484F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F8F47D22-01A1-4321-82CB-45944556C8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FD7798EB-7048-400C-8868-8D7A83BE0CA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C3ED9C02-49ED-45CB-A4C4-8D823038363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13FECE6F-166B-4CE4-BF3D-E41805AA506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CE9AE5A4-B94B-4DF9-99E5-19342939F97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2B5A3F45-CDB3-4071-BC28-2DE773EEEC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3A40A5C1-9EA9-43A9-A858-7F5EE962C5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26BFFA1C-D182-45CB-BCE2-B01A06BB1A7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4AB69658-B614-4399-87ED-500CD2DC13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A6CDFAC8-366B-4487-8917-FD6669AB3A6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BD9AF68E-4AE6-4564-B314-AFE3B1A9897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75A2F8EA-F438-42C1-941A-EAFBEDB08B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B755C003-4D43-4912-81E1-C106829F95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71E611D2-CA3B-4719-9985-F42510560CE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B917F7D-5FEB-4A6F-807C-A52214617CB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998F3A5B-BB1C-45E7-B840-C481F8B7958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E0C3019B-0703-4019-A398-87AB91E842D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1BC72F48-6F81-43EA-925D-7A45835127F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D5A773ED-D4C2-4555-9E24-0B071AD3890B}"/>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a:extLst>
            <a:ext uri="{FF2B5EF4-FFF2-40B4-BE49-F238E27FC236}">
              <a16:creationId xmlns:a16="http://schemas.microsoft.com/office/drawing/2014/main" id="{76684937-036C-4FD5-B35E-ABF66A1FE52C}"/>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a:extLst>
            <a:ext uri="{FF2B5EF4-FFF2-40B4-BE49-F238E27FC236}">
              <a16:creationId xmlns:a16="http://schemas.microsoft.com/office/drawing/2014/main" id="{8871CC8D-F059-49E9-BB05-0FCA51AFEF5B}"/>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5" name="フローチャート: 判断 654">
          <a:extLst>
            <a:ext uri="{FF2B5EF4-FFF2-40B4-BE49-F238E27FC236}">
              <a16:creationId xmlns:a16="http://schemas.microsoft.com/office/drawing/2014/main" id="{2BEA29F9-37BC-4095-B872-D420E65D4762}"/>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6" name="フローチャート: 判断 655">
          <a:extLst>
            <a:ext uri="{FF2B5EF4-FFF2-40B4-BE49-F238E27FC236}">
              <a16:creationId xmlns:a16="http://schemas.microsoft.com/office/drawing/2014/main" id="{7E0A0838-FEED-4077-A421-24A53E70B341}"/>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7" name="フローチャート: 判断 656">
          <a:extLst>
            <a:ext uri="{FF2B5EF4-FFF2-40B4-BE49-F238E27FC236}">
              <a16:creationId xmlns:a16="http://schemas.microsoft.com/office/drawing/2014/main" id="{C5CC4A25-DCC7-4F22-8144-5ED99D8C9615}"/>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783F92E-4437-443E-8456-29F675BF29B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CDA7688-0736-41E4-BE22-56752BF3B5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3242732-54DD-487D-9904-70C33B5349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E84609E-CE0D-43CC-9F40-39E56D8AAE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C4B4BE3-EC64-436E-B6EF-62814713DB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63" name="楕円 662">
          <a:extLst>
            <a:ext uri="{FF2B5EF4-FFF2-40B4-BE49-F238E27FC236}">
              <a16:creationId xmlns:a16="http://schemas.microsoft.com/office/drawing/2014/main" id="{C85B7335-B602-47AA-8B0E-379B36C6E7A0}"/>
            </a:ext>
          </a:extLst>
        </xdr:cNvPr>
        <xdr:cNvSpPr/>
      </xdr:nvSpPr>
      <xdr:spPr>
        <a:xfrm>
          <a:off x="16268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FD5F8CA5-803A-42F5-9AC7-6C59B8F7F35E}"/>
            </a:ext>
          </a:extLst>
        </xdr:cNvPr>
        <xdr:cNvSpPr txBox="1"/>
      </xdr:nvSpPr>
      <xdr:spPr>
        <a:xfrm>
          <a:off x="16357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3811</xdr:rowOff>
    </xdr:from>
    <xdr:to>
      <xdr:col>81</xdr:col>
      <xdr:colOff>101600</xdr:colOff>
      <xdr:row>83</xdr:row>
      <xdr:rowOff>105411</xdr:rowOff>
    </xdr:to>
    <xdr:sp macro="" textlink="">
      <xdr:nvSpPr>
        <xdr:cNvPr id="665" name="楕円 664">
          <a:extLst>
            <a:ext uri="{FF2B5EF4-FFF2-40B4-BE49-F238E27FC236}">
              <a16:creationId xmlns:a16="http://schemas.microsoft.com/office/drawing/2014/main" id="{4BC34AF4-81DC-427B-9131-86BBD31C43DD}"/>
            </a:ext>
          </a:extLst>
        </xdr:cNvPr>
        <xdr:cNvSpPr/>
      </xdr:nvSpPr>
      <xdr:spPr>
        <a:xfrm>
          <a:off x="15430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54611</xdr:rowOff>
    </xdr:from>
    <xdr:to>
      <xdr:col>85</xdr:col>
      <xdr:colOff>127000</xdr:colOff>
      <xdr:row>83</xdr:row>
      <xdr:rowOff>80011</xdr:rowOff>
    </xdr:to>
    <xdr:cxnSp macro="">
      <xdr:nvCxnSpPr>
        <xdr:cNvPr id="666" name="直線コネクタ 665">
          <a:extLst>
            <a:ext uri="{FF2B5EF4-FFF2-40B4-BE49-F238E27FC236}">
              <a16:creationId xmlns:a16="http://schemas.microsoft.com/office/drawing/2014/main" id="{CE3CC438-2A44-4070-9E5D-7413A86D845F}"/>
            </a:ext>
          </a:extLst>
        </xdr:cNvPr>
        <xdr:cNvCxnSpPr/>
      </xdr:nvCxnSpPr>
      <xdr:spPr>
        <a:xfrm>
          <a:off x="15481300" y="142849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149861</xdr:rowOff>
    </xdr:from>
    <xdr:to>
      <xdr:col>76</xdr:col>
      <xdr:colOff>165100</xdr:colOff>
      <xdr:row>83</xdr:row>
      <xdr:rowOff>80011</xdr:rowOff>
    </xdr:to>
    <xdr:sp macro="" textlink="">
      <xdr:nvSpPr>
        <xdr:cNvPr id="667" name="楕円 666">
          <a:extLst>
            <a:ext uri="{FF2B5EF4-FFF2-40B4-BE49-F238E27FC236}">
              <a16:creationId xmlns:a16="http://schemas.microsoft.com/office/drawing/2014/main" id="{645D1F16-8D8F-4BF3-9929-54DEC6A9D31F}"/>
            </a:ext>
          </a:extLst>
        </xdr:cNvPr>
        <xdr:cNvSpPr/>
      </xdr:nvSpPr>
      <xdr:spPr>
        <a:xfrm>
          <a:off x="145415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29211</xdr:rowOff>
    </xdr:from>
    <xdr:to>
      <xdr:col>81</xdr:col>
      <xdr:colOff>50800</xdr:colOff>
      <xdr:row>83</xdr:row>
      <xdr:rowOff>54611</xdr:rowOff>
    </xdr:to>
    <xdr:cxnSp macro="">
      <xdr:nvCxnSpPr>
        <xdr:cNvPr id="668" name="直線コネクタ 667">
          <a:extLst>
            <a:ext uri="{FF2B5EF4-FFF2-40B4-BE49-F238E27FC236}">
              <a16:creationId xmlns:a16="http://schemas.microsoft.com/office/drawing/2014/main" id="{C64C934F-D9EB-48D2-849F-384F1DFD3218}"/>
            </a:ext>
          </a:extLst>
        </xdr:cNvPr>
        <xdr:cNvCxnSpPr/>
      </xdr:nvCxnSpPr>
      <xdr:spPr>
        <a:xfrm>
          <a:off x="14592300" y="14259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123189</xdr:rowOff>
    </xdr:from>
    <xdr:to>
      <xdr:col>72</xdr:col>
      <xdr:colOff>38100</xdr:colOff>
      <xdr:row>83</xdr:row>
      <xdr:rowOff>53339</xdr:rowOff>
    </xdr:to>
    <xdr:sp macro="" textlink="">
      <xdr:nvSpPr>
        <xdr:cNvPr id="669" name="楕円 668">
          <a:extLst>
            <a:ext uri="{FF2B5EF4-FFF2-40B4-BE49-F238E27FC236}">
              <a16:creationId xmlns:a16="http://schemas.microsoft.com/office/drawing/2014/main" id="{FDE325CD-3BAF-4B2C-A03F-70F36985D1F5}"/>
            </a:ext>
          </a:extLst>
        </xdr:cNvPr>
        <xdr:cNvSpPr/>
      </xdr:nvSpPr>
      <xdr:spPr>
        <a:xfrm>
          <a:off x="13652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2539</xdr:rowOff>
    </xdr:from>
    <xdr:to>
      <xdr:col>76</xdr:col>
      <xdr:colOff>114300</xdr:colOff>
      <xdr:row>83</xdr:row>
      <xdr:rowOff>29211</xdr:rowOff>
    </xdr:to>
    <xdr:cxnSp macro="">
      <xdr:nvCxnSpPr>
        <xdr:cNvPr id="670" name="直線コネクタ 669">
          <a:extLst>
            <a:ext uri="{FF2B5EF4-FFF2-40B4-BE49-F238E27FC236}">
              <a16:creationId xmlns:a16="http://schemas.microsoft.com/office/drawing/2014/main" id="{7F7A775B-1BE5-49BC-9455-54D6B336C4CC}"/>
            </a:ext>
          </a:extLst>
        </xdr:cNvPr>
        <xdr:cNvCxnSpPr/>
      </xdr:nvCxnSpPr>
      <xdr:spPr>
        <a:xfrm>
          <a:off x="13703300" y="14232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71" name="楕円 670">
          <a:extLst>
            <a:ext uri="{FF2B5EF4-FFF2-40B4-BE49-F238E27FC236}">
              <a16:creationId xmlns:a16="http://schemas.microsoft.com/office/drawing/2014/main" id="{3EE01493-995C-4F5B-9A33-131A5AE0E5D3}"/>
            </a:ext>
          </a:extLst>
        </xdr:cNvPr>
        <xdr:cNvSpPr/>
      </xdr:nvSpPr>
      <xdr:spPr>
        <a:xfrm>
          <a:off x="1276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2539</xdr:rowOff>
    </xdr:to>
    <xdr:cxnSp macro="">
      <xdr:nvCxnSpPr>
        <xdr:cNvPr id="672" name="直線コネクタ 671">
          <a:extLst>
            <a:ext uri="{FF2B5EF4-FFF2-40B4-BE49-F238E27FC236}">
              <a16:creationId xmlns:a16="http://schemas.microsoft.com/office/drawing/2014/main" id="{E25F03B6-569A-400B-B787-AFF889B48255}"/>
            </a:ext>
          </a:extLst>
        </xdr:cNvPr>
        <xdr:cNvCxnSpPr/>
      </xdr:nvCxnSpPr>
      <xdr:spPr>
        <a:xfrm>
          <a:off x="12814300" y="14207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3" name="n_1aveValue【消防施設】&#10;有形固定資産減価償却率">
          <a:extLst>
            <a:ext uri="{FF2B5EF4-FFF2-40B4-BE49-F238E27FC236}">
              <a16:creationId xmlns:a16="http://schemas.microsoft.com/office/drawing/2014/main" id="{BDA6C34D-6717-46F6-BB1E-802F63C7F9E1}"/>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4" name="n_2aveValue【消防施設】&#10;有形固定資産減価償却率">
          <a:extLst>
            <a:ext uri="{FF2B5EF4-FFF2-40B4-BE49-F238E27FC236}">
              <a16:creationId xmlns:a16="http://schemas.microsoft.com/office/drawing/2014/main" id="{813AE18D-5742-46B8-BAAD-13C631694790}"/>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5" name="n_3aveValue【消防施設】&#10;有形固定資産減価償却率">
          <a:extLst>
            <a:ext uri="{FF2B5EF4-FFF2-40B4-BE49-F238E27FC236}">
              <a16:creationId xmlns:a16="http://schemas.microsoft.com/office/drawing/2014/main" id="{3E7BB356-5E9B-4CAE-B616-4DCC6D322B84}"/>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6" name="n_4aveValue【消防施設】&#10;有形固定資産減価償却率">
          <a:extLst>
            <a:ext uri="{FF2B5EF4-FFF2-40B4-BE49-F238E27FC236}">
              <a16:creationId xmlns:a16="http://schemas.microsoft.com/office/drawing/2014/main" id="{74EA2FD0-A8CF-41A8-869D-57A28BBD5211}"/>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96538</xdr:rowOff>
    </xdr:from>
    <xdr:ext cx="405111" cy="259045"/>
    <xdr:sp macro="" textlink="">
      <xdr:nvSpPr>
        <xdr:cNvPr id="677" name="n_1mainValue【消防施設】&#10;有形固定資産減価償却率">
          <a:extLst>
            <a:ext uri="{FF2B5EF4-FFF2-40B4-BE49-F238E27FC236}">
              <a16:creationId xmlns:a16="http://schemas.microsoft.com/office/drawing/2014/main" id="{FD481118-E17F-4954-85F7-CE2D3FCFADD0}"/>
            </a:ext>
          </a:extLst>
        </xdr:cNvPr>
        <xdr:cNvSpPr txBox="1"/>
      </xdr:nvSpPr>
      <xdr:spPr>
        <a:xfrm>
          <a:off x="152660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71138</xdr:rowOff>
    </xdr:from>
    <xdr:ext cx="405111" cy="259045"/>
    <xdr:sp macro="" textlink="">
      <xdr:nvSpPr>
        <xdr:cNvPr id="678" name="n_2mainValue【消防施設】&#10;有形固定資産減価償却率">
          <a:extLst>
            <a:ext uri="{FF2B5EF4-FFF2-40B4-BE49-F238E27FC236}">
              <a16:creationId xmlns:a16="http://schemas.microsoft.com/office/drawing/2014/main" id="{3D8B9790-D4AE-4495-A12E-36333C9DF456}"/>
            </a:ext>
          </a:extLst>
        </xdr:cNvPr>
        <xdr:cNvSpPr txBox="1"/>
      </xdr:nvSpPr>
      <xdr:spPr>
        <a:xfrm>
          <a:off x="14389744" y="1430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44466</xdr:rowOff>
    </xdr:from>
    <xdr:ext cx="405111" cy="259045"/>
    <xdr:sp macro="" textlink="">
      <xdr:nvSpPr>
        <xdr:cNvPr id="679" name="n_3mainValue【消防施設】&#10;有形固定資産減価償却率">
          <a:extLst>
            <a:ext uri="{FF2B5EF4-FFF2-40B4-BE49-F238E27FC236}">
              <a16:creationId xmlns:a16="http://schemas.microsoft.com/office/drawing/2014/main" id="{65C89254-04CF-460B-BEE9-56F72818FEF1}"/>
            </a:ext>
          </a:extLst>
        </xdr:cNvPr>
        <xdr:cNvSpPr txBox="1"/>
      </xdr:nvSpPr>
      <xdr:spPr>
        <a:xfrm>
          <a:off x="13500744" y="142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80" name="n_4mainValue【消防施設】&#10;有形固定資産減価償却率">
          <a:extLst>
            <a:ext uri="{FF2B5EF4-FFF2-40B4-BE49-F238E27FC236}">
              <a16:creationId xmlns:a16="http://schemas.microsoft.com/office/drawing/2014/main" id="{A975BBE9-4D36-49FB-BD44-04A92A9A9CCB}"/>
            </a:ext>
          </a:extLst>
        </xdr:cNvPr>
        <xdr:cNvSpPr txBox="1"/>
      </xdr:nvSpPr>
      <xdr:spPr>
        <a:xfrm>
          <a:off x="12611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18329A1-0109-4F03-82BC-725A380BF5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22B53174-CD37-4044-BEED-C177685520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A7B704B6-7048-42DF-BC6E-FDEAF07675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E981B9E-9AA3-429C-A125-610B49EB3A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CC9B0AE1-CD20-4E2A-8E37-1F31CBB492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4C1DD13B-ACF8-4DBA-A14D-D0FE7977E2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CE652D7-FAC4-4326-B142-A123EE9A77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713EA51-0235-40DE-B453-A29DB740CF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23475BD-379D-4A81-93A6-1888AB523C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ABA83952-C583-4F99-8403-859FF440CF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3796FC08-9211-4F77-9B9A-34757EDB068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E8FCED2A-35FE-4BC5-BF03-C715D0D40AE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DEC87B60-5ACA-4550-ACDC-4D677E670C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D58E5A57-70B8-49A4-B254-03CF0945949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45C16623-C7B8-4028-A732-7606DD701B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9D5EC68-815F-4752-9336-E69B2D55900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E5F0507F-C23F-419D-A126-CE56371C6F2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A1B4EE2-A03E-4087-B486-51C51B6DE75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80EEF3F8-280C-4F2B-8105-89407CCFECF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13DAA42C-7895-449F-A9A4-D398156B63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4F5CB3B-6959-4B48-9C54-5C55093F52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E583FBD3-96CB-45E0-A408-A49E556568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8D807A85-44F0-44ED-A3FD-B69D7247AA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4" name="直線コネクタ 703">
          <a:extLst>
            <a:ext uri="{FF2B5EF4-FFF2-40B4-BE49-F238E27FC236}">
              <a16:creationId xmlns:a16="http://schemas.microsoft.com/office/drawing/2014/main" id="{D10945C4-5498-4C92-80CD-2BBDB3534291}"/>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5" name="【消防施設】&#10;一人当たり面積最小値テキスト">
          <a:extLst>
            <a:ext uri="{FF2B5EF4-FFF2-40B4-BE49-F238E27FC236}">
              <a16:creationId xmlns:a16="http://schemas.microsoft.com/office/drawing/2014/main" id="{441B2B60-0B2C-4993-9AD4-73A992CA5703}"/>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6" name="直線コネクタ 705">
          <a:extLst>
            <a:ext uri="{FF2B5EF4-FFF2-40B4-BE49-F238E27FC236}">
              <a16:creationId xmlns:a16="http://schemas.microsoft.com/office/drawing/2014/main" id="{9FA6BAE0-F113-406D-A63F-EE83921AB98B}"/>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7" name="【消防施設】&#10;一人当たり面積最大値テキスト">
          <a:extLst>
            <a:ext uri="{FF2B5EF4-FFF2-40B4-BE49-F238E27FC236}">
              <a16:creationId xmlns:a16="http://schemas.microsoft.com/office/drawing/2014/main" id="{6D989F8E-7DEC-45D9-8E3A-ECB7778F481F}"/>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8" name="直線コネクタ 707">
          <a:extLst>
            <a:ext uri="{FF2B5EF4-FFF2-40B4-BE49-F238E27FC236}">
              <a16:creationId xmlns:a16="http://schemas.microsoft.com/office/drawing/2014/main" id="{6C9EB5C9-77F7-4FDF-AE2A-4B6B3A02FE28}"/>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9" name="【消防施設】&#10;一人当たり面積平均値テキスト">
          <a:extLst>
            <a:ext uri="{FF2B5EF4-FFF2-40B4-BE49-F238E27FC236}">
              <a16:creationId xmlns:a16="http://schemas.microsoft.com/office/drawing/2014/main" id="{7A93D565-BFDF-4B28-9B77-5AF6BDEDFBF2}"/>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0" name="フローチャート: 判断 709">
          <a:extLst>
            <a:ext uri="{FF2B5EF4-FFF2-40B4-BE49-F238E27FC236}">
              <a16:creationId xmlns:a16="http://schemas.microsoft.com/office/drawing/2014/main" id="{7EC74DF5-24F9-44D8-A0A3-19DE5F7E0186}"/>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1" name="フローチャート: 判断 710">
          <a:extLst>
            <a:ext uri="{FF2B5EF4-FFF2-40B4-BE49-F238E27FC236}">
              <a16:creationId xmlns:a16="http://schemas.microsoft.com/office/drawing/2014/main" id="{C51C923B-CE2F-46BE-8163-9F1E4A0120A3}"/>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2" name="フローチャート: 判断 711">
          <a:extLst>
            <a:ext uri="{FF2B5EF4-FFF2-40B4-BE49-F238E27FC236}">
              <a16:creationId xmlns:a16="http://schemas.microsoft.com/office/drawing/2014/main" id="{7549C54A-D049-4F31-8CAF-AC26CCB831EC}"/>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3" name="フローチャート: 判断 712">
          <a:extLst>
            <a:ext uri="{FF2B5EF4-FFF2-40B4-BE49-F238E27FC236}">
              <a16:creationId xmlns:a16="http://schemas.microsoft.com/office/drawing/2014/main" id="{8EF42E35-D57E-4EF2-B445-050618AAC978}"/>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4" name="フローチャート: 判断 713">
          <a:extLst>
            <a:ext uri="{FF2B5EF4-FFF2-40B4-BE49-F238E27FC236}">
              <a16:creationId xmlns:a16="http://schemas.microsoft.com/office/drawing/2014/main" id="{06A56926-6FF0-454E-A0F7-1381155C983A}"/>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3D8CEE9-1232-4838-8439-7172CA7D8B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FB8B5DC-F84A-4919-86C3-DE719C10BA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B042EE5-D4FD-498F-8270-BC2207777A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030FA12-DC60-4625-A4B2-1B90ED0DD2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A69B3FE-3E0E-4565-BC16-F856454BF6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130556</xdr:rowOff>
    </xdr:from>
    <xdr:to>
      <xdr:col>116</xdr:col>
      <xdr:colOff>114300</xdr:colOff>
      <xdr:row>86</xdr:row>
      <xdr:rowOff>60706</xdr:rowOff>
    </xdr:to>
    <xdr:sp macro="" textlink="">
      <xdr:nvSpPr>
        <xdr:cNvPr id="720" name="楕円 719">
          <a:extLst>
            <a:ext uri="{FF2B5EF4-FFF2-40B4-BE49-F238E27FC236}">
              <a16:creationId xmlns:a16="http://schemas.microsoft.com/office/drawing/2014/main" id="{4D6675CA-C9DC-4A47-8126-80CC11C9E74C}"/>
            </a:ext>
          </a:extLst>
        </xdr:cNvPr>
        <xdr:cNvSpPr/>
      </xdr:nvSpPr>
      <xdr:spPr>
        <a:xfrm>
          <a:off x="22110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1" name="【消防施設】&#10;一人当たり面積該当値テキスト">
          <a:extLst>
            <a:ext uri="{FF2B5EF4-FFF2-40B4-BE49-F238E27FC236}">
              <a16:creationId xmlns:a16="http://schemas.microsoft.com/office/drawing/2014/main" id="{102773F8-A481-4FBD-87F4-064D0FD4FADE}"/>
            </a:ext>
          </a:extLst>
        </xdr:cNvPr>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22" name="楕円 721">
          <a:extLst>
            <a:ext uri="{FF2B5EF4-FFF2-40B4-BE49-F238E27FC236}">
              <a16:creationId xmlns:a16="http://schemas.microsoft.com/office/drawing/2014/main" id="{270B6DA1-B91B-4242-8029-CDE6FEB3DF5C}"/>
            </a:ext>
          </a:extLst>
        </xdr:cNvPr>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xdr:rowOff>
    </xdr:from>
    <xdr:to>
      <xdr:col>116</xdr:col>
      <xdr:colOff>63500</xdr:colOff>
      <xdr:row>86</xdr:row>
      <xdr:rowOff>11430</xdr:rowOff>
    </xdr:to>
    <xdr:cxnSp macro="">
      <xdr:nvCxnSpPr>
        <xdr:cNvPr id="723" name="直線コネクタ 722">
          <a:extLst>
            <a:ext uri="{FF2B5EF4-FFF2-40B4-BE49-F238E27FC236}">
              <a16:creationId xmlns:a16="http://schemas.microsoft.com/office/drawing/2014/main" id="{09AE5819-600E-4AB0-9572-4588D60A2A2F}"/>
            </a:ext>
          </a:extLst>
        </xdr:cNvPr>
        <xdr:cNvCxnSpPr/>
      </xdr:nvCxnSpPr>
      <xdr:spPr>
        <a:xfrm flipV="1">
          <a:off x="21323300" y="147546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133604</xdr:rowOff>
    </xdr:from>
    <xdr:to>
      <xdr:col>107</xdr:col>
      <xdr:colOff>101600</xdr:colOff>
      <xdr:row>86</xdr:row>
      <xdr:rowOff>63754</xdr:rowOff>
    </xdr:to>
    <xdr:sp macro="" textlink="">
      <xdr:nvSpPr>
        <xdr:cNvPr id="724" name="楕円 723">
          <a:extLst>
            <a:ext uri="{FF2B5EF4-FFF2-40B4-BE49-F238E27FC236}">
              <a16:creationId xmlns:a16="http://schemas.microsoft.com/office/drawing/2014/main" id="{BC8296D4-6C74-41EA-9433-2C1EBBDA796C}"/>
            </a:ext>
          </a:extLst>
        </xdr:cNvPr>
        <xdr:cNvSpPr/>
      </xdr:nvSpPr>
      <xdr:spPr>
        <a:xfrm>
          <a:off x="20383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12954</xdr:rowOff>
    </xdr:to>
    <xdr:cxnSp macro="">
      <xdr:nvCxnSpPr>
        <xdr:cNvPr id="725" name="直線コネクタ 724">
          <a:extLst>
            <a:ext uri="{FF2B5EF4-FFF2-40B4-BE49-F238E27FC236}">
              <a16:creationId xmlns:a16="http://schemas.microsoft.com/office/drawing/2014/main" id="{1FD0EEE1-2ED6-492D-A3C7-E3290BDE96DC}"/>
            </a:ext>
          </a:extLst>
        </xdr:cNvPr>
        <xdr:cNvCxnSpPr/>
      </xdr:nvCxnSpPr>
      <xdr:spPr>
        <a:xfrm flipV="1">
          <a:off x="20434300" y="1475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135128</xdr:rowOff>
    </xdr:from>
    <xdr:to>
      <xdr:col>102</xdr:col>
      <xdr:colOff>165100</xdr:colOff>
      <xdr:row>86</xdr:row>
      <xdr:rowOff>65278</xdr:rowOff>
    </xdr:to>
    <xdr:sp macro="" textlink="">
      <xdr:nvSpPr>
        <xdr:cNvPr id="726" name="楕円 725">
          <a:extLst>
            <a:ext uri="{FF2B5EF4-FFF2-40B4-BE49-F238E27FC236}">
              <a16:creationId xmlns:a16="http://schemas.microsoft.com/office/drawing/2014/main" id="{8900724D-ABDA-43E6-9BF4-3C6A7B690EE1}"/>
            </a:ext>
          </a:extLst>
        </xdr:cNvPr>
        <xdr:cNvSpPr/>
      </xdr:nvSpPr>
      <xdr:spPr>
        <a:xfrm>
          <a:off x="19494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12954</xdr:rowOff>
    </xdr:from>
    <xdr:to>
      <xdr:col>107</xdr:col>
      <xdr:colOff>50800</xdr:colOff>
      <xdr:row>86</xdr:row>
      <xdr:rowOff>14478</xdr:rowOff>
    </xdr:to>
    <xdr:cxnSp macro="">
      <xdr:nvCxnSpPr>
        <xdr:cNvPr id="727" name="直線コネクタ 726">
          <a:extLst>
            <a:ext uri="{FF2B5EF4-FFF2-40B4-BE49-F238E27FC236}">
              <a16:creationId xmlns:a16="http://schemas.microsoft.com/office/drawing/2014/main" id="{105B0CDD-F1CB-4977-ADCD-9CE993AC8F04}"/>
            </a:ext>
          </a:extLst>
        </xdr:cNvPr>
        <xdr:cNvCxnSpPr/>
      </xdr:nvCxnSpPr>
      <xdr:spPr>
        <a:xfrm flipV="1">
          <a:off x="19545300" y="147576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728" name="楕円 727">
          <a:extLst>
            <a:ext uri="{FF2B5EF4-FFF2-40B4-BE49-F238E27FC236}">
              <a16:creationId xmlns:a16="http://schemas.microsoft.com/office/drawing/2014/main" id="{E1905064-77B3-498E-A324-988C58F25A11}"/>
            </a:ext>
          </a:extLst>
        </xdr:cNvPr>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14478</xdr:rowOff>
    </xdr:from>
    <xdr:to>
      <xdr:col>102</xdr:col>
      <xdr:colOff>114300</xdr:colOff>
      <xdr:row>86</xdr:row>
      <xdr:rowOff>16763</xdr:rowOff>
    </xdr:to>
    <xdr:cxnSp macro="">
      <xdr:nvCxnSpPr>
        <xdr:cNvPr id="729" name="直線コネクタ 728">
          <a:extLst>
            <a:ext uri="{FF2B5EF4-FFF2-40B4-BE49-F238E27FC236}">
              <a16:creationId xmlns:a16="http://schemas.microsoft.com/office/drawing/2014/main" id="{5D1DFE3B-1371-4E4B-ACDE-27157F2C5DB4}"/>
            </a:ext>
          </a:extLst>
        </xdr:cNvPr>
        <xdr:cNvCxnSpPr/>
      </xdr:nvCxnSpPr>
      <xdr:spPr>
        <a:xfrm flipV="1">
          <a:off x="18656300" y="147591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0" name="n_1aveValue【消防施設】&#10;一人当たり面積">
          <a:extLst>
            <a:ext uri="{FF2B5EF4-FFF2-40B4-BE49-F238E27FC236}">
              <a16:creationId xmlns:a16="http://schemas.microsoft.com/office/drawing/2014/main" id="{EF01AAAB-51BD-4442-9FC6-63C3E90A8B69}"/>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1" name="n_2aveValue【消防施設】&#10;一人当たり面積">
          <a:extLst>
            <a:ext uri="{FF2B5EF4-FFF2-40B4-BE49-F238E27FC236}">
              <a16:creationId xmlns:a16="http://schemas.microsoft.com/office/drawing/2014/main" id="{629E6C97-4924-4320-987A-1A8D68B4F84A}"/>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2" name="n_3aveValue【消防施設】&#10;一人当たり面積">
          <a:extLst>
            <a:ext uri="{FF2B5EF4-FFF2-40B4-BE49-F238E27FC236}">
              <a16:creationId xmlns:a16="http://schemas.microsoft.com/office/drawing/2014/main" id="{0B215619-A1B1-44F9-A6C9-1BE2C10E2F1E}"/>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3" name="n_4aveValue【消防施設】&#10;一人当たり面積">
          <a:extLst>
            <a:ext uri="{FF2B5EF4-FFF2-40B4-BE49-F238E27FC236}">
              <a16:creationId xmlns:a16="http://schemas.microsoft.com/office/drawing/2014/main" id="{3DCD9427-ED59-48EE-A320-226011A763FA}"/>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34" name="n_1mainValue【消防施設】&#10;一人当たり面積">
          <a:extLst>
            <a:ext uri="{FF2B5EF4-FFF2-40B4-BE49-F238E27FC236}">
              <a16:creationId xmlns:a16="http://schemas.microsoft.com/office/drawing/2014/main" id="{CBDAAE72-DE32-4E0B-AD2F-4FE9472B2050}"/>
            </a:ext>
          </a:extLst>
        </xdr:cNvPr>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54881</xdr:rowOff>
    </xdr:from>
    <xdr:ext cx="469744" cy="259045"/>
    <xdr:sp macro="" textlink="">
      <xdr:nvSpPr>
        <xdr:cNvPr id="735" name="n_2mainValue【消防施設】&#10;一人当たり面積">
          <a:extLst>
            <a:ext uri="{FF2B5EF4-FFF2-40B4-BE49-F238E27FC236}">
              <a16:creationId xmlns:a16="http://schemas.microsoft.com/office/drawing/2014/main" id="{5208DC47-7621-4FF1-8EC3-13A84433BB9C}"/>
            </a:ext>
          </a:extLst>
        </xdr:cNvPr>
        <xdr:cNvSpPr txBox="1"/>
      </xdr:nvSpPr>
      <xdr:spPr>
        <a:xfrm>
          <a:off x="20199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56405</xdr:rowOff>
    </xdr:from>
    <xdr:ext cx="469744" cy="259045"/>
    <xdr:sp macro="" textlink="">
      <xdr:nvSpPr>
        <xdr:cNvPr id="736" name="n_3mainValue【消防施設】&#10;一人当たり面積">
          <a:extLst>
            <a:ext uri="{FF2B5EF4-FFF2-40B4-BE49-F238E27FC236}">
              <a16:creationId xmlns:a16="http://schemas.microsoft.com/office/drawing/2014/main" id="{010AC93A-2D7E-4989-B7FA-C9EFFB708644}"/>
            </a:ext>
          </a:extLst>
        </xdr:cNvPr>
        <xdr:cNvSpPr txBox="1"/>
      </xdr:nvSpPr>
      <xdr:spPr>
        <a:xfrm>
          <a:off x="19310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58690</xdr:rowOff>
    </xdr:from>
    <xdr:ext cx="469744" cy="259045"/>
    <xdr:sp macro="" textlink="">
      <xdr:nvSpPr>
        <xdr:cNvPr id="737" name="n_4mainValue【消防施設】&#10;一人当たり面積">
          <a:extLst>
            <a:ext uri="{FF2B5EF4-FFF2-40B4-BE49-F238E27FC236}">
              <a16:creationId xmlns:a16="http://schemas.microsoft.com/office/drawing/2014/main" id="{91C7AAD8-FC8A-40D4-BB3A-561B98CE6B88}"/>
            </a:ext>
          </a:extLst>
        </xdr:cNvPr>
        <xdr:cNvSpPr txBox="1"/>
      </xdr:nvSpPr>
      <xdr:spPr>
        <a:xfrm>
          <a:off x="18421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68AF7D5C-1AA6-4ED7-A980-BB931E2959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AA0C3F9-B410-4894-B614-E7AE94B6B0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AFF5D93B-4CA8-498B-8300-E0FEBD225D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36C4C163-F619-4C36-BB39-A3BDB0BEEC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81BA2A0-C9E4-4C27-AD71-DAF8AB9114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C2CFECA-954B-4B7B-8A18-DD41303C42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3D15EA39-5AEC-4544-9317-5E483DBEA8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C0E84D40-F7F4-46C3-B6FC-50B1DFC61B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5069728-C047-4554-ACF7-52768D5AC0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90191020-D326-4820-BF15-75221B661F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580B643-82BA-40BF-833A-1218B61AAD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9E786502-3511-40E5-8DE8-5B23E82A4E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DD66664E-8ABC-455A-BDB2-EA867CCAA2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71AF8158-1A69-4740-ADBC-923713A960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B0D40EA-1B53-4384-919E-002AC237A4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F4A93BB4-F33D-4024-85FB-318C0BCBD99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46AC7D2-7BB7-4C80-9C05-6DFEA1BEFA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CBBC510C-7E8D-4233-8A81-35A41F0DE4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279A0CCB-490B-4F9B-9777-460FB32014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DA6E79BF-8CB9-41EF-9AAC-0999731FC0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5F76D3BD-6F57-4B07-9BF6-F8E946A3E8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8F46FBF-1195-43D2-BFFE-18F7E11D8C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B26E4E8F-3935-433D-85AF-9E281213709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D289302A-70E4-4222-B366-F28A6E7E9C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3E9D73A1-03C1-4B96-93B9-415FBFA377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74935545-A088-41C2-9667-03E8909628BE}"/>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5FD04C1A-74A0-44CD-9D73-F4B6E224304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B0A64856-EB25-47D7-8AC7-A298BDE2422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6" name="【庁舎】&#10;有形固定資産減価償却率最大値テキスト">
          <a:extLst>
            <a:ext uri="{FF2B5EF4-FFF2-40B4-BE49-F238E27FC236}">
              <a16:creationId xmlns:a16="http://schemas.microsoft.com/office/drawing/2014/main" id="{6E299B93-A356-4A2A-829B-F225DD53C344}"/>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7" name="直線コネクタ 766">
          <a:extLst>
            <a:ext uri="{FF2B5EF4-FFF2-40B4-BE49-F238E27FC236}">
              <a16:creationId xmlns:a16="http://schemas.microsoft.com/office/drawing/2014/main" id="{B45D534C-A4C3-46FE-B186-F5496D641D49}"/>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a:extLst>
            <a:ext uri="{FF2B5EF4-FFF2-40B4-BE49-F238E27FC236}">
              <a16:creationId xmlns:a16="http://schemas.microsoft.com/office/drawing/2014/main" id="{6EA72636-EE5D-46C3-8EC8-554770205E2B}"/>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a:extLst>
            <a:ext uri="{FF2B5EF4-FFF2-40B4-BE49-F238E27FC236}">
              <a16:creationId xmlns:a16="http://schemas.microsoft.com/office/drawing/2014/main" id="{BF125252-F928-4972-B042-ED10F0797484}"/>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0" name="フローチャート: 判断 769">
          <a:extLst>
            <a:ext uri="{FF2B5EF4-FFF2-40B4-BE49-F238E27FC236}">
              <a16:creationId xmlns:a16="http://schemas.microsoft.com/office/drawing/2014/main" id="{5B669A85-6494-446E-90BF-FFC53DB6A93D}"/>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1" name="フローチャート: 判断 770">
          <a:extLst>
            <a:ext uri="{FF2B5EF4-FFF2-40B4-BE49-F238E27FC236}">
              <a16:creationId xmlns:a16="http://schemas.microsoft.com/office/drawing/2014/main" id="{629D484C-62BB-47B5-8D70-1D11B90B30EE}"/>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2" name="フローチャート: 判断 771">
          <a:extLst>
            <a:ext uri="{FF2B5EF4-FFF2-40B4-BE49-F238E27FC236}">
              <a16:creationId xmlns:a16="http://schemas.microsoft.com/office/drawing/2014/main" id="{C859ED88-BB68-47B4-8507-8783C7363C63}"/>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3" name="フローチャート: 判断 772">
          <a:extLst>
            <a:ext uri="{FF2B5EF4-FFF2-40B4-BE49-F238E27FC236}">
              <a16:creationId xmlns:a16="http://schemas.microsoft.com/office/drawing/2014/main" id="{75BDE09D-E81A-4507-B165-0E067F617F8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8FC5629-BB60-42CF-A373-0D6840FE90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912479-D2A9-457C-82CE-B25D9BEA5F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6CB0E01-BE96-4C36-9F17-612EB1E8A4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B808CE0-A004-42F4-8193-FD70052685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6AB7291-D3C6-477C-870A-5A520ED813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779" name="楕円 778">
          <a:extLst>
            <a:ext uri="{FF2B5EF4-FFF2-40B4-BE49-F238E27FC236}">
              <a16:creationId xmlns:a16="http://schemas.microsoft.com/office/drawing/2014/main" id="{D652569C-15B1-4EBB-9524-245A2FF989BA}"/>
            </a:ext>
          </a:extLst>
        </xdr:cNvPr>
        <xdr:cNvSpPr/>
      </xdr:nvSpPr>
      <xdr:spPr>
        <a:xfrm>
          <a:off x="16268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780" name="【庁舎】&#10;有形固定資産減価償却率該当値テキスト">
          <a:extLst>
            <a:ext uri="{FF2B5EF4-FFF2-40B4-BE49-F238E27FC236}">
              <a16:creationId xmlns:a16="http://schemas.microsoft.com/office/drawing/2014/main" id="{4D29E1C8-FDF5-45A6-B88E-044984F88AEE}"/>
            </a:ext>
          </a:extLst>
        </xdr:cNvPr>
        <xdr:cNvSpPr txBox="1"/>
      </xdr:nvSpPr>
      <xdr:spPr>
        <a:xfrm>
          <a:off x="16357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781" name="楕円 780">
          <a:extLst>
            <a:ext uri="{FF2B5EF4-FFF2-40B4-BE49-F238E27FC236}">
              <a16:creationId xmlns:a16="http://schemas.microsoft.com/office/drawing/2014/main" id="{9BF7EDF5-033C-4285-99BD-1B4DF04A35A3}"/>
            </a:ext>
          </a:extLst>
        </xdr:cNvPr>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108</xdr:row>
      <xdr:rowOff>166007</xdr:rowOff>
    </xdr:to>
    <xdr:cxnSp macro="">
      <xdr:nvCxnSpPr>
        <xdr:cNvPr id="782" name="直線コネクタ 781">
          <a:extLst>
            <a:ext uri="{FF2B5EF4-FFF2-40B4-BE49-F238E27FC236}">
              <a16:creationId xmlns:a16="http://schemas.microsoft.com/office/drawing/2014/main" id="{599298AB-0FE4-438D-A9BC-FABDCECB520B}"/>
            </a:ext>
          </a:extLst>
        </xdr:cNvPr>
        <xdr:cNvCxnSpPr/>
      </xdr:nvCxnSpPr>
      <xdr:spPr>
        <a:xfrm>
          <a:off x="15481300" y="186499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56424</xdr:rowOff>
    </xdr:from>
    <xdr:to>
      <xdr:col>76</xdr:col>
      <xdr:colOff>165100</xdr:colOff>
      <xdr:row>108</xdr:row>
      <xdr:rowOff>158024</xdr:rowOff>
    </xdr:to>
    <xdr:sp macro="" textlink="">
      <xdr:nvSpPr>
        <xdr:cNvPr id="783" name="楕円 782">
          <a:extLst>
            <a:ext uri="{FF2B5EF4-FFF2-40B4-BE49-F238E27FC236}">
              <a16:creationId xmlns:a16="http://schemas.microsoft.com/office/drawing/2014/main" id="{1D1A9DF5-0533-4BE1-8AAC-F46093EC81D8}"/>
            </a:ext>
          </a:extLst>
        </xdr:cNvPr>
        <xdr:cNvSpPr/>
      </xdr:nvSpPr>
      <xdr:spPr>
        <a:xfrm>
          <a:off x="14541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107224</xdr:rowOff>
    </xdr:from>
    <xdr:to>
      <xdr:col>81</xdr:col>
      <xdr:colOff>50800</xdr:colOff>
      <xdr:row>108</xdr:row>
      <xdr:rowOff>133350</xdr:rowOff>
    </xdr:to>
    <xdr:cxnSp macro="">
      <xdr:nvCxnSpPr>
        <xdr:cNvPr id="784" name="直線コネクタ 783">
          <a:extLst>
            <a:ext uri="{FF2B5EF4-FFF2-40B4-BE49-F238E27FC236}">
              <a16:creationId xmlns:a16="http://schemas.microsoft.com/office/drawing/2014/main" id="{A45972F7-12C8-48C4-9905-E0DEF93C7897}"/>
            </a:ext>
          </a:extLst>
        </xdr:cNvPr>
        <xdr:cNvCxnSpPr/>
      </xdr:nvCxnSpPr>
      <xdr:spPr>
        <a:xfrm>
          <a:off x="14592300" y="186238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23768</xdr:rowOff>
    </xdr:from>
    <xdr:to>
      <xdr:col>72</xdr:col>
      <xdr:colOff>38100</xdr:colOff>
      <xdr:row>108</xdr:row>
      <xdr:rowOff>125368</xdr:rowOff>
    </xdr:to>
    <xdr:sp macro="" textlink="">
      <xdr:nvSpPr>
        <xdr:cNvPr id="785" name="楕円 784">
          <a:extLst>
            <a:ext uri="{FF2B5EF4-FFF2-40B4-BE49-F238E27FC236}">
              <a16:creationId xmlns:a16="http://schemas.microsoft.com/office/drawing/2014/main" id="{C765864A-FFEE-4453-AEB7-922A0D969C45}"/>
            </a:ext>
          </a:extLst>
        </xdr:cNvPr>
        <xdr:cNvSpPr/>
      </xdr:nvSpPr>
      <xdr:spPr>
        <a:xfrm>
          <a:off x="1365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74568</xdr:rowOff>
    </xdr:from>
    <xdr:to>
      <xdr:col>76</xdr:col>
      <xdr:colOff>114300</xdr:colOff>
      <xdr:row>108</xdr:row>
      <xdr:rowOff>107224</xdr:rowOff>
    </xdr:to>
    <xdr:cxnSp macro="">
      <xdr:nvCxnSpPr>
        <xdr:cNvPr id="786" name="直線コネクタ 785">
          <a:extLst>
            <a:ext uri="{FF2B5EF4-FFF2-40B4-BE49-F238E27FC236}">
              <a16:creationId xmlns:a16="http://schemas.microsoft.com/office/drawing/2014/main" id="{803198D7-2966-4F11-9079-C10A94BD09B1}"/>
            </a:ext>
          </a:extLst>
        </xdr:cNvPr>
        <xdr:cNvCxnSpPr/>
      </xdr:nvCxnSpPr>
      <xdr:spPr>
        <a:xfrm>
          <a:off x="13703300" y="185911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162561</xdr:rowOff>
    </xdr:from>
    <xdr:to>
      <xdr:col>67</xdr:col>
      <xdr:colOff>101600</xdr:colOff>
      <xdr:row>108</xdr:row>
      <xdr:rowOff>92711</xdr:rowOff>
    </xdr:to>
    <xdr:sp macro="" textlink="">
      <xdr:nvSpPr>
        <xdr:cNvPr id="787" name="楕円 786">
          <a:extLst>
            <a:ext uri="{FF2B5EF4-FFF2-40B4-BE49-F238E27FC236}">
              <a16:creationId xmlns:a16="http://schemas.microsoft.com/office/drawing/2014/main" id="{F84BE5F7-BCC5-414B-BB3F-B8D273382F9D}"/>
            </a:ext>
          </a:extLst>
        </xdr:cNvPr>
        <xdr:cNvSpPr/>
      </xdr:nvSpPr>
      <xdr:spPr>
        <a:xfrm>
          <a:off x="1276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41911</xdr:rowOff>
    </xdr:from>
    <xdr:to>
      <xdr:col>71</xdr:col>
      <xdr:colOff>177800</xdr:colOff>
      <xdr:row>108</xdr:row>
      <xdr:rowOff>74568</xdr:rowOff>
    </xdr:to>
    <xdr:cxnSp macro="">
      <xdr:nvCxnSpPr>
        <xdr:cNvPr id="788" name="直線コネクタ 787">
          <a:extLst>
            <a:ext uri="{FF2B5EF4-FFF2-40B4-BE49-F238E27FC236}">
              <a16:creationId xmlns:a16="http://schemas.microsoft.com/office/drawing/2014/main" id="{59CE3FFC-B224-46BF-9FDB-67CEBE264175}"/>
            </a:ext>
          </a:extLst>
        </xdr:cNvPr>
        <xdr:cNvCxnSpPr/>
      </xdr:nvCxnSpPr>
      <xdr:spPr>
        <a:xfrm>
          <a:off x="12814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9" name="n_1aveValue【庁舎】&#10;有形固定資産減価償却率">
          <a:extLst>
            <a:ext uri="{FF2B5EF4-FFF2-40B4-BE49-F238E27FC236}">
              <a16:creationId xmlns:a16="http://schemas.microsoft.com/office/drawing/2014/main" id="{26D11B8B-58DF-4BC9-B456-36D0D3148796}"/>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0" name="n_2aveValue【庁舎】&#10;有形固定資産減価償却率">
          <a:extLst>
            <a:ext uri="{FF2B5EF4-FFF2-40B4-BE49-F238E27FC236}">
              <a16:creationId xmlns:a16="http://schemas.microsoft.com/office/drawing/2014/main" id="{1166D32B-A94C-4AD9-8857-3200BF2710F6}"/>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1" name="n_3aveValue【庁舎】&#10;有形固定資産減価償却率">
          <a:extLst>
            <a:ext uri="{FF2B5EF4-FFF2-40B4-BE49-F238E27FC236}">
              <a16:creationId xmlns:a16="http://schemas.microsoft.com/office/drawing/2014/main" id="{A070A29D-AB6E-47BB-9E73-64236F95369A}"/>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2" name="n_4aveValue【庁舎】&#10;有形固定資産減価償却率">
          <a:extLst>
            <a:ext uri="{FF2B5EF4-FFF2-40B4-BE49-F238E27FC236}">
              <a16:creationId xmlns:a16="http://schemas.microsoft.com/office/drawing/2014/main" id="{152D38D3-521D-4049-B0DE-C764290047FE}"/>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793" name="n_1mainValue【庁舎】&#10;有形固定資産減価償却率">
          <a:extLst>
            <a:ext uri="{FF2B5EF4-FFF2-40B4-BE49-F238E27FC236}">
              <a16:creationId xmlns:a16="http://schemas.microsoft.com/office/drawing/2014/main" id="{F76FB68E-EEF3-4054-B5B4-643B7382D85C}"/>
            </a:ext>
          </a:extLst>
        </xdr:cNvPr>
        <xdr:cNvSpPr txBox="1"/>
      </xdr:nvSpPr>
      <xdr:spPr>
        <a:xfrm>
          <a:off x="15266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149151</xdr:rowOff>
    </xdr:from>
    <xdr:ext cx="405111" cy="259045"/>
    <xdr:sp macro="" textlink="">
      <xdr:nvSpPr>
        <xdr:cNvPr id="794" name="n_2mainValue【庁舎】&#10;有形固定資産減価償却率">
          <a:extLst>
            <a:ext uri="{FF2B5EF4-FFF2-40B4-BE49-F238E27FC236}">
              <a16:creationId xmlns:a16="http://schemas.microsoft.com/office/drawing/2014/main" id="{BB6F7C7D-5189-41EE-9DF4-5299D8C7B64F}"/>
            </a:ext>
          </a:extLst>
        </xdr:cNvPr>
        <xdr:cNvSpPr txBox="1"/>
      </xdr:nvSpPr>
      <xdr:spPr>
        <a:xfrm>
          <a:off x="14389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116495</xdr:rowOff>
    </xdr:from>
    <xdr:ext cx="405111" cy="259045"/>
    <xdr:sp macro="" textlink="">
      <xdr:nvSpPr>
        <xdr:cNvPr id="795" name="n_3mainValue【庁舎】&#10;有形固定資産減価償却率">
          <a:extLst>
            <a:ext uri="{FF2B5EF4-FFF2-40B4-BE49-F238E27FC236}">
              <a16:creationId xmlns:a16="http://schemas.microsoft.com/office/drawing/2014/main" id="{75B7DB66-B093-43E3-89D6-B86A46E22DE1}"/>
            </a:ext>
          </a:extLst>
        </xdr:cNvPr>
        <xdr:cNvSpPr txBox="1"/>
      </xdr:nvSpPr>
      <xdr:spPr>
        <a:xfrm>
          <a:off x="13500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83838</xdr:rowOff>
    </xdr:from>
    <xdr:ext cx="405111" cy="259045"/>
    <xdr:sp macro="" textlink="">
      <xdr:nvSpPr>
        <xdr:cNvPr id="796" name="n_4mainValue【庁舎】&#10;有形固定資産減価償却率">
          <a:extLst>
            <a:ext uri="{FF2B5EF4-FFF2-40B4-BE49-F238E27FC236}">
              <a16:creationId xmlns:a16="http://schemas.microsoft.com/office/drawing/2014/main" id="{410A80D5-40E3-4CAF-BFD2-2FA9316BCC9F}"/>
            </a:ext>
          </a:extLst>
        </xdr:cNvPr>
        <xdr:cNvSpPr txBox="1"/>
      </xdr:nvSpPr>
      <xdr:spPr>
        <a:xfrm>
          <a:off x="12611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9281948A-FD5C-40F8-AD90-60E1182B17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CB505E5-E576-428E-BEFD-1D0F4BA630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4E1DA9BE-EDC7-4B0A-8A52-44FBD78916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EAEAB79B-5B3B-4335-BF23-7B65655601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0A577F9-242E-4F7C-B609-A0B75F4966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EA4E4271-F592-4CC2-B523-2CED392316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BB2462D8-D814-49FA-B5A4-5D28441903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738521C-50C8-49FB-B4D1-947ED117B0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A6C66A4-42C4-49C1-A09C-23C766D284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D9C6633-2E7A-4E01-B11B-252E5AB815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a:extLst>
            <a:ext uri="{FF2B5EF4-FFF2-40B4-BE49-F238E27FC236}">
              <a16:creationId xmlns:a16="http://schemas.microsoft.com/office/drawing/2014/main" id="{D3DE52FA-A6A5-4468-88D6-D296B550782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a:extLst>
            <a:ext uri="{FF2B5EF4-FFF2-40B4-BE49-F238E27FC236}">
              <a16:creationId xmlns:a16="http://schemas.microsoft.com/office/drawing/2014/main" id="{13E0828D-CE48-4D04-9BBE-169DA8F0AA83}"/>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A94A3164-5008-44E5-BC7E-8A50FFF63DEC}"/>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E3E49922-1955-4BF6-85E1-4B0FF921A699}"/>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a:extLst>
            <a:ext uri="{FF2B5EF4-FFF2-40B4-BE49-F238E27FC236}">
              <a16:creationId xmlns:a16="http://schemas.microsoft.com/office/drawing/2014/main" id="{276BCCA1-525D-47C9-95CA-7DF0F3939EE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a:extLst>
            <a:ext uri="{FF2B5EF4-FFF2-40B4-BE49-F238E27FC236}">
              <a16:creationId xmlns:a16="http://schemas.microsoft.com/office/drawing/2014/main" id="{9C53C46C-DB5A-419D-A362-3ED2828BCA1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20BB4D73-EACC-433F-A55B-18DF057144A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F1E47EB9-EFF8-45DC-B5B7-EB2C46AA5E5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a:extLst>
            <a:ext uri="{FF2B5EF4-FFF2-40B4-BE49-F238E27FC236}">
              <a16:creationId xmlns:a16="http://schemas.microsoft.com/office/drawing/2014/main" id="{5DA763E9-192A-4768-89BE-B50B90448F8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a:extLst>
            <a:ext uri="{FF2B5EF4-FFF2-40B4-BE49-F238E27FC236}">
              <a16:creationId xmlns:a16="http://schemas.microsoft.com/office/drawing/2014/main" id="{75E0C286-1BF4-42CB-9051-DC265527473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7B6F434A-1521-4550-9D88-284046071C5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974EBCA-7B06-43A4-9F8E-64069AA533E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a:extLst>
            <a:ext uri="{FF2B5EF4-FFF2-40B4-BE49-F238E27FC236}">
              <a16:creationId xmlns:a16="http://schemas.microsoft.com/office/drawing/2014/main" id="{89AA6028-943E-4E92-A976-ACB16AEA9AFF}"/>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a:extLst>
            <a:ext uri="{FF2B5EF4-FFF2-40B4-BE49-F238E27FC236}">
              <a16:creationId xmlns:a16="http://schemas.microsoft.com/office/drawing/2014/main" id="{C283F484-E4FB-4A59-B6D2-E99FD1CE96D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C3BFB137-E09E-498A-AD2B-2FFD1FBE6E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6FD0083-5666-40C1-8943-607218E1F5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366612DE-DBF0-458D-9510-3D0BF15B8F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4" name="直線コネクタ 823">
          <a:extLst>
            <a:ext uri="{FF2B5EF4-FFF2-40B4-BE49-F238E27FC236}">
              <a16:creationId xmlns:a16="http://schemas.microsoft.com/office/drawing/2014/main" id="{6EA32B6E-39E5-4A06-891F-5EDF931FDB5A}"/>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5" name="【庁舎】&#10;一人当たり面積最小値テキスト">
          <a:extLst>
            <a:ext uri="{FF2B5EF4-FFF2-40B4-BE49-F238E27FC236}">
              <a16:creationId xmlns:a16="http://schemas.microsoft.com/office/drawing/2014/main" id="{43EA780D-E5C6-4163-9971-2952824AE79E}"/>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6" name="直線コネクタ 825">
          <a:extLst>
            <a:ext uri="{FF2B5EF4-FFF2-40B4-BE49-F238E27FC236}">
              <a16:creationId xmlns:a16="http://schemas.microsoft.com/office/drawing/2014/main" id="{BDC1DD9A-698D-4606-9CDC-B86677C0332E}"/>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7" name="【庁舎】&#10;一人当たり面積最大値テキスト">
          <a:extLst>
            <a:ext uri="{FF2B5EF4-FFF2-40B4-BE49-F238E27FC236}">
              <a16:creationId xmlns:a16="http://schemas.microsoft.com/office/drawing/2014/main" id="{8A8A9DBD-0C4D-4D4E-8D38-67D2CD6F2973}"/>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8" name="直線コネクタ 827">
          <a:extLst>
            <a:ext uri="{FF2B5EF4-FFF2-40B4-BE49-F238E27FC236}">
              <a16:creationId xmlns:a16="http://schemas.microsoft.com/office/drawing/2014/main" id="{67FAF312-04A4-4928-AF08-AA231E3F4736}"/>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9" name="【庁舎】&#10;一人当たり面積平均値テキスト">
          <a:extLst>
            <a:ext uri="{FF2B5EF4-FFF2-40B4-BE49-F238E27FC236}">
              <a16:creationId xmlns:a16="http://schemas.microsoft.com/office/drawing/2014/main" id="{0F2D7EBD-C48D-4393-BB3B-FB4949AF5E24}"/>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0" name="フローチャート: 判断 829">
          <a:extLst>
            <a:ext uri="{FF2B5EF4-FFF2-40B4-BE49-F238E27FC236}">
              <a16:creationId xmlns:a16="http://schemas.microsoft.com/office/drawing/2014/main" id="{A8747061-2F9D-4E89-813C-5093357B07CF}"/>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1" name="フローチャート: 判断 830">
          <a:extLst>
            <a:ext uri="{FF2B5EF4-FFF2-40B4-BE49-F238E27FC236}">
              <a16:creationId xmlns:a16="http://schemas.microsoft.com/office/drawing/2014/main" id="{9366546B-BE0E-4D9C-A32E-B42605307447}"/>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2" name="フローチャート: 判断 831">
          <a:extLst>
            <a:ext uri="{FF2B5EF4-FFF2-40B4-BE49-F238E27FC236}">
              <a16:creationId xmlns:a16="http://schemas.microsoft.com/office/drawing/2014/main" id="{146858C2-96B1-4A81-B313-5CCD998317B3}"/>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3" name="フローチャート: 判断 832">
          <a:extLst>
            <a:ext uri="{FF2B5EF4-FFF2-40B4-BE49-F238E27FC236}">
              <a16:creationId xmlns:a16="http://schemas.microsoft.com/office/drawing/2014/main" id="{47EC57B8-84CA-411F-A3E8-A027D0023BD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4" name="フローチャート: 判断 833">
          <a:extLst>
            <a:ext uri="{FF2B5EF4-FFF2-40B4-BE49-F238E27FC236}">
              <a16:creationId xmlns:a16="http://schemas.microsoft.com/office/drawing/2014/main" id="{E12F18DA-D2D2-4B71-B6F5-615EC17A38C3}"/>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FDA82C0-60AE-486A-ACBE-52E04C8500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63A21D2-FDE7-4ED6-8069-E827022CE4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61A0FAA-F8D5-410E-B8E2-64080A6583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0EFA18B-EF9E-4D07-8CF3-2D80EEAE69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A89CF96-719D-43F8-B208-3C5FB665B2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66833</xdr:rowOff>
    </xdr:from>
    <xdr:to>
      <xdr:col>116</xdr:col>
      <xdr:colOff>114300</xdr:colOff>
      <xdr:row>106</xdr:row>
      <xdr:rowOff>168433</xdr:rowOff>
    </xdr:to>
    <xdr:sp macro="" textlink="">
      <xdr:nvSpPr>
        <xdr:cNvPr id="840" name="楕円 839">
          <a:extLst>
            <a:ext uri="{FF2B5EF4-FFF2-40B4-BE49-F238E27FC236}">
              <a16:creationId xmlns:a16="http://schemas.microsoft.com/office/drawing/2014/main" id="{4A06E19C-6CAB-4A9B-806D-5700E711C24A}"/>
            </a:ext>
          </a:extLst>
        </xdr:cNvPr>
        <xdr:cNvSpPr/>
      </xdr:nvSpPr>
      <xdr:spPr>
        <a:xfrm>
          <a:off x="22110700" y="18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45260</xdr:rowOff>
    </xdr:from>
    <xdr:ext cx="469744" cy="259045"/>
    <xdr:sp macro="" textlink="">
      <xdr:nvSpPr>
        <xdr:cNvPr id="841" name="【庁舎】&#10;一人当たり面積該当値テキスト">
          <a:extLst>
            <a:ext uri="{FF2B5EF4-FFF2-40B4-BE49-F238E27FC236}">
              <a16:creationId xmlns:a16="http://schemas.microsoft.com/office/drawing/2014/main" id="{77CB5375-1933-4795-9930-63C541802F36}"/>
            </a:ext>
          </a:extLst>
        </xdr:cNvPr>
        <xdr:cNvSpPr txBox="1"/>
      </xdr:nvSpPr>
      <xdr:spPr>
        <a:xfrm>
          <a:off x="22199600" y="1821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73977</xdr:rowOff>
    </xdr:from>
    <xdr:to>
      <xdr:col>112</xdr:col>
      <xdr:colOff>38100</xdr:colOff>
      <xdr:row>107</xdr:row>
      <xdr:rowOff>4127</xdr:rowOff>
    </xdr:to>
    <xdr:sp macro="" textlink="">
      <xdr:nvSpPr>
        <xdr:cNvPr id="842" name="楕円 841">
          <a:extLst>
            <a:ext uri="{FF2B5EF4-FFF2-40B4-BE49-F238E27FC236}">
              <a16:creationId xmlns:a16="http://schemas.microsoft.com/office/drawing/2014/main" id="{B0CDB2C0-D05C-43D9-8121-BB7F014585B6}"/>
            </a:ext>
          </a:extLst>
        </xdr:cNvPr>
        <xdr:cNvSpPr/>
      </xdr:nvSpPr>
      <xdr:spPr>
        <a:xfrm>
          <a:off x="21272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117633</xdr:rowOff>
    </xdr:from>
    <xdr:to>
      <xdr:col>116</xdr:col>
      <xdr:colOff>63500</xdr:colOff>
      <xdr:row>106</xdr:row>
      <xdr:rowOff>124777</xdr:rowOff>
    </xdr:to>
    <xdr:cxnSp macro="">
      <xdr:nvCxnSpPr>
        <xdr:cNvPr id="843" name="直線コネクタ 842">
          <a:extLst>
            <a:ext uri="{FF2B5EF4-FFF2-40B4-BE49-F238E27FC236}">
              <a16:creationId xmlns:a16="http://schemas.microsoft.com/office/drawing/2014/main" id="{4FAAAB87-512E-459A-916B-28DB68AFE6EB}"/>
            </a:ext>
          </a:extLst>
        </xdr:cNvPr>
        <xdr:cNvCxnSpPr/>
      </xdr:nvCxnSpPr>
      <xdr:spPr>
        <a:xfrm flipV="1">
          <a:off x="21323300" y="1829133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844" name="楕円 843">
          <a:extLst>
            <a:ext uri="{FF2B5EF4-FFF2-40B4-BE49-F238E27FC236}">
              <a16:creationId xmlns:a16="http://schemas.microsoft.com/office/drawing/2014/main" id="{28637769-86EC-4CC2-8BFE-AB1FD08C55E1}"/>
            </a:ext>
          </a:extLst>
        </xdr:cNvPr>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124777</xdr:rowOff>
    </xdr:from>
    <xdr:to>
      <xdr:col>111</xdr:col>
      <xdr:colOff>177800</xdr:colOff>
      <xdr:row>106</xdr:row>
      <xdr:rowOff>139064</xdr:rowOff>
    </xdr:to>
    <xdr:cxnSp macro="">
      <xdr:nvCxnSpPr>
        <xdr:cNvPr id="845" name="直線コネクタ 844">
          <a:extLst>
            <a:ext uri="{FF2B5EF4-FFF2-40B4-BE49-F238E27FC236}">
              <a16:creationId xmlns:a16="http://schemas.microsoft.com/office/drawing/2014/main" id="{05C2DE8F-0D47-49C2-A5E8-8F9080B16167}"/>
            </a:ext>
          </a:extLst>
        </xdr:cNvPr>
        <xdr:cNvCxnSpPr/>
      </xdr:nvCxnSpPr>
      <xdr:spPr>
        <a:xfrm flipV="1">
          <a:off x="20434300" y="1829847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95408</xdr:rowOff>
    </xdr:from>
    <xdr:to>
      <xdr:col>102</xdr:col>
      <xdr:colOff>165100</xdr:colOff>
      <xdr:row>107</xdr:row>
      <xdr:rowOff>25558</xdr:rowOff>
    </xdr:to>
    <xdr:sp macro="" textlink="">
      <xdr:nvSpPr>
        <xdr:cNvPr id="846" name="楕円 845">
          <a:extLst>
            <a:ext uri="{FF2B5EF4-FFF2-40B4-BE49-F238E27FC236}">
              <a16:creationId xmlns:a16="http://schemas.microsoft.com/office/drawing/2014/main" id="{DA386699-44E7-44F1-B667-C2BF235B52D0}"/>
            </a:ext>
          </a:extLst>
        </xdr:cNvPr>
        <xdr:cNvSpPr/>
      </xdr:nvSpPr>
      <xdr:spPr>
        <a:xfrm>
          <a:off x="19494500" y="182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106</xdr:row>
      <xdr:rowOff>146208</xdr:rowOff>
    </xdr:to>
    <xdr:cxnSp macro="">
      <xdr:nvCxnSpPr>
        <xdr:cNvPr id="847" name="直線コネクタ 846">
          <a:extLst>
            <a:ext uri="{FF2B5EF4-FFF2-40B4-BE49-F238E27FC236}">
              <a16:creationId xmlns:a16="http://schemas.microsoft.com/office/drawing/2014/main" id="{2ACF7979-4B6E-48F7-B5EE-B3F6E2CA0274}"/>
            </a:ext>
          </a:extLst>
        </xdr:cNvPr>
        <xdr:cNvCxnSpPr/>
      </xdr:nvCxnSpPr>
      <xdr:spPr>
        <a:xfrm flipV="1">
          <a:off x="19545300" y="1831276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103981</xdr:rowOff>
    </xdr:from>
    <xdr:to>
      <xdr:col>98</xdr:col>
      <xdr:colOff>38100</xdr:colOff>
      <xdr:row>107</xdr:row>
      <xdr:rowOff>34131</xdr:rowOff>
    </xdr:to>
    <xdr:sp macro="" textlink="">
      <xdr:nvSpPr>
        <xdr:cNvPr id="848" name="楕円 847">
          <a:extLst>
            <a:ext uri="{FF2B5EF4-FFF2-40B4-BE49-F238E27FC236}">
              <a16:creationId xmlns:a16="http://schemas.microsoft.com/office/drawing/2014/main" id="{FCCFFB94-FC52-47BE-96D6-6B464DEE7B07}"/>
            </a:ext>
          </a:extLst>
        </xdr:cNvPr>
        <xdr:cNvSpPr/>
      </xdr:nvSpPr>
      <xdr:spPr>
        <a:xfrm>
          <a:off x="18605500" y="182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146208</xdr:rowOff>
    </xdr:from>
    <xdr:to>
      <xdr:col>102</xdr:col>
      <xdr:colOff>114300</xdr:colOff>
      <xdr:row>106</xdr:row>
      <xdr:rowOff>154781</xdr:rowOff>
    </xdr:to>
    <xdr:cxnSp macro="">
      <xdr:nvCxnSpPr>
        <xdr:cNvPr id="849" name="直線コネクタ 848">
          <a:extLst>
            <a:ext uri="{FF2B5EF4-FFF2-40B4-BE49-F238E27FC236}">
              <a16:creationId xmlns:a16="http://schemas.microsoft.com/office/drawing/2014/main" id="{6C77D9B0-CC73-421C-89F5-977169904F4E}"/>
            </a:ext>
          </a:extLst>
        </xdr:cNvPr>
        <xdr:cNvCxnSpPr/>
      </xdr:nvCxnSpPr>
      <xdr:spPr>
        <a:xfrm flipV="1">
          <a:off x="18656300" y="1831990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0" name="n_1aveValue【庁舎】&#10;一人当たり面積">
          <a:extLst>
            <a:ext uri="{FF2B5EF4-FFF2-40B4-BE49-F238E27FC236}">
              <a16:creationId xmlns:a16="http://schemas.microsoft.com/office/drawing/2014/main" id="{8AE9A56F-A22F-4E5C-9FC5-86DE7AA80475}"/>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1" name="n_2aveValue【庁舎】&#10;一人当たり面積">
          <a:extLst>
            <a:ext uri="{FF2B5EF4-FFF2-40B4-BE49-F238E27FC236}">
              <a16:creationId xmlns:a16="http://schemas.microsoft.com/office/drawing/2014/main" id="{9B16E693-D790-475E-8129-3F2C1348C4B7}"/>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2" name="n_3aveValue【庁舎】&#10;一人当たり面積">
          <a:extLst>
            <a:ext uri="{FF2B5EF4-FFF2-40B4-BE49-F238E27FC236}">
              <a16:creationId xmlns:a16="http://schemas.microsoft.com/office/drawing/2014/main" id="{8DE874C8-2FA5-4B56-89FB-E1A845BC6BE9}"/>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3" name="n_4aveValue【庁舎】&#10;一人当たり面積">
          <a:extLst>
            <a:ext uri="{FF2B5EF4-FFF2-40B4-BE49-F238E27FC236}">
              <a16:creationId xmlns:a16="http://schemas.microsoft.com/office/drawing/2014/main" id="{AF28A760-8A74-42E0-9CC2-7848D6BF2A2C}"/>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166704</xdr:rowOff>
    </xdr:from>
    <xdr:ext cx="469744" cy="259045"/>
    <xdr:sp macro="" textlink="">
      <xdr:nvSpPr>
        <xdr:cNvPr id="854" name="n_1mainValue【庁舎】&#10;一人当たり面積">
          <a:extLst>
            <a:ext uri="{FF2B5EF4-FFF2-40B4-BE49-F238E27FC236}">
              <a16:creationId xmlns:a16="http://schemas.microsoft.com/office/drawing/2014/main" id="{F0D10C94-FD01-4600-AC11-390100BE6634}"/>
            </a:ext>
          </a:extLst>
        </xdr:cNvPr>
        <xdr:cNvSpPr txBox="1"/>
      </xdr:nvSpPr>
      <xdr:spPr>
        <a:xfrm>
          <a:off x="21075727" y="183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855" name="n_2mainValue【庁舎】&#10;一人当たり面積">
          <a:extLst>
            <a:ext uri="{FF2B5EF4-FFF2-40B4-BE49-F238E27FC236}">
              <a16:creationId xmlns:a16="http://schemas.microsoft.com/office/drawing/2014/main" id="{ACF8245F-1D45-4AB1-8DAC-3155C93C3D01}"/>
            </a:ext>
          </a:extLst>
        </xdr:cNvPr>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16685</xdr:rowOff>
    </xdr:from>
    <xdr:ext cx="469744" cy="259045"/>
    <xdr:sp macro="" textlink="">
      <xdr:nvSpPr>
        <xdr:cNvPr id="856" name="n_3mainValue【庁舎】&#10;一人当たり面積">
          <a:extLst>
            <a:ext uri="{FF2B5EF4-FFF2-40B4-BE49-F238E27FC236}">
              <a16:creationId xmlns:a16="http://schemas.microsoft.com/office/drawing/2014/main" id="{6E84B5D7-80B6-4DE2-ACA9-1BBB9D2997CA}"/>
            </a:ext>
          </a:extLst>
        </xdr:cNvPr>
        <xdr:cNvSpPr txBox="1"/>
      </xdr:nvSpPr>
      <xdr:spPr>
        <a:xfrm>
          <a:off x="19310427" y="183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25258</xdr:rowOff>
    </xdr:from>
    <xdr:ext cx="469744" cy="259045"/>
    <xdr:sp macro="" textlink="">
      <xdr:nvSpPr>
        <xdr:cNvPr id="857" name="n_4mainValue【庁舎】&#10;一人当たり面積">
          <a:extLst>
            <a:ext uri="{FF2B5EF4-FFF2-40B4-BE49-F238E27FC236}">
              <a16:creationId xmlns:a16="http://schemas.microsoft.com/office/drawing/2014/main" id="{E54CCF44-46F4-41A9-9355-39FB089EEB19}"/>
            </a:ext>
          </a:extLst>
        </xdr:cNvPr>
        <xdr:cNvSpPr txBox="1"/>
      </xdr:nvSpPr>
      <xdr:spPr>
        <a:xfrm>
          <a:off x="18421427" y="183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F71CEE99-A640-431B-BA96-BD2531F537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AE3621E1-E197-4B66-B3AE-77CE53FA9B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2423EFF-8D9E-4301-A7A0-0F202E32C2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すべての公共施設で全国平均及び和歌山県平均を上回っており、類似団体と比較しても高い水準にある。特に有形固定資産減価償却率が高い庁舎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耐用年数を大幅に超過しており、耐震強度が不足していることから、令和３年度より新庁舎の建設工事を開始している。今後の完成に伴い、庁舎の有形固定資産減価償却率は下がる見込みである。一般廃棄物処理施設については、一部事務組合において運営されているが、施設整備基本計画に基づき、令和元年度より基幹改良建設事業に着手している。また、それ以外の公共施設についても、策定済の個別施設計画において、適正な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0849;&#26377;&#12501;&#12457;&#12523;&#12480;/04&#20104;&#31639;&#29366;&#27841;&#12539;&#36001;&#25919;&#29366;&#27841;&#22577;&#21578;&#12539;&#36001;&#21209;&#12498;&#12450;&#12522;&#12531;&#12464;&#31561;/&#36001;&#25919;&#29366;&#27841;&#36039;&#26009;&#38598;&#20998;&#26512;/R04&#27770;&#31639;/&#30476;&#25552;&#20986;/&#12304;&#36001;&#25919;&#29366;&#27841;&#36039;&#26009;&#38598;&#12305;_302058_&#24481;&#2234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104.9</v>
          </cell>
          <cell r="BX51">
            <v>103.4</v>
          </cell>
          <cell r="CF51">
            <v>99.7</v>
          </cell>
          <cell r="CN51">
            <v>97</v>
          </cell>
          <cell r="CV51">
            <v>93.3</v>
          </cell>
        </row>
        <row r="53">
          <cell r="BP53">
            <v>61.9</v>
          </cell>
          <cell r="BX53">
            <v>62.6</v>
          </cell>
          <cell r="CF53">
            <v>63.7</v>
          </cell>
          <cell r="CN53">
            <v>64.8</v>
          </cell>
          <cell r="CV53">
            <v>66.5</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104.9</v>
          </cell>
          <cell r="BX73">
            <v>103.4</v>
          </cell>
          <cell r="CF73">
            <v>99.7</v>
          </cell>
          <cell r="CN73">
            <v>97</v>
          </cell>
          <cell r="CV73">
            <v>93.3</v>
          </cell>
        </row>
        <row r="75">
          <cell r="BP75">
            <v>11.9</v>
          </cell>
          <cell r="BX75">
            <v>12.5</v>
          </cell>
          <cell r="CF75">
            <v>12.5</v>
          </cell>
          <cell r="CN75">
            <v>12.4</v>
          </cell>
          <cell r="CV75">
            <v>12.4</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72" customWidth="1"/>
    <col min="12" max="12" width="2.25" style="172" customWidth="1"/>
    <col min="13" max="17" width="2.375" style="172" customWidth="1"/>
    <col min="18" max="119" width="2.125" style="172" customWidth="1"/>
    <col min="120" max="16384" width="0" style="172" hidden="1"/>
  </cols>
  <sheetData>
    <row r="1" spans="1:119" ht="33" customHeight="1">
      <c r="B1" s="576" t="s">
        <v>80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3"/>
      <c r="DK1" s="173"/>
      <c r="DL1" s="173"/>
      <c r="DM1" s="173"/>
      <c r="DN1" s="173"/>
      <c r="DO1" s="173"/>
    </row>
    <row r="2" spans="1:119" ht="24.75" thickBot="1">
      <c r="B2" s="174" t="s">
        <v>81</v>
      </c>
      <c r="C2" s="174"/>
      <c r="D2" s="175"/>
    </row>
    <row r="3" spans="1:119" ht="18.75" customHeight="1" thickBot="1">
      <c r="A3" s="173"/>
      <c r="B3" s="577" t="s">
        <v>82</v>
      </c>
      <c r="C3" s="578"/>
      <c r="D3" s="578"/>
      <c r="E3" s="579"/>
      <c r="F3" s="579"/>
      <c r="G3" s="579"/>
      <c r="H3" s="579"/>
      <c r="I3" s="579"/>
      <c r="J3" s="579"/>
      <c r="K3" s="579"/>
      <c r="L3" s="579" t="s">
        <v>83</v>
      </c>
      <c r="M3" s="579"/>
      <c r="N3" s="579"/>
      <c r="O3" s="579"/>
      <c r="P3" s="579"/>
      <c r="Q3" s="579"/>
      <c r="R3" s="582"/>
      <c r="S3" s="582"/>
      <c r="T3" s="582"/>
      <c r="U3" s="582"/>
      <c r="V3" s="583"/>
      <c r="W3" s="473" t="s">
        <v>84</v>
      </c>
      <c r="X3" s="474"/>
      <c r="Y3" s="474"/>
      <c r="Z3" s="474"/>
      <c r="AA3" s="474"/>
      <c r="AB3" s="578"/>
      <c r="AC3" s="582" t="s">
        <v>85</v>
      </c>
      <c r="AD3" s="474"/>
      <c r="AE3" s="474"/>
      <c r="AF3" s="474"/>
      <c r="AG3" s="474"/>
      <c r="AH3" s="474"/>
      <c r="AI3" s="474"/>
      <c r="AJ3" s="474"/>
      <c r="AK3" s="474"/>
      <c r="AL3" s="544"/>
      <c r="AM3" s="473" t="s">
        <v>86</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87</v>
      </c>
      <c r="BO3" s="474"/>
      <c r="BP3" s="474"/>
      <c r="BQ3" s="474"/>
      <c r="BR3" s="474"/>
      <c r="BS3" s="474"/>
      <c r="BT3" s="474"/>
      <c r="BU3" s="544"/>
      <c r="BV3" s="473" t="s">
        <v>88</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89</v>
      </c>
      <c r="CU3" s="474"/>
      <c r="CV3" s="474"/>
      <c r="CW3" s="474"/>
      <c r="CX3" s="474"/>
      <c r="CY3" s="474"/>
      <c r="CZ3" s="474"/>
      <c r="DA3" s="544"/>
      <c r="DB3" s="473" t="s">
        <v>90</v>
      </c>
      <c r="DC3" s="474"/>
      <c r="DD3" s="474"/>
      <c r="DE3" s="474"/>
      <c r="DF3" s="474"/>
      <c r="DG3" s="474"/>
      <c r="DH3" s="474"/>
      <c r="DI3" s="544"/>
    </row>
    <row r="4" spans="1:119" ht="18.75" customHeight="1">
      <c r="A4" s="173"/>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500"/>
      <c r="AN4" s="430"/>
      <c r="AO4" s="430"/>
      <c r="AP4" s="430"/>
      <c r="AQ4" s="430"/>
      <c r="AR4" s="430"/>
      <c r="AS4" s="430"/>
      <c r="AT4" s="430"/>
      <c r="AU4" s="430"/>
      <c r="AV4" s="430"/>
      <c r="AW4" s="430"/>
      <c r="AX4" s="585"/>
      <c r="AY4" s="396" t="s">
        <v>91</v>
      </c>
      <c r="AZ4" s="397"/>
      <c r="BA4" s="397"/>
      <c r="BB4" s="397"/>
      <c r="BC4" s="397"/>
      <c r="BD4" s="397"/>
      <c r="BE4" s="397"/>
      <c r="BF4" s="397"/>
      <c r="BG4" s="397"/>
      <c r="BH4" s="397"/>
      <c r="BI4" s="397"/>
      <c r="BJ4" s="397"/>
      <c r="BK4" s="397"/>
      <c r="BL4" s="397"/>
      <c r="BM4" s="398"/>
      <c r="BN4" s="399">
        <v>17878652</v>
      </c>
      <c r="BO4" s="400"/>
      <c r="BP4" s="400"/>
      <c r="BQ4" s="400"/>
      <c r="BR4" s="400"/>
      <c r="BS4" s="400"/>
      <c r="BT4" s="400"/>
      <c r="BU4" s="401"/>
      <c r="BV4" s="399">
        <v>16033496</v>
      </c>
      <c r="BW4" s="400"/>
      <c r="BX4" s="400"/>
      <c r="BY4" s="400"/>
      <c r="BZ4" s="400"/>
      <c r="CA4" s="400"/>
      <c r="CB4" s="400"/>
      <c r="CC4" s="401"/>
      <c r="CD4" s="570" t="s">
        <v>92</v>
      </c>
      <c r="CE4" s="571"/>
      <c r="CF4" s="571"/>
      <c r="CG4" s="571"/>
      <c r="CH4" s="571"/>
      <c r="CI4" s="571"/>
      <c r="CJ4" s="571"/>
      <c r="CK4" s="571"/>
      <c r="CL4" s="571"/>
      <c r="CM4" s="571"/>
      <c r="CN4" s="571"/>
      <c r="CO4" s="571"/>
      <c r="CP4" s="571"/>
      <c r="CQ4" s="571"/>
      <c r="CR4" s="571"/>
      <c r="CS4" s="572"/>
      <c r="CT4" s="573">
        <v>17.8</v>
      </c>
      <c r="CU4" s="574"/>
      <c r="CV4" s="574"/>
      <c r="CW4" s="574"/>
      <c r="CX4" s="574"/>
      <c r="CY4" s="574"/>
      <c r="CZ4" s="574"/>
      <c r="DA4" s="575"/>
      <c r="DB4" s="573">
        <v>14.1</v>
      </c>
      <c r="DC4" s="574"/>
      <c r="DD4" s="574"/>
      <c r="DE4" s="574"/>
      <c r="DF4" s="574"/>
      <c r="DG4" s="574"/>
      <c r="DH4" s="574"/>
      <c r="DI4" s="575"/>
    </row>
    <row r="5" spans="1:119" ht="18.75" customHeight="1">
      <c r="A5" s="173"/>
      <c r="B5" s="580"/>
      <c r="C5" s="431"/>
      <c r="D5" s="431"/>
      <c r="E5" s="581"/>
      <c r="F5" s="581"/>
      <c r="G5" s="581"/>
      <c r="H5" s="581"/>
      <c r="I5" s="581"/>
      <c r="J5" s="581"/>
      <c r="K5" s="581"/>
      <c r="L5" s="581"/>
      <c r="M5" s="581"/>
      <c r="N5" s="581"/>
      <c r="O5" s="581"/>
      <c r="P5" s="581"/>
      <c r="Q5" s="581"/>
      <c r="R5" s="429"/>
      <c r="S5" s="429"/>
      <c r="T5" s="429"/>
      <c r="U5" s="429"/>
      <c r="V5" s="584"/>
      <c r="W5" s="500"/>
      <c r="X5" s="430"/>
      <c r="Y5" s="430"/>
      <c r="Z5" s="430"/>
      <c r="AA5" s="430"/>
      <c r="AB5" s="431"/>
      <c r="AC5" s="429"/>
      <c r="AD5" s="430"/>
      <c r="AE5" s="430"/>
      <c r="AF5" s="430"/>
      <c r="AG5" s="430"/>
      <c r="AH5" s="430"/>
      <c r="AI5" s="430"/>
      <c r="AJ5" s="430"/>
      <c r="AK5" s="430"/>
      <c r="AL5" s="585"/>
      <c r="AM5" s="463" t="s">
        <v>93</v>
      </c>
      <c r="AN5" s="378"/>
      <c r="AO5" s="378"/>
      <c r="AP5" s="378"/>
      <c r="AQ5" s="378"/>
      <c r="AR5" s="378"/>
      <c r="AS5" s="378"/>
      <c r="AT5" s="379"/>
      <c r="AU5" s="451" t="s">
        <v>94</v>
      </c>
      <c r="AV5" s="452"/>
      <c r="AW5" s="452"/>
      <c r="AX5" s="452"/>
      <c r="AY5" s="384" t="s">
        <v>95</v>
      </c>
      <c r="AZ5" s="385"/>
      <c r="BA5" s="385"/>
      <c r="BB5" s="385"/>
      <c r="BC5" s="385"/>
      <c r="BD5" s="385"/>
      <c r="BE5" s="385"/>
      <c r="BF5" s="385"/>
      <c r="BG5" s="385"/>
      <c r="BH5" s="385"/>
      <c r="BI5" s="385"/>
      <c r="BJ5" s="385"/>
      <c r="BK5" s="385"/>
      <c r="BL5" s="385"/>
      <c r="BM5" s="386"/>
      <c r="BN5" s="404">
        <v>16590903</v>
      </c>
      <c r="BO5" s="405"/>
      <c r="BP5" s="405"/>
      <c r="BQ5" s="405"/>
      <c r="BR5" s="405"/>
      <c r="BS5" s="405"/>
      <c r="BT5" s="405"/>
      <c r="BU5" s="406"/>
      <c r="BV5" s="404">
        <v>14853620</v>
      </c>
      <c r="BW5" s="405"/>
      <c r="BX5" s="405"/>
      <c r="BY5" s="405"/>
      <c r="BZ5" s="405"/>
      <c r="CA5" s="405"/>
      <c r="CB5" s="405"/>
      <c r="CC5" s="406"/>
      <c r="CD5" s="413" t="s">
        <v>96</v>
      </c>
      <c r="CE5" s="358"/>
      <c r="CF5" s="358"/>
      <c r="CG5" s="358"/>
      <c r="CH5" s="358"/>
      <c r="CI5" s="358"/>
      <c r="CJ5" s="358"/>
      <c r="CK5" s="358"/>
      <c r="CL5" s="358"/>
      <c r="CM5" s="358"/>
      <c r="CN5" s="358"/>
      <c r="CO5" s="358"/>
      <c r="CP5" s="358"/>
      <c r="CQ5" s="358"/>
      <c r="CR5" s="358"/>
      <c r="CS5" s="414"/>
      <c r="CT5" s="374">
        <v>98.1</v>
      </c>
      <c r="CU5" s="375"/>
      <c r="CV5" s="375"/>
      <c r="CW5" s="375"/>
      <c r="CX5" s="375"/>
      <c r="CY5" s="375"/>
      <c r="CZ5" s="375"/>
      <c r="DA5" s="376"/>
      <c r="DB5" s="374">
        <v>96.6</v>
      </c>
      <c r="DC5" s="375"/>
      <c r="DD5" s="375"/>
      <c r="DE5" s="375"/>
      <c r="DF5" s="375"/>
      <c r="DG5" s="375"/>
      <c r="DH5" s="375"/>
      <c r="DI5" s="376"/>
    </row>
    <row r="6" spans="1:119" ht="18.75" customHeight="1">
      <c r="A6" s="173"/>
      <c r="B6" s="550" t="s">
        <v>97</v>
      </c>
      <c r="C6" s="428"/>
      <c r="D6" s="428"/>
      <c r="E6" s="551"/>
      <c r="F6" s="551"/>
      <c r="G6" s="551"/>
      <c r="H6" s="551"/>
      <c r="I6" s="551"/>
      <c r="J6" s="551"/>
      <c r="K6" s="551"/>
      <c r="L6" s="551" t="s">
        <v>98</v>
      </c>
      <c r="M6" s="551"/>
      <c r="N6" s="551"/>
      <c r="O6" s="551"/>
      <c r="P6" s="551"/>
      <c r="Q6" s="551"/>
      <c r="R6" s="426"/>
      <c r="S6" s="426"/>
      <c r="T6" s="426"/>
      <c r="U6" s="426"/>
      <c r="V6" s="557"/>
      <c r="W6" s="485" t="s">
        <v>99</v>
      </c>
      <c r="X6" s="427"/>
      <c r="Y6" s="427"/>
      <c r="Z6" s="427"/>
      <c r="AA6" s="427"/>
      <c r="AB6" s="428"/>
      <c r="AC6" s="562" t="s">
        <v>100</v>
      </c>
      <c r="AD6" s="563"/>
      <c r="AE6" s="563"/>
      <c r="AF6" s="563"/>
      <c r="AG6" s="563"/>
      <c r="AH6" s="563"/>
      <c r="AI6" s="563"/>
      <c r="AJ6" s="563"/>
      <c r="AK6" s="563"/>
      <c r="AL6" s="564"/>
      <c r="AM6" s="463" t="s">
        <v>101</v>
      </c>
      <c r="AN6" s="378"/>
      <c r="AO6" s="378"/>
      <c r="AP6" s="378"/>
      <c r="AQ6" s="378"/>
      <c r="AR6" s="378"/>
      <c r="AS6" s="378"/>
      <c r="AT6" s="379"/>
      <c r="AU6" s="451" t="s">
        <v>102</v>
      </c>
      <c r="AV6" s="452"/>
      <c r="AW6" s="452"/>
      <c r="AX6" s="452"/>
      <c r="AY6" s="384" t="s">
        <v>103</v>
      </c>
      <c r="AZ6" s="385"/>
      <c r="BA6" s="385"/>
      <c r="BB6" s="385"/>
      <c r="BC6" s="385"/>
      <c r="BD6" s="385"/>
      <c r="BE6" s="385"/>
      <c r="BF6" s="385"/>
      <c r="BG6" s="385"/>
      <c r="BH6" s="385"/>
      <c r="BI6" s="385"/>
      <c r="BJ6" s="385"/>
      <c r="BK6" s="385"/>
      <c r="BL6" s="385"/>
      <c r="BM6" s="386"/>
      <c r="BN6" s="404">
        <v>1287749</v>
      </c>
      <c r="BO6" s="405"/>
      <c r="BP6" s="405"/>
      <c r="BQ6" s="405"/>
      <c r="BR6" s="405"/>
      <c r="BS6" s="405"/>
      <c r="BT6" s="405"/>
      <c r="BU6" s="406"/>
      <c r="BV6" s="404">
        <v>1179876</v>
      </c>
      <c r="BW6" s="405"/>
      <c r="BX6" s="405"/>
      <c r="BY6" s="405"/>
      <c r="BZ6" s="405"/>
      <c r="CA6" s="405"/>
      <c r="CB6" s="405"/>
      <c r="CC6" s="406"/>
      <c r="CD6" s="413" t="s">
        <v>104</v>
      </c>
      <c r="CE6" s="358"/>
      <c r="CF6" s="358"/>
      <c r="CG6" s="358"/>
      <c r="CH6" s="358"/>
      <c r="CI6" s="358"/>
      <c r="CJ6" s="358"/>
      <c r="CK6" s="358"/>
      <c r="CL6" s="358"/>
      <c r="CM6" s="358"/>
      <c r="CN6" s="358"/>
      <c r="CO6" s="358"/>
      <c r="CP6" s="358"/>
      <c r="CQ6" s="358"/>
      <c r="CR6" s="358"/>
      <c r="CS6" s="414"/>
      <c r="CT6" s="547">
        <v>99.6</v>
      </c>
      <c r="CU6" s="548"/>
      <c r="CV6" s="548"/>
      <c r="CW6" s="548"/>
      <c r="CX6" s="548"/>
      <c r="CY6" s="548"/>
      <c r="CZ6" s="548"/>
      <c r="DA6" s="549"/>
      <c r="DB6" s="547">
        <v>102.3</v>
      </c>
      <c r="DC6" s="548"/>
      <c r="DD6" s="548"/>
      <c r="DE6" s="548"/>
      <c r="DF6" s="548"/>
      <c r="DG6" s="548"/>
      <c r="DH6" s="548"/>
      <c r="DI6" s="549"/>
    </row>
    <row r="7" spans="1:119" ht="18.75" customHeight="1">
      <c r="A7" s="173"/>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3" t="s">
        <v>105</v>
      </c>
      <c r="AN7" s="378"/>
      <c r="AO7" s="378"/>
      <c r="AP7" s="378"/>
      <c r="AQ7" s="378"/>
      <c r="AR7" s="378"/>
      <c r="AS7" s="378"/>
      <c r="AT7" s="379"/>
      <c r="AU7" s="451" t="s">
        <v>102</v>
      </c>
      <c r="AV7" s="452"/>
      <c r="AW7" s="452"/>
      <c r="AX7" s="452"/>
      <c r="AY7" s="384" t="s">
        <v>106</v>
      </c>
      <c r="AZ7" s="385"/>
      <c r="BA7" s="385"/>
      <c r="BB7" s="385"/>
      <c r="BC7" s="385"/>
      <c r="BD7" s="385"/>
      <c r="BE7" s="385"/>
      <c r="BF7" s="385"/>
      <c r="BG7" s="385"/>
      <c r="BH7" s="385"/>
      <c r="BI7" s="385"/>
      <c r="BJ7" s="385"/>
      <c r="BK7" s="385"/>
      <c r="BL7" s="385"/>
      <c r="BM7" s="386"/>
      <c r="BN7" s="404">
        <v>24956</v>
      </c>
      <c r="BO7" s="405"/>
      <c r="BP7" s="405"/>
      <c r="BQ7" s="405"/>
      <c r="BR7" s="405"/>
      <c r="BS7" s="405"/>
      <c r="BT7" s="405"/>
      <c r="BU7" s="406"/>
      <c r="BV7" s="404">
        <v>148174</v>
      </c>
      <c r="BW7" s="405"/>
      <c r="BX7" s="405"/>
      <c r="BY7" s="405"/>
      <c r="BZ7" s="405"/>
      <c r="CA7" s="405"/>
      <c r="CB7" s="405"/>
      <c r="CC7" s="406"/>
      <c r="CD7" s="413" t="s">
        <v>107</v>
      </c>
      <c r="CE7" s="358"/>
      <c r="CF7" s="358"/>
      <c r="CG7" s="358"/>
      <c r="CH7" s="358"/>
      <c r="CI7" s="358"/>
      <c r="CJ7" s="358"/>
      <c r="CK7" s="358"/>
      <c r="CL7" s="358"/>
      <c r="CM7" s="358"/>
      <c r="CN7" s="358"/>
      <c r="CO7" s="358"/>
      <c r="CP7" s="358"/>
      <c r="CQ7" s="358"/>
      <c r="CR7" s="358"/>
      <c r="CS7" s="414"/>
      <c r="CT7" s="404">
        <v>7103947</v>
      </c>
      <c r="CU7" s="405"/>
      <c r="CV7" s="405"/>
      <c r="CW7" s="405"/>
      <c r="CX7" s="405"/>
      <c r="CY7" s="405"/>
      <c r="CZ7" s="405"/>
      <c r="DA7" s="406"/>
      <c r="DB7" s="404">
        <v>7292764</v>
      </c>
      <c r="DC7" s="405"/>
      <c r="DD7" s="405"/>
      <c r="DE7" s="405"/>
      <c r="DF7" s="405"/>
      <c r="DG7" s="405"/>
      <c r="DH7" s="405"/>
      <c r="DI7" s="406"/>
    </row>
    <row r="8" spans="1:119" ht="18.75" customHeight="1" thickBot="1">
      <c r="A8" s="173"/>
      <c r="B8" s="555"/>
      <c r="C8" s="486"/>
      <c r="D8" s="486"/>
      <c r="E8" s="556"/>
      <c r="F8" s="556"/>
      <c r="G8" s="556"/>
      <c r="H8" s="556"/>
      <c r="I8" s="556"/>
      <c r="J8" s="556"/>
      <c r="K8" s="556"/>
      <c r="L8" s="556"/>
      <c r="M8" s="556"/>
      <c r="N8" s="556"/>
      <c r="O8" s="556"/>
      <c r="P8" s="556"/>
      <c r="Q8" s="556"/>
      <c r="R8" s="560"/>
      <c r="S8" s="560"/>
      <c r="T8" s="560"/>
      <c r="U8" s="560"/>
      <c r="V8" s="561"/>
      <c r="W8" s="475"/>
      <c r="X8" s="476"/>
      <c r="Y8" s="476"/>
      <c r="Z8" s="476"/>
      <c r="AA8" s="476"/>
      <c r="AB8" s="486"/>
      <c r="AC8" s="567"/>
      <c r="AD8" s="568"/>
      <c r="AE8" s="568"/>
      <c r="AF8" s="568"/>
      <c r="AG8" s="568"/>
      <c r="AH8" s="568"/>
      <c r="AI8" s="568"/>
      <c r="AJ8" s="568"/>
      <c r="AK8" s="568"/>
      <c r="AL8" s="569"/>
      <c r="AM8" s="463" t="s">
        <v>108</v>
      </c>
      <c r="AN8" s="378"/>
      <c r="AO8" s="378"/>
      <c r="AP8" s="378"/>
      <c r="AQ8" s="378"/>
      <c r="AR8" s="378"/>
      <c r="AS8" s="378"/>
      <c r="AT8" s="379"/>
      <c r="AU8" s="451" t="s">
        <v>109</v>
      </c>
      <c r="AV8" s="452"/>
      <c r="AW8" s="452"/>
      <c r="AX8" s="452"/>
      <c r="AY8" s="384" t="s">
        <v>110</v>
      </c>
      <c r="AZ8" s="385"/>
      <c r="BA8" s="385"/>
      <c r="BB8" s="385"/>
      <c r="BC8" s="385"/>
      <c r="BD8" s="385"/>
      <c r="BE8" s="385"/>
      <c r="BF8" s="385"/>
      <c r="BG8" s="385"/>
      <c r="BH8" s="385"/>
      <c r="BI8" s="385"/>
      <c r="BJ8" s="385"/>
      <c r="BK8" s="385"/>
      <c r="BL8" s="385"/>
      <c r="BM8" s="386"/>
      <c r="BN8" s="404">
        <v>1262793</v>
      </c>
      <c r="BO8" s="405"/>
      <c r="BP8" s="405"/>
      <c r="BQ8" s="405"/>
      <c r="BR8" s="405"/>
      <c r="BS8" s="405"/>
      <c r="BT8" s="405"/>
      <c r="BU8" s="406"/>
      <c r="BV8" s="404">
        <v>1031702</v>
      </c>
      <c r="BW8" s="405"/>
      <c r="BX8" s="405"/>
      <c r="BY8" s="405"/>
      <c r="BZ8" s="405"/>
      <c r="CA8" s="405"/>
      <c r="CB8" s="405"/>
      <c r="CC8" s="406"/>
      <c r="CD8" s="413" t="s">
        <v>111</v>
      </c>
      <c r="CE8" s="358"/>
      <c r="CF8" s="358"/>
      <c r="CG8" s="358"/>
      <c r="CH8" s="358"/>
      <c r="CI8" s="358"/>
      <c r="CJ8" s="358"/>
      <c r="CK8" s="358"/>
      <c r="CL8" s="358"/>
      <c r="CM8" s="358"/>
      <c r="CN8" s="358"/>
      <c r="CO8" s="358"/>
      <c r="CP8" s="358"/>
      <c r="CQ8" s="358"/>
      <c r="CR8" s="358"/>
      <c r="CS8" s="414"/>
      <c r="CT8" s="507">
        <v>0.51</v>
      </c>
      <c r="CU8" s="508"/>
      <c r="CV8" s="508"/>
      <c r="CW8" s="508"/>
      <c r="CX8" s="508"/>
      <c r="CY8" s="508"/>
      <c r="CZ8" s="508"/>
      <c r="DA8" s="509"/>
      <c r="DB8" s="507">
        <v>0.52</v>
      </c>
      <c r="DC8" s="508"/>
      <c r="DD8" s="508"/>
      <c r="DE8" s="508"/>
      <c r="DF8" s="508"/>
      <c r="DG8" s="508"/>
      <c r="DH8" s="508"/>
      <c r="DI8" s="509"/>
    </row>
    <row r="9" spans="1:119" ht="18.75" customHeight="1" thickBot="1">
      <c r="A9" s="173"/>
      <c r="B9" s="536" t="s">
        <v>112</v>
      </c>
      <c r="C9" s="537"/>
      <c r="D9" s="537"/>
      <c r="E9" s="537"/>
      <c r="F9" s="537"/>
      <c r="G9" s="537"/>
      <c r="H9" s="537"/>
      <c r="I9" s="537"/>
      <c r="J9" s="537"/>
      <c r="K9" s="457"/>
      <c r="L9" s="538" t="s">
        <v>113</v>
      </c>
      <c r="M9" s="539"/>
      <c r="N9" s="539"/>
      <c r="O9" s="539"/>
      <c r="P9" s="539"/>
      <c r="Q9" s="540"/>
      <c r="R9" s="541">
        <v>23481</v>
      </c>
      <c r="S9" s="542"/>
      <c r="T9" s="542"/>
      <c r="U9" s="542"/>
      <c r="V9" s="543"/>
      <c r="W9" s="473" t="s">
        <v>114</v>
      </c>
      <c r="X9" s="474"/>
      <c r="Y9" s="474"/>
      <c r="Z9" s="474"/>
      <c r="AA9" s="474"/>
      <c r="AB9" s="474"/>
      <c r="AC9" s="474"/>
      <c r="AD9" s="474"/>
      <c r="AE9" s="474"/>
      <c r="AF9" s="474"/>
      <c r="AG9" s="474"/>
      <c r="AH9" s="474"/>
      <c r="AI9" s="474"/>
      <c r="AJ9" s="474"/>
      <c r="AK9" s="474"/>
      <c r="AL9" s="544"/>
      <c r="AM9" s="463" t="s">
        <v>115</v>
      </c>
      <c r="AN9" s="378"/>
      <c r="AO9" s="378"/>
      <c r="AP9" s="378"/>
      <c r="AQ9" s="378"/>
      <c r="AR9" s="378"/>
      <c r="AS9" s="378"/>
      <c r="AT9" s="379"/>
      <c r="AU9" s="451" t="s">
        <v>116</v>
      </c>
      <c r="AV9" s="452"/>
      <c r="AW9" s="452"/>
      <c r="AX9" s="452"/>
      <c r="AY9" s="384" t="s">
        <v>117</v>
      </c>
      <c r="AZ9" s="385"/>
      <c r="BA9" s="385"/>
      <c r="BB9" s="385"/>
      <c r="BC9" s="385"/>
      <c r="BD9" s="385"/>
      <c r="BE9" s="385"/>
      <c r="BF9" s="385"/>
      <c r="BG9" s="385"/>
      <c r="BH9" s="385"/>
      <c r="BI9" s="385"/>
      <c r="BJ9" s="385"/>
      <c r="BK9" s="385"/>
      <c r="BL9" s="385"/>
      <c r="BM9" s="386"/>
      <c r="BN9" s="404">
        <v>231091</v>
      </c>
      <c r="BO9" s="405"/>
      <c r="BP9" s="405"/>
      <c r="BQ9" s="405"/>
      <c r="BR9" s="405"/>
      <c r="BS9" s="405"/>
      <c r="BT9" s="405"/>
      <c r="BU9" s="406"/>
      <c r="BV9" s="404">
        <v>697778</v>
      </c>
      <c r="BW9" s="405"/>
      <c r="BX9" s="405"/>
      <c r="BY9" s="405"/>
      <c r="BZ9" s="405"/>
      <c r="CA9" s="405"/>
      <c r="CB9" s="405"/>
      <c r="CC9" s="406"/>
      <c r="CD9" s="413" t="s">
        <v>118</v>
      </c>
      <c r="CE9" s="358"/>
      <c r="CF9" s="358"/>
      <c r="CG9" s="358"/>
      <c r="CH9" s="358"/>
      <c r="CI9" s="358"/>
      <c r="CJ9" s="358"/>
      <c r="CK9" s="358"/>
      <c r="CL9" s="358"/>
      <c r="CM9" s="358"/>
      <c r="CN9" s="358"/>
      <c r="CO9" s="358"/>
      <c r="CP9" s="358"/>
      <c r="CQ9" s="358"/>
      <c r="CR9" s="358"/>
      <c r="CS9" s="414"/>
      <c r="CT9" s="374">
        <v>12</v>
      </c>
      <c r="CU9" s="375"/>
      <c r="CV9" s="375"/>
      <c r="CW9" s="375"/>
      <c r="CX9" s="375"/>
      <c r="CY9" s="375"/>
      <c r="CZ9" s="375"/>
      <c r="DA9" s="376"/>
      <c r="DB9" s="374">
        <v>13.2</v>
      </c>
      <c r="DC9" s="375"/>
      <c r="DD9" s="375"/>
      <c r="DE9" s="375"/>
      <c r="DF9" s="375"/>
      <c r="DG9" s="375"/>
      <c r="DH9" s="375"/>
      <c r="DI9" s="376"/>
    </row>
    <row r="10" spans="1:119" ht="18.75" customHeight="1" thickBot="1">
      <c r="A10" s="173"/>
      <c r="B10" s="536"/>
      <c r="C10" s="537"/>
      <c r="D10" s="537"/>
      <c r="E10" s="537"/>
      <c r="F10" s="537"/>
      <c r="G10" s="537"/>
      <c r="H10" s="537"/>
      <c r="I10" s="537"/>
      <c r="J10" s="537"/>
      <c r="K10" s="457"/>
      <c r="L10" s="377" t="s">
        <v>119</v>
      </c>
      <c r="M10" s="378"/>
      <c r="N10" s="378"/>
      <c r="O10" s="378"/>
      <c r="P10" s="378"/>
      <c r="Q10" s="379"/>
      <c r="R10" s="380">
        <v>24801</v>
      </c>
      <c r="S10" s="381"/>
      <c r="T10" s="381"/>
      <c r="U10" s="381"/>
      <c r="V10" s="383"/>
      <c r="W10" s="545"/>
      <c r="X10" s="355"/>
      <c r="Y10" s="355"/>
      <c r="Z10" s="355"/>
      <c r="AA10" s="355"/>
      <c r="AB10" s="355"/>
      <c r="AC10" s="355"/>
      <c r="AD10" s="355"/>
      <c r="AE10" s="355"/>
      <c r="AF10" s="355"/>
      <c r="AG10" s="355"/>
      <c r="AH10" s="355"/>
      <c r="AI10" s="355"/>
      <c r="AJ10" s="355"/>
      <c r="AK10" s="355"/>
      <c r="AL10" s="546"/>
      <c r="AM10" s="463" t="s">
        <v>120</v>
      </c>
      <c r="AN10" s="378"/>
      <c r="AO10" s="378"/>
      <c r="AP10" s="378"/>
      <c r="AQ10" s="378"/>
      <c r="AR10" s="378"/>
      <c r="AS10" s="378"/>
      <c r="AT10" s="379"/>
      <c r="AU10" s="451" t="s">
        <v>116</v>
      </c>
      <c r="AV10" s="452"/>
      <c r="AW10" s="452"/>
      <c r="AX10" s="452"/>
      <c r="AY10" s="384" t="s">
        <v>121</v>
      </c>
      <c r="AZ10" s="385"/>
      <c r="BA10" s="385"/>
      <c r="BB10" s="385"/>
      <c r="BC10" s="385"/>
      <c r="BD10" s="385"/>
      <c r="BE10" s="385"/>
      <c r="BF10" s="385"/>
      <c r="BG10" s="385"/>
      <c r="BH10" s="385"/>
      <c r="BI10" s="385"/>
      <c r="BJ10" s="385"/>
      <c r="BK10" s="385"/>
      <c r="BL10" s="385"/>
      <c r="BM10" s="386"/>
      <c r="BN10" s="404">
        <v>751050</v>
      </c>
      <c r="BO10" s="405"/>
      <c r="BP10" s="405"/>
      <c r="BQ10" s="405"/>
      <c r="BR10" s="405"/>
      <c r="BS10" s="405"/>
      <c r="BT10" s="405"/>
      <c r="BU10" s="406"/>
      <c r="BV10" s="404">
        <v>175449</v>
      </c>
      <c r="BW10" s="405"/>
      <c r="BX10" s="405"/>
      <c r="BY10" s="405"/>
      <c r="BZ10" s="405"/>
      <c r="CA10" s="405"/>
      <c r="CB10" s="405"/>
      <c r="CC10" s="406"/>
      <c r="CD10" s="179" t="s">
        <v>122</v>
      </c>
      <c r="CE10" s="180"/>
      <c r="CF10" s="180"/>
      <c r="CG10" s="180"/>
      <c r="CH10" s="180"/>
      <c r="CI10" s="180"/>
      <c r="CJ10" s="180"/>
      <c r="CK10" s="180"/>
      <c r="CL10" s="180"/>
      <c r="CM10" s="180"/>
      <c r="CN10" s="180"/>
      <c r="CO10" s="180"/>
      <c r="CP10" s="180"/>
      <c r="CQ10" s="180"/>
      <c r="CR10" s="180"/>
      <c r="CS10" s="181"/>
      <c r="CT10" s="185"/>
      <c r="CU10" s="186"/>
      <c r="CV10" s="186"/>
      <c r="CW10" s="186"/>
      <c r="CX10" s="186"/>
      <c r="CY10" s="186"/>
      <c r="CZ10" s="186"/>
      <c r="DA10" s="187"/>
      <c r="DB10" s="185"/>
      <c r="DC10" s="186"/>
      <c r="DD10" s="186"/>
      <c r="DE10" s="186"/>
      <c r="DF10" s="186"/>
      <c r="DG10" s="186"/>
      <c r="DH10" s="186"/>
      <c r="DI10" s="187"/>
    </row>
    <row r="11" spans="1:119" ht="18.75" customHeight="1" thickBot="1">
      <c r="A11" s="173"/>
      <c r="B11" s="536"/>
      <c r="C11" s="537"/>
      <c r="D11" s="537"/>
      <c r="E11" s="537"/>
      <c r="F11" s="537"/>
      <c r="G11" s="537"/>
      <c r="H11" s="537"/>
      <c r="I11" s="537"/>
      <c r="J11" s="537"/>
      <c r="K11" s="457"/>
      <c r="L11" s="359" t="s">
        <v>123</v>
      </c>
      <c r="M11" s="360"/>
      <c r="N11" s="360"/>
      <c r="O11" s="360"/>
      <c r="P11" s="360"/>
      <c r="Q11" s="361"/>
      <c r="R11" s="533" t="s">
        <v>124</v>
      </c>
      <c r="S11" s="534"/>
      <c r="T11" s="534"/>
      <c r="U11" s="534"/>
      <c r="V11" s="535"/>
      <c r="W11" s="545"/>
      <c r="X11" s="355"/>
      <c r="Y11" s="355"/>
      <c r="Z11" s="355"/>
      <c r="AA11" s="355"/>
      <c r="AB11" s="355"/>
      <c r="AC11" s="355"/>
      <c r="AD11" s="355"/>
      <c r="AE11" s="355"/>
      <c r="AF11" s="355"/>
      <c r="AG11" s="355"/>
      <c r="AH11" s="355"/>
      <c r="AI11" s="355"/>
      <c r="AJ11" s="355"/>
      <c r="AK11" s="355"/>
      <c r="AL11" s="546"/>
      <c r="AM11" s="463" t="s">
        <v>125</v>
      </c>
      <c r="AN11" s="378"/>
      <c r="AO11" s="378"/>
      <c r="AP11" s="378"/>
      <c r="AQ11" s="378"/>
      <c r="AR11" s="378"/>
      <c r="AS11" s="378"/>
      <c r="AT11" s="379"/>
      <c r="AU11" s="451" t="s">
        <v>116</v>
      </c>
      <c r="AV11" s="452"/>
      <c r="AW11" s="452"/>
      <c r="AX11" s="452"/>
      <c r="AY11" s="384" t="s">
        <v>126</v>
      </c>
      <c r="AZ11" s="385"/>
      <c r="BA11" s="385"/>
      <c r="BB11" s="385"/>
      <c r="BC11" s="385"/>
      <c r="BD11" s="385"/>
      <c r="BE11" s="385"/>
      <c r="BF11" s="385"/>
      <c r="BG11" s="385"/>
      <c r="BH11" s="385"/>
      <c r="BI11" s="385"/>
      <c r="BJ11" s="385"/>
      <c r="BK11" s="385"/>
      <c r="BL11" s="385"/>
      <c r="BM11" s="386"/>
      <c r="BN11" s="404">
        <v>0</v>
      </c>
      <c r="BO11" s="405"/>
      <c r="BP11" s="405"/>
      <c r="BQ11" s="405"/>
      <c r="BR11" s="405"/>
      <c r="BS11" s="405"/>
      <c r="BT11" s="405"/>
      <c r="BU11" s="406"/>
      <c r="BV11" s="404">
        <v>0</v>
      </c>
      <c r="BW11" s="405"/>
      <c r="BX11" s="405"/>
      <c r="BY11" s="405"/>
      <c r="BZ11" s="405"/>
      <c r="CA11" s="405"/>
      <c r="CB11" s="405"/>
      <c r="CC11" s="406"/>
      <c r="CD11" s="413" t="s">
        <v>127</v>
      </c>
      <c r="CE11" s="358"/>
      <c r="CF11" s="358"/>
      <c r="CG11" s="358"/>
      <c r="CH11" s="358"/>
      <c r="CI11" s="358"/>
      <c r="CJ11" s="358"/>
      <c r="CK11" s="358"/>
      <c r="CL11" s="358"/>
      <c r="CM11" s="358"/>
      <c r="CN11" s="358"/>
      <c r="CO11" s="358"/>
      <c r="CP11" s="358"/>
      <c r="CQ11" s="358"/>
      <c r="CR11" s="358"/>
      <c r="CS11" s="414"/>
      <c r="CT11" s="507" t="s">
        <v>128</v>
      </c>
      <c r="CU11" s="508"/>
      <c r="CV11" s="508"/>
      <c r="CW11" s="508"/>
      <c r="CX11" s="508"/>
      <c r="CY11" s="508"/>
      <c r="CZ11" s="508"/>
      <c r="DA11" s="509"/>
      <c r="DB11" s="507" t="s">
        <v>129</v>
      </c>
      <c r="DC11" s="508"/>
      <c r="DD11" s="508"/>
      <c r="DE11" s="508"/>
      <c r="DF11" s="508"/>
      <c r="DG11" s="508"/>
      <c r="DH11" s="508"/>
      <c r="DI11" s="509"/>
    </row>
    <row r="12" spans="1:119" ht="18.75" customHeight="1">
      <c r="A12" s="173"/>
      <c r="B12" s="510" t="s">
        <v>130</v>
      </c>
      <c r="C12" s="511"/>
      <c r="D12" s="511"/>
      <c r="E12" s="511"/>
      <c r="F12" s="511"/>
      <c r="G12" s="511"/>
      <c r="H12" s="511"/>
      <c r="I12" s="511"/>
      <c r="J12" s="511"/>
      <c r="K12" s="512"/>
      <c r="L12" s="519" t="s">
        <v>131</v>
      </c>
      <c r="M12" s="520"/>
      <c r="N12" s="520"/>
      <c r="O12" s="520"/>
      <c r="P12" s="520"/>
      <c r="Q12" s="521"/>
      <c r="R12" s="522">
        <v>22049</v>
      </c>
      <c r="S12" s="523"/>
      <c r="T12" s="523"/>
      <c r="U12" s="523"/>
      <c r="V12" s="524"/>
      <c r="W12" s="525" t="s">
        <v>1</v>
      </c>
      <c r="X12" s="452"/>
      <c r="Y12" s="452"/>
      <c r="Z12" s="452"/>
      <c r="AA12" s="452"/>
      <c r="AB12" s="526"/>
      <c r="AC12" s="527" t="s">
        <v>132</v>
      </c>
      <c r="AD12" s="528"/>
      <c r="AE12" s="528"/>
      <c r="AF12" s="528"/>
      <c r="AG12" s="529"/>
      <c r="AH12" s="527" t="s">
        <v>133</v>
      </c>
      <c r="AI12" s="528"/>
      <c r="AJ12" s="528"/>
      <c r="AK12" s="528"/>
      <c r="AL12" s="530"/>
      <c r="AM12" s="463" t="s">
        <v>134</v>
      </c>
      <c r="AN12" s="378"/>
      <c r="AO12" s="378"/>
      <c r="AP12" s="378"/>
      <c r="AQ12" s="378"/>
      <c r="AR12" s="378"/>
      <c r="AS12" s="378"/>
      <c r="AT12" s="379"/>
      <c r="AU12" s="451" t="s">
        <v>135</v>
      </c>
      <c r="AV12" s="452"/>
      <c r="AW12" s="452"/>
      <c r="AX12" s="452"/>
      <c r="AY12" s="384" t="s">
        <v>136</v>
      </c>
      <c r="AZ12" s="385"/>
      <c r="BA12" s="385"/>
      <c r="BB12" s="385"/>
      <c r="BC12" s="385"/>
      <c r="BD12" s="385"/>
      <c r="BE12" s="385"/>
      <c r="BF12" s="385"/>
      <c r="BG12" s="385"/>
      <c r="BH12" s="385"/>
      <c r="BI12" s="385"/>
      <c r="BJ12" s="385"/>
      <c r="BK12" s="385"/>
      <c r="BL12" s="385"/>
      <c r="BM12" s="386"/>
      <c r="BN12" s="404">
        <v>0</v>
      </c>
      <c r="BO12" s="405"/>
      <c r="BP12" s="405"/>
      <c r="BQ12" s="405"/>
      <c r="BR12" s="405"/>
      <c r="BS12" s="405"/>
      <c r="BT12" s="405"/>
      <c r="BU12" s="406"/>
      <c r="BV12" s="404">
        <v>0</v>
      </c>
      <c r="BW12" s="405"/>
      <c r="BX12" s="405"/>
      <c r="BY12" s="405"/>
      <c r="BZ12" s="405"/>
      <c r="CA12" s="405"/>
      <c r="CB12" s="405"/>
      <c r="CC12" s="406"/>
      <c r="CD12" s="413" t="s">
        <v>137</v>
      </c>
      <c r="CE12" s="358"/>
      <c r="CF12" s="358"/>
      <c r="CG12" s="358"/>
      <c r="CH12" s="358"/>
      <c r="CI12" s="358"/>
      <c r="CJ12" s="358"/>
      <c r="CK12" s="358"/>
      <c r="CL12" s="358"/>
      <c r="CM12" s="358"/>
      <c r="CN12" s="358"/>
      <c r="CO12" s="358"/>
      <c r="CP12" s="358"/>
      <c r="CQ12" s="358"/>
      <c r="CR12" s="358"/>
      <c r="CS12" s="414"/>
      <c r="CT12" s="507" t="s">
        <v>138</v>
      </c>
      <c r="CU12" s="508"/>
      <c r="CV12" s="508"/>
      <c r="CW12" s="508"/>
      <c r="CX12" s="508"/>
      <c r="CY12" s="508"/>
      <c r="CZ12" s="508"/>
      <c r="DA12" s="509"/>
      <c r="DB12" s="507" t="s">
        <v>128</v>
      </c>
      <c r="DC12" s="508"/>
      <c r="DD12" s="508"/>
      <c r="DE12" s="508"/>
      <c r="DF12" s="508"/>
      <c r="DG12" s="508"/>
      <c r="DH12" s="508"/>
      <c r="DI12" s="509"/>
    </row>
    <row r="13" spans="1:119" ht="18.75" customHeight="1">
      <c r="A13" s="173"/>
      <c r="B13" s="513"/>
      <c r="C13" s="514"/>
      <c r="D13" s="514"/>
      <c r="E13" s="514"/>
      <c r="F13" s="514"/>
      <c r="G13" s="514"/>
      <c r="H13" s="514"/>
      <c r="I13" s="514"/>
      <c r="J13" s="514"/>
      <c r="K13" s="515"/>
      <c r="L13" s="188"/>
      <c r="M13" s="494" t="s">
        <v>139</v>
      </c>
      <c r="N13" s="495"/>
      <c r="O13" s="495"/>
      <c r="P13" s="495"/>
      <c r="Q13" s="496"/>
      <c r="R13" s="497">
        <v>21807</v>
      </c>
      <c r="S13" s="498"/>
      <c r="T13" s="498"/>
      <c r="U13" s="498"/>
      <c r="V13" s="499"/>
      <c r="W13" s="485" t="s">
        <v>140</v>
      </c>
      <c r="X13" s="427"/>
      <c r="Y13" s="427"/>
      <c r="Z13" s="427"/>
      <c r="AA13" s="427"/>
      <c r="AB13" s="428"/>
      <c r="AC13" s="380">
        <v>1252</v>
      </c>
      <c r="AD13" s="381"/>
      <c r="AE13" s="381"/>
      <c r="AF13" s="381"/>
      <c r="AG13" s="382"/>
      <c r="AH13" s="380">
        <v>1370</v>
      </c>
      <c r="AI13" s="381"/>
      <c r="AJ13" s="381"/>
      <c r="AK13" s="381"/>
      <c r="AL13" s="383"/>
      <c r="AM13" s="463" t="s">
        <v>141</v>
      </c>
      <c r="AN13" s="378"/>
      <c r="AO13" s="378"/>
      <c r="AP13" s="378"/>
      <c r="AQ13" s="378"/>
      <c r="AR13" s="378"/>
      <c r="AS13" s="378"/>
      <c r="AT13" s="379"/>
      <c r="AU13" s="451" t="s">
        <v>142</v>
      </c>
      <c r="AV13" s="452"/>
      <c r="AW13" s="452"/>
      <c r="AX13" s="452"/>
      <c r="AY13" s="384" t="s">
        <v>143</v>
      </c>
      <c r="AZ13" s="385"/>
      <c r="BA13" s="385"/>
      <c r="BB13" s="385"/>
      <c r="BC13" s="385"/>
      <c r="BD13" s="385"/>
      <c r="BE13" s="385"/>
      <c r="BF13" s="385"/>
      <c r="BG13" s="385"/>
      <c r="BH13" s="385"/>
      <c r="BI13" s="385"/>
      <c r="BJ13" s="385"/>
      <c r="BK13" s="385"/>
      <c r="BL13" s="385"/>
      <c r="BM13" s="386"/>
      <c r="BN13" s="404">
        <v>982141</v>
      </c>
      <c r="BO13" s="405"/>
      <c r="BP13" s="405"/>
      <c r="BQ13" s="405"/>
      <c r="BR13" s="405"/>
      <c r="BS13" s="405"/>
      <c r="BT13" s="405"/>
      <c r="BU13" s="406"/>
      <c r="BV13" s="404">
        <v>873227</v>
      </c>
      <c r="BW13" s="405"/>
      <c r="BX13" s="405"/>
      <c r="BY13" s="405"/>
      <c r="BZ13" s="405"/>
      <c r="CA13" s="405"/>
      <c r="CB13" s="405"/>
      <c r="CC13" s="406"/>
      <c r="CD13" s="413" t="s">
        <v>144</v>
      </c>
      <c r="CE13" s="358"/>
      <c r="CF13" s="358"/>
      <c r="CG13" s="358"/>
      <c r="CH13" s="358"/>
      <c r="CI13" s="358"/>
      <c r="CJ13" s="358"/>
      <c r="CK13" s="358"/>
      <c r="CL13" s="358"/>
      <c r="CM13" s="358"/>
      <c r="CN13" s="358"/>
      <c r="CO13" s="358"/>
      <c r="CP13" s="358"/>
      <c r="CQ13" s="358"/>
      <c r="CR13" s="358"/>
      <c r="CS13" s="414"/>
      <c r="CT13" s="374">
        <v>12.4</v>
      </c>
      <c r="CU13" s="375"/>
      <c r="CV13" s="375"/>
      <c r="CW13" s="375"/>
      <c r="CX13" s="375"/>
      <c r="CY13" s="375"/>
      <c r="CZ13" s="375"/>
      <c r="DA13" s="376"/>
      <c r="DB13" s="374">
        <v>12.4</v>
      </c>
      <c r="DC13" s="375"/>
      <c r="DD13" s="375"/>
      <c r="DE13" s="375"/>
      <c r="DF13" s="375"/>
      <c r="DG13" s="375"/>
      <c r="DH13" s="375"/>
      <c r="DI13" s="376"/>
    </row>
    <row r="14" spans="1:119" ht="18.75" customHeight="1" thickBot="1">
      <c r="A14" s="173"/>
      <c r="B14" s="513"/>
      <c r="C14" s="514"/>
      <c r="D14" s="514"/>
      <c r="E14" s="514"/>
      <c r="F14" s="514"/>
      <c r="G14" s="514"/>
      <c r="H14" s="514"/>
      <c r="I14" s="514"/>
      <c r="J14" s="514"/>
      <c r="K14" s="515"/>
      <c r="L14" s="487" t="s">
        <v>145</v>
      </c>
      <c r="M14" s="531"/>
      <c r="N14" s="531"/>
      <c r="O14" s="531"/>
      <c r="P14" s="531"/>
      <c r="Q14" s="532"/>
      <c r="R14" s="497">
        <v>22386</v>
      </c>
      <c r="S14" s="498"/>
      <c r="T14" s="498"/>
      <c r="U14" s="498"/>
      <c r="V14" s="499"/>
      <c r="W14" s="500"/>
      <c r="X14" s="430"/>
      <c r="Y14" s="430"/>
      <c r="Z14" s="430"/>
      <c r="AA14" s="430"/>
      <c r="AB14" s="431"/>
      <c r="AC14" s="490">
        <v>11.7</v>
      </c>
      <c r="AD14" s="491"/>
      <c r="AE14" s="491"/>
      <c r="AF14" s="491"/>
      <c r="AG14" s="492"/>
      <c r="AH14" s="490">
        <v>12.2</v>
      </c>
      <c r="AI14" s="491"/>
      <c r="AJ14" s="491"/>
      <c r="AK14" s="491"/>
      <c r="AL14" s="493"/>
      <c r="AM14" s="463"/>
      <c r="AN14" s="378"/>
      <c r="AO14" s="378"/>
      <c r="AP14" s="378"/>
      <c r="AQ14" s="378"/>
      <c r="AR14" s="378"/>
      <c r="AS14" s="378"/>
      <c r="AT14" s="379"/>
      <c r="AU14" s="451"/>
      <c r="AV14" s="452"/>
      <c r="AW14" s="452"/>
      <c r="AX14" s="452"/>
      <c r="AY14" s="384"/>
      <c r="AZ14" s="385"/>
      <c r="BA14" s="385"/>
      <c r="BB14" s="385"/>
      <c r="BC14" s="385"/>
      <c r="BD14" s="385"/>
      <c r="BE14" s="385"/>
      <c r="BF14" s="385"/>
      <c r="BG14" s="385"/>
      <c r="BH14" s="385"/>
      <c r="BI14" s="385"/>
      <c r="BJ14" s="385"/>
      <c r="BK14" s="385"/>
      <c r="BL14" s="385"/>
      <c r="BM14" s="386"/>
      <c r="BN14" s="404"/>
      <c r="BO14" s="405"/>
      <c r="BP14" s="405"/>
      <c r="BQ14" s="405"/>
      <c r="BR14" s="405"/>
      <c r="BS14" s="405"/>
      <c r="BT14" s="405"/>
      <c r="BU14" s="406"/>
      <c r="BV14" s="404"/>
      <c r="BW14" s="405"/>
      <c r="BX14" s="405"/>
      <c r="BY14" s="405"/>
      <c r="BZ14" s="405"/>
      <c r="CA14" s="405"/>
      <c r="CB14" s="405"/>
      <c r="CC14" s="406"/>
      <c r="CD14" s="410" t="s">
        <v>146</v>
      </c>
      <c r="CE14" s="411"/>
      <c r="CF14" s="411"/>
      <c r="CG14" s="411"/>
      <c r="CH14" s="411"/>
      <c r="CI14" s="411"/>
      <c r="CJ14" s="411"/>
      <c r="CK14" s="411"/>
      <c r="CL14" s="411"/>
      <c r="CM14" s="411"/>
      <c r="CN14" s="411"/>
      <c r="CO14" s="411"/>
      <c r="CP14" s="411"/>
      <c r="CQ14" s="411"/>
      <c r="CR14" s="411"/>
      <c r="CS14" s="412"/>
      <c r="CT14" s="501">
        <v>93.3</v>
      </c>
      <c r="CU14" s="502"/>
      <c r="CV14" s="502"/>
      <c r="CW14" s="502"/>
      <c r="CX14" s="502"/>
      <c r="CY14" s="502"/>
      <c r="CZ14" s="502"/>
      <c r="DA14" s="503"/>
      <c r="DB14" s="501">
        <v>97</v>
      </c>
      <c r="DC14" s="502"/>
      <c r="DD14" s="502"/>
      <c r="DE14" s="502"/>
      <c r="DF14" s="502"/>
      <c r="DG14" s="502"/>
      <c r="DH14" s="502"/>
      <c r="DI14" s="503"/>
    </row>
    <row r="15" spans="1:119" ht="18.75" customHeight="1">
      <c r="A15" s="173"/>
      <c r="B15" s="513"/>
      <c r="C15" s="514"/>
      <c r="D15" s="514"/>
      <c r="E15" s="514"/>
      <c r="F15" s="514"/>
      <c r="G15" s="514"/>
      <c r="H15" s="514"/>
      <c r="I15" s="514"/>
      <c r="J15" s="514"/>
      <c r="K15" s="515"/>
      <c r="L15" s="188"/>
      <c r="M15" s="494" t="s">
        <v>147</v>
      </c>
      <c r="N15" s="495"/>
      <c r="O15" s="495"/>
      <c r="P15" s="495"/>
      <c r="Q15" s="496"/>
      <c r="R15" s="497">
        <v>22192</v>
      </c>
      <c r="S15" s="498"/>
      <c r="T15" s="498"/>
      <c r="U15" s="498"/>
      <c r="V15" s="499"/>
      <c r="W15" s="485" t="s">
        <v>148</v>
      </c>
      <c r="X15" s="427"/>
      <c r="Y15" s="427"/>
      <c r="Z15" s="427"/>
      <c r="AA15" s="427"/>
      <c r="AB15" s="428"/>
      <c r="AC15" s="380">
        <v>2444</v>
      </c>
      <c r="AD15" s="381"/>
      <c r="AE15" s="381"/>
      <c r="AF15" s="381"/>
      <c r="AG15" s="382"/>
      <c r="AH15" s="380">
        <v>2467</v>
      </c>
      <c r="AI15" s="381"/>
      <c r="AJ15" s="381"/>
      <c r="AK15" s="381"/>
      <c r="AL15" s="383"/>
      <c r="AM15" s="463"/>
      <c r="AN15" s="378"/>
      <c r="AO15" s="378"/>
      <c r="AP15" s="378"/>
      <c r="AQ15" s="378"/>
      <c r="AR15" s="378"/>
      <c r="AS15" s="378"/>
      <c r="AT15" s="379"/>
      <c r="AU15" s="451"/>
      <c r="AV15" s="452"/>
      <c r="AW15" s="452"/>
      <c r="AX15" s="452"/>
      <c r="AY15" s="396" t="s">
        <v>149</v>
      </c>
      <c r="AZ15" s="397"/>
      <c r="BA15" s="397"/>
      <c r="BB15" s="397"/>
      <c r="BC15" s="397"/>
      <c r="BD15" s="397"/>
      <c r="BE15" s="397"/>
      <c r="BF15" s="397"/>
      <c r="BG15" s="397"/>
      <c r="BH15" s="397"/>
      <c r="BI15" s="397"/>
      <c r="BJ15" s="397"/>
      <c r="BK15" s="397"/>
      <c r="BL15" s="397"/>
      <c r="BM15" s="398"/>
      <c r="BN15" s="399">
        <v>3103643</v>
      </c>
      <c r="BO15" s="400"/>
      <c r="BP15" s="400"/>
      <c r="BQ15" s="400"/>
      <c r="BR15" s="400"/>
      <c r="BS15" s="400"/>
      <c r="BT15" s="400"/>
      <c r="BU15" s="401"/>
      <c r="BV15" s="399">
        <v>2980263</v>
      </c>
      <c r="BW15" s="400"/>
      <c r="BX15" s="400"/>
      <c r="BY15" s="400"/>
      <c r="BZ15" s="400"/>
      <c r="CA15" s="400"/>
      <c r="CB15" s="400"/>
      <c r="CC15" s="401"/>
      <c r="CD15" s="504" t="s">
        <v>150</v>
      </c>
      <c r="CE15" s="505"/>
      <c r="CF15" s="505"/>
      <c r="CG15" s="505"/>
      <c r="CH15" s="505"/>
      <c r="CI15" s="505"/>
      <c r="CJ15" s="505"/>
      <c r="CK15" s="505"/>
      <c r="CL15" s="505"/>
      <c r="CM15" s="505"/>
      <c r="CN15" s="505"/>
      <c r="CO15" s="505"/>
      <c r="CP15" s="505"/>
      <c r="CQ15" s="505"/>
      <c r="CR15" s="505"/>
      <c r="CS15" s="506"/>
      <c r="CT15" s="189"/>
      <c r="CU15" s="190"/>
      <c r="CV15" s="190"/>
      <c r="CW15" s="190"/>
      <c r="CX15" s="190"/>
      <c r="CY15" s="190"/>
      <c r="CZ15" s="190"/>
      <c r="DA15" s="191"/>
      <c r="DB15" s="189"/>
      <c r="DC15" s="190"/>
      <c r="DD15" s="190"/>
      <c r="DE15" s="190"/>
      <c r="DF15" s="190"/>
      <c r="DG15" s="190"/>
      <c r="DH15" s="190"/>
      <c r="DI15" s="191"/>
    </row>
    <row r="16" spans="1:119" ht="18.75" customHeight="1">
      <c r="A16" s="173"/>
      <c r="B16" s="513"/>
      <c r="C16" s="514"/>
      <c r="D16" s="514"/>
      <c r="E16" s="514"/>
      <c r="F16" s="514"/>
      <c r="G16" s="514"/>
      <c r="H16" s="514"/>
      <c r="I16" s="514"/>
      <c r="J16" s="514"/>
      <c r="K16" s="515"/>
      <c r="L16" s="487" t="s">
        <v>151</v>
      </c>
      <c r="M16" s="488"/>
      <c r="N16" s="488"/>
      <c r="O16" s="488"/>
      <c r="P16" s="488"/>
      <c r="Q16" s="489"/>
      <c r="R16" s="482" t="s">
        <v>152</v>
      </c>
      <c r="S16" s="483"/>
      <c r="T16" s="483"/>
      <c r="U16" s="483"/>
      <c r="V16" s="484"/>
      <c r="W16" s="500"/>
      <c r="X16" s="430"/>
      <c r="Y16" s="430"/>
      <c r="Z16" s="430"/>
      <c r="AA16" s="430"/>
      <c r="AB16" s="431"/>
      <c r="AC16" s="490">
        <v>22.7</v>
      </c>
      <c r="AD16" s="491"/>
      <c r="AE16" s="491"/>
      <c r="AF16" s="491"/>
      <c r="AG16" s="492"/>
      <c r="AH16" s="490">
        <v>22</v>
      </c>
      <c r="AI16" s="491"/>
      <c r="AJ16" s="491"/>
      <c r="AK16" s="491"/>
      <c r="AL16" s="493"/>
      <c r="AM16" s="463"/>
      <c r="AN16" s="378"/>
      <c r="AO16" s="378"/>
      <c r="AP16" s="378"/>
      <c r="AQ16" s="378"/>
      <c r="AR16" s="378"/>
      <c r="AS16" s="378"/>
      <c r="AT16" s="379"/>
      <c r="AU16" s="451"/>
      <c r="AV16" s="452"/>
      <c r="AW16" s="452"/>
      <c r="AX16" s="452"/>
      <c r="AY16" s="384" t="s">
        <v>153</v>
      </c>
      <c r="AZ16" s="385"/>
      <c r="BA16" s="385"/>
      <c r="BB16" s="385"/>
      <c r="BC16" s="385"/>
      <c r="BD16" s="385"/>
      <c r="BE16" s="385"/>
      <c r="BF16" s="385"/>
      <c r="BG16" s="385"/>
      <c r="BH16" s="385"/>
      <c r="BI16" s="385"/>
      <c r="BJ16" s="385"/>
      <c r="BK16" s="385"/>
      <c r="BL16" s="385"/>
      <c r="BM16" s="386"/>
      <c r="BN16" s="404">
        <v>6137616</v>
      </c>
      <c r="BO16" s="405"/>
      <c r="BP16" s="405"/>
      <c r="BQ16" s="405"/>
      <c r="BR16" s="405"/>
      <c r="BS16" s="405"/>
      <c r="BT16" s="405"/>
      <c r="BU16" s="406"/>
      <c r="BV16" s="404">
        <v>6069800</v>
      </c>
      <c r="BW16" s="405"/>
      <c r="BX16" s="405"/>
      <c r="BY16" s="405"/>
      <c r="BZ16" s="405"/>
      <c r="CA16" s="405"/>
      <c r="CB16" s="405"/>
      <c r="CC16" s="406"/>
      <c r="CD16" s="182"/>
      <c r="CE16" s="402"/>
      <c r="CF16" s="402"/>
      <c r="CG16" s="402"/>
      <c r="CH16" s="402"/>
      <c r="CI16" s="402"/>
      <c r="CJ16" s="402"/>
      <c r="CK16" s="402"/>
      <c r="CL16" s="402"/>
      <c r="CM16" s="402"/>
      <c r="CN16" s="402"/>
      <c r="CO16" s="402"/>
      <c r="CP16" s="402"/>
      <c r="CQ16" s="402"/>
      <c r="CR16" s="402"/>
      <c r="CS16" s="403"/>
      <c r="CT16" s="374"/>
      <c r="CU16" s="375"/>
      <c r="CV16" s="375"/>
      <c r="CW16" s="375"/>
      <c r="CX16" s="375"/>
      <c r="CY16" s="375"/>
      <c r="CZ16" s="375"/>
      <c r="DA16" s="376"/>
      <c r="DB16" s="374"/>
      <c r="DC16" s="375"/>
      <c r="DD16" s="375"/>
      <c r="DE16" s="375"/>
      <c r="DF16" s="375"/>
      <c r="DG16" s="375"/>
      <c r="DH16" s="375"/>
      <c r="DI16" s="376"/>
    </row>
    <row r="17" spans="1:113" ht="18.75" customHeight="1" thickBot="1">
      <c r="A17" s="173"/>
      <c r="B17" s="516"/>
      <c r="C17" s="517"/>
      <c r="D17" s="517"/>
      <c r="E17" s="517"/>
      <c r="F17" s="517"/>
      <c r="G17" s="517"/>
      <c r="H17" s="517"/>
      <c r="I17" s="517"/>
      <c r="J17" s="517"/>
      <c r="K17" s="518"/>
      <c r="L17" s="192"/>
      <c r="M17" s="479" t="s">
        <v>154</v>
      </c>
      <c r="N17" s="480"/>
      <c r="O17" s="480"/>
      <c r="P17" s="480"/>
      <c r="Q17" s="481"/>
      <c r="R17" s="482" t="s">
        <v>155</v>
      </c>
      <c r="S17" s="483"/>
      <c r="T17" s="483"/>
      <c r="U17" s="483"/>
      <c r="V17" s="484"/>
      <c r="W17" s="485" t="s">
        <v>156</v>
      </c>
      <c r="X17" s="427"/>
      <c r="Y17" s="427"/>
      <c r="Z17" s="427"/>
      <c r="AA17" s="427"/>
      <c r="AB17" s="428"/>
      <c r="AC17" s="380">
        <v>7047</v>
      </c>
      <c r="AD17" s="381"/>
      <c r="AE17" s="381"/>
      <c r="AF17" s="381"/>
      <c r="AG17" s="382"/>
      <c r="AH17" s="380">
        <v>7363</v>
      </c>
      <c r="AI17" s="381"/>
      <c r="AJ17" s="381"/>
      <c r="AK17" s="381"/>
      <c r="AL17" s="383"/>
      <c r="AM17" s="463"/>
      <c r="AN17" s="378"/>
      <c r="AO17" s="378"/>
      <c r="AP17" s="378"/>
      <c r="AQ17" s="378"/>
      <c r="AR17" s="378"/>
      <c r="AS17" s="378"/>
      <c r="AT17" s="379"/>
      <c r="AU17" s="451"/>
      <c r="AV17" s="452"/>
      <c r="AW17" s="452"/>
      <c r="AX17" s="452"/>
      <c r="AY17" s="384" t="s">
        <v>157</v>
      </c>
      <c r="AZ17" s="385"/>
      <c r="BA17" s="385"/>
      <c r="BB17" s="385"/>
      <c r="BC17" s="385"/>
      <c r="BD17" s="385"/>
      <c r="BE17" s="385"/>
      <c r="BF17" s="385"/>
      <c r="BG17" s="385"/>
      <c r="BH17" s="385"/>
      <c r="BI17" s="385"/>
      <c r="BJ17" s="385"/>
      <c r="BK17" s="385"/>
      <c r="BL17" s="385"/>
      <c r="BM17" s="386"/>
      <c r="BN17" s="404">
        <v>3955709</v>
      </c>
      <c r="BO17" s="405"/>
      <c r="BP17" s="405"/>
      <c r="BQ17" s="405"/>
      <c r="BR17" s="405"/>
      <c r="BS17" s="405"/>
      <c r="BT17" s="405"/>
      <c r="BU17" s="406"/>
      <c r="BV17" s="404">
        <v>3791920</v>
      </c>
      <c r="BW17" s="405"/>
      <c r="BX17" s="405"/>
      <c r="BY17" s="405"/>
      <c r="BZ17" s="405"/>
      <c r="CA17" s="405"/>
      <c r="CB17" s="405"/>
      <c r="CC17" s="406"/>
      <c r="CD17" s="182"/>
      <c r="CE17" s="402"/>
      <c r="CF17" s="402"/>
      <c r="CG17" s="402"/>
      <c r="CH17" s="402"/>
      <c r="CI17" s="402"/>
      <c r="CJ17" s="402"/>
      <c r="CK17" s="402"/>
      <c r="CL17" s="402"/>
      <c r="CM17" s="402"/>
      <c r="CN17" s="402"/>
      <c r="CO17" s="402"/>
      <c r="CP17" s="402"/>
      <c r="CQ17" s="402"/>
      <c r="CR17" s="402"/>
      <c r="CS17" s="403"/>
      <c r="CT17" s="374"/>
      <c r="CU17" s="375"/>
      <c r="CV17" s="375"/>
      <c r="CW17" s="375"/>
      <c r="CX17" s="375"/>
      <c r="CY17" s="375"/>
      <c r="CZ17" s="375"/>
      <c r="DA17" s="376"/>
      <c r="DB17" s="374"/>
      <c r="DC17" s="375"/>
      <c r="DD17" s="375"/>
      <c r="DE17" s="375"/>
      <c r="DF17" s="375"/>
      <c r="DG17" s="375"/>
      <c r="DH17" s="375"/>
      <c r="DI17" s="376"/>
    </row>
    <row r="18" spans="1:113" ht="18.75" customHeight="1" thickBot="1">
      <c r="A18" s="173"/>
      <c r="B18" s="456" t="s">
        <v>158</v>
      </c>
      <c r="C18" s="457"/>
      <c r="D18" s="457"/>
      <c r="E18" s="458"/>
      <c r="F18" s="458"/>
      <c r="G18" s="458"/>
      <c r="H18" s="458"/>
      <c r="I18" s="458"/>
      <c r="J18" s="458"/>
      <c r="K18" s="458"/>
      <c r="L18" s="459">
        <v>43.91</v>
      </c>
      <c r="M18" s="459"/>
      <c r="N18" s="459"/>
      <c r="O18" s="459"/>
      <c r="P18" s="459"/>
      <c r="Q18" s="459"/>
      <c r="R18" s="460"/>
      <c r="S18" s="460"/>
      <c r="T18" s="460"/>
      <c r="U18" s="460"/>
      <c r="V18" s="461"/>
      <c r="W18" s="475"/>
      <c r="X18" s="476"/>
      <c r="Y18" s="476"/>
      <c r="Z18" s="476"/>
      <c r="AA18" s="476"/>
      <c r="AB18" s="486"/>
      <c r="AC18" s="368">
        <v>65.599999999999994</v>
      </c>
      <c r="AD18" s="369"/>
      <c r="AE18" s="369"/>
      <c r="AF18" s="369"/>
      <c r="AG18" s="462"/>
      <c r="AH18" s="368">
        <v>65.7</v>
      </c>
      <c r="AI18" s="369"/>
      <c r="AJ18" s="369"/>
      <c r="AK18" s="369"/>
      <c r="AL18" s="370"/>
      <c r="AM18" s="463"/>
      <c r="AN18" s="378"/>
      <c r="AO18" s="378"/>
      <c r="AP18" s="378"/>
      <c r="AQ18" s="378"/>
      <c r="AR18" s="378"/>
      <c r="AS18" s="378"/>
      <c r="AT18" s="379"/>
      <c r="AU18" s="451"/>
      <c r="AV18" s="452"/>
      <c r="AW18" s="452"/>
      <c r="AX18" s="452"/>
      <c r="AY18" s="384" t="s">
        <v>159</v>
      </c>
      <c r="AZ18" s="385"/>
      <c r="BA18" s="385"/>
      <c r="BB18" s="385"/>
      <c r="BC18" s="385"/>
      <c r="BD18" s="385"/>
      <c r="BE18" s="385"/>
      <c r="BF18" s="385"/>
      <c r="BG18" s="385"/>
      <c r="BH18" s="385"/>
      <c r="BI18" s="385"/>
      <c r="BJ18" s="385"/>
      <c r="BK18" s="385"/>
      <c r="BL18" s="385"/>
      <c r="BM18" s="386"/>
      <c r="BN18" s="404">
        <v>7050674</v>
      </c>
      <c r="BO18" s="405"/>
      <c r="BP18" s="405"/>
      <c r="BQ18" s="405"/>
      <c r="BR18" s="405"/>
      <c r="BS18" s="405"/>
      <c r="BT18" s="405"/>
      <c r="BU18" s="406"/>
      <c r="BV18" s="404">
        <v>7236499</v>
      </c>
      <c r="BW18" s="405"/>
      <c r="BX18" s="405"/>
      <c r="BY18" s="405"/>
      <c r="BZ18" s="405"/>
      <c r="CA18" s="405"/>
      <c r="CB18" s="405"/>
      <c r="CC18" s="406"/>
      <c r="CD18" s="182"/>
      <c r="CE18" s="402"/>
      <c r="CF18" s="402"/>
      <c r="CG18" s="402"/>
      <c r="CH18" s="402"/>
      <c r="CI18" s="402"/>
      <c r="CJ18" s="402"/>
      <c r="CK18" s="402"/>
      <c r="CL18" s="402"/>
      <c r="CM18" s="402"/>
      <c r="CN18" s="402"/>
      <c r="CO18" s="402"/>
      <c r="CP18" s="402"/>
      <c r="CQ18" s="402"/>
      <c r="CR18" s="402"/>
      <c r="CS18" s="403"/>
      <c r="CT18" s="374"/>
      <c r="CU18" s="375"/>
      <c r="CV18" s="375"/>
      <c r="CW18" s="375"/>
      <c r="CX18" s="375"/>
      <c r="CY18" s="375"/>
      <c r="CZ18" s="375"/>
      <c r="DA18" s="376"/>
      <c r="DB18" s="374"/>
      <c r="DC18" s="375"/>
      <c r="DD18" s="375"/>
      <c r="DE18" s="375"/>
      <c r="DF18" s="375"/>
      <c r="DG18" s="375"/>
      <c r="DH18" s="375"/>
      <c r="DI18" s="376"/>
    </row>
    <row r="19" spans="1:113" ht="18.75" customHeight="1" thickBot="1">
      <c r="A19" s="173"/>
      <c r="B19" s="456" t="s">
        <v>160</v>
      </c>
      <c r="C19" s="457"/>
      <c r="D19" s="457"/>
      <c r="E19" s="458"/>
      <c r="F19" s="458"/>
      <c r="G19" s="458"/>
      <c r="H19" s="458"/>
      <c r="I19" s="458"/>
      <c r="J19" s="458"/>
      <c r="K19" s="458"/>
      <c r="L19" s="464">
        <v>535</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78"/>
      <c r="AM19" s="463"/>
      <c r="AN19" s="378"/>
      <c r="AO19" s="378"/>
      <c r="AP19" s="378"/>
      <c r="AQ19" s="378"/>
      <c r="AR19" s="378"/>
      <c r="AS19" s="378"/>
      <c r="AT19" s="379"/>
      <c r="AU19" s="451"/>
      <c r="AV19" s="452"/>
      <c r="AW19" s="452"/>
      <c r="AX19" s="452"/>
      <c r="AY19" s="384" t="s">
        <v>161</v>
      </c>
      <c r="AZ19" s="385"/>
      <c r="BA19" s="385"/>
      <c r="BB19" s="385"/>
      <c r="BC19" s="385"/>
      <c r="BD19" s="385"/>
      <c r="BE19" s="385"/>
      <c r="BF19" s="385"/>
      <c r="BG19" s="385"/>
      <c r="BH19" s="385"/>
      <c r="BI19" s="385"/>
      <c r="BJ19" s="385"/>
      <c r="BK19" s="385"/>
      <c r="BL19" s="385"/>
      <c r="BM19" s="386"/>
      <c r="BN19" s="404">
        <v>11557251</v>
      </c>
      <c r="BO19" s="405"/>
      <c r="BP19" s="405"/>
      <c r="BQ19" s="405"/>
      <c r="BR19" s="405"/>
      <c r="BS19" s="405"/>
      <c r="BT19" s="405"/>
      <c r="BU19" s="406"/>
      <c r="BV19" s="404">
        <v>10804243</v>
      </c>
      <c r="BW19" s="405"/>
      <c r="BX19" s="405"/>
      <c r="BY19" s="405"/>
      <c r="BZ19" s="405"/>
      <c r="CA19" s="405"/>
      <c r="CB19" s="405"/>
      <c r="CC19" s="406"/>
      <c r="CD19" s="182"/>
      <c r="CE19" s="402"/>
      <c r="CF19" s="402"/>
      <c r="CG19" s="402"/>
      <c r="CH19" s="402"/>
      <c r="CI19" s="402"/>
      <c r="CJ19" s="402"/>
      <c r="CK19" s="402"/>
      <c r="CL19" s="402"/>
      <c r="CM19" s="402"/>
      <c r="CN19" s="402"/>
      <c r="CO19" s="402"/>
      <c r="CP19" s="402"/>
      <c r="CQ19" s="402"/>
      <c r="CR19" s="402"/>
      <c r="CS19" s="403"/>
      <c r="CT19" s="374"/>
      <c r="CU19" s="375"/>
      <c r="CV19" s="375"/>
      <c r="CW19" s="375"/>
      <c r="CX19" s="375"/>
      <c r="CY19" s="375"/>
      <c r="CZ19" s="375"/>
      <c r="DA19" s="376"/>
      <c r="DB19" s="374"/>
      <c r="DC19" s="375"/>
      <c r="DD19" s="375"/>
      <c r="DE19" s="375"/>
      <c r="DF19" s="375"/>
      <c r="DG19" s="375"/>
      <c r="DH19" s="375"/>
      <c r="DI19" s="376"/>
    </row>
    <row r="20" spans="1:113" ht="18.75" customHeight="1" thickBot="1">
      <c r="A20" s="173"/>
      <c r="B20" s="456" t="s">
        <v>162</v>
      </c>
      <c r="C20" s="457"/>
      <c r="D20" s="457"/>
      <c r="E20" s="458"/>
      <c r="F20" s="458"/>
      <c r="G20" s="458"/>
      <c r="H20" s="458"/>
      <c r="I20" s="458"/>
      <c r="J20" s="458"/>
      <c r="K20" s="458"/>
      <c r="L20" s="464">
        <v>10123</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0"/>
      <c r="AO20" s="360"/>
      <c r="AP20" s="360"/>
      <c r="AQ20" s="360"/>
      <c r="AR20" s="360"/>
      <c r="AS20" s="360"/>
      <c r="AT20" s="361"/>
      <c r="AU20" s="470"/>
      <c r="AV20" s="471"/>
      <c r="AW20" s="471"/>
      <c r="AX20" s="472"/>
      <c r="AY20" s="384"/>
      <c r="AZ20" s="385"/>
      <c r="BA20" s="385"/>
      <c r="BB20" s="385"/>
      <c r="BC20" s="385"/>
      <c r="BD20" s="385"/>
      <c r="BE20" s="385"/>
      <c r="BF20" s="385"/>
      <c r="BG20" s="385"/>
      <c r="BH20" s="385"/>
      <c r="BI20" s="385"/>
      <c r="BJ20" s="385"/>
      <c r="BK20" s="385"/>
      <c r="BL20" s="385"/>
      <c r="BM20" s="386"/>
      <c r="BN20" s="404"/>
      <c r="BO20" s="405"/>
      <c r="BP20" s="405"/>
      <c r="BQ20" s="405"/>
      <c r="BR20" s="405"/>
      <c r="BS20" s="405"/>
      <c r="BT20" s="405"/>
      <c r="BU20" s="406"/>
      <c r="BV20" s="404"/>
      <c r="BW20" s="405"/>
      <c r="BX20" s="405"/>
      <c r="BY20" s="405"/>
      <c r="BZ20" s="405"/>
      <c r="CA20" s="405"/>
      <c r="CB20" s="405"/>
      <c r="CC20" s="406"/>
      <c r="CD20" s="182"/>
      <c r="CE20" s="402"/>
      <c r="CF20" s="402"/>
      <c r="CG20" s="402"/>
      <c r="CH20" s="402"/>
      <c r="CI20" s="402"/>
      <c r="CJ20" s="402"/>
      <c r="CK20" s="402"/>
      <c r="CL20" s="402"/>
      <c r="CM20" s="402"/>
      <c r="CN20" s="402"/>
      <c r="CO20" s="402"/>
      <c r="CP20" s="402"/>
      <c r="CQ20" s="402"/>
      <c r="CR20" s="402"/>
      <c r="CS20" s="403"/>
      <c r="CT20" s="374"/>
      <c r="CU20" s="375"/>
      <c r="CV20" s="375"/>
      <c r="CW20" s="375"/>
      <c r="CX20" s="375"/>
      <c r="CY20" s="375"/>
      <c r="CZ20" s="375"/>
      <c r="DA20" s="376"/>
      <c r="DB20" s="374"/>
      <c r="DC20" s="375"/>
      <c r="DD20" s="375"/>
      <c r="DE20" s="375"/>
      <c r="DF20" s="375"/>
      <c r="DG20" s="375"/>
      <c r="DH20" s="375"/>
      <c r="DI20" s="376"/>
    </row>
    <row r="21" spans="1:113" ht="18.75" customHeight="1" thickBot="1">
      <c r="A21" s="173"/>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1"/>
      <c r="AZ21" s="372"/>
      <c r="BA21" s="372"/>
      <c r="BB21" s="372"/>
      <c r="BC21" s="372"/>
      <c r="BD21" s="372"/>
      <c r="BE21" s="372"/>
      <c r="BF21" s="372"/>
      <c r="BG21" s="372"/>
      <c r="BH21" s="372"/>
      <c r="BI21" s="372"/>
      <c r="BJ21" s="372"/>
      <c r="BK21" s="372"/>
      <c r="BL21" s="372"/>
      <c r="BM21" s="373"/>
      <c r="BN21" s="407"/>
      <c r="BO21" s="408"/>
      <c r="BP21" s="408"/>
      <c r="BQ21" s="408"/>
      <c r="BR21" s="408"/>
      <c r="BS21" s="408"/>
      <c r="BT21" s="408"/>
      <c r="BU21" s="409"/>
      <c r="BV21" s="407"/>
      <c r="BW21" s="408"/>
      <c r="BX21" s="408"/>
      <c r="BY21" s="408"/>
      <c r="BZ21" s="408"/>
      <c r="CA21" s="408"/>
      <c r="CB21" s="408"/>
      <c r="CC21" s="409"/>
      <c r="CD21" s="182"/>
      <c r="CE21" s="402"/>
      <c r="CF21" s="402"/>
      <c r="CG21" s="402"/>
      <c r="CH21" s="402"/>
      <c r="CI21" s="402"/>
      <c r="CJ21" s="402"/>
      <c r="CK21" s="402"/>
      <c r="CL21" s="402"/>
      <c r="CM21" s="402"/>
      <c r="CN21" s="402"/>
      <c r="CO21" s="402"/>
      <c r="CP21" s="402"/>
      <c r="CQ21" s="402"/>
      <c r="CR21" s="402"/>
      <c r="CS21" s="403"/>
      <c r="CT21" s="374"/>
      <c r="CU21" s="375"/>
      <c r="CV21" s="375"/>
      <c r="CW21" s="375"/>
      <c r="CX21" s="375"/>
      <c r="CY21" s="375"/>
      <c r="CZ21" s="375"/>
      <c r="DA21" s="376"/>
      <c r="DB21" s="374"/>
      <c r="DC21" s="375"/>
      <c r="DD21" s="375"/>
      <c r="DE21" s="375"/>
      <c r="DF21" s="375"/>
      <c r="DG21" s="375"/>
      <c r="DH21" s="375"/>
      <c r="DI21" s="376"/>
    </row>
    <row r="22" spans="1:113" ht="18.75" customHeight="1">
      <c r="A22" s="173"/>
      <c r="B22" s="417" t="s">
        <v>164</v>
      </c>
      <c r="C22" s="418"/>
      <c r="D22" s="419"/>
      <c r="E22" s="426" t="s">
        <v>1</v>
      </c>
      <c r="F22" s="427"/>
      <c r="G22" s="427"/>
      <c r="H22" s="427"/>
      <c r="I22" s="427"/>
      <c r="J22" s="427"/>
      <c r="K22" s="428"/>
      <c r="L22" s="426" t="s">
        <v>165</v>
      </c>
      <c r="M22" s="427"/>
      <c r="N22" s="427"/>
      <c r="O22" s="427"/>
      <c r="P22" s="428"/>
      <c r="Q22" s="432" t="s">
        <v>166</v>
      </c>
      <c r="R22" s="433"/>
      <c r="S22" s="433"/>
      <c r="T22" s="433"/>
      <c r="U22" s="433"/>
      <c r="V22" s="434"/>
      <c r="W22" s="438" t="s">
        <v>167</v>
      </c>
      <c r="X22" s="418"/>
      <c r="Y22" s="419"/>
      <c r="Z22" s="426" t="s">
        <v>1</v>
      </c>
      <c r="AA22" s="427"/>
      <c r="AB22" s="427"/>
      <c r="AC22" s="427"/>
      <c r="AD22" s="427"/>
      <c r="AE22" s="427"/>
      <c r="AF22" s="427"/>
      <c r="AG22" s="428"/>
      <c r="AH22" s="443" t="s">
        <v>168</v>
      </c>
      <c r="AI22" s="427"/>
      <c r="AJ22" s="427"/>
      <c r="AK22" s="427"/>
      <c r="AL22" s="428"/>
      <c r="AM22" s="443" t="s">
        <v>169</v>
      </c>
      <c r="AN22" s="444"/>
      <c r="AO22" s="444"/>
      <c r="AP22" s="444"/>
      <c r="AQ22" s="444"/>
      <c r="AR22" s="445"/>
      <c r="AS22" s="432" t="s">
        <v>166</v>
      </c>
      <c r="AT22" s="433"/>
      <c r="AU22" s="433"/>
      <c r="AV22" s="433"/>
      <c r="AW22" s="433"/>
      <c r="AX22" s="449"/>
      <c r="AY22" s="396" t="s">
        <v>170</v>
      </c>
      <c r="AZ22" s="397"/>
      <c r="BA22" s="397"/>
      <c r="BB22" s="397"/>
      <c r="BC22" s="397"/>
      <c r="BD22" s="397"/>
      <c r="BE22" s="397"/>
      <c r="BF22" s="397"/>
      <c r="BG22" s="397"/>
      <c r="BH22" s="397"/>
      <c r="BI22" s="397"/>
      <c r="BJ22" s="397"/>
      <c r="BK22" s="397"/>
      <c r="BL22" s="397"/>
      <c r="BM22" s="398"/>
      <c r="BN22" s="399">
        <v>14489057</v>
      </c>
      <c r="BO22" s="400"/>
      <c r="BP22" s="400"/>
      <c r="BQ22" s="400"/>
      <c r="BR22" s="400"/>
      <c r="BS22" s="400"/>
      <c r="BT22" s="400"/>
      <c r="BU22" s="401"/>
      <c r="BV22" s="399">
        <v>13504020</v>
      </c>
      <c r="BW22" s="400"/>
      <c r="BX22" s="400"/>
      <c r="BY22" s="400"/>
      <c r="BZ22" s="400"/>
      <c r="CA22" s="400"/>
      <c r="CB22" s="400"/>
      <c r="CC22" s="401"/>
      <c r="CD22" s="182"/>
      <c r="CE22" s="402"/>
      <c r="CF22" s="402"/>
      <c r="CG22" s="402"/>
      <c r="CH22" s="402"/>
      <c r="CI22" s="402"/>
      <c r="CJ22" s="402"/>
      <c r="CK22" s="402"/>
      <c r="CL22" s="402"/>
      <c r="CM22" s="402"/>
      <c r="CN22" s="402"/>
      <c r="CO22" s="402"/>
      <c r="CP22" s="402"/>
      <c r="CQ22" s="402"/>
      <c r="CR22" s="402"/>
      <c r="CS22" s="403"/>
      <c r="CT22" s="374"/>
      <c r="CU22" s="375"/>
      <c r="CV22" s="375"/>
      <c r="CW22" s="375"/>
      <c r="CX22" s="375"/>
      <c r="CY22" s="375"/>
      <c r="CZ22" s="375"/>
      <c r="DA22" s="376"/>
      <c r="DB22" s="374"/>
      <c r="DC22" s="375"/>
      <c r="DD22" s="375"/>
      <c r="DE22" s="375"/>
      <c r="DF22" s="375"/>
      <c r="DG22" s="375"/>
      <c r="DH22" s="375"/>
      <c r="DI22" s="376"/>
    </row>
    <row r="23" spans="1:113" ht="18.75" customHeight="1">
      <c r="A23" s="173"/>
      <c r="B23" s="420"/>
      <c r="C23" s="421"/>
      <c r="D23" s="422"/>
      <c r="E23" s="429"/>
      <c r="F23" s="430"/>
      <c r="G23" s="430"/>
      <c r="H23" s="430"/>
      <c r="I23" s="430"/>
      <c r="J23" s="430"/>
      <c r="K23" s="431"/>
      <c r="L23" s="429"/>
      <c r="M23" s="430"/>
      <c r="N23" s="430"/>
      <c r="O23" s="430"/>
      <c r="P23" s="431"/>
      <c r="Q23" s="435"/>
      <c r="R23" s="436"/>
      <c r="S23" s="436"/>
      <c r="T23" s="436"/>
      <c r="U23" s="436"/>
      <c r="V23" s="437"/>
      <c r="W23" s="439"/>
      <c r="X23" s="421"/>
      <c r="Y23" s="422"/>
      <c r="Z23" s="429"/>
      <c r="AA23" s="430"/>
      <c r="AB23" s="430"/>
      <c r="AC23" s="430"/>
      <c r="AD23" s="430"/>
      <c r="AE23" s="430"/>
      <c r="AF23" s="430"/>
      <c r="AG23" s="431"/>
      <c r="AH23" s="429"/>
      <c r="AI23" s="430"/>
      <c r="AJ23" s="430"/>
      <c r="AK23" s="430"/>
      <c r="AL23" s="431"/>
      <c r="AM23" s="446"/>
      <c r="AN23" s="447"/>
      <c r="AO23" s="447"/>
      <c r="AP23" s="447"/>
      <c r="AQ23" s="447"/>
      <c r="AR23" s="448"/>
      <c r="AS23" s="435"/>
      <c r="AT23" s="436"/>
      <c r="AU23" s="436"/>
      <c r="AV23" s="436"/>
      <c r="AW23" s="436"/>
      <c r="AX23" s="450"/>
      <c r="AY23" s="384" t="s">
        <v>171</v>
      </c>
      <c r="AZ23" s="385"/>
      <c r="BA23" s="385"/>
      <c r="BB23" s="385"/>
      <c r="BC23" s="385"/>
      <c r="BD23" s="385"/>
      <c r="BE23" s="385"/>
      <c r="BF23" s="385"/>
      <c r="BG23" s="385"/>
      <c r="BH23" s="385"/>
      <c r="BI23" s="385"/>
      <c r="BJ23" s="385"/>
      <c r="BK23" s="385"/>
      <c r="BL23" s="385"/>
      <c r="BM23" s="386"/>
      <c r="BN23" s="404">
        <v>11968120</v>
      </c>
      <c r="BO23" s="405"/>
      <c r="BP23" s="405"/>
      <c r="BQ23" s="405"/>
      <c r="BR23" s="405"/>
      <c r="BS23" s="405"/>
      <c r="BT23" s="405"/>
      <c r="BU23" s="406"/>
      <c r="BV23" s="404">
        <v>10866292</v>
      </c>
      <c r="BW23" s="405"/>
      <c r="BX23" s="405"/>
      <c r="BY23" s="405"/>
      <c r="BZ23" s="405"/>
      <c r="CA23" s="405"/>
      <c r="CB23" s="405"/>
      <c r="CC23" s="406"/>
      <c r="CD23" s="182"/>
      <c r="CE23" s="402"/>
      <c r="CF23" s="402"/>
      <c r="CG23" s="402"/>
      <c r="CH23" s="402"/>
      <c r="CI23" s="402"/>
      <c r="CJ23" s="402"/>
      <c r="CK23" s="402"/>
      <c r="CL23" s="402"/>
      <c r="CM23" s="402"/>
      <c r="CN23" s="402"/>
      <c r="CO23" s="402"/>
      <c r="CP23" s="402"/>
      <c r="CQ23" s="402"/>
      <c r="CR23" s="402"/>
      <c r="CS23" s="403"/>
      <c r="CT23" s="374"/>
      <c r="CU23" s="375"/>
      <c r="CV23" s="375"/>
      <c r="CW23" s="375"/>
      <c r="CX23" s="375"/>
      <c r="CY23" s="375"/>
      <c r="CZ23" s="375"/>
      <c r="DA23" s="376"/>
      <c r="DB23" s="374"/>
      <c r="DC23" s="375"/>
      <c r="DD23" s="375"/>
      <c r="DE23" s="375"/>
      <c r="DF23" s="375"/>
      <c r="DG23" s="375"/>
      <c r="DH23" s="375"/>
      <c r="DI23" s="376"/>
    </row>
    <row r="24" spans="1:113" ht="18.75" customHeight="1" thickBot="1">
      <c r="A24" s="173"/>
      <c r="B24" s="420"/>
      <c r="C24" s="421"/>
      <c r="D24" s="422"/>
      <c r="E24" s="377" t="s">
        <v>172</v>
      </c>
      <c r="F24" s="378"/>
      <c r="G24" s="378"/>
      <c r="H24" s="378"/>
      <c r="I24" s="378"/>
      <c r="J24" s="378"/>
      <c r="K24" s="379"/>
      <c r="L24" s="380">
        <v>1</v>
      </c>
      <c r="M24" s="381"/>
      <c r="N24" s="381"/>
      <c r="O24" s="381"/>
      <c r="P24" s="382"/>
      <c r="Q24" s="380">
        <v>7000</v>
      </c>
      <c r="R24" s="381"/>
      <c r="S24" s="381"/>
      <c r="T24" s="381"/>
      <c r="U24" s="381"/>
      <c r="V24" s="382"/>
      <c r="W24" s="439"/>
      <c r="X24" s="421"/>
      <c r="Y24" s="422"/>
      <c r="Z24" s="377" t="s">
        <v>173</v>
      </c>
      <c r="AA24" s="378"/>
      <c r="AB24" s="378"/>
      <c r="AC24" s="378"/>
      <c r="AD24" s="378"/>
      <c r="AE24" s="378"/>
      <c r="AF24" s="378"/>
      <c r="AG24" s="379"/>
      <c r="AH24" s="380">
        <v>249</v>
      </c>
      <c r="AI24" s="381"/>
      <c r="AJ24" s="381"/>
      <c r="AK24" s="381"/>
      <c r="AL24" s="382"/>
      <c r="AM24" s="380">
        <v>782856</v>
      </c>
      <c r="AN24" s="381"/>
      <c r="AO24" s="381"/>
      <c r="AP24" s="381"/>
      <c r="AQ24" s="381"/>
      <c r="AR24" s="382"/>
      <c r="AS24" s="380">
        <v>3144</v>
      </c>
      <c r="AT24" s="381"/>
      <c r="AU24" s="381"/>
      <c r="AV24" s="381"/>
      <c r="AW24" s="381"/>
      <c r="AX24" s="383"/>
      <c r="AY24" s="371" t="s">
        <v>174</v>
      </c>
      <c r="AZ24" s="372"/>
      <c r="BA24" s="372"/>
      <c r="BB24" s="372"/>
      <c r="BC24" s="372"/>
      <c r="BD24" s="372"/>
      <c r="BE24" s="372"/>
      <c r="BF24" s="372"/>
      <c r="BG24" s="372"/>
      <c r="BH24" s="372"/>
      <c r="BI24" s="372"/>
      <c r="BJ24" s="372"/>
      <c r="BK24" s="372"/>
      <c r="BL24" s="372"/>
      <c r="BM24" s="373"/>
      <c r="BN24" s="404">
        <v>9788978</v>
      </c>
      <c r="BO24" s="405"/>
      <c r="BP24" s="405"/>
      <c r="BQ24" s="405"/>
      <c r="BR24" s="405"/>
      <c r="BS24" s="405"/>
      <c r="BT24" s="405"/>
      <c r="BU24" s="406"/>
      <c r="BV24" s="404">
        <v>8501653</v>
      </c>
      <c r="BW24" s="405"/>
      <c r="BX24" s="405"/>
      <c r="BY24" s="405"/>
      <c r="BZ24" s="405"/>
      <c r="CA24" s="405"/>
      <c r="CB24" s="405"/>
      <c r="CC24" s="406"/>
      <c r="CD24" s="182"/>
      <c r="CE24" s="402"/>
      <c r="CF24" s="402"/>
      <c r="CG24" s="402"/>
      <c r="CH24" s="402"/>
      <c r="CI24" s="402"/>
      <c r="CJ24" s="402"/>
      <c r="CK24" s="402"/>
      <c r="CL24" s="402"/>
      <c r="CM24" s="402"/>
      <c r="CN24" s="402"/>
      <c r="CO24" s="402"/>
      <c r="CP24" s="402"/>
      <c r="CQ24" s="402"/>
      <c r="CR24" s="402"/>
      <c r="CS24" s="403"/>
      <c r="CT24" s="374"/>
      <c r="CU24" s="375"/>
      <c r="CV24" s="375"/>
      <c r="CW24" s="375"/>
      <c r="CX24" s="375"/>
      <c r="CY24" s="375"/>
      <c r="CZ24" s="375"/>
      <c r="DA24" s="376"/>
      <c r="DB24" s="374"/>
      <c r="DC24" s="375"/>
      <c r="DD24" s="375"/>
      <c r="DE24" s="375"/>
      <c r="DF24" s="375"/>
      <c r="DG24" s="375"/>
      <c r="DH24" s="375"/>
      <c r="DI24" s="376"/>
    </row>
    <row r="25" spans="1:113" ht="18.75" customHeight="1">
      <c r="A25" s="173"/>
      <c r="B25" s="420"/>
      <c r="C25" s="421"/>
      <c r="D25" s="422"/>
      <c r="E25" s="377" t="s">
        <v>175</v>
      </c>
      <c r="F25" s="378"/>
      <c r="G25" s="378"/>
      <c r="H25" s="378"/>
      <c r="I25" s="378"/>
      <c r="J25" s="378"/>
      <c r="K25" s="379"/>
      <c r="L25" s="380">
        <v>1</v>
      </c>
      <c r="M25" s="381"/>
      <c r="N25" s="381"/>
      <c r="O25" s="381"/>
      <c r="P25" s="382"/>
      <c r="Q25" s="380">
        <v>6800</v>
      </c>
      <c r="R25" s="381"/>
      <c r="S25" s="381"/>
      <c r="T25" s="381"/>
      <c r="U25" s="381"/>
      <c r="V25" s="382"/>
      <c r="W25" s="439"/>
      <c r="X25" s="421"/>
      <c r="Y25" s="422"/>
      <c r="Z25" s="377" t="s">
        <v>176</v>
      </c>
      <c r="AA25" s="378"/>
      <c r="AB25" s="378"/>
      <c r="AC25" s="378"/>
      <c r="AD25" s="378"/>
      <c r="AE25" s="378"/>
      <c r="AF25" s="378"/>
      <c r="AG25" s="379"/>
      <c r="AH25" s="380">
        <v>44</v>
      </c>
      <c r="AI25" s="381"/>
      <c r="AJ25" s="381"/>
      <c r="AK25" s="381"/>
      <c r="AL25" s="382"/>
      <c r="AM25" s="380">
        <v>150964</v>
      </c>
      <c r="AN25" s="381"/>
      <c r="AO25" s="381"/>
      <c r="AP25" s="381"/>
      <c r="AQ25" s="381"/>
      <c r="AR25" s="382"/>
      <c r="AS25" s="380">
        <v>3431</v>
      </c>
      <c r="AT25" s="381"/>
      <c r="AU25" s="381"/>
      <c r="AV25" s="381"/>
      <c r="AW25" s="381"/>
      <c r="AX25" s="383"/>
      <c r="AY25" s="396" t="s">
        <v>177</v>
      </c>
      <c r="AZ25" s="397"/>
      <c r="BA25" s="397"/>
      <c r="BB25" s="397"/>
      <c r="BC25" s="397"/>
      <c r="BD25" s="397"/>
      <c r="BE25" s="397"/>
      <c r="BF25" s="397"/>
      <c r="BG25" s="397"/>
      <c r="BH25" s="397"/>
      <c r="BI25" s="397"/>
      <c r="BJ25" s="397"/>
      <c r="BK25" s="397"/>
      <c r="BL25" s="397"/>
      <c r="BM25" s="398"/>
      <c r="BN25" s="399">
        <v>3277129</v>
      </c>
      <c r="BO25" s="400"/>
      <c r="BP25" s="400"/>
      <c r="BQ25" s="400"/>
      <c r="BR25" s="400"/>
      <c r="BS25" s="400"/>
      <c r="BT25" s="400"/>
      <c r="BU25" s="401"/>
      <c r="BV25" s="399">
        <v>4823393</v>
      </c>
      <c r="BW25" s="400"/>
      <c r="BX25" s="400"/>
      <c r="BY25" s="400"/>
      <c r="BZ25" s="400"/>
      <c r="CA25" s="400"/>
      <c r="CB25" s="400"/>
      <c r="CC25" s="401"/>
      <c r="CD25" s="182"/>
      <c r="CE25" s="402"/>
      <c r="CF25" s="402"/>
      <c r="CG25" s="402"/>
      <c r="CH25" s="402"/>
      <c r="CI25" s="402"/>
      <c r="CJ25" s="402"/>
      <c r="CK25" s="402"/>
      <c r="CL25" s="402"/>
      <c r="CM25" s="402"/>
      <c r="CN25" s="402"/>
      <c r="CO25" s="402"/>
      <c r="CP25" s="402"/>
      <c r="CQ25" s="402"/>
      <c r="CR25" s="402"/>
      <c r="CS25" s="403"/>
      <c r="CT25" s="374"/>
      <c r="CU25" s="375"/>
      <c r="CV25" s="375"/>
      <c r="CW25" s="375"/>
      <c r="CX25" s="375"/>
      <c r="CY25" s="375"/>
      <c r="CZ25" s="375"/>
      <c r="DA25" s="376"/>
      <c r="DB25" s="374"/>
      <c r="DC25" s="375"/>
      <c r="DD25" s="375"/>
      <c r="DE25" s="375"/>
      <c r="DF25" s="375"/>
      <c r="DG25" s="375"/>
      <c r="DH25" s="375"/>
      <c r="DI25" s="376"/>
    </row>
    <row r="26" spans="1:113" ht="18.75" customHeight="1">
      <c r="A26" s="173"/>
      <c r="B26" s="420"/>
      <c r="C26" s="421"/>
      <c r="D26" s="422"/>
      <c r="E26" s="377" t="s">
        <v>178</v>
      </c>
      <c r="F26" s="378"/>
      <c r="G26" s="378"/>
      <c r="H26" s="378"/>
      <c r="I26" s="378"/>
      <c r="J26" s="378"/>
      <c r="K26" s="379"/>
      <c r="L26" s="380">
        <v>1</v>
      </c>
      <c r="M26" s="381"/>
      <c r="N26" s="381"/>
      <c r="O26" s="381"/>
      <c r="P26" s="382"/>
      <c r="Q26" s="380">
        <v>5400</v>
      </c>
      <c r="R26" s="381"/>
      <c r="S26" s="381"/>
      <c r="T26" s="381"/>
      <c r="U26" s="381"/>
      <c r="V26" s="382"/>
      <c r="W26" s="439"/>
      <c r="X26" s="421"/>
      <c r="Y26" s="422"/>
      <c r="Z26" s="377" t="s">
        <v>179</v>
      </c>
      <c r="AA26" s="415"/>
      <c r="AB26" s="415"/>
      <c r="AC26" s="415"/>
      <c r="AD26" s="415"/>
      <c r="AE26" s="415"/>
      <c r="AF26" s="415"/>
      <c r="AG26" s="416"/>
      <c r="AH26" s="380">
        <v>13</v>
      </c>
      <c r="AI26" s="381"/>
      <c r="AJ26" s="381"/>
      <c r="AK26" s="381"/>
      <c r="AL26" s="382"/>
      <c r="AM26" s="380">
        <v>48074</v>
      </c>
      <c r="AN26" s="381"/>
      <c r="AO26" s="381"/>
      <c r="AP26" s="381"/>
      <c r="AQ26" s="381"/>
      <c r="AR26" s="382"/>
      <c r="AS26" s="380">
        <v>3698</v>
      </c>
      <c r="AT26" s="381"/>
      <c r="AU26" s="381"/>
      <c r="AV26" s="381"/>
      <c r="AW26" s="381"/>
      <c r="AX26" s="383"/>
      <c r="AY26" s="413" t="s">
        <v>180</v>
      </c>
      <c r="AZ26" s="358"/>
      <c r="BA26" s="358"/>
      <c r="BB26" s="358"/>
      <c r="BC26" s="358"/>
      <c r="BD26" s="358"/>
      <c r="BE26" s="358"/>
      <c r="BF26" s="358"/>
      <c r="BG26" s="358"/>
      <c r="BH26" s="358"/>
      <c r="BI26" s="358"/>
      <c r="BJ26" s="358"/>
      <c r="BK26" s="358"/>
      <c r="BL26" s="358"/>
      <c r="BM26" s="414"/>
      <c r="BN26" s="404" t="s">
        <v>128</v>
      </c>
      <c r="BO26" s="405"/>
      <c r="BP26" s="405"/>
      <c r="BQ26" s="405"/>
      <c r="BR26" s="405"/>
      <c r="BS26" s="405"/>
      <c r="BT26" s="405"/>
      <c r="BU26" s="406"/>
      <c r="BV26" s="404" t="s">
        <v>181</v>
      </c>
      <c r="BW26" s="405"/>
      <c r="BX26" s="405"/>
      <c r="BY26" s="405"/>
      <c r="BZ26" s="405"/>
      <c r="CA26" s="405"/>
      <c r="CB26" s="405"/>
      <c r="CC26" s="406"/>
      <c r="CD26" s="182"/>
      <c r="CE26" s="402"/>
      <c r="CF26" s="402"/>
      <c r="CG26" s="402"/>
      <c r="CH26" s="402"/>
      <c r="CI26" s="402"/>
      <c r="CJ26" s="402"/>
      <c r="CK26" s="402"/>
      <c r="CL26" s="402"/>
      <c r="CM26" s="402"/>
      <c r="CN26" s="402"/>
      <c r="CO26" s="402"/>
      <c r="CP26" s="402"/>
      <c r="CQ26" s="402"/>
      <c r="CR26" s="402"/>
      <c r="CS26" s="403"/>
      <c r="CT26" s="374"/>
      <c r="CU26" s="375"/>
      <c r="CV26" s="375"/>
      <c r="CW26" s="375"/>
      <c r="CX26" s="375"/>
      <c r="CY26" s="375"/>
      <c r="CZ26" s="375"/>
      <c r="DA26" s="376"/>
      <c r="DB26" s="374"/>
      <c r="DC26" s="375"/>
      <c r="DD26" s="375"/>
      <c r="DE26" s="375"/>
      <c r="DF26" s="375"/>
      <c r="DG26" s="375"/>
      <c r="DH26" s="375"/>
      <c r="DI26" s="376"/>
    </row>
    <row r="27" spans="1:113" ht="18.75" customHeight="1" thickBot="1">
      <c r="A27" s="173"/>
      <c r="B27" s="420"/>
      <c r="C27" s="421"/>
      <c r="D27" s="422"/>
      <c r="E27" s="377" t="s">
        <v>182</v>
      </c>
      <c r="F27" s="378"/>
      <c r="G27" s="378"/>
      <c r="H27" s="378"/>
      <c r="I27" s="378"/>
      <c r="J27" s="378"/>
      <c r="K27" s="379"/>
      <c r="L27" s="380">
        <v>1</v>
      </c>
      <c r="M27" s="381"/>
      <c r="N27" s="381"/>
      <c r="O27" s="381"/>
      <c r="P27" s="382"/>
      <c r="Q27" s="380">
        <v>4278</v>
      </c>
      <c r="R27" s="381"/>
      <c r="S27" s="381"/>
      <c r="T27" s="381"/>
      <c r="U27" s="381"/>
      <c r="V27" s="382"/>
      <c r="W27" s="439"/>
      <c r="X27" s="421"/>
      <c r="Y27" s="422"/>
      <c r="Z27" s="377" t="s">
        <v>183</v>
      </c>
      <c r="AA27" s="378"/>
      <c r="AB27" s="378"/>
      <c r="AC27" s="378"/>
      <c r="AD27" s="378"/>
      <c r="AE27" s="378"/>
      <c r="AF27" s="378"/>
      <c r="AG27" s="379"/>
      <c r="AH27" s="380">
        <v>18</v>
      </c>
      <c r="AI27" s="381"/>
      <c r="AJ27" s="381"/>
      <c r="AK27" s="381"/>
      <c r="AL27" s="382"/>
      <c r="AM27" s="380">
        <v>56302</v>
      </c>
      <c r="AN27" s="381"/>
      <c r="AO27" s="381"/>
      <c r="AP27" s="381"/>
      <c r="AQ27" s="381"/>
      <c r="AR27" s="382"/>
      <c r="AS27" s="380">
        <v>3128</v>
      </c>
      <c r="AT27" s="381"/>
      <c r="AU27" s="381"/>
      <c r="AV27" s="381"/>
      <c r="AW27" s="381"/>
      <c r="AX27" s="383"/>
      <c r="AY27" s="410" t="s">
        <v>184</v>
      </c>
      <c r="AZ27" s="411"/>
      <c r="BA27" s="411"/>
      <c r="BB27" s="411"/>
      <c r="BC27" s="411"/>
      <c r="BD27" s="411"/>
      <c r="BE27" s="411"/>
      <c r="BF27" s="411"/>
      <c r="BG27" s="411"/>
      <c r="BH27" s="411"/>
      <c r="BI27" s="411"/>
      <c r="BJ27" s="411"/>
      <c r="BK27" s="411"/>
      <c r="BL27" s="411"/>
      <c r="BM27" s="412"/>
      <c r="BN27" s="407" t="s">
        <v>185</v>
      </c>
      <c r="BO27" s="408"/>
      <c r="BP27" s="408"/>
      <c r="BQ27" s="408"/>
      <c r="BR27" s="408"/>
      <c r="BS27" s="408"/>
      <c r="BT27" s="408"/>
      <c r="BU27" s="409"/>
      <c r="BV27" s="407" t="s">
        <v>181</v>
      </c>
      <c r="BW27" s="408"/>
      <c r="BX27" s="408"/>
      <c r="BY27" s="408"/>
      <c r="BZ27" s="408"/>
      <c r="CA27" s="408"/>
      <c r="CB27" s="408"/>
      <c r="CC27" s="409"/>
      <c r="CD27" s="176"/>
      <c r="CE27" s="402"/>
      <c r="CF27" s="402"/>
      <c r="CG27" s="402"/>
      <c r="CH27" s="402"/>
      <c r="CI27" s="402"/>
      <c r="CJ27" s="402"/>
      <c r="CK27" s="402"/>
      <c r="CL27" s="402"/>
      <c r="CM27" s="402"/>
      <c r="CN27" s="402"/>
      <c r="CO27" s="402"/>
      <c r="CP27" s="402"/>
      <c r="CQ27" s="402"/>
      <c r="CR27" s="402"/>
      <c r="CS27" s="403"/>
      <c r="CT27" s="374"/>
      <c r="CU27" s="375"/>
      <c r="CV27" s="375"/>
      <c r="CW27" s="375"/>
      <c r="CX27" s="375"/>
      <c r="CY27" s="375"/>
      <c r="CZ27" s="375"/>
      <c r="DA27" s="376"/>
      <c r="DB27" s="374"/>
      <c r="DC27" s="375"/>
      <c r="DD27" s="375"/>
      <c r="DE27" s="375"/>
      <c r="DF27" s="375"/>
      <c r="DG27" s="375"/>
      <c r="DH27" s="375"/>
      <c r="DI27" s="376"/>
    </row>
    <row r="28" spans="1:113" ht="18.75" customHeight="1">
      <c r="A28" s="173"/>
      <c r="B28" s="420"/>
      <c r="C28" s="421"/>
      <c r="D28" s="422"/>
      <c r="E28" s="377" t="s">
        <v>186</v>
      </c>
      <c r="F28" s="378"/>
      <c r="G28" s="378"/>
      <c r="H28" s="378"/>
      <c r="I28" s="378"/>
      <c r="J28" s="378"/>
      <c r="K28" s="379"/>
      <c r="L28" s="380">
        <v>1</v>
      </c>
      <c r="M28" s="381"/>
      <c r="N28" s="381"/>
      <c r="O28" s="381"/>
      <c r="P28" s="382"/>
      <c r="Q28" s="380">
        <v>3813</v>
      </c>
      <c r="R28" s="381"/>
      <c r="S28" s="381"/>
      <c r="T28" s="381"/>
      <c r="U28" s="381"/>
      <c r="V28" s="382"/>
      <c r="W28" s="439"/>
      <c r="X28" s="421"/>
      <c r="Y28" s="422"/>
      <c r="Z28" s="377" t="s">
        <v>187</v>
      </c>
      <c r="AA28" s="378"/>
      <c r="AB28" s="378"/>
      <c r="AC28" s="378"/>
      <c r="AD28" s="378"/>
      <c r="AE28" s="378"/>
      <c r="AF28" s="378"/>
      <c r="AG28" s="379"/>
      <c r="AH28" s="380" t="s">
        <v>185</v>
      </c>
      <c r="AI28" s="381"/>
      <c r="AJ28" s="381"/>
      <c r="AK28" s="381"/>
      <c r="AL28" s="382"/>
      <c r="AM28" s="380" t="s">
        <v>181</v>
      </c>
      <c r="AN28" s="381"/>
      <c r="AO28" s="381"/>
      <c r="AP28" s="381"/>
      <c r="AQ28" s="381"/>
      <c r="AR28" s="382"/>
      <c r="AS28" s="380" t="s">
        <v>181</v>
      </c>
      <c r="AT28" s="381"/>
      <c r="AU28" s="381"/>
      <c r="AV28" s="381"/>
      <c r="AW28" s="381"/>
      <c r="AX28" s="383"/>
      <c r="AY28" s="387" t="s">
        <v>188</v>
      </c>
      <c r="AZ28" s="388"/>
      <c r="BA28" s="388"/>
      <c r="BB28" s="389"/>
      <c r="BC28" s="396" t="s">
        <v>49</v>
      </c>
      <c r="BD28" s="397"/>
      <c r="BE28" s="397"/>
      <c r="BF28" s="397"/>
      <c r="BG28" s="397"/>
      <c r="BH28" s="397"/>
      <c r="BI28" s="397"/>
      <c r="BJ28" s="397"/>
      <c r="BK28" s="397"/>
      <c r="BL28" s="397"/>
      <c r="BM28" s="398"/>
      <c r="BN28" s="399">
        <v>2541865</v>
      </c>
      <c r="BO28" s="400"/>
      <c r="BP28" s="400"/>
      <c r="BQ28" s="400"/>
      <c r="BR28" s="400"/>
      <c r="BS28" s="400"/>
      <c r="BT28" s="400"/>
      <c r="BU28" s="401"/>
      <c r="BV28" s="399">
        <v>1790815</v>
      </c>
      <c r="BW28" s="400"/>
      <c r="BX28" s="400"/>
      <c r="BY28" s="400"/>
      <c r="BZ28" s="400"/>
      <c r="CA28" s="400"/>
      <c r="CB28" s="400"/>
      <c r="CC28" s="401"/>
      <c r="CD28" s="182"/>
      <c r="CE28" s="402"/>
      <c r="CF28" s="402"/>
      <c r="CG28" s="402"/>
      <c r="CH28" s="402"/>
      <c r="CI28" s="402"/>
      <c r="CJ28" s="402"/>
      <c r="CK28" s="402"/>
      <c r="CL28" s="402"/>
      <c r="CM28" s="402"/>
      <c r="CN28" s="402"/>
      <c r="CO28" s="402"/>
      <c r="CP28" s="402"/>
      <c r="CQ28" s="402"/>
      <c r="CR28" s="402"/>
      <c r="CS28" s="403"/>
      <c r="CT28" s="374"/>
      <c r="CU28" s="375"/>
      <c r="CV28" s="375"/>
      <c r="CW28" s="375"/>
      <c r="CX28" s="375"/>
      <c r="CY28" s="375"/>
      <c r="CZ28" s="375"/>
      <c r="DA28" s="376"/>
      <c r="DB28" s="374"/>
      <c r="DC28" s="375"/>
      <c r="DD28" s="375"/>
      <c r="DE28" s="375"/>
      <c r="DF28" s="375"/>
      <c r="DG28" s="375"/>
      <c r="DH28" s="375"/>
      <c r="DI28" s="376"/>
    </row>
    <row r="29" spans="1:113" ht="18.75" customHeight="1">
      <c r="A29" s="173"/>
      <c r="B29" s="420"/>
      <c r="C29" s="421"/>
      <c r="D29" s="422"/>
      <c r="E29" s="377" t="s">
        <v>189</v>
      </c>
      <c r="F29" s="378"/>
      <c r="G29" s="378"/>
      <c r="H29" s="378"/>
      <c r="I29" s="378"/>
      <c r="J29" s="378"/>
      <c r="K29" s="379"/>
      <c r="L29" s="380">
        <v>12</v>
      </c>
      <c r="M29" s="381"/>
      <c r="N29" s="381"/>
      <c r="O29" s="381"/>
      <c r="P29" s="382"/>
      <c r="Q29" s="380">
        <v>3627</v>
      </c>
      <c r="R29" s="381"/>
      <c r="S29" s="381"/>
      <c r="T29" s="381"/>
      <c r="U29" s="381"/>
      <c r="V29" s="382"/>
      <c r="W29" s="440"/>
      <c r="X29" s="441"/>
      <c r="Y29" s="442"/>
      <c r="Z29" s="377" t="s">
        <v>190</v>
      </c>
      <c r="AA29" s="378"/>
      <c r="AB29" s="378"/>
      <c r="AC29" s="378"/>
      <c r="AD29" s="378"/>
      <c r="AE29" s="378"/>
      <c r="AF29" s="378"/>
      <c r="AG29" s="379"/>
      <c r="AH29" s="380">
        <v>267</v>
      </c>
      <c r="AI29" s="381"/>
      <c r="AJ29" s="381"/>
      <c r="AK29" s="381"/>
      <c r="AL29" s="382"/>
      <c r="AM29" s="380">
        <v>839158</v>
      </c>
      <c r="AN29" s="381"/>
      <c r="AO29" s="381"/>
      <c r="AP29" s="381"/>
      <c r="AQ29" s="381"/>
      <c r="AR29" s="382"/>
      <c r="AS29" s="380">
        <v>3143</v>
      </c>
      <c r="AT29" s="381"/>
      <c r="AU29" s="381"/>
      <c r="AV29" s="381"/>
      <c r="AW29" s="381"/>
      <c r="AX29" s="383"/>
      <c r="AY29" s="390"/>
      <c r="AZ29" s="391"/>
      <c r="BA29" s="391"/>
      <c r="BB29" s="392"/>
      <c r="BC29" s="384" t="s">
        <v>191</v>
      </c>
      <c r="BD29" s="385"/>
      <c r="BE29" s="385"/>
      <c r="BF29" s="385"/>
      <c r="BG29" s="385"/>
      <c r="BH29" s="385"/>
      <c r="BI29" s="385"/>
      <c r="BJ29" s="385"/>
      <c r="BK29" s="385"/>
      <c r="BL29" s="385"/>
      <c r="BM29" s="386"/>
      <c r="BN29" s="404">
        <v>223263</v>
      </c>
      <c r="BO29" s="405"/>
      <c r="BP29" s="405"/>
      <c r="BQ29" s="405"/>
      <c r="BR29" s="405"/>
      <c r="BS29" s="405"/>
      <c r="BT29" s="405"/>
      <c r="BU29" s="406"/>
      <c r="BV29" s="404">
        <v>216042</v>
      </c>
      <c r="BW29" s="405"/>
      <c r="BX29" s="405"/>
      <c r="BY29" s="405"/>
      <c r="BZ29" s="405"/>
      <c r="CA29" s="405"/>
      <c r="CB29" s="405"/>
      <c r="CC29" s="406"/>
      <c r="CD29" s="176"/>
      <c r="CE29" s="402"/>
      <c r="CF29" s="402"/>
      <c r="CG29" s="402"/>
      <c r="CH29" s="402"/>
      <c r="CI29" s="402"/>
      <c r="CJ29" s="402"/>
      <c r="CK29" s="402"/>
      <c r="CL29" s="402"/>
      <c r="CM29" s="402"/>
      <c r="CN29" s="402"/>
      <c r="CO29" s="402"/>
      <c r="CP29" s="402"/>
      <c r="CQ29" s="402"/>
      <c r="CR29" s="402"/>
      <c r="CS29" s="403"/>
      <c r="CT29" s="374"/>
      <c r="CU29" s="375"/>
      <c r="CV29" s="375"/>
      <c r="CW29" s="375"/>
      <c r="CX29" s="375"/>
      <c r="CY29" s="375"/>
      <c r="CZ29" s="375"/>
      <c r="DA29" s="376"/>
      <c r="DB29" s="374"/>
      <c r="DC29" s="375"/>
      <c r="DD29" s="375"/>
      <c r="DE29" s="375"/>
      <c r="DF29" s="375"/>
      <c r="DG29" s="375"/>
      <c r="DH29" s="375"/>
      <c r="DI29" s="376"/>
    </row>
    <row r="30" spans="1:113" ht="18.75" customHeight="1" thickBot="1">
      <c r="A30" s="173"/>
      <c r="B30" s="423"/>
      <c r="C30" s="424"/>
      <c r="D30" s="425"/>
      <c r="E30" s="359"/>
      <c r="F30" s="360"/>
      <c r="G30" s="360"/>
      <c r="H30" s="360"/>
      <c r="I30" s="360"/>
      <c r="J30" s="360"/>
      <c r="K30" s="361"/>
      <c r="L30" s="362"/>
      <c r="M30" s="363"/>
      <c r="N30" s="363"/>
      <c r="O30" s="363"/>
      <c r="P30" s="364"/>
      <c r="Q30" s="362"/>
      <c r="R30" s="363"/>
      <c r="S30" s="363"/>
      <c r="T30" s="363"/>
      <c r="U30" s="363"/>
      <c r="V30" s="364"/>
      <c r="W30" s="365" t="s">
        <v>192</v>
      </c>
      <c r="X30" s="366"/>
      <c r="Y30" s="366"/>
      <c r="Z30" s="366"/>
      <c r="AA30" s="366"/>
      <c r="AB30" s="366"/>
      <c r="AC30" s="366"/>
      <c r="AD30" s="366"/>
      <c r="AE30" s="366"/>
      <c r="AF30" s="366"/>
      <c r="AG30" s="367"/>
      <c r="AH30" s="368">
        <v>97.2</v>
      </c>
      <c r="AI30" s="369"/>
      <c r="AJ30" s="369"/>
      <c r="AK30" s="369"/>
      <c r="AL30" s="369"/>
      <c r="AM30" s="369"/>
      <c r="AN30" s="369"/>
      <c r="AO30" s="369"/>
      <c r="AP30" s="369"/>
      <c r="AQ30" s="369"/>
      <c r="AR30" s="369"/>
      <c r="AS30" s="369"/>
      <c r="AT30" s="369"/>
      <c r="AU30" s="369"/>
      <c r="AV30" s="369"/>
      <c r="AW30" s="369"/>
      <c r="AX30" s="370"/>
      <c r="AY30" s="393"/>
      <c r="AZ30" s="394"/>
      <c r="BA30" s="394"/>
      <c r="BB30" s="395"/>
      <c r="BC30" s="371" t="s">
        <v>51</v>
      </c>
      <c r="BD30" s="372"/>
      <c r="BE30" s="372"/>
      <c r="BF30" s="372"/>
      <c r="BG30" s="372"/>
      <c r="BH30" s="372"/>
      <c r="BI30" s="372"/>
      <c r="BJ30" s="372"/>
      <c r="BK30" s="372"/>
      <c r="BL30" s="372"/>
      <c r="BM30" s="373"/>
      <c r="BN30" s="407">
        <v>1377269</v>
      </c>
      <c r="BO30" s="408"/>
      <c r="BP30" s="408"/>
      <c r="BQ30" s="408"/>
      <c r="BR30" s="408"/>
      <c r="BS30" s="408"/>
      <c r="BT30" s="408"/>
      <c r="BU30" s="409"/>
      <c r="BV30" s="407">
        <v>1298219</v>
      </c>
      <c r="BW30" s="408"/>
      <c r="BX30" s="408"/>
      <c r="BY30" s="408"/>
      <c r="BZ30" s="408"/>
      <c r="CA30" s="408"/>
      <c r="CB30" s="408"/>
      <c r="CC30" s="409"/>
      <c r="CD30" s="184"/>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c r="A31" s="173"/>
      <c r="B31" s="198"/>
      <c r="DI31" s="199"/>
    </row>
    <row r="32" spans="1:113" ht="13.5" customHeight="1">
      <c r="A32" s="173"/>
      <c r="B32" s="200"/>
      <c r="C32" s="357" t="s">
        <v>193</v>
      </c>
      <c r="D32" s="357"/>
      <c r="E32" s="357"/>
      <c r="F32" s="357"/>
      <c r="G32" s="357"/>
      <c r="H32" s="357"/>
      <c r="I32" s="357"/>
      <c r="J32" s="357"/>
      <c r="K32" s="357"/>
      <c r="L32" s="357"/>
      <c r="M32" s="357"/>
      <c r="N32" s="357"/>
      <c r="O32" s="357"/>
      <c r="P32" s="357"/>
      <c r="Q32" s="357"/>
      <c r="R32" s="357"/>
      <c r="S32" s="357"/>
      <c r="U32" s="358" t="s">
        <v>194</v>
      </c>
      <c r="V32" s="358"/>
      <c r="W32" s="358"/>
      <c r="X32" s="358"/>
      <c r="Y32" s="358"/>
      <c r="Z32" s="358"/>
      <c r="AA32" s="358"/>
      <c r="AB32" s="358"/>
      <c r="AC32" s="358"/>
      <c r="AD32" s="358"/>
      <c r="AE32" s="358"/>
      <c r="AF32" s="358"/>
      <c r="AG32" s="358"/>
      <c r="AH32" s="358"/>
      <c r="AI32" s="358"/>
      <c r="AJ32" s="358"/>
      <c r="AK32" s="358"/>
      <c r="AM32" s="358" t="s">
        <v>195</v>
      </c>
      <c r="AN32" s="358"/>
      <c r="AO32" s="358"/>
      <c r="AP32" s="358"/>
      <c r="AQ32" s="358"/>
      <c r="AR32" s="358"/>
      <c r="AS32" s="358"/>
      <c r="AT32" s="358"/>
      <c r="AU32" s="358"/>
      <c r="AV32" s="358"/>
      <c r="AW32" s="358"/>
      <c r="AX32" s="358"/>
      <c r="AY32" s="358"/>
      <c r="AZ32" s="358"/>
      <c r="BA32" s="358"/>
      <c r="BB32" s="358"/>
      <c r="BC32" s="358"/>
      <c r="BE32" s="358" t="s">
        <v>196</v>
      </c>
      <c r="BF32" s="358"/>
      <c r="BG32" s="358"/>
      <c r="BH32" s="358"/>
      <c r="BI32" s="358"/>
      <c r="BJ32" s="358"/>
      <c r="BK32" s="358"/>
      <c r="BL32" s="358"/>
      <c r="BM32" s="358"/>
      <c r="BN32" s="358"/>
      <c r="BO32" s="358"/>
      <c r="BP32" s="358"/>
      <c r="BQ32" s="358"/>
      <c r="BR32" s="358"/>
      <c r="BS32" s="358"/>
      <c r="BT32" s="358"/>
      <c r="BU32" s="358"/>
      <c r="BW32" s="358" t="s">
        <v>197</v>
      </c>
      <c r="BX32" s="358"/>
      <c r="BY32" s="358"/>
      <c r="BZ32" s="358"/>
      <c r="CA32" s="358"/>
      <c r="CB32" s="358"/>
      <c r="CC32" s="358"/>
      <c r="CD32" s="358"/>
      <c r="CE32" s="358"/>
      <c r="CF32" s="358"/>
      <c r="CG32" s="358"/>
      <c r="CH32" s="358"/>
      <c r="CI32" s="358"/>
      <c r="CJ32" s="358"/>
      <c r="CK32" s="358"/>
      <c r="CL32" s="358"/>
      <c r="CM32" s="358"/>
      <c r="CO32" s="358" t="s">
        <v>198</v>
      </c>
      <c r="CP32" s="358"/>
      <c r="CQ32" s="358"/>
      <c r="CR32" s="358"/>
      <c r="CS32" s="358"/>
      <c r="CT32" s="358"/>
      <c r="CU32" s="358"/>
      <c r="CV32" s="358"/>
      <c r="CW32" s="358"/>
      <c r="CX32" s="358"/>
      <c r="CY32" s="358"/>
      <c r="CZ32" s="358"/>
      <c r="DA32" s="358"/>
      <c r="DB32" s="358"/>
      <c r="DC32" s="358"/>
      <c r="DD32" s="358"/>
      <c r="DE32" s="358"/>
      <c r="DI32" s="199"/>
    </row>
    <row r="33" spans="1:113" ht="13.5" customHeight="1">
      <c r="A33" s="173"/>
      <c r="B33" s="200"/>
      <c r="C33" s="356" t="s">
        <v>199</v>
      </c>
      <c r="D33" s="356"/>
      <c r="E33" s="355" t="s">
        <v>200</v>
      </c>
      <c r="F33" s="355"/>
      <c r="G33" s="355"/>
      <c r="H33" s="355"/>
      <c r="I33" s="355"/>
      <c r="J33" s="355"/>
      <c r="K33" s="355"/>
      <c r="L33" s="355"/>
      <c r="M33" s="355"/>
      <c r="N33" s="355"/>
      <c r="O33" s="355"/>
      <c r="P33" s="355"/>
      <c r="Q33" s="355"/>
      <c r="R33" s="355"/>
      <c r="S33" s="355"/>
      <c r="T33" s="177"/>
      <c r="U33" s="356" t="s">
        <v>199</v>
      </c>
      <c r="V33" s="356"/>
      <c r="W33" s="355" t="s">
        <v>201</v>
      </c>
      <c r="X33" s="355"/>
      <c r="Y33" s="355"/>
      <c r="Z33" s="355"/>
      <c r="AA33" s="355"/>
      <c r="AB33" s="355"/>
      <c r="AC33" s="355"/>
      <c r="AD33" s="355"/>
      <c r="AE33" s="355"/>
      <c r="AF33" s="355"/>
      <c r="AG33" s="355"/>
      <c r="AH33" s="355"/>
      <c r="AI33" s="355"/>
      <c r="AJ33" s="355"/>
      <c r="AK33" s="355"/>
      <c r="AL33" s="177"/>
      <c r="AM33" s="356" t="s">
        <v>202</v>
      </c>
      <c r="AN33" s="356"/>
      <c r="AO33" s="355" t="s">
        <v>201</v>
      </c>
      <c r="AP33" s="355"/>
      <c r="AQ33" s="355"/>
      <c r="AR33" s="355"/>
      <c r="AS33" s="355"/>
      <c r="AT33" s="355"/>
      <c r="AU33" s="355"/>
      <c r="AV33" s="355"/>
      <c r="AW33" s="355"/>
      <c r="AX33" s="355"/>
      <c r="AY33" s="355"/>
      <c r="AZ33" s="355"/>
      <c r="BA33" s="355"/>
      <c r="BB33" s="355"/>
      <c r="BC33" s="355"/>
      <c r="BD33" s="183"/>
      <c r="BE33" s="355" t="s">
        <v>203</v>
      </c>
      <c r="BF33" s="355"/>
      <c r="BG33" s="355" t="s">
        <v>204</v>
      </c>
      <c r="BH33" s="355"/>
      <c r="BI33" s="355"/>
      <c r="BJ33" s="355"/>
      <c r="BK33" s="355"/>
      <c r="BL33" s="355"/>
      <c r="BM33" s="355"/>
      <c r="BN33" s="355"/>
      <c r="BO33" s="355"/>
      <c r="BP33" s="355"/>
      <c r="BQ33" s="355"/>
      <c r="BR33" s="355"/>
      <c r="BS33" s="355"/>
      <c r="BT33" s="355"/>
      <c r="BU33" s="355"/>
      <c r="BV33" s="183"/>
      <c r="BW33" s="356" t="s">
        <v>203</v>
      </c>
      <c r="BX33" s="356"/>
      <c r="BY33" s="355" t="s">
        <v>205</v>
      </c>
      <c r="BZ33" s="355"/>
      <c r="CA33" s="355"/>
      <c r="CB33" s="355"/>
      <c r="CC33" s="355"/>
      <c r="CD33" s="355"/>
      <c r="CE33" s="355"/>
      <c r="CF33" s="355"/>
      <c r="CG33" s="355"/>
      <c r="CH33" s="355"/>
      <c r="CI33" s="355"/>
      <c r="CJ33" s="355"/>
      <c r="CK33" s="355"/>
      <c r="CL33" s="355"/>
      <c r="CM33" s="355"/>
      <c r="CN33" s="177"/>
      <c r="CO33" s="356" t="s">
        <v>202</v>
      </c>
      <c r="CP33" s="356"/>
      <c r="CQ33" s="355" t="s">
        <v>206</v>
      </c>
      <c r="CR33" s="355"/>
      <c r="CS33" s="355"/>
      <c r="CT33" s="355"/>
      <c r="CU33" s="355"/>
      <c r="CV33" s="355"/>
      <c r="CW33" s="355"/>
      <c r="CX33" s="355"/>
      <c r="CY33" s="355"/>
      <c r="CZ33" s="355"/>
      <c r="DA33" s="355"/>
      <c r="DB33" s="355"/>
      <c r="DC33" s="355"/>
      <c r="DD33" s="355"/>
      <c r="DE33" s="355"/>
      <c r="DF33" s="177"/>
      <c r="DG33" s="354" t="s">
        <v>207</v>
      </c>
      <c r="DH33" s="354"/>
      <c r="DI33" s="178"/>
    </row>
    <row r="34" spans="1:113" ht="32.25" customHeight="1">
      <c r="A34" s="173"/>
      <c r="B34" s="200"/>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3"/>
      <c r="U34" s="352">
        <f>IF(W34="","",MAX(C34:D43)+1)</f>
        <v>2</v>
      </c>
      <c r="V34" s="352"/>
      <c r="W34" s="353" t="str">
        <f>IF('各会計、関係団体の財政状況及び健全化判断比率'!B28="","",'各会計、関係団体の財政状況及び健全化判断比率'!B28)</f>
        <v>国民健康保険特別会計</v>
      </c>
      <c r="X34" s="353"/>
      <c r="Y34" s="353"/>
      <c r="Z34" s="353"/>
      <c r="AA34" s="353"/>
      <c r="AB34" s="353"/>
      <c r="AC34" s="353"/>
      <c r="AD34" s="353"/>
      <c r="AE34" s="353"/>
      <c r="AF34" s="353"/>
      <c r="AG34" s="353"/>
      <c r="AH34" s="353"/>
      <c r="AI34" s="353"/>
      <c r="AJ34" s="353"/>
      <c r="AK34" s="353"/>
      <c r="AL34" s="173"/>
      <c r="AM34" s="352">
        <f>IF(AO34="","",MAX(C34:D43,U34:V43)+1)</f>
        <v>5</v>
      </c>
      <c r="AN34" s="352"/>
      <c r="AO34" s="353" t="str">
        <f>IF('各会計、関係団体の財政状況及び健全化判断比率'!B31="","",'各会計、関係団体の財政状況及び健全化判断比率'!B31)</f>
        <v>水道事業会計</v>
      </c>
      <c r="AP34" s="353"/>
      <c r="AQ34" s="353"/>
      <c r="AR34" s="353"/>
      <c r="AS34" s="353"/>
      <c r="AT34" s="353"/>
      <c r="AU34" s="353"/>
      <c r="AV34" s="353"/>
      <c r="AW34" s="353"/>
      <c r="AX34" s="353"/>
      <c r="AY34" s="353"/>
      <c r="AZ34" s="353"/>
      <c r="BA34" s="353"/>
      <c r="BB34" s="353"/>
      <c r="BC34" s="353"/>
      <c r="BD34" s="173"/>
      <c r="BE34" s="352">
        <f>IF(BG34="","",MAX(C34:D43,U34:V43,AM34:AN43)+1)</f>
        <v>6</v>
      </c>
      <c r="BF34" s="352"/>
      <c r="BG34" s="353" t="str">
        <f>IF('各会計、関係団体の財政状況及び健全化判断比率'!B32="","",'各会計、関係団体の財政状況及び健全化判断比率'!B32)</f>
        <v>農業集落排水事業特別会計</v>
      </c>
      <c r="BH34" s="353"/>
      <c r="BI34" s="353"/>
      <c r="BJ34" s="353"/>
      <c r="BK34" s="353"/>
      <c r="BL34" s="353"/>
      <c r="BM34" s="353"/>
      <c r="BN34" s="353"/>
      <c r="BO34" s="353"/>
      <c r="BP34" s="353"/>
      <c r="BQ34" s="353"/>
      <c r="BR34" s="353"/>
      <c r="BS34" s="353"/>
      <c r="BT34" s="353"/>
      <c r="BU34" s="353"/>
      <c r="BV34" s="173"/>
      <c r="BW34" s="352">
        <f>IF(BY34="","",MAX(C34:D43,U34:V43,AM34:AN43,BE34:BF43)+1)</f>
        <v>8</v>
      </c>
      <c r="BX34" s="352"/>
      <c r="BY34" s="353" t="str">
        <f>IF('各会計、関係団体の財政状況及び健全化判断比率'!B68="","",'各会計、関係団体の財政状況及び健全化判断比率'!B68)</f>
        <v>和歌山県市町村総合事務組合</v>
      </c>
      <c r="BZ34" s="353"/>
      <c r="CA34" s="353"/>
      <c r="CB34" s="353"/>
      <c r="CC34" s="353"/>
      <c r="CD34" s="353"/>
      <c r="CE34" s="353"/>
      <c r="CF34" s="353"/>
      <c r="CG34" s="353"/>
      <c r="CH34" s="353"/>
      <c r="CI34" s="353"/>
      <c r="CJ34" s="353"/>
      <c r="CK34" s="353"/>
      <c r="CL34" s="353"/>
      <c r="CM34" s="353"/>
      <c r="CN34" s="173"/>
      <c r="CO34" s="352">
        <f>IF(CQ34="","",MAX(C34:D43,U34:V43,AM34:AN43,BE34:BF43,BW34:BX43)+1)</f>
        <v>18</v>
      </c>
      <c r="CP34" s="352"/>
      <c r="CQ34" s="353" t="str">
        <f>IF('各会計、関係団体の財政状況及び健全化判断比率'!BS7="","",'各会計、関係団体の財政状況及び健全化判断比率'!BS7)</f>
        <v>御坊市ふれあいセンター</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
      </c>
      <c r="DH34" s="350"/>
      <c r="DI34" s="178"/>
    </row>
    <row r="35" spans="1:113" ht="32.25" customHeight="1">
      <c r="A35" s="173"/>
      <c r="B35" s="200"/>
      <c r="C35" s="352" t="str">
        <f>IF(E35="","",C34+1)</f>
        <v/>
      </c>
      <c r="D35" s="352"/>
      <c r="E35" s="353" t="str">
        <f>IF('各会計、関係団体の財政状況及び健全化判断比率'!B8="","",'各会計、関係団体の財政状況及び健全化判断比率'!B8)</f>
        <v/>
      </c>
      <c r="F35" s="353"/>
      <c r="G35" s="353"/>
      <c r="H35" s="353"/>
      <c r="I35" s="353"/>
      <c r="J35" s="353"/>
      <c r="K35" s="353"/>
      <c r="L35" s="353"/>
      <c r="M35" s="353"/>
      <c r="N35" s="353"/>
      <c r="O35" s="353"/>
      <c r="P35" s="353"/>
      <c r="Q35" s="353"/>
      <c r="R35" s="353"/>
      <c r="S35" s="353"/>
      <c r="T35" s="173"/>
      <c r="U35" s="352">
        <f>IF(W35="","",U34+1)</f>
        <v>3</v>
      </c>
      <c r="V35" s="352"/>
      <c r="W35" s="353" t="str">
        <f>IF('各会計、関係団体の財政状況及び健全化判断比率'!B29="","",'各会計、関係団体の財政状況及び健全化判断比率'!B29)</f>
        <v>介護保険特別会計</v>
      </c>
      <c r="X35" s="353"/>
      <c r="Y35" s="353"/>
      <c r="Z35" s="353"/>
      <c r="AA35" s="353"/>
      <c r="AB35" s="353"/>
      <c r="AC35" s="353"/>
      <c r="AD35" s="353"/>
      <c r="AE35" s="353"/>
      <c r="AF35" s="353"/>
      <c r="AG35" s="353"/>
      <c r="AH35" s="353"/>
      <c r="AI35" s="353"/>
      <c r="AJ35" s="353"/>
      <c r="AK35" s="353"/>
      <c r="AL35" s="173"/>
      <c r="AM35" s="352" t="str">
        <f t="shared" ref="AM35:AM43" si="0">IF(AO35="","",AM34+1)</f>
        <v/>
      </c>
      <c r="AN35" s="352"/>
      <c r="AO35" s="353"/>
      <c r="AP35" s="353"/>
      <c r="AQ35" s="353"/>
      <c r="AR35" s="353"/>
      <c r="AS35" s="353"/>
      <c r="AT35" s="353"/>
      <c r="AU35" s="353"/>
      <c r="AV35" s="353"/>
      <c r="AW35" s="353"/>
      <c r="AX35" s="353"/>
      <c r="AY35" s="353"/>
      <c r="AZ35" s="353"/>
      <c r="BA35" s="353"/>
      <c r="BB35" s="353"/>
      <c r="BC35" s="353"/>
      <c r="BD35" s="173"/>
      <c r="BE35" s="352">
        <f t="shared" ref="BE35:BE43" si="1">IF(BG35="","",BE34+1)</f>
        <v>7</v>
      </c>
      <c r="BF35" s="352"/>
      <c r="BG35" s="353" t="str">
        <f>IF('各会計、関係団体の財政状況及び健全化判断比率'!B33="","",'各会計、関係団体の財政状況及び健全化判断比率'!B33)</f>
        <v>公共下水道事業特別会計</v>
      </c>
      <c r="BH35" s="353"/>
      <c r="BI35" s="353"/>
      <c r="BJ35" s="353"/>
      <c r="BK35" s="353"/>
      <c r="BL35" s="353"/>
      <c r="BM35" s="353"/>
      <c r="BN35" s="353"/>
      <c r="BO35" s="353"/>
      <c r="BP35" s="353"/>
      <c r="BQ35" s="353"/>
      <c r="BR35" s="353"/>
      <c r="BS35" s="353"/>
      <c r="BT35" s="353"/>
      <c r="BU35" s="353"/>
      <c r="BV35" s="173"/>
      <c r="BW35" s="352">
        <f t="shared" ref="BW35:BW43" si="2">IF(BY35="","",BW34+1)</f>
        <v>9</v>
      </c>
      <c r="BX35" s="352"/>
      <c r="BY35" s="353" t="str">
        <f>IF('各会計、関係団体の財政状況及び健全化判断比率'!B69="","",'各会計、関係団体の財政状況及び健全化判断比率'!B69)</f>
        <v>御坊市日高川町中学校組合</v>
      </c>
      <c r="BZ35" s="353"/>
      <c r="CA35" s="353"/>
      <c r="CB35" s="353"/>
      <c r="CC35" s="353"/>
      <c r="CD35" s="353"/>
      <c r="CE35" s="353"/>
      <c r="CF35" s="353"/>
      <c r="CG35" s="353"/>
      <c r="CH35" s="353"/>
      <c r="CI35" s="353"/>
      <c r="CJ35" s="353"/>
      <c r="CK35" s="353"/>
      <c r="CL35" s="353"/>
      <c r="CM35" s="353"/>
      <c r="CN35" s="173"/>
      <c r="CO35" s="352" t="str">
        <f t="shared" ref="CO35:CO43" si="3">IF(CQ35="","",CO34+1)</f>
        <v/>
      </c>
      <c r="CP35" s="352"/>
      <c r="CQ35" s="353" t="str">
        <f>IF('各会計、関係団体の財政状況及び健全化判断比率'!BS8="","",'各会計、関係団体の財政状況及び健全化判断比率'!BS8)</f>
        <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78"/>
    </row>
    <row r="36" spans="1:113" ht="32.25" customHeight="1">
      <c r="A36" s="173"/>
      <c r="B36" s="200"/>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3"/>
      <c r="U36" s="352">
        <f t="shared" ref="U36:U43" si="4">IF(W36="","",U35+1)</f>
        <v>4</v>
      </c>
      <c r="V36" s="352"/>
      <c r="W36" s="353" t="str">
        <f>IF('各会計、関係団体の財政状況及び健全化判断比率'!B30="","",'各会計、関係団体の財政状況及び健全化判断比率'!B30)</f>
        <v>後期高齢者医療特別会計</v>
      </c>
      <c r="X36" s="353"/>
      <c r="Y36" s="353"/>
      <c r="Z36" s="353"/>
      <c r="AA36" s="353"/>
      <c r="AB36" s="353"/>
      <c r="AC36" s="353"/>
      <c r="AD36" s="353"/>
      <c r="AE36" s="353"/>
      <c r="AF36" s="353"/>
      <c r="AG36" s="353"/>
      <c r="AH36" s="353"/>
      <c r="AI36" s="353"/>
      <c r="AJ36" s="353"/>
      <c r="AK36" s="353"/>
      <c r="AL36" s="173"/>
      <c r="AM36" s="352" t="str">
        <f t="shared" si="0"/>
        <v/>
      </c>
      <c r="AN36" s="352"/>
      <c r="AO36" s="353"/>
      <c r="AP36" s="353"/>
      <c r="AQ36" s="353"/>
      <c r="AR36" s="353"/>
      <c r="AS36" s="353"/>
      <c r="AT36" s="353"/>
      <c r="AU36" s="353"/>
      <c r="AV36" s="353"/>
      <c r="AW36" s="353"/>
      <c r="AX36" s="353"/>
      <c r="AY36" s="353"/>
      <c r="AZ36" s="353"/>
      <c r="BA36" s="353"/>
      <c r="BB36" s="353"/>
      <c r="BC36" s="353"/>
      <c r="BD36" s="173"/>
      <c r="BE36" s="352" t="str">
        <f t="shared" si="1"/>
        <v/>
      </c>
      <c r="BF36" s="352"/>
      <c r="BG36" s="353"/>
      <c r="BH36" s="353"/>
      <c r="BI36" s="353"/>
      <c r="BJ36" s="353"/>
      <c r="BK36" s="353"/>
      <c r="BL36" s="353"/>
      <c r="BM36" s="353"/>
      <c r="BN36" s="353"/>
      <c r="BO36" s="353"/>
      <c r="BP36" s="353"/>
      <c r="BQ36" s="353"/>
      <c r="BR36" s="353"/>
      <c r="BS36" s="353"/>
      <c r="BT36" s="353"/>
      <c r="BU36" s="353"/>
      <c r="BV36" s="173"/>
      <c r="BW36" s="352">
        <f t="shared" si="2"/>
        <v>10</v>
      </c>
      <c r="BX36" s="352"/>
      <c r="BY36" s="353" t="str">
        <f>IF('各会計、関係団体の財政状況及び健全化判断比率'!B70="","",'各会計、関係団体の財政状況及び健全化判断比率'!B70)</f>
        <v>御坊日高老人福祉施設事務組合</v>
      </c>
      <c r="BZ36" s="353"/>
      <c r="CA36" s="353"/>
      <c r="CB36" s="353"/>
      <c r="CC36" s="353"/>
      <c r="CD36" s="353"/>
      <c r="CE36" s="353"/>
      <c r="CF36" s="353"/>
      <c r="CG36" s="353"/>
      <c r="CH36" s="353"/>
      <c r="CI36" s="353"/>
      <c r="CJ36" s="353"/>
      <c r="CK36" s="353"/>
      <c r="CL36" s="353"/>
      <c r="CM36" s="353"/>
      <c r="CN36" s="173"/>
      <c r="CO36" s="352" t="str">
        <f t="shared" si="3"/>
        <v/>
      </c>
      <c r="CP36" s="352"/>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78"/>
    </row>
    <row r="37" spans="1:113" ht="32.25" customHeight="1">
      <c r="A37" s="173"/>
      <c r="B37" s="200"/>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3"/>
      <c r="U37" s="352" t="str">
        <f t="shared" si="4"/>
        <v/>
      </c>
      <c r="V37" s="352"/>
      <c r="W37" s="353"/>
      <c r="X37" s="353"/>
      <c r="Y37" s="353"/>
      <c r="Z37" s="353"/>
      <c r="AA37" s="353"/>
      <c r="AB37" s="353"/>
      <c r="AC37" s="353"/>
      <c r="AD37" s="353"/>
      <c r="AE37" s="353"/>
      <c r="AF37" s="353"/>
      <c r="AG37" s="353"/>
      <c r="AH37" s="353"/>
      <c r="AI37" s="353"/>
      <c r="AJ37" s="353"/>
      <c r="AK37" s="353"/>
      <c r="AL37" s="173"/>
      <c r="AM37" s="352" t="str">
        <f t="shared" si="0"/>
        <v/>
      </c>
      <c r="AN37" s="352"/>
      <c r="AO37" s="353"/>
      <c r="AP37" s="353"/>
      <c r="AQ37" s="353"/>
      <c r="AR37" s="353"/>
      <c r="AS37" s="353"/>
      <c r="AT37" s="353"/>
      <c r="AU37" s="353"/>
      <c r="AV37" s="353"/>
      <c r="AW37" s="353"/>
      <c r="AX37" s="353"/>
      <c r="AY37" s="353"/>
      <c r="AZ37" s="353"/>
      <c r="BA37" s="353"/>
      <c r="BB37" s="353"/>
      <c r="BC37" s="353"/>
      <c r="BD37" s="173"/>
      <c r="BE37" s="352" t="str">
        <f t="shared" si="1"/>
        <v/>
      </c>
      <c r="BF37" s="352"/>
      <c r="BG37" s="353"/>
      <c r="BH37" s="353"/>
      <c r="BI37" s="353"/>
      <c r="BJ37" s="353"/>
      <c r="BK37" s="353"/>
      <c r="BL37" s="353"/>
      <c r="BM37" s="353"/>
      <c r="BN37" s="353"/>
      <c r="BO37" s="353"/>
      <c r="BP37" s="353"/>
      <c r="BQ37" s="353"/>
      <c r="BR37" s="353"/>
      <c r="BS37" s="353"/>
      <c r="BT37" s="353"/>
      <c r="BU37" s="353"/>
      <c r="BV37" s="173"/>
      <c r="BW37" s="352">
        <f t="shared" si="2"/>
        <v>11</v>
      </c>
      <c r="BX37" s="352"/>
      <c r="BY37" s="353" t="str">
        <f>IF('各会計、関係団体の財政状況及び健全化判断比率'!B71="","",'各会計、関係団体の財政状況及び健全化判断比率'!B71)</f>
        <v>御坊日高老人福祉施設事務組合（公営企業会計）</v>
      </c>
      <c r="BZ37" s="353"/>
      <c r="CA37" s="353"/>
      <c r="CB37" s="353"/>
      <c r="CC37" s="353"/>
      <c r="CD37" s="353"/>
      <c r="CE37" s="353"/>
      <c r="CF37" s="353"/>
      <c r="CG37" s="353"/>
      <c r="CH37" s="353"/>
      <c r="CI37" s="353"/>
      <c r="CJ37" s="353"/>
      <c r="CK37" s="353"/>
      <c r="CL37" s="353"/>
      <c r="CM37" s="353"/>
      <c r="CN37" s="173"/>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78"/>
    </row>
    <row r="38" spans="1:113" ht="32.25" customHeight="1">
      <c r="A38" s="173"/>
      <c r="B38" s="200"/>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3"/>
      <c r="U38" s="352" t="str">
        <f t="shared" si="4"/>
        <v/>
      </c>
      <c r="V38" s="352"/>
      <c r="W38" s="353"/>
      <c r="X38" s="353"/>
      <c r="Y38" s="353"/>
      <c r="Z38" s="353"/>
      <c r="AA38" s="353"/>
      <c r="AB38" s="353"/>
      <c r="AC38" s="353"/>
      <c r="AD38" s="353"/>
      <c r="AE38" s="353"/>
      <c r="AF38" s="353"/>
      <c r="AG38" s="353"/>
      <c r="AH38" s="353"/>
      <c r="AI38" s="353"/>
      <c r="AJ38" s="353"/>
      <c r="AK38" s="353"/>
      <c r="AL38" s="173"/>
      <c r="AM38" s="352" t="str">
        <f t="shared" si="0"/>
        <v/>
      </c>
      <c r="AN38" s="352"/>
      <c r="AO38" s="353"/>
      <c r="AP38" s="353"/>
      <c r="AQ38" s="353"/>
      <c r="AR38" s="353"/>
      <c r="AS38" s="353"/>
      <c r="AT38" s="353"/>
      <c r="AU38" s="353"/>
      <c r="AV38" s="353"/>
      <c r="AW38" s="353"/>
      <c r="AX38" s="353"/>
      <c r="AY38" s="353"/>
      <c r="AZ38" s="353"/>
      <c r="BA38" s="353"/>
      <c r="BB38" s="353"/>
      <c r="BC38" s="353"/>
      <c r="BD38" s="173"/>
      <c r="BE38" s="352" t="str">
        <f t="shared" si="1"/>
        <v/>
      </c>
      <c r="BF38" s="352"/>
      <c r="BG38" s="353"/>
      <c r="BH38" s="353"/>
      <c r="BI38" s="353"/>
      <c r="BJ38" s="353"/>
      <c r="BK38" s="353"/>
      <c r="BL38" s="353"/>
      <c r="BM38" s="353"/>
      <c r="BN38" s="353"/>
      <c r="BO38" s="353"/>
      <c r="BP38" s="353"/>
      <c r="BQ38" s="353"/>
      <c r="BR38" s="353"/>
      <c r="BS38" s="353"/>
      <c r="BT38" s="353"/>
      <c r="BU38" s="353"/>
      <c r="BV38" s="173"/>
      <c r="BW38" s="352">
        <f t="shared" si="2"/>
        <v>12</v>
      </c>
      <c r="BX38" s="352"/>
      <c r="BY38" s="353" t="str">
        <f>IF('各会計、関係団体の財政状況及び健全化判断比率'!B72="","",'各会計、関係団体の財政状況及び健全化判断比率'!B72)</f>
        <v>御坊広域行政事務組合</v>
      </c>
      <c r="BZ38" s="353"/>
      <c r="CA38" s="353"/>
      <c r="CB38" s="353"/>
      <c r="CC38" s="353"/>
      <c r="CD38" s="353"/>
      <c r="CE38" s="353"/>
      <c r="CF38" s="353"/>
      <c r="CG38" s="353"/>
      <c r="CH38" s="353"/>
      <c r="CI38" s="353"/>
      <c r="CJ38" s="353"/>
      <c r="CK38" s="353"/>
      <c r="CL38" s="353"/>
      <c r="CM38" s="353"/>
      <c r="CN38" s="173"/>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78"/>
    </row>
    <row r="39" spans="1:113" ht="32.25" customHeight="1">
      <c r="A39" s="173"/>
      <c r="B39" s="200"/>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3"/>
      <c r="U39" s="352" t="str">
        <f t="shared" si="4"/>
        <v/>
      </c>
      <c r="V39" s="352"/>
      <c r="W39" s="353"/>
      <c r="X39" s="353"/>
      <c r="Y39" s="353"/>
      <c r="Z39" s="353"/>
      <c r="AA39" s="353"/>
      <c r="AB39" s="353"/>
      <c r="AC39" s="353"/>
      <c r="AD39" s="353"/>
      <c r="AE39" s="353"/>
      <c r="AF39" s="353"/>
      <c r="AG39" s="353"/>
      <c r="AH39" s="353"/>
      <c r="AI39" s="353"/>
      <c r="AJ39" s="353"/>
      <c r="AK39" s="353"/>
      <c r="AL39" s="173"/>
      <c r="AM39" s="352" t="str">
        <f t="shared" si="0"/>
        <v/>
      </c>
      <c r="AN39" s="352"/>
      <c r="AO39" s="353"/>
      <c r="AP39" s="353"/>
      <c r="AQ39" s="353"/>
      <c r="AR39" s="353"/>
      <c r="AS39" s="353"/>
      <c r="AT39" s="353"/>
      <c r="AU39" s="353"/>
      <c r="AV39" s="353"/>
      <c r="AW39" s="353"/>
      <c r="AX39" s="353"/>
      <c r="AY39" s="353"/>
      <c r="AZ39" s="353"/>
      <c r="BA39" s="353"/>
      <c r="BB39" s="353"/>
      <c r="BC39" s="353"/>
      <c r="BD39" s="173"/>
      <c r="BE39" s="352" t="str">
        <f t="shared" si="1"/>
        <v/>
      </c>
      <c r="BF39" s="352"/>
      <c r="BG39" s="353"/>
      <c r="BH39" s="353"/>
      <c r="BI39" s="353"/>
      <c r="BJ39" s="353"/>
      <c r="BK39" s="353"/>
      <c r="BL39" s="353"/>
      <c r="BM39" s="353"/>
      <c r="BN39" s="353"/>
      <c r="BO39" s="353"/>
      <c r="BP39" s="353"/>
      <c r="BQ39" s="353"/>
      <c r="BR39" s="353"/>
      <c r="BS39" s="353"/>
      <c r="BT39" s="353"/>
      <c r="BU39" s="353"/>
      <c r="BV39" s="173"/>
      <c r="BW39" s="352">
        <f t="shared" si="2"/>
        <v>13</v>
      </c>
      <c r="BX39" s="352"/>
      <c r="BY39" s="353" t="str">
        <f>IF('各会計、関係団体の財政状況及び健全化判断比率'!B73="","",'各会計、関係団体の財政状況及び健全化判断比率'!B73)</f>
        <v>和歌山地方税回収機構</v>
      </c>
      <c r="BZ39" s="353"/>
      <c r="CA39" s="353"/>
      <c r="CB39" s="353"/>
      <c r="CC39" s="353"/>
      <c r="CD39" s="353"/>
      <c r="CE39" s="353"/>
      <c r="CF39" s="353"/>
      <c r="CG39" s="353"/>
      <c r="CH39" s="353"/>
      <c r="CI39" s="353"/>
      <c r="CJ39" s="353"/>
      <c r="CK39" s="353"/>
      <c r="CL39" s="353"/>
      <c r="CM39" s="353"/>
      <c r="CN39" s="173"/>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78"/>
    </row>
    <row r="40" spans="1:113" ht="32.25" customHeight="1">
      <c r="A40" s="173"/>
      <c r="B40" s="200"/>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3"/>
      <c r="U40" s="352" t="str">
        <f t="shared" si="4"/>
        <v/>
      </c>
      <c r="V40" s="352"/>
      <c r="W40" s="353"/>
      <c r="X40" s="353"/>
      <c r="Y40" s="353"/>
      <c r="Z40" s="353"/>
      <c r="AA40" s="353"/>
      <c r="AB40" s="353"/>
      <c r="AC40" s="353"/>
      <c r="AD40" s="353"/>
      <c r="AE40" s="353"/>
      <c r="AF40" s="353"/>
      <c r="AG40" s="353"/>
      <c r="AH40" s="353"/>
      <c r="AI40" s="353"/>
      <c r="AJ40" s="353"/>
      <c r="AK40" s="353"/>
      <c r="AL40" s="173"/>
      <c r="AM40" s="352" t="str">
        <f t="shared" si="0"/>
        <v/>
      </c>
      <c r="AN40" s="352"/>
      <c r="AO40" s="353"/>
      <c r="AP40" s="353"/>
      <c r="AQ40" s="353"/>
      <c r="AR40" s="353"/>
      <c r="AS40" s="353"/>
      <c r="AT40" s="353"/>
      <c r="AU40" s="353"/>
      <c r="AV40" s="353"/>
      <c r="AW40" s="353"/>
      <c r="AX40" s="353"/>
      <c r="AY40" s="353"/>
      <c r="AZ40" s="353"/>
      <c r="BA40" s="353"/>
      <c r="BB40" s="353"/>
      <c r="BC40" s="353"/>
      <c r="BD40" s="173"/>
      <c r="BE40" s="352" t="str">
        <f t="shared" si="1"/>
        <v/>
      </c>
      <c r="BF40" s="352"/>
      <c r="BG40" s="353"/>
      <c r="BH40" s="353"/>
      <c r="BI40" s="353"/>
      <c r="BJ40" s="353"/>
      <c r="BK40" s="353"/>
      <c r="BL40" s="353"/>
      <c r="BM40" s="353"/>
      <c r="BN40" s="353"/>
      <c r="BO40" s="353"/>
      <c r="BP40" s="353"/>
      <c r="BQ40" s="353"/>
      <c r="BR40" s="353"/>
      <c r="BS40" s="353"/>
      <c r="BT40" s="353"/>
      <c r="BU40" s="353"/>
      <c r="BV40" s="173"/>
      <c r="BW40" s="352">
        <f t="shared" si="2"/>
        <v>14</v>
      </c>
      <c r="BX40" s="352"/>
      <c r="BY40" s="353" t="str">
        <f>IF('各会計、関係団体の財政状況及び健全化判断比率'!B74="","",'各会計、関係団体の財政状況及び健全化判断比率'!B74)</f>
        <v>和歌山県後期高齢者医療広域連合</v>
      </c>
      <c r="BZ40" s="353"/>
      <c r="CA40" s="353"/>
      <c r="CB40" s="353"/>
      <c r="CC40" s="353"/>
      <c r="CD40" s="353"/>
      <c r="CE40" s="353"/>
      <c r="CF40" s="353"/>
      <c r="CG40" s="353"/>
      <c r="CH40" s="353"/>
      <c r="CI40" s="353"/>
      <c r="CJ40" s="353"/>
      <c r="CK40" s="353"/>
      <c r="CL40" s="353"/>
      <c r="CM40" s="353"/>
      <c r="CN40" s="173"/>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78"/>
    </row>
    <row r="41" spans="1:113" ht="32.25" customHeight="1">
      <c r="A41" s="173"/>
      <c r="B41" s="200"/>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3"/>
      <c r="U41" s="352" t="str">
        <f t="shared" si="4"/>
        <v/>
      </c>
      <c r="V41" s="352"/>
      <c r="W41" s="353"/>
      <c r="X41" s="353"/>
      <c r="Y41" s="353"/>
      <c r="Z41" s="353"/>
      <c r="AA41" s="353"/>
      <c r="AB41" s="353"/>
      <c r="AC41" s="353"/>
      <c r="AD41" s="353"/>
      <c r="AE41" s="353"/>
      <c r="AF41" s="353"/>
      <c r="AG41" s="353"/>
      <c r="AH41" s="353"/>
      <c r="AI41" s="353"/>
      <c r="AJ41" s="353"/>
      <c r="AK41" s="353"/>
      <c r="AL41" s="173"/>
      <c r="AM41" s="352" t="str">
        <f t="shared" si="0"/>
        <v/>
      </c>
      <c r="AN41" s="352"/>
      <c r="AO41" s="353"/>
      <c r="AP41" s="353"/>
      <c r="AQ41" s="353"/>
      <c r="AR41" s="353"/>
      <c r="AS41" s="353"/>
      <c r="AT41" s="353"/>
      <c r="AU41" s="353"/>
      <c r="AV41" s="353"/>
      <c r="AW41" s="353"/>
      <c r="AX41" s="353"/>
      <c r="AY41" s="353"/>
      <c r="AZ41" s="353"/>
      <c r="BA41" s="353"/>
      <c r="BB41" s="353"/>
      <c r="BC41" s="353"/>
      <c r="BD41" s="173"/>
      <c r="BE41" s="352" t="str">
        <f t="shared" si="1"/>
        <v/>
      </c>
      <c r="BF41" s="352"/>
      <c r="BG41" s="353"/>
      <c r="BH41" s="353"/>
      <c r="BI41" s="353"/>
      <c r="BJ41" s="353"/>
      <c r="BK41" s="353"/>
      <c r="BL41" s="353"/>
      <c r="BM41" s="353"/>
      <c r="BN41" s="353"/>
      <c r="BO41" s="353"/>
      <c r="BP41" s="353"/>
      <c r="BQ41" s="353"/>
      <c r="BR41" s="353"/>
      <c r="BS41" s="353"/>
      <c r="BT41" s="353"/>
      <c r="BU41" s="353"/>
      <c r="BV41" s="173"/>
      <c r="BW41" s="352">
        <f t="shared" si="2"/>
        <v>15</v>
      </c>
      <c r="BX41" s="352"/>
      <c r="BY41" s="353" t="str">
        <f>IF('各会計、関係団体の財政状況及び健全化判断比率'!B75="","",'各会計、関係団体の財政状況及び健全化判断比率'!B75)</f>
        <v>和歌山県後期高齢者医療広域連合（特別会計）</v>
      </c>
      <c r="BZ41" s="353"/>
      <c r="CA41" s="353"/>
      <c r="CB41" s="353"/>
      <c r="CC41" s="353"/>
      <c r="CD41" s="353"/>
      <c r="CE41" s="353"/>
      <c r="CF41" s="353"/>
      <c r="CG41" s="353"/>
      <c r="CH41" s="353"/>
      <c r="CI41" s="353"/>
      <c r="CJ41" s="353"/>
      <c r="CK41" s="353"/>
      <c r="CL41" s="353"/>
      <c r="CM41" s="353"/>
      <c r="CN41" s="173"/>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78"/>
    </row>
    <row r="42" spans="1:113" ht="32.25" customHeight="1">
      <c r="B42" s="200"/>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3"/>
      <c r="U42" s="352" t="str">
        <f t="shared" si="4"/>
        <v/>
      </c>
      <c r="V42" s="352"/>
      <c r="W42" s="353"/>
      <c r="X42" s="353"/>
      <c r="Y42" s="353"/>
      <c r="Z42" s="353"/>
      <c r="AA42" s="353"/>
      <c r="AB42" s="353"/>
      <c r="AC42" s="353"/>
      <c r="AD42" s="353"/>
      <c r="AE42" s="353"/>
      <c r="AF42" s="353"/>
      <c r="AG42" s="353"/>
      <c r="AH42" s="353"/>
      <c r="AI42" s="353"/>
      <c r="AJ42" s="353"/>
      <c r="AK42" s="353"/>
      <c r="AL42" s="173"/>
      <c r="AM42" s="352" t="str">
        <f t="shared" si="0"/>
        <v/>
      </c>
      <c r="AN42" s="352"/>
      <c r="AO42" s="353"/>
      <c r="AP42" s="353"/>
      <c r="AQ42" s="353"/>
      <c r="AR42" s="353"/>
      <c r="AS42" s="353"/>
      <c r="AT42" s="353"/>
      <c r="AU42" s="353"/>
      <c r="AV42" s="353"/>
      <c r="AW42" s="353"/>
      <c r="AX42" s="353"/>
      <c r="AY42" s="353"/>
      <c r="AZ42" s="353"/>
      <c r="BA42" s="353"/>
      <c r="BB42" s="353"/>
      <c r="BC42" s="353"/>
      <c r="BD42" s="173"/>
      <c r="BE42" s="352" t="str">
        <f t="shared" si="1"/>
        <v/>
      </c>
      <c r="BF42" s="352"/>
      <c r="BG42" s="353"/>
      <c r="BH42" s="353"/>
      <c r="BI42" s="353"/>
      <c r="BJ42" s="353"/>
      <c r="BK42" s="353"/>
      <c r="BL42" s="353"/>
      <c r="BM42" s="353"/>
      <c r="BN42" s="353"/>
      <c r="BO42" s="353"/>
      <c r="BP42" s="353"/>
      <c r="BQ42" s="353"/>
      <c r="BR42" s="353"/>
      <c r="BS42" s="353"/>
      <c r="BT42" s="353"/>
      <c r="BU42" s="353"/>
      <c r="BV42" s="173"/>
      <c r="BW42" s="352">
        <f t="shared" si="2"/>
        <v>16</v>
      </c>
      <c r="BX42" s="352"/>
      <c r="BY42" s="353" t="str">
        <f>IF('各会計、関係団体の財政状況及び健全化判断比率'!B76="","",'各会計、関係団体の財政状況及び健全化判断比率'!B76)</f>
        <v>和歌山県住宅新築資金等貸付金回収管理組合</v>
      </c>
      <c r="BZ42" s="353"/>
      <c r="CA42" s="353"/>
      <c r="CB42" s="353"/>
      <c r="CC42" s="353"/>
      <c r="CD42" s="353"/>
      <c r="CE42" s="353"/>
      <c r="CF42" s="353"/>
      <c r="CG42" s="353"/>
      <c r="CH42" s="353"/>
      <c r="CI42" s="353"/>
      <c r="CJ42" s="353"/>
      <c r="CK42" s="353"/>
      <c r="CL42" s="353"/>
      <c r="CM42" s="353"/>
      <c r="CN42" s="173"/>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78"/>
    </row>
    <row r="43" spans="1:113" ht="32.25" customHeight="1">
      <c r="B43" s="200"/>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3"/>
      <c r="U43" s="352" t="str">
        <f t="shared" si="4"/>
        <v/>
      </c>
      <c r="V43" s="352"/>
      <c r="W43" s="353"/>
      <c r="X43" s="353"/>
      <c r="Y43" s="353"/>
      <c r="Z43" s="353"/>
      <c r="AA43" s="353"/>
      <c r="AB43" s="353"/>
      <c r="AC43" s="353"/>
      <c r="AD43" s="353"/>
      <c r="AE43" s="353"/>
      <c r="AF43" s="353"/>
      <c r="AG43" s="353"/>
      <c r="AH43" s="353"/>
      <c r="AI43" s="353"/>
      <c r="AJ43" s="353"/>
      <c r="AK43" s="353"/>
      <c r="AL43" s="173"/>
      <c r="AM43" s="352" t="str">
        <f t="shared" si="0"/>
        <v/>
      </c>
      <c r="AN43" s="352"/>
      <c r="AO43" s="353"/>
      <c r="AP43" s="353"/>
      <c r="AQ43" s="353"/>
      <c r="AR43" s="353"/>
      <c r="AS43" s="353"/>
      <c r="AT43" s="353"/>
      <c r="AU43" s="353"/>
      <c r="AV43" s="353"/>
      <c r="AW43" s="353"/>
      <c r="AX43" s="353"/>
      <c r="AY43" s="353"/>
      <c r="AZ43" s="353"/>
      <c r="BA43" s="353"/>
      <c r="BB43" s="353"/>
      <c r="BC43" s="353"/>
      <c r="BD43" s="173"/>
      <c r="BE43" s="352" t="str">
        <f t="shared" si="1"/>
        <v/>
      </c>
      <c r="BF43" s="352"/>
      <c r="BG43" s="353"/>
      <c r="BH43" s="353"/>
      <c r="BI43" s="353"/>
      <c r="BJ43" s="353"/>
      <c r="BK43" s="353"/>
      <c r="BL43" s="353"/>
      <c r="BM43" s="353"/>
      <c r="BN43" s="353"/>
      <c r="BO43" s="353"/>
      <c r="BP43" s="353"/>
      <c r="BQ43" s="353"/>
      <c r="BR43" s="353"/>
      <c r="BS43" s="353"/>
      <c r="BT43" s="353"/>
      <c r="BU43" s="353"/>
      <c r="BV43" s="173"/>
      <c r="BW43" s="352">
        <f t="shared" si="2"/>
        <v>17</v>
      </c>
      <c r="BX43" s="352"/>
      <c r="BY43" s="353" t="str">
        <f>IF('各会計、関係団体の財政状況及び健全化判断比率'!B77="","",'各会計、関係団体の財政状況及び健全化判断比率'!B77)</f>
        <v>御坊市外五ヶ町病院経営事務組合</v>
      </c>
      <c r="BZ43" s="353"/>
      <c r="CA43" s="353"/>
      <c r="CB43" s="353"/>
      <c r="CC43" s="353"/>
      <c r="CD43" s="353"/>
      <c r="CE43" s="353"/>
      <c r="CF43" s="353"/>
      <c r="CG43" s="353"/>
      <c r="CH43" s="353"/>
      <c r="CI43" s="353"/>
      <c r="CJ43" s="353"/>
      <c r="CK43" s="353"/>
      <c r="CL43" s="353"/>
      <c r="CM43" s="353"/>
      <c r="CN43" s="173"/>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78"/>
    </row>
    <row r="44" spans="1:113" ht="13.5" customHeight="1" thickBot="1">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row r="46" spans="1:113">
      <c r="B46" s="172" t="s">
        <v>208</v>
      </c>
      <c r="E46" s="349" t="s">
        <v>209</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c r="E47" s="349" t="s">
        <v>210</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c r="E48" s="349" t="s">
        <v>211</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c r="E49" s="351" t="s">
        <v>212</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c r="E50" s="349" t="s">
        <v>213</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c r="E51" s="349" t="s">
        <v>214</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c r="E52" s="349" t="s">
        <v>215</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c r="E53" s="349" t="s">
        <v>216</v>
      </c>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row>
    <row r="54" spans="5:113"/>
    <row r="55" spans="5:113"/>
    <row r="56" spans="5:113"/>
  </sheetData>
  <sheetProtection algorithmName="SHA-512" hashValue="L5dDoWJTWSZ5RI5+lGp/lCvZghlCmxZWRS6/3DSNPKdN3a6yHuN2ZvsVeCGp53gzHSyT4lkwl+Y/w6cxuBmt7w==" saltValue="f4wtGAGgM/mMcO3ZcHIV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6" customWidth="1"/>
    <col min="2" max="2" width="2.375" style="206" customWidth="1"/>
    <col min="3" max="16" width="2.625" style="206" customWidth="1"/>
    <col min="17" max="17" width="2.375" style="206" customWidth="1"/>
    <col min="18" max="95" width="1.625" style="206" customWidth="1"/>
    <col min="96" max="133" width="1.625" style="218" customWidth="1"/>
    <col min="134" max="143" width="1.625" style="206" customWidth="1"/>
    <col min="144" max="16384" width="0" style="206" hidden="1"/>
  </cols>
  <sheetData>
    <row r="1" spans="2:143" ht="22.5" customHeight="1" thickBot="1">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02" t="s">
        <v>217</v>
      </c>
      <c r="DI1" s="703"/>
      <c r="DJ1" s="703"/>
      <c r="DK1" s="703"/>
      <c r="DL1" s="703"/>
      <c r="DM1" s="703"/>
      <c r="DN1" s="704"/>
      <c r="DO1" s="206"/>
      <c r="DP1" s="702" t="s">
        <v>218</v>
      </c>
      <c r="DQ1" s="703"/>
      <c r="DR1" s="703"/>
      <c r="DS1" s="703"/>
      <c r="DT1" s="703"/>
      <c r="DU1" s="703"/>
      <c r="DV1" s="703"/>
      <c r="DW1" s="703"/>
      <c r="DX1" s="703"/>
      <c r="DY1" s="703"/>
      <c r="DZ1" s="703"/>
      <c r="EA1" s="703"/>
      <c r="EB1" s="703"/>
      <c r="EC1" s="704"/>
      <c r="ED1" s="205"/>
      <c r="EE1" s="205"/>
      <c r="EF1" s="205"/>
      <c r="EG1" s="205"/>
      <c r="EH1" s="205"/>
      <c r="EI1" s="205"/>
      <c r="EJ1" s="205"/>
      <c r="EK1" s="205"/>
      <c r="EL1" s="205"/>
      <c r="EM1" s="205"/>
    </row>
    <row r="2" spans="2:143" ht="22.5" customHeight="1">
      <c r="B2" s="207" t="s">
        <v>219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4" t="s">
        <v>222</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705" t="s">
        <v>226</v>
      </c>
      <c r="AQ4" s="705"/>
      <c r="AR4" s="705"/>
      <c r="AS4" s="705"/>
      <c r="AT4" s="705"/>
      <c r="AU4" s="705"/>
      <c r="AV4" s="705"/>
      <c r="AW4" s="705"/>
      <c r="AX4" s="705"/>
      <c r="AY4" s="705"/>
      <c r="AZ4" s="705"/>
      <c r="BA4" s="705"/>
      <c r="BB4" s="705"/>
      <c r="BC4" s="705"/>
      <c r="BD4" s="705"/>
      <c r="BE4" s="705"/>
      <c r="BF4" s="705"/>
      <c r="BG4" s="705" t="s">
        <v>227</v>
      </c>
      <c r="BH4" s="705"/>
      <c r="BI4" s="705"/>
      <c r="BJ4" s="705"/>
      <c r="BK4" s="705"/>
      <c r="BL4" s="705"/>
      <c r="BM4" s="705"/>
      <c r="BN4" s="705"/>
      <c r="BO4" s="705" t="s">
        <v>224</v>
      </c>
      <c r="BP4" s="705"/>
      <c r="BQ4" s="705"/>
      <c r="BR4" s="705"/>
      <c r="BS4" s="705" t="s">
        <v>228</v>
      </c>
      <c r="BT4" s="705"/>
      <c r="BU4" s="705"/>
      <c r="BV4" s="705"/>
      <c r="BW4" s="705"/>
      <c r="BX4" s="705"/>
      <c r="BY4" s="705"/>
      <c r="BZ4" s="705"/>
      <c r="CA4" s="705"/>
      <c r="CB4" s="705"/>
      <c r="CD4" s="664" t="s">
        <v>229</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ht="11.25" customHeight="1">
      <c r="B5" s="661" t="s">
        <v>230</v>
      </c>
      <c r="C5" s="662"/>
      <c r="D5" s="662"/>
      <c r="E5" s="662"/>
      <c r="F5" s="662"/>
      <c r="G5" s="662"/>
      <c r="H5" s="662"/>
      <c r="I5" s="662"/>
      <c r="J5" s="662"/>
      <c r="K5" s="662"/>
      <c r="L5" s="662"/>
      <c r="M5" s="662"/>
      <c r="N5" s="662"/>
      <c r="O5" s="662"/>
      <c r="P5" s="662"/>
      <c r="Q5" s="663"/>
      <c r="R5" s="658">
        <v>3382612</v>
      </c>
      <c r="S5" s="659"/>
      <c r="T5" s="659"/>
      <c r="U5" s="659"/>
      <c r="V5" s="659"/>
      <c r="W5" s="659"/>
      <c r="X5" s="659"/>
      <c r="Y5" s="687"/>
      <c r="Z5" s="700">
        <v>18.899999999999999</v>
      </c>
      <c r="AA5" s="700"/>
      <c r="AB5" s="700"/>
      <c r="AC5" s="700"/>
      <c r="AD5" s="701">
        <v>3203099</v>
      </c>
      <c r="AE5" s="701"/>
      <c r="AF5" s="701"/>
      <c r="AG5" s="701"/>
      <c r="AH5" s="701"/>
      <c r="AI5" s="701"/>
      <c r="AJ5" s="701"/>
      <c r="AK5" s="701"/>
      <c r="AL5" s="688">
        <v>45.3</v>
      </c>
      <c r="AM5" s="671"/>
      <c r="AN5" s="671"/>
      <c r="AO5" s="689"/>
      <c r="AP5" s="661" t="s">
        <v>231</v>
      </c>
      <c r="AQ5" s="662"/>
      <c r="AR5" s="662"/>
      <c r="AS5" s="662"/>
      <c r="AT5" s="662"/>
      <c r="AU5" s="662"/>
      <c r="AV5" s="662"/>
      <c r="AW5" s="662"/>
      <c r="AX5" s="662"/>
      <c r="AY5" s="662"/>
      <c r="AZ5" s="662"/>
      <c r="BA5" s="662"/>
      <c r="BB5" s="662"/>
      <c r="BC5" s="662"/>
      <c r="BD5" s="662"/>
      <c r="BE5" s="662"/>
      <c r="BF5" s="663"/>
      <c r="BG5" s="612">
        <v>3240826</v>
      </c>
      <c r="BH5" s="613"/>
      <c r="BI5" s="613"/>
      <c r="BJ5" s="613"/>
      <c r="BK5" s="613"/>
      <c r="BL5" s="613"/>
      <c r="BM5" s="613"/>
      <c r="BN5" s="614"/>
      <c r="BO5" s="648">
        <v>95.8</v>
      </c>
      <c r="BP5" s="648"/>
      <c r="BQ5" s="648"/>
      <c r="BR5" s="648"/>
      <c r="BS5" s="649">
        <v>37727</v>
      </c>
      <c r="BT5" s="649"/>
      <c r="BU5" s="649"/>
      <c r="BV5" s="649"/>
      <c r="BW5" s="649"/>
      <c r="BX5" s="649"/>
      <c r="BY5" s="649"/>
      <c r="BZ5" s="649"/>
      <c r="CA5" s="649"/>
      <c r="CB5" s="680"/>
      <c r="CD5" s="664" t="s">
        <v>226</v>
      </c>
      <c r="CE5" s="665"/>
      <c r="CF5" s="665"/>
      <c r="CG5" s="665"/>
      <c r="CH5" s="665"/>
      <c r="CI5" s="665"/>
      <c r="CJ5" s="665"/>
      <c r="CK5" s="665"/>
      <c r="CL5" s="665"/>
      <c r="CM5" s="665"/>
      <c r="CN5" s="665"/>
      <c r="CO5" s="665"/>
      <c r="CP5" s="665"/>
      <c r="CQ5" s="666"/>
      <c r="CR5" s="664" t="s">
        <v>232</v>
      </c>
      <c r="CS5" s="665"/>
      <c r="CT5" s="665"/>
      <c r="CU5" s="665"/>
      <c r="CV5" s="665"/>
      <c r="CW5" s="665"/>
      <c r="CX5" s="665"/>
      <c r="CY5" s="666"/>
      <c r="CZ5" s="664" t="s">
        <v>224</v>
      </c>
      <c r="DA5" s="665"/>
      <c r="DB5" s="665"/>
      <c r="DC5" s="666"/>
      <c r="DD5" s="664" t="s">
        <v>233</v>
      </c>
      <c r="DE5" s="665"/>
      <c r="DF5" s="665"/>
      <c r="DG5" s="665"/>
      <c r="DH5" s="665"/>
      <c r="DI5" s="665"/>
      <c r="DJ5" s="665"/>
      <c r="DK5" s="665"/>
      <c r="DL5" s="665"/>
      <c r="DM5" s="665"/>
      <c r="DN5" s="665"/>
      <c r="DO5" s="665"/>
      <c r="DP5" s="666"/>
      <c r="DQ5" s="664" t="s">
        <v>234</v>
      </c>
      <c r="DR5" s="665"/>
      <c r="DS5" s="665"/>
      <c r="DT5" s="665"/>
      <c r="DU5" s="665"/>
      <c r="DV5" s="665"/>
      <c r="DW5" s="665"/>
      <c r="DX5" s="665"/>
      <c r="DY5" s="665"/>
      <c r="DZ5" s="665"/>
      <c r="EA5" s="665"/>
      <c r="EB5" s="665"/>
      <c r="EC5" s="666"/>
    </row>
    <row r="6" spans="2:143" ht="11.25" customHeight="1">
      <c r="B6" s="609" t="s">
        <v>235</v>
      </c>
      <c r="C6" s="610"/>
      <c r="D6" s="610"/>
      <c r="E6" s="610"/>
      <c r="F6" s="610"/>
      <c r="G6" s="610"/>
      <c r="H6" s="610"/>
      <c r="I6" s="610"/>
      <c r="J6" s="610"/>
      <c r="K6" s="610"/>
      <c r="L6" s="610"/>
      <c r="M6" s="610"/>
      <c r="N6" s="610"/>
      <c r="O6" s="610"/>
      <c r="P6" s="610"/>
      <c r="Q6" s="611"/>
      <c r="R6" s="612">
        <v>88415</v>
      </c>
      <c r="S6" s="613"/>
      <c r="T6" s="613"/>
      <c r="U6" s="613"/>
      <c r="V6" s="613"/>
      <c r="W6" s="613"/>
      <c r="X6" s="613"/>
      <c r="Y6" s="614"/>
      <c r="Z6" s="648">
        <v>0.5</v>
      </c>
      <c r="AA6" s="648"/>
      <c r="AB6" s="648"/>
      <c r="AC6" s="648"/>
      <c r="AD6" s="649">
        <v>88415</v>
      </c>
      <c r="AE6" s="649"/>
      <c r="AF6" s="649"/>
      <c r="AG6" s="649"/>
      <c r="AH6" s="649"/>
      <c r="AI6" s="649"/>
      <c r="AJ6" s="649"/>
      <c r="AK6" s="649"/>
      <c r="AL6" s="615">
        <v>1.2</v>
      </c>
      <c r="AM6" s="616"/>
      <c r="AN6" s="616"/>
      <c r="AO6" s="650"/>
      <c r="AP6" s="609" t="s">
        <v>236</v>
      </c>
      <c r="AQ6" s="610"/>
      <c r="AR6" s="610"/>
      <c r="AS6" s="610"/>
      <c r="AT6" s="610"/>
      <c r="AU6" s="610"/>
      <c r="AV6" s="610"/>
      <c r="AW6" s="610"/>
      <c r="AX6" s="610"/>
      <c r="AY6" s="610"/>
      <c r="AZ6" s="610"/>
      <c r="BA6" s="610"/>
      <c r="BB6" s="610"/>
      <c r="BC6" s="610"/>
      <c r="BD6" s="610"/>
      <c r="BE6" s="610"/>
      <c r="BF6" s="611"/>
      <c r="BG6" s="612">
        <v>3240826</v>
      </c>
      <c r="BH6" s="613"/>
      <c r="BI6" s="613"/>
      <c r="BJ6" s="613"/>
      <c r="BK6" s="613"/>
      <c r="BL6" s="613"/>
      <c r="BM6" s="613"/>
      <c r="BN6" s="614"/>
      <c r="BO6" s="648">
        <v>95.8</v>
      </c>
      <c r="BP6" s="648"/>
      <c r="BQ6" s="648"/>
      <c r="BR6" s="648"/>
      <c r="BS6" s="649">
        <v>37727</v>
      </c>
      <c r="BT6" s="649"/>
      <c r="BU6" s="649"/>
      <c r="BV6" s="649"/>
      <c r="BW6" s="649"/>
      <c r="BX6" s="649"/>
      <c r="BY6" s="649"/>
      <c r="BZ6" s="649"/>
      <c r="CA6" s="649"/>
      <c r="CB6" s="680"/>
      <c r="CD6" s="661" t="s">
        <v>237</v>
      </c>
      <c r="CE6" s="662"/>
      <c r="CF6" s="662"/>
      <c r="CG6" s="662"/>
      <c r="CH6" s="662"/>
      <c r="CI6" s="662"/>
      <c r="CJ6" s="662"/>
      <c r="CK6" s="662"/>
      <c r="CL6" s="662"/>
      <c r="CM6" s="662"/>
      <c r="CN6" s="662"/>
      <c r="CO6" s="662"/>
      <c r="CP6" s="662"/>
      <c r="CQ6" s="663"/>
      <c r="CR6" s="612">
        <v>151946</v>
      </c>
      <c r="CS6" s="613"/>
      <c r="CT6" s="613"/>
      <c r="CU6" s="613"/>
      <c r="CV6" s="613"/>
      <c r="CW6" s="613"/>
      <c r="CX6" s="613"/>
      <c r="CY6" s="614"/>
      <c r="CZ6" s="688">
        <v>0.9</v>
      </c>
      <c r="DA6" s="671"/>
      <c r="DB6" s="671"/>
      <c r="DC6" s="690"/>
      <c r="DD6" s="618" t="s">
        <v>128</v>
      </c>
      <c r="DE6" s="613"/>
      <c r="DF6" s="613"/>
      <c r="DG6" s="613"/>
      <c r="DH6" s="613"/>
      <c r="DI6" s="613"/>
      <c r="DJ6" s="613"/>
      <c r="DK6" s="613"/>
      <c r="DL6" s="613"/>
      <c r="DM6" s="613"/>
      <c r="DN6" s="613"/>
      <c r="DO6" s="613"/>
      <c r="DP6" s="614"/>
      <c r="DQ6" s="618">
        <v>151946</v>
      </c>
      <c r="DR6" s="613"/>
      <c r="DS6" s="613"/>
      <c r="DT6" s="613"/>
      <c r="DU6" s="613"/>
      <c r="DV6" s="613"/>
      <c r="DW6" s="613"/>
      <c r="DX6" s="613"/>
      <c r="DY6" s="613"/>
      <c r="DZ6" s="613"/>
      <c r="EA6" s="613"/>
      <c r="EB6" s="613"/>
      <c r="EC6" s="647"/>
    </row>
    <row r="7" spans="2:143" ht="11.25" customHeight="1">
      <c r="B7" s="609" t="s">
        <v>238</v>
      </c>
      <c r="C7" s="610"/>
      <c r="D7" s="610"/>
      <c r="E7" s="610"/>
      <c r="F7" s="610"/>
      <c r="G7" s="610"/>
      <c r="H7" s="610"/>
      <c r="I7" s="610"/>
      <c r="J7" s="610"/>
      <c r="K7" s="610"/>
      <c r="L7" s="610"/>
      <c r="M7" s="610"/>
      <c r="N7" s="610"/>
      <c r="O7" s="610"/>
      <c r="P7" s="610"/>
      <c r="Q7" s="611"/>
      <c r="R7" s="612">
        <v>1355</v>
      </c>
      <c r="S7" s="613"/>
      <c r="T7" s="613"/>
      <c r="U7" s="613"/>
      <c r="V7" s="613"/>
      <c r="W7" s="613"/>
      <c r="X7" s="613"/>
      <c r="Y7" s="614"/>
      <c r="Z7" s="648">
        <v>0</v>
      </c>
      <c r="AA7" s="648"/>
      <c r="AB7" s="648"/>
      <c r="AC7" s="648"/>
      <c r="AD7" s="649">
        <v>1355</v>
      </c>
      <c r="AE7" s="649"/>
      <c r="AF7" s="649"/>
      <c r="AG7" s="649"/>
      <c r="AH7" s="649"/>
      <c r="AI7" s="649"/>
      <c r="AJ7" s="649"/>
      <c r="AK7" s="649"/>
      <c r="AL7" s="615">
        <v>0</v>
      </c>
      <c r="AM7" s="616"/>
      <c r="AN7" s="616"/>
      <c r="AO7" s="650"/>
      <c r="AP7" s="609" t="s">
        <v>239</v>
      </c>
      <c r="AQ7" s="610"/>
      <c r="AR7" s="610"/>
      <c r="AS7" s="610"/>
      <c r="AT7" s="610"/>
      <c r="AU7" s="610"/>
      <c r="AV7" s="610"/>
      <c r="AW7" s="610"/>
      <c r="AX7" s="610"/>
      <c r="AY7" s="610"/>
      <c r="AZ7" s="610"/>
      <c r="BA7" s="610"/>
      <c r="BB7" s="610"/>
      <c r="BC7" s="610"/>
      <c r="BD7" s="610"/>
      <c r="BE7" s="610"/>
      <c r="BF7" s="611"/>
      <c r="BG7" s="612">
        <v>1214577</v>
      </c>
      <c r="BH7" s="613"/>
      <c r="BI7" s="613"/>
      <c r="BJ7" s="613"/>
      <c r="BK7" s="613"/>
      <c r="BL7" s="613"/>
      <c r="BM7" s="613"/>
      <c r="BN7" s="614"/>
      <c r="BO7" s="648">
        <v>35.9</v>
      </c>
      <c r="BP7" s="648"/>
      <c r="BQ7" s="648"/>
      <c r="BR7" s="648"/>
      <c r="BS7" s="649">
        <v>37727</v>
      </c>
      <c r="BT7" s="649"/>
      <c r="BU7" s="649"/>
      <c r="BV7" s="649"/>
      <c r="BW7" s="649"/>
      <c r="BX7" s="649"/>
      <c r="BY7" s="649"/>
      <c r="BZ7" s="649"/>
      <c r="CA7" s="649"/>
      <c r="CB7" s="680"/>
      <c r="CD7" s="609" t="s">
        <v>240</v>
      </c>
      <c r="CE7" s="610"/>
      <c r="CF7" s="610"/>
      <c r="CG7" s="610"/>
      <c r="CH7" s="610"/>
      <c r="CI7" s="610"/>
      <c r="CJ7" s="610"/>
      <c r="CK7" s="610"/>
      <c r="CL7" s="610"/>
      <c r="CM7" s="610"/>
      <c r="CN7" s="610"/>
      <c r="CO7" s="610"/>
      <c r="CP7" s="610"/>
      <c r="CQ7" s="611"/>
      <c r="CR7" s="612">
        <v>5209120</v>
      </c>
      <c r="CS7" s="613"/>
      <c r="CT7" s="613"/>
      <c r="CU7" s="613"/>
      <c r="CV7" s="613"/>
      <c r="CW7" s="613"/>
      <c r="CX7" s="613"/>
      <c r="CY7" s="614"/>
      <c r="CZ7" s="648">
        <v>31.4</v>
      </c>
      <c r="DA7" s="648"/>
      <c r="DB7" s="648"/>
      <c r="DC7" s="648"/>
      <c r="DD7" s="618">
        <v>2107312</v>
      </c>
      <c r="DE7" s="613"/>
      <c r="DF7" s="613"/>
      <c r="DG7" s="613"/>
      <c r="DH7" s="613"/>
      <c r="DI7" s="613"/>
      <c r="DJ7" s="613"/>
      <c r="DK7" s="613"/>
      <c r="DL7" s="613"/>
      <c r="DM7" s="613"/>
      <c r="DN7" s="613"/>
      <c r="DO7" s="613"/>
      <c r="DP7" s="614"/>
      <c r="DQ7" s="618">
        <v>2876328</v>
      </c>
      <c r="DR7" s="613"/>
      <c r="DS7" s="613"/>
      <c r="DT7" s="613"/>
      <c r="DU7" s="613"/>
      <c r="DV7" s="613"/>
      <c r="DW7" s="613"/>
      <c r="DX7" s="613"/>
      <c r="DY7" s="613"/>
      <c r="DZ7" s="613"/>
      <c r="EA7" s="613"/>
      <c r="EB7" s="613"/>
      <c r="EC7" s="647"/>
    </row>
    <row r="8" spans="2:143" ht="11.25" customHeight="1">
      <c r="B8" s="609" t="s">
        <v>241</v>
      </c>
      <c r="C8" s="610"/>
      <c r="D8" s="610"/>
      <c r="E8" s="610"/>
      <c r="F8" s="610"/>
      <c r="G8" s="610"/>
      <c r="H8" s="610"/>
      <c r="I8" s="610"/>
      <c r="J8" s="610"/>
      <c r="K8" s="610"/>
      <c r="L8" s="610"/>
      <c r="M8" s="610"/>
      <c r="N8" s="610"/>
      <c r="O8" s="610"/>
      <c r="P8" s="610"/>
      <c r="Q8" s="611"/>
      <c r="R8" s="612">
        <v>19374</v>
      </c>
      <c r="S8" s="613"/>
      <c r="T8" s="613"/>
      <c r="U8" s="613"/>
      <c r="V8" s="613"/>
      <c r="W8" s="613"/>
      <c r="X8" s="613"/>
      <c r="Y8" s="614"/>
      <c r="Z8" s="648">
        <v>0.1</v>
      </c>
      <c r="AA8" s="648"/>
      <c r="AB8" s="648"/>
      <c r="AC8" s="648"/>
      <c r="AD8" s="649">
        <v>19374</v>
      </c>
      <c r="AE8" s="649"/>
      <c r="AF8" s="649"/>
      <c r="AG8" s="649"/>
      <c r="AH8" s="649"/>
      <c r="AI8" s="649"/>
      <c r="AJ8" s="649"/>
      <c r="AK8" s="649"/>
      <c r="AL8" s="615">
        <v>0.3</v>
      </c>
      <c r="AM8" s="616"/>
      <c r="AN8" s="616"/>
      <c r="AO8" s="650"/>
      <c r="AP8" s="609" t="s">
        <v>242</v>
      </c>
      <c r="AQ8" s="610"/>
      <c r="AR8" s="610"/>
      <c r="AS8" s="610"/>
      <c r="AT8" s="610"/>
      <c r="AU8" s="610"/>
      <c r="AV8" s="610"/>
      <c r="AW8" s="610"/>
      <c r="AX8" s="610"/>
      <c r="AY8" s="610"/>
      <c r="AZ8" s="610"/>
      <c r="BA8" s="610"/>
      <c r="BB8" s="610"/>
      <c r="BC8" s="610"/>
      <c r="BD8" s="610"/>
      <c r="BE8" s="610"/>
      <c r="BF8" s="611"/>
      <c r="BG8" s="612">
        <v>36046</v>
      </c>
      <c r="BH8" s="613"/>
      <c r="BI8" s="613"/>
      <c r="BJ8" s="613"/>
      <c r="BK8" s="613"/>
      <c r="BL8" s="613"/>
      <c r="BM8" s="613"/>
      <c r="BN8" s="614"/>
      <c r="BO8" s="648">
        <v>1.1000000000000001</v>
      </c>
      <c r="BP8" s="648"/>
      <c r="BQ8" s="648"/>
      <c r="BR8" s="648"/>
      <c r="BS8" s="649" t="s">
        <v>128</v>
      </c>
      <c r="BT8" s="649"/>
      <c r="BU8" s="649"/>
      <c r="BV8" s="649"/>
      <c r="BW8" s="649"/>
      <c r="BX8" s="649"/>
      <c r="BY8" s="649"/>
      <c r="BZ8" s="649"/>
      <c r="CA8" s="649"/>
      <c r="CB8" s="680"/>
      <c r="CD8" s="609" t="s">
        <v>243</v>
      </c>
      <c r="CE8" s="610"/>
      <c r="CF8" s="610"/>
      <c r="CG8" s="610"/>
      <c r="CH8" s="610"/>
      <c r="CI8" s="610"/>
      <c r="CJ8" s="610"/>
      <c r="CK8" s="610"/>
      <c r="CL8" s="610"/>
      <c r="CM8" s="610"/>
      <c r="CN8" s="610"/>
      <c r="CO8" s="610"/>
      <c r="CP8" s="610"/>
      <c r="CQ8" s="611"/>
      <c r="CR8" s="612">
        <v>5371987</v>
      </c>
      <c r="CS8" s="613"/>
      <c r="CT8" s="613"/>
      <c r="CU8" s="613"/>
      <c r="CV8" s="613"/>
      <c r="CW8" s="613"/>
      <c r="CX8" s="613"/>
      <c r="CY8" s="614"/>
      <c r="CZ8" s="648">
        <v>32.4</v>
      </c>
      <c r="DA8" s="648"/>
      <c r="DB8" s="648"/>
      <c r="DC8" s="648"/>
      <c r="DD8" s="618">
        <v>18135</v>
      </c>
      <c r="DE8" s="613"/>
      <c r="DF8" s="613"/>
      <c r="DG8" s="613"/>
      <c r="DH8" s="613"/>
      <c r="DI8" s="613"/>
      <c r="DJ8" s="613"/>
      <c r="DK8" s="613"/>
      <c r="DL8" s="613"/>
      <c r="DM8" s="613"/>
      <c r="DN8" s="613"/>
      <c r="DO8" s="613"/>
      <c r="DP8" s="614"/>
      <c r="DQ8" s="618">
        <v>2440253</v>
      </c>
      <c r="DR8" s="613"/>
      <c r="DS8" s="613"/>
      <c r="DT8" s="613"/>
      <c r="DU8" s="613"/>
      <c r="DV8" s="613"/>
      <c r="DW8" s="613"/>
      <c r="DX8" s="613"/>
      <c r="DY8" s="613"/>
      <c r="DZ8" s="613"/>
      <c r="EA8" s="613"/>
      <c r="EB8" s="613"/>
      <c r="EC8" s="647"/>
    </row>
    <row r="9" spans="2:143" ht="11.25" customHeight="1">
      <c r="B9" s="609" t="s">
        <v>244</v>
      </c>
      <c r="C9" s="610"/>
      <c r="D9" s="610"/>
      <c r="E9" s="610"/>
      <c r="F9" s="610"/>
      <c r="G9" s="610"/>
      <c r="H9" s="610"/>
      <c r="I9" s="610"/>
      <c r="J9" s="610"/>
      <c r="K9" s="610"/>
      <c r="L9" s="610"/>
      <c r="M9" s="610"/>
      <c r="N9" s="610"/>
      <c r="O9" s="610"/>
      <c r="P9" s="610"/>
      <c r="Q9" s="611"/>
      <c r="R9" s="612">
        <v>13824</v>
      </c>
      <c r="S9" s="613"/>
      <c r="T9" s="613"/>
      <c r="U9" s="613"/>
      <c r="V9" s="613"/>
      <c r="W9" s="613"/>
      <c r="X9" s="613"/>
      <c r="Y9" s="614"/>
      <c r="Z9" s="648">
        <v>0.1</v>
      </c>
      <c r="AA9" s="648"/>
      <c r="AB9" s="648"/>
      <c r="AC9" s="648"/>
      <c r="AD9" s="649">
        <v>13824</v>
      </c>
      <c r="AE9" s="649"/>
      <c r="AF9" s="649"/>
      <c r="AG9" s="649"/>
      <c r="AH9" s="649"/>
      <c r="AI9" s="649"/>
      <c r="AJ9" s="649"/>
      <c r="AK9" s="649"/>
      <c r="AL9" s="615">
        <v>0.2</v>
      </c>
      <c r="AM9" s="616"/>
      <c r="AN9" s="616"/>
      <c r="AO9" s="650"/>
      <c r="AP9" s="609" t="s">
        <v>245</v>
      </c>
      <c r="AQ9" s="610"/>
      <c r="AR9" s="610"/>
      <c r="AS9" s="610"/>
      <c r="AT9" s="610"/>
      <c r="AU9" s="610"/>
      <c r="AV9" s="610"/>
      <c r="AW9" s="610"/>
      <c r="AX9" s="610"/>
      <c r="AY9" s="610"/>
      <c r="AZ9" s="610"/>
      <c r="BA9" s="610"/>
      <c r="BB9" s="610"/>
      <c r="BC9" s="610"/>
      <c r="BD9" s="610"/>
      <c r="BE9" s="610"/>
      <c r="BF9" s="611"/>
      <c r="BG9" s="612">
        <v>950082</v>
      </c>
      <c r="BH9" s="613"/>
      <c r="BI9" s="613"/>
      <c r="BJ9" s="613"/>
      <c r="BK9" s="613"/>
      <c r="BL9" s="613"/>
      <c r="BM9" s="613"/>
      <c r="BN9" s="614"/>
      <c r="BO9" s="648">
        <v>28.1</v>
      </c>
      <c r="BP9" s="648"/>
      <c r="BQ9" s="648"/>
      <c r="BR9" s="648"/>
      <c r="BS9" s="649" t="s">
        <v>128</v>
      </c>
      <c r="BT9" s="649"/>
      <c r="BU9" s="649"/>
      <c r="BV9" s="649"/>
      <c r="BW9" s="649"/>
      <c r="BX9" s="649"/>
      <c r="BY9" s="649"/>
      <c r="BZ9" s="649"/>
      <c r="CA9" s="649"/>
      <c r="CB9" s="680"/>
      <c r="CD9" s="609" t="s">
        <v>246</v>
      </c>
      <c r="CE9" s="610"/>
      <c r="CF9" s="610"/>
      <c r="CG9" s="610"/>
      <c r="CH9" s="610"/>
      <c r="CI9" s="610"/>
      <c r="CJ9" s="610"/>
      <c r="CK9" s="610"/>
      <c r="CL9" s="610"/>
      <c r="CM9" s="610"/>
      <c r="CN9" s="610"/>
      <c r="CO9" s="610"/>
      <c r="CP9" s="610"/>
      <c r="CQ9" s="611"/>
      <c r="CR9" s="612">
        <v>1457526</v>
      </c>
      <c r="CS9" s="613"/>
      <c r="CT9" s="613"/>
      <c r="CU9" s="613"/>
      <c r="CV9" s="613"/>
      <c r="CW9" s="613"/>
      <c r="CX9" s="613"/>
      <c r="CY9" s="614"/>
      <c r="CZ9" s="648">
        <v>8.8000000000000007</v>
      </c>
      <c r="DA9" s="648"/>
      <c r="DB9" s="648"/>
      <c r="DC9" s="648"/>
      <c r="DD9" s="618">
        <v>28509</v>
      </c>
      <c r="DE9" s="613"/>
      <c r="DF9" s="613"/>
      <c r="DG9" s="613"/>
      <c r="DH9" s="613"/>
      <c r="DI9" s="613"/>
      <c r="DJ9" s="613"/>
      <c r="DK9" s="613"/>
      <c r="DL9" s="613"/>
      <c r="DM9" s="613"/>
      <c r="DN9" s="613"/>
      <c r="DO9" s="613"/>
      <c r="DP9" s="614"/>
      <c r="DQ9" s="618">
        <v>1178312</v>
      </c>
      <c r="DR9" s="613"/>
      <c r="DS9" s="613"/>
      <c r="DT9" s="613"/>
      <c r="DU9" s="613"/>
      <c r="DV9" s="613"/>
      <c r="DW9" s="613"/>
      <c r="DX9" s="613"/>
      <c r="DY9" s="613"/>
      <c r="DZ9" s="613"/>
      <c r="EA9" s="613"/>
      <c r="EB9" s="613"/>
      <c r="EC9" s="647"/>
    </row>
    <row r="10" spans="2:143" ht="11.25" customHeight="1">
      <c r="B10" s="609" t="s">
        <v>247</v>
      </c>
      <c r="C10" s="610"/>
      <c r="D10" s="610"/>
      <c r="E10" s="610"/>
      <c r="F10" s="610"/>
      <c r="G10" s="610"/>
      <c r="H10" s="610"/>
      <c r="I10" s="610"/>
      <c r="J10" s="610"/>
      <c r="K10" s="610"/>
      <c r="L10" s="610"/>
      <c r="M10" s="610"/>
      <c r="N10" s="610"/>
      <c r="O10" s="610"/>
      <c r="P10" s="610"/>
      <c r="Q10" s="611"/>
      <c r="R10" s="612" t="s">
        <v>181</v>
      </c>
      <c r="S10" s="613"/>
      <c r="T10" s="613"/>
      <c r="U10" s="613"/>
      <c r="V10" s="613"/>
      <c r="W10" s="613"/>
      <c r="X10" s="613"/>
      <c r="Y10" s="614"/>
      <c r="Z10" s="648" t="s">
        <v>128</v>
      </c>
      <c r="AA10" s="648"/>
      <c r="AB10" s="648"/>
      <c r="AC10" s="648"/>
      <c r="AD10" s="649" t="s">
        <v>248</v>
      </c>
      <c r="AE10" s="649"/>
      <c r="AF10" s="649"/>
      <c r="AG10" s="649"/>
      <c r="AH10" s="649"/>
      <c r="AI10" s="649"/>
      <c r="AJ10" s="649"/>
      <c r="AK10" s="649"/>
      <c r="AL10" s="615" t="s">
        <v>128</v>
      </c>
      <c r="AM10" s="616"/>
      <c r="AN10" s="616"/>
      <c r="AO10" s="650"/>
      <c r="AP10" s="609" t="s">
        <v>249</v>
      </c>
      <c r="AQ10" s="610"/>
      <c r="AR10" s="610"/>
      <c r="AS10" s="610"/>
      <c r="AT10" s="610"/>
      <c r="AU10" s="610"/>
      <c r="AV10" s="610"/>
      <c r="AW10" s="610"/>
      <c r="AX10" s="610"/>
      <c r="AY10" s="610"/>
      <c r="AZ10" s="610"/>
      <c r="BA10" s="610"/>
      <c r="BB10" s="610"/>
      <c r="BC10" s="610"/>
      <c r="BD10" s="610"/>
      <c r="BE10" s="610"/>
      <c r="BF10" s="611"/>
      <c r="BG10" s="612">
        <v>88121</v>
      </c>
      <c r="BH10" s="613"/>
      <c r="BI10" s="613"/>
      <c r="BJ10" s="613"/>
      <c r="BK10" s="613"/>
      <c r="BL10" s="613"/>
      <c r="BM10" s="613"/>
      <c r="BN10" s="614"/>
      <c r="BO10" s="648">
        <v>2.6</v>
      </c>
      <c r="BP10" s="648"/>
      <c r="BQ10" s="648"/>
      <c r="BR10" s="648"/>
      <c r="BS10" s="649" t="s">
        <v>128</v>
      </c>
      <c r="BT10" s="649"/>
      <c r="BU10" s="649"/>
      <c r="BV10" s="649"/>
      <c r="BW10" s="649"/>
      <c r="BX10" s="649"/>
      <c r="BY10" s="649"/>
      <c r="BZ10" s="649"/>
      <c r="CA10" s="649"/>
      <c r="CB10" s="680"/>
      <c r="CD10" s="609" t="s">
        <v>250</v>
      </c>
      <c r="CE10" s="610"/>
      <c r="CF10" s="610"/>
      <c r="CG10" s="610"/>
      <c r="CH10" s="610"/>
      <c r="CI10" s="610"/>
      <c r="CJ10" s="610"/>
      <c r="CK10" s="610"/>
      <c r="CL10" s="610"/>
      <c r="CM10" s="610"/>
      <c r="CN10" s="610"/>
      <c r="CO10" s="610"/>
      <c r="CP10" s="610"/>
      <c r="CQ10" s="611"/>
      <c r="CR10" s="612">
        <v>9188</v>
      </c>
      <c r="CS10" s="613"/>
      <c r="CT10" s="613"/>
      <c r="CU10" s="613"/>
      <c r="CV10" s="613"/>
      <c r="CW10" s="613"/>
      <c r="CX10" s="613"/>
      <c r="CY10" s="614"/>
      <c r="CZ10" s="648">
        <v>0.1</v>
      </c>
      <c r="DA10" s="648"/>
      <c r="DB10" s="648"/>
      <c r="DC10" s="648"/>
      <c r="DD10" s="618" t="s">
        <v>181</v>
      </c>
      <c r="DE10" s="613"/>
      <c r="DF10" s="613"/>
      <c r="DG10" s="613"/>
      <c r="DH10" s="613"/>
      <c r="DI10" s="613"/>
      <c r="DJ10" s="613"/>
      <c r="DK10" s="613"/>
      <c r="DL10" s="613"/>
      <c r="DM10" s="613"/>
      <c r="DN10" s="613"/>
      <c r="DO10" s="613"/>
      <c r="DP10" s="614"/>
      <c r="DQ10" s="618">
        <v>8188</v>
      </c>
      <c r="DR10" s="613"/>
      <c r="DS10" s="613"/>
      <c r="DT10" s="613"/>
      <c r="DU10" s="613"/>
      <c r="DV10" s="613"/>
      <c r="DW10" s="613"/>
      <c r="DX10" s="613"/>
      <c r="DY10" s="613"/>
      <c r="DZ10" s="613"/>
      <c r="EA10" s="613"/>
      <c r="EB10" s="613"/>
      <c r="EC10" s="647"/>
    </row>
    <row r="11" spans="2:143" ht="11.25" customHeight="1">
      <c r="B11" s="609" t="s">
        <v>251</v>
      </c>
      <c r="C11" s="610"/>
      <c r="D11" s="610"/>
      <c r="E11" s="610"/>
      <c r="F11" s="610"/>
      <c r="G11" s="610"/>
      <c r="H11" s="610"/>
      <c r="I11" s="610"/>
      <c r="J11" s="610"/>
      <c r="K11" s="610"/>
      <c r="L11" s="610"/>
      <c r="M11" s="610"/>
      <c r="N11" s="610"/>
      <c r="O11" s="610"/>
      <c r="P11" s="610"/>
      <c r="Q11" s="611"/>
      <c r="R11" s="612">
        <v>610367</v>
      </c>
      <c r="S11" s="613"/>
      <c r="T11" s="613"/>
      <c r="U11" s="613"/>
      <c r="V11" s="613"/>
      <c r="W11" s="613"/>
      <c r="X11" s="613"/>
      <c r="Y11" s="614"/>
      <c r="Z11" s="615">
        <v>3.4</v>
      </c>
      <c r="AA11" s="616"/>
      <c r="AB11" s="616"/>
      <c r="AC11" s="617"/>
      <c r="AD11" s="618">
        <v>610367</v>
      </c>
      <c r="AE11" s="613"/>
      <c r="AF11" s="613"/>
      <c r="AG11" s="613"/>
      <c r="AH11" s="613"/>
      <c r="AI11" s="613"/>
      <c r="AJ11" s="613"/>
      <c r="AK11" s="614"/>
      <c r="AL11" s="615">
        <v>8.6</v>
      </c>
      <c r="AM11" s="616"/>
      <c r="AN11" s="616"/>
      <c r="AO11" s="650"/>
      <c r="AP11" s="609" t="s">
        <v>252</v>
      </c>
      <c r="AQ11" s="610"/>
      <c r="AR11" s="610"/>
      <c r="AS11" s="610"/>
      <c r="AT11" s="610"/>
      <c r="AU11" s="610"/>
      <c r="AV11" s="610"/>
      <c r="AW11" s="610"/>
      <c r="AX11" s="610"/>
      <c r="AY11" s="610"/>
      <c r="AZ11" s="610"/>
      <c r="BA11" s="610"/>
      <c r="BB11" s="610"/>
      <c r="BC11" s="610"/>
      <c r="BD11" s="610"/>
      <c r="BE11" s="610"/>
      <c r="BF11" s="611"/>
      <c r="BG11" s="612">
        <v>140328</v>
      </c>
      <c r="BH11" s="613"/>
      <c r="BI11" s="613"/>
      <c r="BJ11" s="613"/>
      <c r="BK11" s="613"/>
      <c r="BL11" s="613"/>
      <c r="BM11" s="613"/>
      <c r="BN11" s="614"/>
      <c r="BO11" s="648">
        <v>4.0999999999999996</v>
      </c>
      <c r="BP11" s="648"/>
      <c r="BQ11" s="648"/>
      <c r="BR11" s="648"/>
      <c r="BS11" s="649">
        <v>37727</v>
      </c>
      <c r="BT11" s="649"/>
      <c r="BU11" s="649"/>
      <c r="BV11" s="649"/>
      <c r="BW11" s="649"/>
      <c r="BX11" s="649"/>
      <c r="BY11" s="649"/>
      <c r="BZ11" s="649"/>
      <c r="CA11" s="649"/>
      <c r="CB11" s="680"/>
      <c r="CD11" s="609" t="s">
        <v>253</v>
      </c>
      <c r="CE11" s="610"/>
      <c r="CF11" s="610"/>
      <c r="CG11" s="610"/>
      <c r="CH11" s="610"/>
      <c r="CI11" s="610"/>
      <c r="CJ11" s="610"/>
      <c r="CK11" s="610"/>
      <c r="CL11" s="610"/>
      <c r="CM11" s="610"/>
      <c r="CN11" s="610"/>
      <c r="CO11" s="610"/>
      <c r="CP11" s="610"/>
      <c r="CQ11" s="611"/>
      <c r="CR11" s="612">
        <v>256789</v>
      </c>
      <c r="CS11" s="613"/>
      <c r="CT11" s="613"/>
      <c r="CU11" s="613"/>
      <c r="CV11" s="613"/>
      <c r="CW11" s="613"/>
      <c r="CX11" s="613"/>
      <c r="CY11" s="614"/>
      <c r="CZ11" s="648">
        <v>1.5</v>
      </c>
      <c r="DA11" s="648"/>
      <c r="DB11" s="648"/>
      <c r="DC11" s="648"/>
      <c r="DD11" s="618">
        <v>28258</v>
      </c>
      <c r="DE11" s="613"/>
      <c r="DF11" s="613"/>
      <c r="DG11" s="613"/>
      <c r="DH11" s="613"/>
      <c r="DI11" s="613"/>
      <c r="DJ11" s="613"/>
      <c r="DK11" s="613"/>
      <c r="DL11" s="613"/>
      <c r="DM11" s="613"/>
      <c r="DN11" s="613"/>
      <c r="DO11" s="613"/>
      <c r="DP11" s="614"/>
      <c r="DQ11" s="618">
        <v>222516</v>
      </c>
      <c r="DR11" s="613"/>
      <c r="DS11" s="613"/>
      <c r="DT11" s="613"/>
      <c r="DU11" s="613"/>
      <c r="DV11" s="613"/>
      <c r="DW11" s="613"/>
      <c r="DX11" s="613"/>
      <c r="DY11" s="613"/>
      <c r="DZ11" s="613"/>
      <c r="EA11" s="613"/>
      <c r="EB11" s="613"/>
      <c r="EC11" s="647"/>
    </row>
    <row r="12" spans="2:143" ht="11.25" customHeight="1">
      <c r="B12" s="609" t="s">
        <v>254</v>
      </c>
      <c r="C12" s="610"/>
      <c r="D12" s="610"/>
      <c r="E12" s="610"/>
      <c r="F12" s="610"/>
      <c r="G12" s="610"/>
      <c r="H12" s="610"/>
      <c r="I12" s="610"/>
      <c r="J12" s="610"/>
      <c r="K12" s="610"/>
      <c r="L12" s="610"/>
      <c r="M12" s="610"/>
      <c r="N12" s="610"/>
      <c r="O12" s="610"/>
      <c r="P12" s="610"/>
      <c r="Q12" s="611"/>
      <c r="R12" s="612" t="s">
        <v>128</v>
      </c>
      <c r="S12" s="613"/>
      <c r="T12" s="613"/>
      <c r="U12" s="613"/>
      <c r="V12" s="613"/>
      <c r="W12" s="613"/>
      <c r="X12" s="613"/>
      <c r="Y12" s="614"/>
      <c r="Z12" s="648" t="s">
        <v>128</v>
      </c>
      <c r="AA12" s="648"/>
      <c r="AB12" s="648"/>
      <c r="AC12" s="648"/>
      <c r="AD12" s="649" t="s">
        <v>248</v>
      </c>
      <c r="AE12" s="649"/>
      <c r="AF12" s="649"/>
      <c r="AG12" s="649"/>
      <c r="AH12" s="649"/>
      <c r="AI12" s="649"/>
      <c r="AJ12" s="649"/>
      <c r="AK12" s="649"/>
      <c r="AL12" s="615" t="s">
        <v>248</v>
      </c>
      <c r="AM12" s="616"/>
      <c r="AN12" s="616"/>
      <c r="AO12" s="650"/>
      <c r="AP12" s="609" t="s">
        <v>255</v>
      </c>
      <c r="AQ12" s="610"/>
      <c r="AR12" s="610"/>
      <c r="AS12" s="610"/>
      <c r="AT12" s="610"/>
      <c r="AU12" s="610"/>
      <c r="AV12" s="610"/>
      <c r="AW12" s="610"/>
      <c r="AX12" s="610"/>
      <c r="AY12" s="610"/>
      <c r="AZ12" s="610"/>
      <c r="BA12" s="610"/>
      <c r="BB12" s="610"/>
      <c r="BC12" s="610"/>
      <c r="BD12" s="610"/>
      <c r="BE12" s="610"/>
      <c r="BF12" s="611"/>
      <c r="BG12" s="612">
        <v>1647990</v>
      </c>
      <c r="BH12" s="613"/>
      <c r="BI12" s="613"/>
      <c r="BJ12" s="613"/>
      <c r="BK12" s="613"/>
      <c r="BL12" s="613"/>
      <c r="BM12" s="613"/>
      <c r="BN12" s="614"/>
      <c r="BO12" s="648">
        <v>48.7</v>
      </c>
      <c r="BP12" s="648"/>
      <c r="BQ12" s="648"/>
      <c r="BR12" s="648"/>
      <c r="BS12" s="649" t="s">
        <v>128</v>
      </c>
      <c r="BT12" s="649"/>
      <c r="BU12" s="649"/>
      <c r="BV12" s="649"/>
      <c r="BW12" s="649"/>
      <c r="BX12" s="649"/>
      <c r="BY12" s="649"/>
      <c r="BZ12" s="649"/>
      <c r="CA12" s="649"/>
      <c r="CB12" s="680"/>
      <c r="CD12" s="609" t="s">
        <v>256</v>
      </c>
      <c r="CE12" s="610"/>
      <c r="CF12" s="610"/>
      <c r="CG12" s="610"/>
      <c r="CH12" s="610"/>
      <c r="CI12" s="610"/>
      <c r="CJ12" s="610"/>
      <c r="CK12" s="610"/>
      <c r="CL12" s="610"/>
      <c r="CM12" s="610"/>
      <c r="CN12" s="610"/>
      <c r="CO12" s="610"/>
      <c r="CP12" s="610"/>
      <c r="CQ12" s="611"/>
      <c r="CR12" s="612">
        <v>372228</v>
      </c>
      <c r="CS12" s="613"/>
      <c r="CT12" s="613"/>
      <c r="CU12" s="613"/>
      <c r="CV12" s="613"/>
      <c r="CW12" s="613"/>
      <c r="CX12" s="613"/>
      <c r="CY12" s="614"/>
      <c r="CZ12" s="648">
        <v>2.2000000000000002</v>
      </c>
      <c r="DA12" s="648"/>
      <c r="DB12" s="648"/>
      <c r="DC12" s="648"/>
      <c r="DD12" s="618" t="s">
        <v>181</v>
      </c>
      <c r="DE12" s="613"/>
      <c r="DF12" s="613"/>
      <c r="DG12" s="613"/>
      <c r="DH12" s="613"/>
      <c r="DI12" s="613"/>
      <c r="DJ12" s="613"/>
      <c r="DK12" s="613"/>
      <c r="DL12" s="613"/>
      <c r="DM12" s="613"/>
      <c r="DN12" s="613"/>
      <c r="DO12" s="613"/>
      <c r="DP12" s="614"/>
      <c r="DQ12" s="618">
        <v>270179</v>
      </c>
      <c r="DR12" s="613"/>
      <c r="DS12" s="613"/>
      <c r="DT12" s="613"/>
      <c r="DU12" s="613"/>
      <c r="DV12" s="613"/>
      <c r="DW12" s="613"/>
      <c r="DX12" s="613"/>
      <c r="DY12" s="613"/>
      <c r="DZ12" s="613"/>
      <c r="EA12" s="613"/>
      <c r="EB12" s="613"/>
      <c r="EC12" s="647"/>
    </row>
    <row r="13" spans="2:143" ht="11.25" customHeight="1">
      <c r="B13" s="609" t="s">
        <v>257</v>
      </c>
      <c r="C13" s="610"/>
      <c r="D13" s="610"/>
      <c r="E13" s="610"/>
      <c r="F13" s="610"/>
      <c r="G13" s="610"/>
      <c r="H13" s="610"/>
      <c r="I13" s="610"/>
      <c r="J13" s="610"/>
      <c r="K13" s="610"/>
      <c r="L13" s="610"/>
      <c r="M13" s="610"/>
      <c r="N13" s="610"/>
      <c r="O13" s="610"/>
      <c r="P13" s="610"/>
      <c r="Q13" s="611"/>
      <c r="R13" s="612" t="s">
        <v>128</v>
      </c>
      <c r="S13" s="613"/>
      <c r="T13" s="613"/>
      <c r="U13" s="613"/>
      <c r="V13" s="613"/>
      <c r="W13" s="613"/>
      <c r="X13" s="613"/>
      <c r="Y13" s="614"/>
      <c r="Z13" s="648" t="s">
        <v>248</v>
      </c>
      <c r="AA13" s="648"/>
      <c r="AB13" s="648"/>
      <c r="AC13" s="648"/>
      <c r="AD13" s="649" t="s">
        <v>248</v>
      </c>
      <c r="AE13" s="649"/>
      <c r="AF13" s="649"/>
      <c r="AG13" s="649"/>
      <c r="AH13" s="649"/>
      <c r="AI13" s="649"/>
      <c r="AJ13" s="649"/>
      <c r="AK13" s="649"/>
      <c r="AL13" s="615" t="s">
        <v>248</v>
      </c>
      <c r="AM13" s="616"/>
      <c r="AN13" s="616"/>
      <c r="AO13" s="650"/>
      <c r="AP13" s="609" t="s">
        <v>258</v>
      </c>
      <c r="AQ13" s="610"/>
      <c r="AR13" s="610"/>
      <c r="AS13" s="610"/>
      <c r="AT13" s="610"/>
      <c r="AU13" s="610"/>
      <c r="AV13" s="610"/>
      <c r="AW13" s="610"/>
      <c r="AX13" s="610"/>
      <c r="AY13" s="610"/>
      <c r="AZ13" s="610"/>
      <c r="BA13" s="610"/>
      <c r="BB13" s="610"/>
      <c r="BC13" s="610"/>
      <c r="BD13" s="610"/>
      <c r="BE13" s="610"/>
      <c r="BF13" s="611"/>
      <c r="BG13" s="612">
        <v>1636257</v>
      </c>
      <c r="BH13" s="613"/>
      <c r="BI13" s="613"/>
      <c r="BJ13" s="613"/>
      <c r="BK13" s="613"/>
      <c r="BL13" s="613"/>
      <c r="BM13" s="613"/>
      <c r="BN13" s="614"/>
      <c r="BO13" s="648">
        <v>48.4</v>
      </c>
      <c r="BP13" s="648"/>
      <c r="BQ13" s="648"/>
      <c r="BR13" s="648"/>
      <c r="BS13" s="649" t="s">
        <v>128</v>
      </c>
      <c r="BT13" s="649"/>
      <c r="BU13" s="649"/>
      <c r="BV13" s="649"/>
      <c r="BW13" s="649"/>
      <c r="BX13" s="649"/>
      <c r="BY13" s="649"/>
      <c r="BZ13" s="649"/>
      <c r="CA13" s="649"/>
      <c r="CB13" s="680"/>
      <c r="CD13" s="609" t="s">
        <v>259</v>
      </c>
      <c r="CE13" s="610"/>
      <c r="CF13" s="610"/>
      <c r="CG13" s="610"/>
      <c r="CH13" s="610"/>
      <c r="CI13" s="610"/>
      <c r="CJ13" s="610"/>
      <c r="CK13" s="610"/>
      <c r="CL13" s="610"/>
      <c r="CM13" s="610"/>
      <c r="CN13" s="610"/>
      <c r="CO13" s="610"/>
      <c r="CP13" s="610"/>
      <c r="CQ13" s="611"/>
      <c r="CR13" s="612">
        <v>749720</v>
      </c>
      <c r="CS13" s="613"/>
      <c r="CT13" s="613"/>
      <c r="CU13" s="613"/>
      <c r="CV13" s="613"/>
      <c r="CW13" s="613"/>
      <c r="CX13" s="613"/>
      <c r="CY13" s="614"/>
      <c r="CZ13" s="648">
        <v>4.5</v>
      </c>
      <c r="DA13" s="648"/>
      <c r="DB13" s="648"/>
      <c r="DC13" s="648"/>
      <c r="DD13" s="618">
        <v>342751</v>
      </c>
      <c r="DE13" s="613"/>
      <c r="DF13" s="613"/>
      <c r="DG13" s="613"/>
      <c r="DH13" s="613"/>
      <c r="DI13" s="613"/>
      <c r="DJ13" s="613"/>
      <c r="DK13" s="613"/>
      <c r="DL13" s="613"/>
      <c r="DM13" s="613"/>
      <c r="DN13" s="613"/>
      <c r="DO13" s="613"/>
      <c r="DP13" s="614"/>
      <c r="DQ13" s="618">
        <v>419691</v>
      </c>
      <c r="DR13" s="613"/>
      <c r="DS13" s="613"/>
      <c r="DT13" s="613"/>
      <c r="DU13" s="613"/>
      <c r="DV13" s="613"/>
      <c r="DW13" s="613"/>
      <c r="DX13" s="613"/>
      <c r="DY13" s="613"/>
      <c r="DZ13" s="613"/>
      <c r="EA13" s="613"/>
      <c r="EB13" s="613"/>
      <c r="EC13" s="647"/>
    </row>
    <row r="14" spans="2:143" ht="11.25" customHeight="1">
      <c r="B14" s="609" t="s">
        <v>260</v>
      </c>
      <c r="C14" s="610"/>
      <c r="D14" s="610"/>
      <c r="E14" s="610"/>
      <c r="F14" s="610"/>
      <c r="G14" s="610"/>
      <c r="H14" s="610"/>
      <c r="I14" s="610"/>
      <c r="J14" s="610"/>
      <c r="K14" s="610"/>
      <c r="L14" s="610"/>
      <c r="M14" s="610"/>
      <c r="N14" s="610"/>
      <c r="O14" s="610"/>
      <c r="P14" s="610"/>
      <c r="Q14" s="611"/>
      <c r="R14" s="612">
        <v>321</v>
      </c>
      <c r="S14" s="613"/>
      <c r="T14" s="613"/>
      <c r="U14" s="613"/>
      <c r="V14" s="613"/>
      <c r="W14" s="613"/>
      <c r="X14" s="613"/>
      <c r="Y14" s="614"/>
      <c r="Z14" s="648">
        <v>0</v>
      </c>
      <c r="AA14" s="648"/>
      <c r="AB14" s="648"/>
      <c r="AC14" s="648"/>
      <c r="AD14" s="649">
        <v>321</v>
      </c>
      <c r="AE14" s="649"/>
      <c r="AF14" s="649"/>
      <c r="AG14" s="649"/>
      <c r="AH14" s="649"/>
      <c r="AI14" s="649"/>
      <c r="AJ14" s="649"/>
      <c r="AK14" s="649"/>
      <c r="AL14" s="615">
        <v>0</v>
      </c>
      <c r="AM14" s="616"/>
      <c r="AN14" s="616"/>
      <c r="AO14" s="650"/>
      <c r="AP14" s="609" t="s">
        <v>261</v>
      </c>
      <c r="AQ14" s="610"/>
      <c r="AR14" s="610"/>
      <c r="AS14" s="610"/>
      <c r="AT14" s="610"/>
      <c r="AU14" s="610"/>
      <c r="AV14" s="610"/>
      <c r="AW14" s="610"/>
      <c r="AX14" s="610"/>
      <c r="AY14" s="610"/>
      <c r="AZ14" s="610"/>
      <c r="BA14" s="610"/>
      <c r="BB14" s="610"/>
      <c r="BC14" s="610"/>
      <c r="BD14" s="610"/>
      <c r="BE14" s="610"/>
      <c r="BF14" s="611"/>
      <c r="BG14" s="612">
        <v>109178</v>
      </c>
      <c r="BH14" s="613"/>
      <c r="BI14" s="613"/>
      <c r="BJ14" s="613"/>
      <c r="BK14" s="613"/>
      <c r="BL14" s="613"/>
      <c r="BM14" s="613"/>
      <c r="BN14" s="614"/>
      <c r="BO14" s="648">
        <v>3.2</v>
      </c>
      <c r="BP14" s="648"/>
      <c r="BQ14" s="648"/>
      <c r="BR14" s="648"/>
      <c r="BS14" s="649" t="s">
        <v>128</v>
      </c>
      <c r="BT14" s="649"/>
      <c r="BU14" s="649"/>
      <c r="BV14" s="649"/>
      <c r="BW14" s="649"/>
      <c r="BX14" s="649"/>
      <c r="BY14" s="649"/>
      <c r="BZ14" s="649"/>
      <c r="CA14" s="649"/>
      <c r="CB14" s="680"/>
      <c r="CD14" s="609" t="s">
        <v>262</v>
      </c>
      <c r="CE14" s="610"/>
      <c r="CF14" s="610"/>
      <c r="CG14" s="610"/>
      <c r="CH14" s="610"/>
      <c r="CI14" s="610"/>
      <c r="CJ14" s="610"/>
      <c r="CK14" s="610"/>
      <c r="CL14" s="610"/>
      <c r="CM14" s="610"/>
      <c r="CN14" s="610"/>
      <c r="CO14" s="610"/>
      <c r="CP14" s="610"/>
      <c r="CQ14" s="611"/>
      <c r="CR14" s="612">
        <v>555672</v>
      </c>
      <c r="CS14" s="613"/>
      <c r="CT14" s="613"/>
      <c r="CU14" s="613"/>
      <c r="CV14" s="613"/>
      <c r="CW14" s="613"/>
      <c r="CX14" s="613"/>
      <c r="CY14" s="614"/>
      <c r="CZ14" s="648">
        <v>3.3</v>
      </c>
      <c r="DA14" s="648"/>
      <c r="DB14" s="648"/>
      <c r="DC14" s="648"/>
      <c r="DD14" s="618">
        <v>57325</v>
      </c>
      <c r="DE14" s="613"/>
      <c r="DF14" s="613"/>
      <c r="DG14" s="613"/>
      <c r="DH14" s="613"/>
      <c r="DI14" s="613"/>
      <c r="DJ14" s="613"/>
      <c r="DK14" s="613"/>
      <c r="DL14" s="613"/>
      <c r="DM14" s="613"/>
      <c r="DN14" s="613"/>
      <c r="DO14" s="613"/>
      <c r="DP14" s="614"/>
      <c r="DQ14" s="618">
        <v>483181</v>
      </c>
      <c r="DR14" s="613"/>
      <c r="DS14" s="613"/>
      <c r="DT14" s="613"/>
      <c r="DU14" s="613"/>
      <c r="DV14" s="613"/>
      <c r="DW14" s="613"/>
      <c r="DX14" s="613"/>
      <c r="DY14" s="613"/>
      <c r="DZ14" s="613"/>
      <c r="EA14" s="613"/>
      <c r="EB14" s="613"/>
      <c r="EC14" s="647"/>
    </row>
    <row r="15" spans="2:143" ht="11.25" customHeight="1">
      <c r="B15" s="609" t="s">
        <v>263</v>
      </c>
      <c r="C15" s="610"/>
      <c r="D15" s="610"/>
      <c r="E15" s="610"/>
      <c r="F15" s="610"/>
      <c r="G15" s="610"/>
      <c r="H15" s="610"/>
      <c r="I15" s="610"/>
      <c r="J15" s="610"/>
      <c r="K15" s="610"/>
      <c r="L15" s="610"/>
      <c r="M15" s="610"/>
      <c r="N15" s="610"/>
      <c r="O15" s="610"/>
      <c r="P15" s="610"/>
      <c r="Q15" s="611"/>
      <c r="R15" s="612" t="s">
        <v>248</v>
      </c>
      <c r="S15" s="613"/>
      <c r="T15" s="613"/>
      <c r="U15" s="613"/>
      <c r="V15" s="613"/>
      <c r="W15" s="613"/>
      <c r="X15" s="613"/>
      <c r="Y15" s="614"/>
      <c r="Z15" s="648" t="s">
        <v>181</v>
      </c>
      <c r="AA15" s="648"/>
      <c r="AB15" s="648"/>
      <c r="AC15" s="648"/>
      <c r="AD15" s="649" t="s">
        <v>128</v>
      </c>
      <c r="AE15" s="649"/>
      <c r="AF15" s="649"/>
      <c r="AG15" s="649"/>
      <c r="AH15" s="649"/>
      <c r="AI15" s="649"/>
      <c r="AJ15" s="649"/>
      <c r="AK15" s="649"/>
      <c r="AL15" s="615" t="s">
        <v>181</v>
      </c>
      <c r="AM15" s="616"/>
      <c r="AN15" s="616"/>
      <c r="AO15" s="650"/>
      <c r="AP15" s="609" t="s">
        <v>264</v>
      </c>
      <c r="AQ15" s="610"/>
      <c r="AR15" s="610"/>
      <c r="AS15" s="610"/>
      <c r="AT15" s="610"/>
      <c r="AU15" s="610"/>
      <c r="AV15" s="610"/>
      <c r="AW15" s="610"/>
      <c r="AX15" s="610"/>
      <c r="AY15" s="610"/>
      <c r="AZ15" s="610"/>
      <c r="BA15" s="610"/>
      <c r="BB15" s="610"/>
      <c r="BC15" s="610"/>
      <c r="BD15" s="610"/>
      <c r="BE15" s="610"/>
      <c r="BF15" s="611"/>
      <c r="BG15" s="612">
        <v>269081</v>
      </c>
      <c r="BH15" s="613"/>
      <c r="BI15" s="613"/>
      <c r="BJ15" s="613"/>
      <c r="BK15" s="613"/>
      <c r="BL15" s="613"/>
      <c r="BM15" s="613"/>
      <c r="BN15" s="614"/>
      <c r="BO15" s="648">
        <v>8</v>
      </c>
      <c r="BP15" s="648"/>
      <c r="BQ15" s="648"/>
      <c r="BR15" s="648"/>
      <c r="BS15" s="649" t="s">
        <v>181</v>
      </c>
      <c r="BT15" s="649"/>
      <c r="BU15" s="649"/>
      <c r="BV15" s="649"/>
      <c r="BW15" s="649"/>
      <c r="BX15" s="649"/>
      <c r="BY15" s="649"/>
      <c r="BZ15" s="649"/>
      <c r="CA15" s="649"/>
      <c r="CB15" s="680"/>
      <c r="CD15" s="609" t="s">
        <v>265</v>
      </c>
      <c r="CE15" s="610"/>
      <c r="CF15" s="610"/>
      <c r="CG15" s="610"/>
      <c r="CH15" s="610"/>
      <c r="CI15" s="610"/>
      <c r="CJ15" s="610"/>
      <c r="CK15" s="610"/>
      <c r="CL15" s="610"/>
      <c r="CM15" s="610"/>
      <c r="CN15" s="610"/>
      <c r="CO15" s="610"/>
      <c r="CP15" s="610"/>
      <c r="CQ15" s="611"/>
      <c r="CR15" s="612">
        <v>1004279</v>
      </c>
      <c r="CS15" s="613"/>
      <c r="CT15" s="613"/>
      <c r="CU15" s="613"/>
      <c r="CV15" s="613"/>
      <c r="CW15" s="613"/>
      <c r="CX15" s="613"/>
      <c r="CY15" s="614"/>
      <c r="CZ15" s="648">
        <v>6.1</v>
      </c>
      <c r="DA15" s="648"/>
      <c r="DB15" s="648"/>
      <c r="DC15" s="648"/>
      <c r="DD15" s="618">
        <v>67603</v>
      </c>
      <c r="DE15" s="613"/>
      <c r="DF15" s="613"/>
      <c r="DG15" s="613"/>
      <c r="DH15" s="613"/>
      <c r="DI15" s="613"/>
      <c r="DJ15" s="613"/>
      <c r="DK15" s="613"/>
      <c r="DL15" s="613"/>
      <c r="DM15" s="613"/>
      <c r="DN15" s="613"/>
      <c r="DO15" s="613"/>
      <c r="DP15" s="614"/>
      <c r="DQ15" s="618">
        <v>826559</v>
      </c>
      <c r="DR15" s="613"/>
      <c r="DS15" s="613"/>
      <c r="DT15" s="613"/>
      <c r="DU15" s="613"/>
      <c r="DV15" s="613"/>
      <c r="DW15" s="613"/>
      <c r="DX15" s="613"/>
      <c r="DY15" s="613"/>
      <c r="DZ15" s="613"/>
      <c r="EA15" s="613"/>
      <c r="EB15" s="613"/>
      <c r="EC15" s="647"/>
    </row>
    <row r="16" spans="2:143" ht="11.25" customHeight="1">
      <c r="B16" s="609" t="s">
        <v>266</v>
      </c>
      <c r="C16" s="610"/>
      <c r="D16" s="610"/>
      <c r="E16" s="610"/>
      <c r="F16" s="610"/>
      <c r="G16" s="610"/>
      <c r="H16" s="610"/>
      <c r="I16" s="610"/>
      <c r="J16" s="610"/>
      <c r="K16" s="610"/>
      <c r="L16" s="610"/>
      <c r="M16" s="610"/>
      <c r="N16" s="610"/>
      <c r="O16" s="610"/>
      <c r="P16" s="610"/>
      <c r="Q16" s="611"/>
      <c r="R16" s="612">
        <v>9234</v>
      </c>
      <c r="S16" s="613"/>
      <c r="T16" s="613"/>
      <c r="U16" s="613"/>
      <c r="V16" s="613"/>
      <c r="W16" s="613"/>
      <c r="X16" s="613"/>
      <c r="Y16" s="614"/>
      <c r="Z16" s="648">
        <v>0.1</v>
      </c>
      <c r="AA16" s="648"/>
      <c r="AB16" s="648"/>
      <c r="AC16" s="648"/>
      <c r="AD16" s="649">
        <v>9234</v>
      </c>
      <c r="AE16" s="649"/>
      <c r="AF16" s="649"/>
      <c r="AG16" s="649"/>
      <c r="AH16" s="649"/>
      <c r="AI16" s="649"/>
      <c r="AJ16" s="649"/>
      <c r="AK16" s="649"/>
      <c r="AL16" s="615">
        <v>0.1</v>
      </c>
      <c r="AM16" s="616"/>
      <c r="AN16" s="616"/>
      <c r="AO16" s="650"/>
      <c r="AP16" s="609" t="s">
        <v>267</v>
      </c>
      <c r="AQ16" s="610"/>
      <c r="AR16" s="610"/>
      <c r="AS16" s="610"/>
      <c r="AT16" s="610"/>
      <c r="AU16" s="610"/>
      <c r="AV16" s="610"/>
      <c r="AW16" s="610"/>
      <c r="AX16" s="610"/>
      <c r="AY16" s="610"/>
      <c r="AZ16" s="610"/>
      <c r="BA16" s="610"/>
      <c r="BB16" s="610"/>
      <c r="BC16" s="610"/>
      <c r="BD16" s="610"/>
      <c r="BE16" s="610"/>
      <c r="BF16" s="611"/>
      <c r="BG16" s="612" t="s">
        <v>128</v>
      </c>
      <c r="BH16" s="613"/>
      <c r="BI16" s="613"/>
      <c r="BJ16" s="613"/>
      <c r="BK16" s="613"/>
      <c r="BL16" s="613"/>
      <c r="BM16" s="613"/>
      <c r="BN16" s="614"/>
      <c r="BO16" s="648" t="s">
        <v>128</v>
      </c>
      <c r="BP16" s="648"/>
      <c r="BQ16" s="648"/>
      <c r="BR16" s="648"/>
      <c r="BS16" s="649" t="s">
        <v>248</v>
      </c>
      <c r="BT16" s="649"/>
      <c r="BU16" s="649"/>
      <c r="BV16" s="649"/>
      <c r="BW16" s="649"/>
      <c r="BX16" s="649"/>
      <c r="BY16" s="649"/>
      <c r="BZ16" s="649"/>
      <c r="CA16" s="649"/>
      <c r="CB16" s="680"/>
      <c r="CD16" s="609" t="s">
        <v>268</v>
      </c>
      <c r="CE16" s="610"/>
      <c r="CF16" s="610"/>
      <c r="CG16" s="610"/>
      <c r="CH16" s="610"/>
      <c r="CI16" s="610"/>
      <c r="CJ16" s="610"/>
      <c r="CK16" s="610"/>
      <c r="CL16" s="610"/>
      <c r="CM16" s="610"/>
      <c r="CN16" s="610"/>
      <c r="CO16" s="610"/>
      <c r="CP16" s="610"/>
      <c r="CQ16" s="611"/>
      <c r="CR16" s="612" t="s">
        <v>128</v>
      </c>
      <c r="CS16" s="613"/>
      <c r="CT16" s="613"/>
      <c r="CU16" s="613"/>
      <c r="CV16" s="613"/>
      <c r="CW16" s="613"/>
      <c r="CX16" s="613"/>
      <c r="CY16" s="614"/>
      <c r="CZ16" s="648" t="s">
        <v>248</v>
      </c>
      <c r="DA16" s="648"/>
      <c r="DB16" s="648"/>
      <c r="DC16" s="648"/>
      <c r="DD16" s="618" t="s">
        <v>248</v>
      </c>
      <c r="DE16" s="613"/>
      <c r="DF16" s="613"/>
      <c r="DG16" s="613"/>
      <c r="DH16" s="613"/>
      <c r="DI16" s="613"/>
      <c r="DJ16" s="613"/>
      <c r="DK16" s="613"/>
      <c r="DL16" s="613"/>
      <c r="DM16" s="613"/>
      <c r="DN16" s="613"/>
      <c r="DO16" s="613"/>
      <c r="DP16" s="614"/>
      <c r="DQ16" s="618" t="s">
        <v>248</v>
      </c>
      <c r="DR16" s="613"/>
      <c r="DS16" s="613"/>
      <c r="DT16" s="613"/>
      <c r="DU16" s="613"/>
      <c r="DV16" s="613"/>
      <c r="DW16" s="613"/>
      <c r="DX16" s="613"/>
      <c r="DY16" s="613"/>
      <c r="DZ16" s="613"/>
      <c r="EA16" s="613"/>
      <c r="EB16" s="613"/>
      <c r="EC16" s="647"/>
    </row>
    <row r="17" spans="2:133" ht="11.25" customHeight="1">
      <c r="B17" s="609" t="s">
        <v>269</v>
      </c>
      <c r="C17" s="610"/>
      <c r="D17" s="610"/>
      <c r="E17" s="610"/>
      <c r="F17" s="610"/>
      <c r="G17" s="610"/>
      <c r="H17" s="610"/>
      <c r="I17" s="610"/>
      <c r="J17" s="610"/>
      <c r="K17" s="610"/>
      <c r="L17" s="610"/>
      <c r="M17" s="610"/>
      <c r="N17" s="610"/>
      <c r="O17" s="610"/>
      <c r="P17" s="610"/>
      <c r="Q17" s="611"/>
      <c r="R17" s="612">
        <v>49568</v>
      </c>
      <c r="S17" s="613"/>
      <c r="T17" s="613"/>
      <c r="U17" s="613"/>
      <c r="V17" s="613"/>
      <c r="W17" s="613"/>
      <c r="X17" s="613"/>
      <c r="Y17" s="614"/>
      <c r="Z17" s="648">
        <v>0.3</v>
      </c>
      <c r="AA17" s="648"/>
      <c r="AB17" s="648"/>
      <c r="AC17" s="648"/>
      <c r="AD17" s="649">
        <v>49568</v>
      </c>
      <c r="AE17" s="649"/>
      <c r="AF17" s="649"/>
      <c r="AG17" s="649"/>
      <c r="AH17" s="649"/>
      <c r="AI17" s="649"/>
      <c r="AJ17" s="649"/>
      <c r="AK17" s="649"/>
      <c r="AL17" s="615">
        <v>0.7</v>
      </c>
      <c r="AM17" s="616"/>
      <c r="AN17" s="616"/>
      <c r="AO17" s="650"/>
      <c r="AP17" s="609" t="s">
        <v>270</v>
      </c>
      <c r="AQ17" s="610"/>
      <c r="AR17" s="610"/>
      <c r="AS17" s="610"/>
      <c r="AT17" s="610"/>
      <c r="AU17" s="610"/>
      <c r="AV17" s="610"/>
      <c r="AW17" s="610"/>
      <c r="AX17" s="610"/>
      <c r="AY17" s="610"/>
      <c r="AZ17" s="610"/>
      <c r="BA17" s="610"/>
      <c r="BB17" s="610"/>
      <c r="BC17" s="610"/>
      <c r="BD17" s="610"/>
      <c r="BE17" s="610"/>
      <c r="BF17" s="611"/>
      <c r="BG17" s="612" t="s">
        <v>128</v>
      </c>
      <c r="BH17" s="613"/>
      <c r="BI17" s="613"/>
      <c r="BJ17" s="613"/>
      <c r="BK17" s="613"/>
      <c r="BL17" s="613"/>
      <c r="BM17" s="613"/>
      <c r="BN17" s="614"/>
      <c r="BO17" s="648" t="s">
        <v>181</v>
      </c>
      <c r="BP17" s="648"/>
      <c r="BQ17" s="648"/>
      <c r="BR17" s="648"/>
      <c r="BS17" s="649" t="s">
        <v>128</v>
      </c>
      <c r="BT17" s="649"/>
      <c r="BU17" s="649"/>
      <c r="BV17" s="649"/>
      <c r="BW17" s="649"/>
      <c r="BX17" s="649"/>
      <c r="BY17" s="649"/>
      <c r="BZ17" s="649"/>
      <c r="CA17" s="649"/>
      <c r="CB17" s="680"/>
      <c r="CD17" s="609" t="s">
        <v>271</v>
      </c>
      <c r="CE17" s="610"/>
      <c r="CF17" s="610"/>
      <c r="CG17" s="610"/>
      <c r="CH17" s="610"/>
      <c r="CI17" s="610"/>
      <c r="CJ17" s="610"/>
      <c r="CK17" s="610"/>
      <c r="CL17" s="610"/>
      <c r="CM17" s="610"/>
      <c r="CN17" s="610"/>
      <c r="CO17" s="610"/>
      <c r="CP17" s="610"/>
      <c r="CQ17" s="611"/>
      <c r="CR17" s="612">
        <v>1452448</v>
      </c>
      <c r="CS17" s="613"/>
      <c r="CT17" s="613"/>
      <c r="CU17" s="613"/>
      <c r="CV17" s="613"/>
      <c r="CW17" s="613"/>
      <c r="CX17" s="613"/>
      <c r="CY17" s="614"/>
      <c r="CZ17" s="648">
        <v>8.8000000000000007</v>
      </c>
      <c r="DA17" s="648"/>
      <c r="DB17" s="648"/>
      <c r="DC17" s="648"/>
      <c r="DD17" s="618" t="s">
        <v>181</v>
      </c>
      <c r="DE17" s="613"/>
      <c r="DF17" s="613"/>
      <c r="DG17" s="613"/>
      <c r="DH17" s="613"/>
      <c r="DI17" s="613"/>
      <c r="DJ17" s="613"/>
      <c r="DK17" s="613"/>
      <c r="DL17" s="613"/>
      <c r="DM17" s="613"/>
      <c r="DN17" s="613"/>
      <c r="DO17" s="613"/>
      <c r="DP17" s="614"/>
      <c r="DQ17" s="618">
        <v>1392349</v>
      </c>
      <c r="DR17" s="613"/>
      <c r="DS17" s="613"/>
      <c r="DT17" s="613"/>
      <c r="DU17" s="613"/>
      <c r="DV17" s="613"/>
      <c r="DW17" s="613"/>
      <c r="DX17" s="613"/>
      <c r="DY17" s="613"/>
      <c r="DZ17" s="613"/>
      <c r="EA17" s="613"/>
      <c r="EB17" s="613"/>
      <c r="EC17" s="647"/>
    </row>
    <row r="18" spans="2:133" ht="11.25" customHeight="1">
      <c r="B18" s="609" t="s">
        <v>272</v>
      </c>
      <c r="C18" s="610"/>
      <c r="D18" s="610"/>
      <c r="E18" s="610"/>
      <c r="F18" s="610"/>
      <c r="G18" s="610"/>
      <c r="H18" s="610"/>
      <c r="I18" s="610"/>
      <c r="J18" s="610"/>
      <c r="K18" s="610"/>
      <c r="L18" s="610"/>
      <c r="M18" s="610"/>
      <c r="N18" s="610"/>
      <c r="O18" s="610"/>
      <c r="P18" s="610"/>
      <c r="Q18" s="611"/>
      <c r="R18" s="612">
        <v>18640</v>
      </c>
      <c r="S18" s="613"/>
      <c r="T18" s="613"/>
      <c r="U18" s="613"/>
      <c r="V18" s="613"/>
      <c r="W18" s="613"/>
      <c r="X18" s="613"/>
      <c r="Y18" s="614"/>
      <c r="Z18" s="648">
        <v>0.1</v>
      </c>
      <c r="AA18" s="648"/>
      <c r="AB18" s="648"/>
      <c r="AC18" s="648"/>
      <c r="AD18" s="649">
        <v>18640</v>
      </c>
      <c r="AE18" s="649"/>
      <c r="AF18" s="649"/>
      <c r="AG18" s="649"/>
      <c r="AH18" s="649"/>
      <c r="AI18" s="649"/>
      <c r="AJ18" s="649"/>
      <c r="AK18" s="649"/>
      <c r="AL18" s="615">
        <v>0.3</v>
      </c>
      <c r="AM18" s="616"/>
      <c r="AN18" s="616"/>
      <c r="AO18" s="650"/>
      <c r="AP18" s="609" t="s">
        <v>273</v>
      </c>
      <c r="AQ18" s="610"/>
      <c r="AR18" s="610"/>
      <c r="AS18" s="610"/>
      <c r="AT18" s="610"/>
      <c r="AU18" s="610"/>
      <c r="AV18" s="610"/>
      <c r="AW18" s="610"/>
      <c r="AX18" s="610"/>
      <c r="AY18" s="610"/>
      <c r="AZ18" s="610"/>
      <c r="BA18" s="610"/>
      <c r="BB18" s="610"/>
      <c r="BC18" s="610"/>
      <c r="BD18" s="610"/>
      <c r="BE18" s="610"/>
      <c r="BF18" s="611"/>
      <c r="BG18" s="612" t="s">
        <v>128</v>
      </c>
      <c r="BH18" s="613"/>
      <c r="BI18" s="613"/>
      <c r="BJ18" s="613"/>
      <c r="BK18" s="613"/>
      <c r="BL18" s="613"/>
      <c r="BM18" s="613"/>
      <c r="BN18" s="614"/>
      <c r="BO18" s="648" t="s">
        <v>248</v>
      </c>
      <c r="BP18" s="648"/>
      <c r="BQ18" s="648"/>
      <c r="BR18" s="648"/>
      <c r="BS18" s="649" t="s">
        <v>248</v>
      </c>
      <c r="BT18" s="649"/>
      <c r="BU18" s="649"/>
      <c r="BV18" s="649"/>
      <c r="BW18" s="649"/>
      <c r="BX18" s="649"/>
      <c r="BY18" s="649"/>
      <c r="BZ18" s="649"/>
      <c r="CA18" s="649"/>
      <c r="CB18" s="680"/>
      <c r="CD18" s="609" t="s">
        <v>274</v>
      </c>
      <c r="CE18" s="610"/>
      <c r="CF18" s="610"/>
      <c r="CG18" s="610"/>
      <c r="CH18" s="610"/>
      <c r="CI18" s="610"/>
      <c r="CJ18" s="610"/>
      <c r="CK18" s="610"/>
      <c r="CL18" s="610"/>
      <c r="CM18" s="610"/>
      <c r="CN18" s="610"/>
      <c r="CO18" s="610"/>
      <c r="CP18" s="610"/>
      <c r="CQ18" s="611"/>
      <c r="CR18" s="612" t="s">
        <v>181</v>
      </c>
      <c r="CS18" s="613"/>
      <c r="CT18" s="613"/>
      <c r="CU18" s="613"/>
      <c r="CV18" s="613"/>
      <c r="CW18" s="613"/>
      <c r="CX18" s="613"/>
      <c r="CY18" s="614"/>
      <c r="CZ18" s="648" t="s">
        <v>128</v>
      </c>
      <c r="DA18" s="648"/>
      <c r="DB18" s="648"/>
      <c r="DC18" s="648"/>
      <c r="DD18" s="618" t="s">
        <v>248</v>
      </c>
      <c r="DE18" s="613"/>
      <c r="DF18" s="613"/>
      <c r="DG18" s="613"/>
      <c r="DH18" s="613"/>
      <c r="DI18" s="613"/>
      <c r="DJ18" s="613"/>
      <c r="DK18" s="613"/>
      <c r="DL18" s="613"/>
      <c r="DM18" s="613"/>
      <c r="DN18" s="613"/>
      <c r="DO18" s="613"/>
      <c r="DP18" s="614"/>
      <c r="DQ18" s="618" t="s">
        <v>128</v>
      </c>
      <c r="DR18" s="613"/>
      <c r="DS18" s="613"/>
      <c r="DT18" s="613"/>
      <c r="DU18" s="613"/>
      <c r="DV18" s="613"/>
      <c r="DW18" s="613"/>
      <c r="DX18" s="613"/>
      <c r="DY18" s="613"/>
      <c r="DZ18" s="613"/>
      <c r="EA18" s="613"/>
      <c r="EB18" s="613"/>
      <c r="EC18" s="647"/>
    </row>
    <row r="19" spans="2:133" ht="11.25" customHeight="1">
      <c r="B19" s="609" t="s">
        <v>275</v>
      </c>
      <c r="C19" s="610"/>
      <c r="D19" s="610"/>
      <c r="E19" s="610"/>
      <c r="F19" s="610"/>
      <c r="G19" s="610"/>
      <c r="H19" s="610"/>
      <c r="I19" s="610"/>
      <c r="J19" s="610"/>
      <c r="K19" s="610"/>
      <c r="L19" s="610"/>
      <c r="M19" s="610"/>
      <c r="N19" s="610"/>
      <c r="O19" s="610"/>
      <c r="P19" s="610"/>
      <c r="Q19" s="611"/>
      <c r="R19" s="612">
        <v>12862</v>
      </c>
      <c r="S19" s="613"/>
      <c r="T19" s="613"/>
      <c r="U19" s="613"/>
      <c r="V19" s="613"/>
      <c r="W19" s="613"/>
      <c r="X19" s="613"/>
      <c r="Y19" s="614"/>
      <c r="Z19" s="648">
        <v>0.1</v>
      </c>
      <c r="AA19" s="648"/>
      <c r="AB19" s="648"/>
      <c r="AC19" s="648"/>
      <c r="AD19" s="649">
        <v>12862</v>
      </c>
      <c r="AE19" s="649"/>
      <c r="AF19" s="649"/>
      <c r="AG19" s="649"/>
      <c r="AH19" s="649"/>
      <c r="AI19" s="649"/>
      <c r="AJ19" s="649"/>
      <c r="AK19" s="649"/>
      <c r="AL19" s="615">
        <v>0.2</v>
      </c>
      <c r="AM19" s="616"/>
      <c r="AN19" s="616"/>
      <c r="AO19" s="650"/>
      <c r="AP19" s="609" t="s">
        <v>276</v>
      </c>
      <c r="AQ19" s="610"/>
      <c r="AR19" s="610"/>
      <c r="AS19" s="610"/>
      <c r="AT19" s="610"/>
      <c r="AU19" s="610"/>
      <c r="AV19" s="610"/>
      <c r="AW19" s="610"/>
      <c r="AX19" s="610"/>
      <c r="AY19" s="610"/>
      <c r="AZ19" s="610"/>
      <c r="BA19" s="610"/>
      <c r="BB19" s="610"/>
      <c r="BC19" s="610"/>
      <c r="BD19" s="610"/>
      <c r="BE19" s="610"/>
      <c r="BF19" s="611"/>
      <c r="BG19" s="612">
        <v>141786</v>
      </c>
      <c r="BH19" s="613"/>
      <c r="BI19" s="613"/>
      <c r="BJ19" s="613"/>
      <c r="BK19" s="613"/>
      <c r="BL19" s="613"/>
      <c r="BM19" s="613"/>
      <c r="BN19" s="614"/>
      <c r="BO19" s="648">
        <v>4.2</v>
      </c>
      <c r="BP19" s="648"/>
      <c r="BQ19" s="648"/>
      <c r="BR19" s="648"/>
      <c r="BS19" s="649" t="s">
        <v>181</v>
      </c>
      <c r="BT19" s="649"/>
      <c r="BU19" s="649"/>
      <c r="BV19" s="649"/>
      <c r="BW19" s="649"/>
      <c r="BX19" s="649"/>
      <c r="BY19" s="649"/>
      <c r="BZ19" s="649"/>
      <c r="CA19" s="649"/>
      <c r="CB19" s="680"/>
      <c r="CD19" s="609" t="s">
        <v>277</v>
      </c>
      <c r="CE19" s="610"/>
      <c r="CF19" s="610"/>
      <c r="CG19" s="610"/>
      <c r="CH19" s="610"/>
      <c r="CI19" s="610"/>
      <c r="CJ19" s="610"/>
      <c r="CK19" s="610"/>
      <c r="CL19" s="610"/>
      <c r="CM19" s="610"/>
      <c r="CN19" s="610"/>
      <c r="CO19" s="610"/>
      <c r="CP19" s="610"/>
      <c r="CQ19" s="611"/>
      <c r="CR19" s="612" t="s">
        <v>128</v>
      </c>
      <c r="CS19" s="613"/>
      <c r="CT19" s="613"/>
      <c r="CU19" s="613"/>
      <c r="CV19" s="613"/>
      <c r="CW19" s="613"/>
      <c r="CX19" s="613"/>
      <c r="CY19" s="614"/>
      <c r="CZ19" s="648" t="s">
        <v>248</v>
      </c>
      <c r="DA19" s="648"/>
      <c r="DB19" s="648"/>
      <c r="DC19" s="648"/>
      <c r="DD19" s="618" t="s">
        <v>248</v>
      </c>
      <c r="DE19" s="613"/>
      <c r="DF19" s="613"/>
      <c r="DG19" s="613"/>
      <c r="DH19" s="613"/>
      <c r="DI19" s="613"/>
      <c r="DJ19" s="613"/>
      <c r="DK19" s="613"/>
      <c r="DL19" s="613"/>
      <c r="DM19" s="613"/>
      <c r="DN19" s="613"/>
      <c r="DO19" s="613"/>
      <c r="DP19" s="614"/>
      <c r="DQ19" s="618" t="s">
        <v>128</v>
      </c>
      <c r="DR19" s="613"/>
      <c r="DS19" s="613"/>
      <c r="DT19" s="613"/>
      <c r="DU19" s="613"/>
      <c r="DV19" s="613"/>
      <c r="DW19" s="613"/>
      <c r="DX19" s="613"/>
      <c r="DY19" s="613"/>
      <c r="DZ19" s="613"/>
      <c r="EA19" s="613"/>
      <c r="EB19" s="613"/>
      <c r="EC19" s="647"/>
    </row>
    <row r="20" spans="2:133" ht="11.25" customHeight="1">
      <c r="B20" s="681" t="s">
        <v>278</v>
      </c>
      <c r="C20" s="682"/>
      <c r="D20" s="682"/>
      <c r="E20" s="682"/>
      <c r="F20" s="682"/>
      <c r="G20" s="682"/>
      <c r="H20" s="682"/>
      <c r="I20" s="682"/>
      <c r="J20" s="682"/>
      <c r="K20" s="682"/>
      <c r="L20" s="682"/>
      <c r="M20" s="682"/>
      <c r="N20" s="682"/>
      <c r="O20" s="682"/>
      <c r="P20" s="682"/>
      <c r="Q20" s="683"/>
      <c r="R20" s="612">
        <v>5778</v>
      </c>
      <c r="S20" s="613"/>
      <c r="T20" s="613"/>
      <c r="U20" s="613"/>
      <c r="V20" s="613"/>
      <c r="W20" s="613"/>
      <c r="X20" s="613"/>
      <c r="Y20" s="614"/>
      <c r="Z20" s="648">
        <v>0</v>
      </c>
      <c r="AA20" s="648"/>
      <c r="AB20" s="648"/>
      <c r="AC20" s="648"/>
      <c r="AD20" s="649">
        <v>5778</v>
      </c>
      <c r="AE20" s="649"/>
      <c r="AF20" s="649"/>
      <c r="AG20" s="649"/>
      <c r="AH20" s="649"/>
      <c r="AI20" s="649"/>
      <c r="AJ20" s="649"/>
      <c r="AK20" s="649"/>
      <c r="AL20" s="615">
        <v>0.1</v>
      </c>
      <c r="AM20" s="616"/>
      <c r="AN20" s="616"/>
      <c r="AO20" s="650"/>
      <c r="AP20" s="609" t="s">
        <v>279</v>
      </c>
      <c r="AQ20" s="610"/>
      <c r="AR20" s="610"/>
      <c r="AS20" s="610"/>
      <c r="AT20" s="610"/>
      <c r="AU20" s="610"/>
      <c r="AV20" s="610"/>
      <c r="AW20" s="610"/>
      <c r="AX20" s="610"/>
      <c r="AY20" s="610"/>
      <c r="AZ20" s="610"/>
      <c r="BA20" s="610"/>
      <c r="BB20" s="610"/>
      <c r="BC20" s="610"/>
      <c r="BD20" s="610"/>
      <c r="BE20" s="610"/>
      <c r="BF20" s="611"/>
      <c r="BG20" s="612">
        <v>141786</v>
      </c>
      <c r="BH20" s="613"/>
      <c r="BI20" s="613"/>
      <c r="BJ20" s="613"/>
      <c r="BK20" s="613"/>
      <c r="BL20" s="613"/>
      <c r="BM20" s="613"/>
      <c r="BN20" s="614"/>
      <c r="BO20" s="648">
        <v>4.2</v>
      </c>
      <c r="BP20" s="648"/>
      <c r="BQ20" s="648"/>
      <c r="BR20" s="648"/>
      <c r="BS20" s="649" t="s">
        <v>248</v>
      </c>
      <c r="BT20" s="649"/>
      <c r="BU20" s="649"/>
      <c r="BV20" s="649"/>
      <c r="BW20" s="649"/>
      <c r="BX20" s="649"/>
      <c r="BY20" s="649"/>
      <c r="BZ20" s="649"/>
      <c r="CA20" s="649"/>
      <c r="CB20" s="680"/>
      <c r="CD20" s="609" t="s">
        <v>280</v>
      </c>
      <c r="CE20" s="610"/>
      <c r="CF20" s="610"/>
      <c r="CG20" s="610"/>
      <c r="CH20" s="610"/>
      <c r="CI20" s="610"/>
      <c r="CJ20" s="610"/>
      <c r="CK20" s="610"/>
      <c r="CL20" s="610"/>
      <c r="CM20" s="610"/>
      <c r="CN20" s="610"/>
      <c r="CO20" s="610"/>
      <c r="CP20" s="610"/>
      <c r="CQ20" s="611"/>
      <c r="CR20" s="612">
        <v>16590903</v>
      </c>
      <c r="CS20" s="613"/>
      <c r="CT20" s="613"/>
      <c r="CU20" s="613"/>
      <c r="CV20" s="613"/>
      <c r="CW20" s="613"/>
      <c r="CX20" s="613"/>
      <c r="CY20" s="614"/>
      <c r="CZ20" s="648">
        <v>100</v>
      </c>
      <c r="DA20" s="648"/>
      <c r="DB20" s="648"/>
      <c r="DC20" s="648"/>
      <c r="DD20" s="618">
        <v>2649893</v>
      </c>
      <c r="DE20" s="613"/>
      <c r="DF20" s="613"/>
      <c r="DG20" s="613"/>
      <c r="DH20" s="613"/>
      <c r="DI20" s="613"/>
      <c r="DJ20" s="613"/>
      <c r="DK20" s="613"/>
      <c r="DL20" s="613"/>
      <c r="DM20" s="613"/>
      <c r="DN20" s="613"/>
      <c r="DO20" s="613"/>
      <c r="DP20" s="614"/>
      <c r="DQ20" s="618">
        <v>10269502</v>
      </c>
      <c r="DR20" s="613"/>
      <c r="DS20" s="613"/>
      <c r="DT20" s="613"/>
      <c r="DU20" s="613"/>
      <c r="DV20" s="613"/>
      <c r="DW20" s="613"/>
      <c r="DX20" s="613"/>
      <c r="DY20" s="613"/>
      <c r="DZ20" s="613"/>
      <c r="EA20" s="613"/>
      <c r="EB20" s="613"/>
      <c r="EC20" s="647"/>
    </row>
    <row r="21" spans="2:133" ht="11.25" customHeight="1">
      <c r="B21" s="609" t="s">
        <v>281</v>
      </c>
      <c r="C21" s="610"/>
      <c r="D21" s="610"/>
      <c r="E21" s="610"/>
      <c r="F21" s="610"/>
      <c r="G21" s="610"/>
      <c r="H21" s="610"/>
      <c r="I21" s="610"/>
      <c r="J21" s="610"/>
      <c r="K21" s="610"/>
      <c r="L21" s="610"/>
      <c r="M21" s="610"/>
      <c r="N21" s="610"/>
      <c r="O21" s="610"/>
      <c r="P21" s="610"/>
      <c r="Q21" s="611"/>
      <c r="R21" s="612">
        <v>4364216</v>
      </c>
      <c r="S21" s="613"/>
      <c r="T21" s="613"/>
      <c r="U21" s="613"/>
      <c r="V21" s="613"/>
      <c r="W21" s="613"/>
      <c r="X21" s="613"/>
      <c r="Y21" s="614"/>
      <c r="Z21" s="648">
        <v>24.4</v>
      </c>
      <c r="AA21" s="648"/>
      <c r="AB21" s="648"/>
      <c r="AC21" s="648"/>
      <c r="AD21" s="649">
        <v>3033973</v>
      </c>
      <c r="AE21" s="649"/>
      <c r="AF21" s="649"/>
      <c r="AG21" s="649"/>
      <c r="AH21" s="649"/>
      <c r="AI21" s="649"/>
      <c r="AJ21" s="649"/>
      <c r="AK21" s="649"/>
      <c r="AL21" s="615">
        <v>42.9</v>
      </c>
      <c r="AM21" s="616"/>
      <c r="AN21" s="616"/>
      <c r="AO21" s="650"/>
      <c r="AP21" s="609" t="s">
        <v>282</v>
      </c>
      <c r="AQ21" s="684"/>
      <c r="AR21" s="684"/>
      <c r="AS21" s="684"/>
      <c r="AT21" s="684"/>
      <c r="AU21" s="684"/>
      <c r="AV21" s="684"/>
      <c r="AW21" s="684"/>
      <c r="AX21" s="684"/>
      <c r="AY21" s="684"/>
      <c r="AZ21" s="684"/>
      <c r="BA21" s="684"/>
      <c r="BB21" s="684"/>
      <c r="BC21" s="684"/>
      <c r="BD21" s="684"/>
      <c r="BE21" s="684"/>
      <c r="BF21" s="685"/>
      <c r="BG21" s="612" t="s">
        <v>181</v>
      </c>
      <c r="BH21" s="613"/>
      <c r="BI21" s="613"/>
      <c r="BJ21" s="613"/>
      <c r="BK21" s="613"/>
      <c r="BL21" s="613"/>
      <c r="BM21" s="613"/>
      <c r="BN21" s="614"/>
      <c r="BO21" s="648" t="s">
        <v>128</v>
      </c>
      <c r="BP21" s="648"/>
      <c r="BQ21" s="648"/>
      <c r="BR21" s="648"/>
      <c r="BS21" s="649" t="s">
        <v>248</v>
      </c>
      <c r="BT21" s="649"/>
      <c r="BU21" s="649"/>
      <c r="BV21" s="649"/>
      <c r="BW21" s="649"/>
      <c r="BX21" s="649"/>
      <c r="BY21" s="649"/>
      <c r="BZ21" s="649"/>
      <c r="CA21" s="649"/>
      <c r="CB21" s="680"/>
      <c r="CD21" s="593"/>
      <c r="CE21" s="594"/>
      <c r="CF21" s="594"/>
      <c r="CG21" s="594"/>
      <c r="CH21" s="594"/>
      <c r="CI21" s="594"/>
      <c r="CJ21" s="594"/>
      <c r="CK21" s="594"/>
      <c r="CL21" s="594"/>
      <c r="CM21" s="594"/>
      <c r="CN21" s="594"/>
      <c r="CO21" s="594"/>
      <c r="CP21" s="594"/>
      <c r="CQ21" s="595"/>
      <c r="CR21" s="691"/>
      <c r="CS21" s="692"/>
      <c r="CT21" s="692"/>
      <c r="CU21" s="692"/>
      <c r="CV21" s="692"/>
      <c r="CW21" s="692"/>
      <c r="CX21" s="692"/>
      <c r="CY21" s="693"/>
      <c r="CZ21" s="694"/>
      <c r="DA21" s="694"/>
      <c r="DB21" s="694"/>
      <c r="DC21" s="694"/>
      <c r="DD21" s="695"/>
      <c r="DE21" s="692"/>
      <c r="DF21" s="692"/>
      <c r="DG21" s="692"/>
      <c r="DH21" s="692"/>
      <c r="DI21" s="692"/>
      <c r="DJ21" s="692"/>
      <c r="DK21" s="692"/>
      <c r="DL21" s="692"/>
      <c r="DM21" s="692"/>
      <c r="DN21" s="692"/>
      <c r="DO21" s="692"/>
      <c r="DP21" s="693"/>
      <c r="DQ21" s="695"/>
      <c r="DR21" s="692"/>
      <c r="DS21" s="692"/>
      <c r="DT21" s="692"/>
      <c r="DU21" s="692"/>
      <c r="DV21" s="692"/>
      <c r="DW21" s="692"/>
      <c r="DX21" s="692"/>
      <c r="DY21" s="692"/>
      <c r="DZ21" s="692"/>
      <c r="EA21" s="692"/>
      <c r="EB21" s="692"/>
      <c r="EC21" s="699"/>
    </row>
    <row r="22" spans="2:133" ht="11.25" customHeight="1">
      <c r="B22" s="609" t="s">
        <v>283</v>
      </c>
      <c r="C22" s="610"/>
      <c r="D22" s="610"/>
      <c r="E22" s="610"/>
      <c r="F22" s="610"/>
      <c r="G22" s="610"/>
      <c r="H22" s="610"/>
      <c r="I22" s="610"/>
      <c r="J22" s="610"/>
      <c r="K22" s="610"/>
      <c r="L22" s="610"/>
      <c r="M22" s="610"/>
      <c r="N22" s="610"/>
      <c r="O22" s="610"/>
      <c r="P22" s="610"/>
      <c r="Q22" s="611"/>
      <c r="R22" s="612">
        <v>3033973</v>
      </c>
      <c r="S22" s="613"/>
      <c r="T22" s="613"/>
      <c r="U22" s="613"/>
      <c r="V22" s="613"/>
      <c r="W22" s="613"/>
      <c r="X22" s="613"/>
      <c r="Y22" s="614"/>
      <c r="Z22" s="648">
        <v>17</v>
      </c>
      <c r="AA22" s="648"/>
      <c r="AB22" s="648"/>
      <c r="AC22" s="648"/>
      <c r="AD22" s="649">
        <v>3033973</v>
      </c>
      <c r="AE22" s="649"/>
      <c r="AF22" s="649"/>
      <c r="AG22" s="649"/>
      <c r="AH22" s="649"/>
      <c r="AI22" s="649"/>
      <c r="AJ22" s="649"/>
      <c r="AK22" s="649"/>
      <c r="AL22" s="615">
        <v>42.9</v>
      </c>
      <c r="AM22" s="616"/>
      <c r="AN22" s="616"/>
      <c r="AO22" s="650"/>
      <c r="AP22" s="609" t="s">
        <v>284</v>
      </c>
      <c r="AQ22" s="684"/>
      <c r="AR22" s="684"/>
      <c r="AS22" s="684"/>
      <c r="AT22" s="684"/>
      <c r="AU22" s="684"/>
      <c r="AV22" s="684"/>
      <c r="AW22" s="684"/>
      <c r="AX22" s="684"/>
      <c r="AY22" s="684"/>
      <c r="AZ22" s="684"/>
      <c r="BA22" s="684"/>
      <c r="BB22" s="684"/>
      <c r="BC22" s="684"/>
      <c r="BD22" s="684"/>
      <c r="BE22" s="684"/>
      <c r="BF22" s="685"/>
      <c r="BG22" s="612" t="s">
        <v>128</v>
      </c>
      <c r="BH22" s="613"/>
      <c r="BI22" s="613"/>
      <c r="BJ22" s="613"/>
      <c r="BK22" s="613"/>
      <c r="BL22" s="613"/>
      <c r="BM22" s="613"/>
      <c r="BN22" s="614"/>
      <c r="BO22" s="648" t="s">
        <v>128</v>
      </c>
      <c r="BP22" s="648"/>
      <c r="BQ22" s="648"/>
      <c r="BR22" s="648"/>
      <c r="BS22" s="649" t="s">
        <v>181</v>
      </c>
      <c r="BT22" s="649"/>
      <c r="BU22" s="649"/>
      <c r="BV22" s="649"/>
      <c r="BW22" s="649"/>
      <c r="BX22" s="649"/>
      <c r="BY22" s="649"/>
      <c r="BZ22" s="649"/>
      <c r="CA22" s="649"/>
      <c r="CB22" s="680"/>
      <c r="CD22" s="664" t="s">
        <v>285</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c r="B23" s="609" t="s">
        <v>286</v>
      </c>
      <c r="C23" s="610"/>
      <c r="D23" s="610"/>
      <c r="E23" s="610"/>
      <c r="F23" s="610"/>
      <c r="G23" s="610"/>
      <c r="H23" s="610"/>
      <c r="I23" s="610"/>
      <c r="J23" s="610"/>
      <c r="K23" s="610"/>
      <c r="L23" s="610"/>
      <c r="M23" s="610"/>
      <c r="N23" s="610"/>
      <c r="O23" s="610"/>
      <c r="P23" s="610"/>
      <c r="Q23" s="611"/>
      <c r="R23" s="612">
        <v>1330243</v>
      </c>
      <c r="S23" s="613"/>
      <c r="T23" s="613"/>
      <c r="U23" s="613"/>
      <c r="V23" s="613"/>
      <c r="W23" s="613"/>
      <c r="X23" s="613"/>
      <c r="Y23" s="614"/>
      <c r="Z23" s="648">
        <v>7.4</v>
      </c>
      <c r="AA23" s="648"/>
      <c r="AB23" s="648"/>
      <c r="AC23" s="648"/>
      <c r="AD23" s="649" t="s">
        <v>248</v>
      </c>
      <c r="AE23" s="649"/>
      <c r="AF23" s="649"/>
      <c r="AG23" s="649"/>
      <c r="AH23" s="649"/>
      <c r="AI23" s="649"/>
      <c r="AJ23" s="649"/>
      <c r="AK23" s="649"/>
      <c r="AL23" s="615" t="s">
        <v>248</v>
      </c>
      <c r="AM23" s="616"/>
      <c r="AN23" s="616"/>
      <c r="AO23" s="650"/>
      <c r="AP23" s="609" t="s">
        <v>287</v>
      </c>
      <c r="AQ23" s="684"/>
      <c r="AR23" s="684"/>
      <c r="AS23" s="684"/>
      <c r="AT23" s="684"/>
      <c r="AU23" s="684"/>
      <c r="AV23" s="684"/>
      <c r="AW23" s="684"/>
      <c r="AX23" s="684"/>
      <c r="AY23" s="684"/>
      <c r="AZ23" s="684"/>
      <c r="BA23" s="684"/>
      <c r="BB23" s="684"/>
      <c r="BC23" s="684"/>
      <c r="BD23" s="684"/>
      <c r="BE23" s="684"/>
      <c r="BF23" s="685"/>
      <c r="BG23" s="612">
        <v>141786</v>
      </c>
      <c r="BH23" s="613"/>
      <c r="BI23" s="613"/>
      <c r="BJ23" s="613"/>
      <c r="BK23" s="613"/>
      <c r="BL23" s="613"/>
      <c r="BM23" s="613"/>
      <c r="BN23" s="614"/>
      <c r="BO23" s="648">
        <v>4.2</v>
      </c>
      <c r="BP23" s="648"/>
      <c r="BQ23" s="648"/>
      <c r="BR23" s="648"/>
      <c r="BS23" s="649" t="s">
        <v>128</v>
      </c>
      <c r="BT23" s="649"/>
      <c r="BU23" s="649"/>
      <c r="BV23" s="649"/>
      <c r="BW23" s="649"/>
      <c r="BX23" s="649"/>
      <c r="BY23" s="649"/>
      <c r="BZ23" s="649"/>
      <c r="CA23" s="649"/>
      <c r="CB23" s="680"/>
      <c r="CD23" s="664" t="s">
        <v>226</v>
      </c>
      <c r="CE23" s="665"/>
      <c r="CF23" s="665"/>
      <c r="CG23" s="665"/>
      <c r="CH23" s="665"/>
      <c r="CI23" s="665"/>
      <c r="CJ23" s="665"/>
      <c r="CK23" s="665"/>
      <c r="CL23" s="665"/>
      <c r="CM23" s="665"/>
      <c r="CN23" s="665"/>
      <c r="CO23" s="665"/>
      <c r="CP23" s="665"/>
      <c r="CQ23" s="666"/>
      <c r="CR23" s="664" t="s">
        <v>288</v>
      </c>
      <c r="CS23" s="665"/>
      <c r="CT23" s="665"/>
      <c r="CU23" s="665"/>
      <c r="CV23" s="665"/>
      <c r="CW23" s="665"/>
      <c r="CX23" s="665"/>
      <c r="CY23" s="666"/>
      <c r="CZ23" s="664" t="s">
        <v>289</v>
      </c>
      <c r="DA23" s="665"/>
      <c r="DB23" s="665"/>
      <c r="DC23" s="666"/>
      <c r="DD23" s="664" t="s">
        <v>290</v>
      </c>
      <c r="DE23" s="665"/>
      <c r="DF23" s="665"/>
      <c r="DG23" s="665"/>
      <c r="DH23" s="665"/>
      <c r="DI23" s="665"/>
      <c r="DJ23" s="665"/>
      <c r="DK23" s="666"/>
      <c r="DL23" s="696" t="s">
        <v>291</v>
      </c>
      <c r="DM23" s="697"/>
      <c r="DN23" s="697"/>
      <c r="DO23" s="697"/>
      <c r="DP23" s="697"/>
      <c r="DQ23" s="697"/>
      <c r="DR23" s="697"/>
      <c r="DS23" s="697"/>
      <c r="DT23" s="697"/>
      <c r="DU23" s="697"/>
      <c r="DV23" s="698"/>
      <c r="DW23" s="664" t="s">
        <v>292</v>
      </c>
      <c r="DX23" s="665"/>
      <c r="DY23" s="665"/>
      <c r="DZ23" s="665"/>
      <c r="EA23" s="665"/>
      <c r="EB23" s="665"/>
      <c r="EC23" s="666"/>
    </row>
    <row r="24" spans="2:133" ht="11.25" customHeight="1">
      <c r="B24" s="609" t="s">
        <v>293</v>
      </c>
      <c r="C24" s="610"/>
      <c r="D24" s="610"/>
      <c r="E24" s="610"/>
      <c r="F24" s="610"/>
      <c r="G24" s="610"/>
      <c r="H24" s="610"/>
      <c r="I24" s="610"/>
      <c r="J24" s="610"/>
      <c r="K24" s="610"/>
      <c r="L24" s="610"/>
      <c r="M24" s="610"/>
      <c r="N24" s="610"/>
      <c r="O24" s="610"/>
      <c r="P24" s="610"/>
      <c r="Q24" s="611"/>
      <c r="R24" s="612" t="s">
        <v>248</v>
      </c>
      <c r="S24" s="613"/>
      <c r="T24" s="613"/>
      <c r="U24" s="613"/>
      <c r="V24" s="613"/>
      <c r="W24" s="613"/>
      <c r="X24" s="613"/>
      <c r="Y24" s="614"/>
      <c r="Z24" s="648" t="s">
        <v>181</v>
      </c>
      <c r="AA24" s="648"/>
      <c r="AB24" s="648"/>
      <c r="AC24" s="648"/>
      <c r="AD24" s="649" t="s">
        <v>128</v>
      </c>
      <c r="AE24" s="649"/>
      <c r="AF24" s="649"/>
      <c r="AG24" s="649"/>
      <c r="AH24" s="649"/>
      <c r="AI24" s="649"/>
      <c r="AJ24" s="649"/>
      <c r="AK24" s="649"/>
      <c r="AL24" s="615" t="s">
        <v>248</v>
      </c>
      <c r="AM24" s="616"/>
      <c r="AN24" s="616"/>
      <c r="AO24" s="650"/>
      <c r="AP24" s="609" t="s">
        <v>294</v>
      </c>
      <c r="AQ24" s="684"/>
      <c r="AR24" s="684"/>
      <c r="AS24" s="684"/>
      <c r="AT24" s="684"/>
      <c r="AU24" s="684"/>
      <c r="AV24" s="684"/>
      <c r="AW24" s="684"/>
      <c r="AX24" s="684"/>
      <c r="AY24" s="684"/>
      <c r="AZ24" s="684"/>
      <c r="BA24" s="684"/>
      <c r="BB24" s="684"/>
      <c r="BC24" s="684"/>
      <c r="BD24" s="684"/>
      <c r="BE24" s="684"/>
      <c r="BF24" s="685"/>
      <c r="BG24" s="612" t="s">
        <v>128</v>
      </c>
      <c r="BH24" s="613"/>
      <c r="BI24" s="613"/>
      <c r="BJ24" s="613"/>
      <c r="BK24" s="613"/>
      <c r="BL24" s="613"/>
      <c r="BM24" s="613"/>
      <c r="BN24" s="614"/>
      <c r="BO24" s="648" t="s">
        <v>181</v>
      </c>
      <c r="BP24" s="648"/>
      <c r="BQ24" s="648"/>
      <c r="BR24" s="648"/>
      <c r="BS24" s="649" t="s">
        <v>128</v>
      </c>
      <c r="BT24" s="649"/>
      <c r="BU24" s="649"/>
      <c r="BV24" s="649"/>
      <c r="BW24" s="649"/>
      <c r="BX24" s="649"/>
      <c r="BY24" s="649"/>
      <c r="BZ24" s="649"/>
      <c r="CA24" s="649"/>
      <c r="CB24" s="680"/>
      <c r="CD24" s="661" t="s">
        <v>295</v>
      </c>
      <c r="CE24" s="662"/>
      <c r="CF24" s="662"/>
      <c r="CG24" s="662"/>
      <c r="CH24" s="662"/>
      <c r="CI24" s="662"/>
      <c r="CJ24" s="662"/>
      <c r="CK24" s="662"/>
      <c r="CL24" s="662"/>
      <c r="CM24" s="662"/>
      <c r="CN24" s="662"/>
      <c r="CO24" s="662"/>
      <c r="CP24" s="662"/>
      <c r="CQ24" s="663"/>
      <c r="CR24" s="658">
        <v>7226647</v>
      </c>
      <c r="CS24" s="659"/>
      <c r="CT24" s="659"/>
      <c r="CU24" s="659"/>
      <c r="CV24" s="659"/>
      <c r="CW24" s="659"/>
      <c r="CX24" s="659"/>
      <c r="CY24" s="687"/>
      <c r="CZ24" s="688">
        <v>43.6</v>
      </c>
      <c r="DA24" s="671"/>
      <c r="DB24" s="671"/>
      <c r="DC24" s="690"/>
      <c r="DD24" s="686">
        <v>4411414</v>
      </c>
      <c r="DE24" s="659"/>
      <c r="DF24" s="659"/>
      <c r="DG24" s="659"/>
      <c r="DH24" s="659"/>
      <c r="DI24" s="659"/>
      <c r="DJ24" s="659"/>
      <c r="DK24" s="687"/>
      <c r="DL24" s="686">
        <v>4082391</v>
      </c>
      <c r="DM24" s="659"/>
      <c r="DN24" s="659"/>
      <c r="DO24" s="659"/>
      <c r="DP24" s="659"/>
      <c r="DQ24" s="659"/>
      <c r="DR24" s="659"/>
      <c r="DS24" s="659"/>
      <c r="DT24" s="659"/>
      <c r="DU24" s="659"/>
      <c r="DV24" s="687"/>
      <c r="DW24" s="688">
        <v>56.8</v>
      </c>
      <c r="DX24" s="671"/>
      <c r="DY24" s="671"/>
      <c r="DZ24" s="671"/>
      <c r="EA24" s="671"/>
      <c r="EB24" s="671"/>
      <c r="EC24" s="689"/>
    </row>
    <row r="25" spans="2:133" ht="11.25" customHeight="1">
      <c r="B25" s="609" t="s">
        <v>296</v>
      </c>
      <c r="C25" s="610"/>
      <c r="D25" s="610"/>
      <c r="E25" s="610"/>
      <c r="F25" s="610"/>
      <c r="G25" s="610"/>
      <c r="H25" s="610"/>
      <c r="I25" s="610"/>
      <c r="J25" s="610"/>
      <c r="K25" s="610"/>
      <c r="L25" s="610"/>
      <c r="M25" s="610"/>
      <c r="N25" s="610"/>
      <c r="O25" s="610"/>
      <c r="P25" s="610"/>
      <c r="Q25" s="611"/>
      <c r="R25" s="612">
        <v>8557926</v>
      </c>
      <c r="S25" s="613"/>
      <c r="T25" s="613"/>
      <c r="U25" s="613"/>
      <c r="V25" s="613"/>
      <c r="W25" s="613"/>
      <c r="X25" s="613"/>
      <c r="Y25" s="614"/>
      <c r="Z25" s="648">
        <v>47.9</v>
      </c>
      <c r="AA25" s="648"/>
      <c r="AB25" s="648"/>
      <c r="AC25" s="648"/>
      <c r="AD25" s="649">
        <v>7048170</v>
      </c>
      <c r="AE25" s="649"/>
      <c r="AF25" s="649"/>
      <c r="AG25" s="649"/>
      <c r="AH25" s="649"/>
      <c r="AI25" s="649"/>
      <c r="AJ25" s="649"/>
      <c r="AK25" s="649"/>
      <c r="AL25" s="615">
        <v>99.6</v>
      </c>
      <c r="AM25" s="616"/>
      <c r="AN25" s="616"/>
      <c r="AO25" s="650"/>
      <c r="AP25" s="609" t="s">
        <v>297</v>
      </c>
      <c r="AQ25" s="684"/>
      <c r="AR25" s="684"/>
      <c r="AS25" s="684"/>
      <c r="AT25" s="684"/>
      <c r="AU25" s="684"/>
      <c r="AV25" s="684"/>
      <c r="AW25" s="684"/>
      <c r="AX25" s="684"/>
      <c r="AY25" s="684"/>
      <c r="AZ25" s="684"/>
      <c r="BA25" s="684"/>
      <c r="BB25" s="684"/>
      <c r="BC25" s="684"/>
      <c r="BD25" s="684"/>
      <c r="BE25" s="684"/>
      <c r="BF25" s="685"/>
      <c r="BG25" s="612" t="s">
        <v>181</v>
      </c>
      <c r="BH25" s="613"/>
      <c r="BI25" s="613"/>
      <c r="BJ25" s="613"/>
      <c r="BK25" s="613"/>
      <c r="BL25" s="613"/>
      <c r="BM25" s="613"/>
      <c r="BN25" s="614"/>
      <c r="BO25" s="648" t="s">
        <v>181</v>
      </c>
      <c r="BP25" s="648"/>
      <c r="BQ25" s="648"/>
      <c r="BR25" s="648"/>
      <c r="BS25" s="649" t="s">
        <v>128</v>
      </c>
      <c r="BT25" s="649"/>
      <c r="BU25" s="649"/>
      <c r="BV25" s="649"/>
      <c r="BW25" s="649"/>
      <c r="BX25" s="649"/>
      <c r="BY25" s="649"/>
      <c r="BZ25" s="649"/>
      <c r="CA25" s="649"/>
      <c r="CB25" s="680"/>
      <c r="CD25" s="609" t="s">
        <v>298</v>
      </c>
      <c r="CE25" s="610"/>
      <c r="CF25" s="610"/>
      <c r="CG25" s="610"/>
      <c r="CH25" s="610"/>
      <c r="CI25" s="610"/>
      <c r="CJ25" s="610"/>
      <c r="CK25" s="610"/>
      <c r="CL25" s="610"/>
      <c r="CM25" s="610"/>
      <c r="CN25" s="610"/>
      <c r="CO25" s="610"/>
      <c r="CP25" s="610"/>
      <c r="CQ25" s="611"/>
      <c r="CR25" s="612">
        <v>2559882</v>
      </c>
      <c r="CS25" s="621"/>
      <c r="CT25" s="621"/>
      <c r="CU25" s="621"/>
      <c r="CV25" s="621"/>
      <c r="CW25" s="621"/>
      <c r="CX25" s="621"/>
      <c r="CY25" s="622"/>
      <c r="CZ25" s="615">
        <v>15.4</v>
      </c>
      <c r="DA25" s="623"/>
      <c r="DB25" s="623"/>
      <c r="DC25" s="624"/>
      <c r="DD25" s="618">
        <v>2355977</v>
      </c>
      <c r="DE25" s="621"/>
      <c r="DF25" s="621"/>
      <c r="DG25" s="621"/>
      <c r="DH25" s="621"/>
      <c r="DI25" s="621"/>
      <c r="DJ25" s="621"/>
      <c r="DK25" s="622"/>
      <c r="DL25" s="618">
        <v>2040746</v>
      </c>
      <c r="DM25" s="621"/>
      <c r="DN25" s="621"/>
      <c r="DO25" s="621"/>
      <c r="DP25" s="621"/>
      <c r="DQ25" s="621"/>
      <c r="DR25" s="621"/>
      <c r="DS25" s="621"/>
      <c r="DT25" s="621"/>
      <c r="DU25" s="621"/>
      <c r="DV25" s="622"/>
      <c r="DW25" s="615">
        <v>28.4</v>
      </c>
      <c r="DX25" s="623"/>
      <c r="DY25" s="623"/>
      <c r="DZ25" s="623"/>
      <c r="EA25" s="623"/>
      <c r="EB25" s="623"/>
      <c r="EC25" s="637"/>
    </row>
    <row r="26" spans="2:133" ht="11.25" customHeight="1">
      <c r="B26" s="609" t="s">
        <v>299</v>
      </c>
      <c r="C26" s="610"/>
      <c r="D26" s="610"/>
      <c r="E26" s="610"/>
      <c r="F26" s="610"/>
      <c r="G26" s="610"/>
      <c r="H26" s="610"/>
      <c r="I26" s="610"/>
      <c r="J26" s="610"/>
      <c r="K26" s="610"/>
      <c r="L26" s="610"/>
      <c r="M26" s="610"/>
      <c r="N26" s="610"/>
      <c r="O26" s="610"/>
      <c r="P26" s="610"/>
      <c r="Q26" s="611"/>
      <c r="R26" s="612">
        <v>1878</v>
      </c>
      <c r="S26" s="613"/>
      <c r="T26" s="613"/>
      <c r="U26" s="613"/>
      <c r="V26" s="613"/>
      <c r="W26" s="613"/>
      <c r="X26" s="613"/>
      <c r="Y26" s="614"/>
      <c r="Z26" s="648">
        <v>0</v>
      </c>
      <c r="AA26" s="648"/>
      <c r="AB26" s="648"/>
      <c r="AC26" s="648"/>
      <c r="AD26" s="649">
        <v>1878</v>
      </c>
      <c r="AE26" s="649"/>
      <c r="AF26" s="649"/>
      <c r="AG26" s="649"/>
      <c r="AH26" s="649"/>
      <c r="AI26" s="649"/>
      <c r="AJ26" s="649"/>
      <c r="AK26" s="649"/>
      <c r="AL26" s="615">
        <v>0</v>
      </c>
      <c r="AM26" s="616"/>
      <c r="AN26" s="616"/>
      <c r="AO26" s="650"/>
      <c r="AP26" s="609" t="s">
        <v>300</v>
      </c>
      <c r="AQ26" s="684"/>
      <c r="AR26" s="684"/>
      <c r="AS26" s="684"/>
      <c r="AT26" s="684"/>
      <c r="AU26" s="684"/>
      <c r="AV26" s="684"/>
      <c r="AW26" s="684"/>
      <c r="AX26" s="684"/>
      <c r="AY26" s="684"/>
      <c r="AZ26" s="684"/>
      <c r="BA26" s="684"/>
      <c r="BB26" s="684"/>
      <c r="BC26" s="684"/>
      <c r="BD26" s="684"/>
      <c r="BE26" s="684"/>
      <c r="BF26" s="685"/>
      <c r="BG26" s="612" t="s">
        <v>248</v>
      </c>
      <c r="BH26" s="613"/>
      <c r="BI26" s="613"/>
      <c r="BJ26" s="613"/>
      <c r="BK26" s="613"/>
      <c r="BL26" s="613"/>
      <c r="BM26" s="613"/>
      <c r="BN26" s="614"/>
      <c r="BO26" s="648" t="s">
        <v>248</v>
      </c>
      <c r="BP26" s="648"/>
      <c r="BQ26" s="648"/>
      <c r="BR26" s="648"/>
      <c r="BS26" s="649" t="s">
        <v>128</v>
      </c>
      <c r="BT26" s="649"/>
      <c r="BU26" s="649"/>
      <c r="BV26" s="649"/>
      <c r="BW26" s="649"/>
      <c r="BX26" s="649"/>
      <c r="BY26" s="649"/>
      <c r="BZ26" s="649"/>
      <c r="CA26" s="649"/>
      <c r="CB26" s="680"/>
      <c r="CD26" s="609" t="s">
        <v>301</v>
      </c>
      <c r="CE26" s="610"/>
      <c r="CF26" s="610"/>
      <c r="CG26" s="610"/>
      <c r="CH26" s="610"/>
      <c r="CI26" s="610"/>
      <c r="CJ26" s="610"/>
      <c r="CK26" s="610"/>
      <c r="CL26" s="610"/>
      <c r="CM26" s="610"/>
      <c r="CN26" s="610"/>
      <c r="CO26" s="610"/>
      <c r="CP26" s="610"/>
      <c r="CQ26" s="611"/>
      <c r="CR26" s="612">
        <v>1530446</v>
      </c>
      <c r="CS26" s="613"/>
      <c r="CT26" s="613"/>
      <c r="CU26" s="613"/>
      <c r="CV26" s="613"/>
      <c r="CW26" s="613"/>
      <c r="CX26" s="613"/>
      <c r="CY26" s="614"/>
      <c r="CZ26" s="615">
        <v>9.1999999999999993</v>
      </c>
      <c r="DA26" s="623"/>
      <c r="DB26" s="623"/>
      <c r="DC26" s="624"/>
      <c r="DD26" s="618">
        <v>1423836</v>
      </c>
      <c r="DE26" s="613"/>
      <c r="DF26" s="613"/>
      <c r="DG26" s="613"/>
      <c r="DH26" s="613"/>
      <c r="DI26" s="613"/>
      <c r="DJ26" s="613"/>
      <c r="DK26" s="614"/>
      <c r="DL26" s="618" t="s">
        <v>248</v>
      </c>
      <c r="DM26" s="613"/>
      <c r="DN26" s="613"/>
      <c r="DO26" s="613"/>
      <c r="DP26" s="613"/>
      <c r="DQ26" s="613"/>
      <c r="DR26" s="613"/>
      <c r="DS26" s="613"/>
      <c r="DT26" s="613"/>
      <c r="DU26" s="613"/>
      <c r="DV26" s="614"/>
      <c r="DW26" s="615" t="s">
        <v>128</v>
      </c>
      <c r="DX26" s="623"/>
      <c r="DY26" s="623"/>
      <c r="DZ26" s="623"/>
      <c r="EA26" s="623"/>
      <c r="EB26" s="623"/>
      <c r="EC26" s="637"/>
    </row>
    <row r="27" spans="2:133" ht="11.25" customHeight="1">
      <c r="B27" s="609" t="s">
        <v>302</v>
      </c>
      <c r="C27" s="610"/>
      <c r="D27" s="610"/>
      <c r="E27" s="610"/>
      <c r="F27" s="610"/>
      <c r="G27" s="610"/>
      <c r="H27" s="610"/>
      <c r="I27" s="610"/>
      <c r="J27" s="610"/>
      <c r="K27" s="610"/>
      <c r="L27" s="610"/>
      <c r="M27" s="610"/>
      <c r="N27" s="610"/>
      <c r="O27" s="610"/>
      <c r="P27" s="610"/>
      <c r="Q27" s="611"/>
      <c r="R27" s="612">
        <v>150085</v>
      </c>
      <c r="S27" s="613"/>
      <c r="T27" s="613"/>
      <c r="U27" s="613"/>
      <c r="V27" s="613"/>
      <c r="W27" s="613"/>
      <c r="X27" s="613"/>
      <c r="Y27" s="614"/>
      <c r="Z27" s="648">
        <v>0.8</v>
      </c>
      <c r="AA27" s="648"/>
      <c r="AB27" s="648"/>
      <c r="AC27" s="648"/>
      <c r="AD27" s="649" t="s">
        <v>128</v>
      </c>
      <c r="AE27" s="649"/>
      <c r="AF27" s="649"/>
      <c r="AG27" s="649"/>
      <c r="AH27" s="649"/>
      <c r="AI27" s="649"/>
      <c r="AJ27" s="649"/>
      <c r="AK27" s="649"/>
      <c r="AL27" s="615" t="s">
        <v>128</v>
      </c>
      <c r="AM27" s="616"/>
      <c r="AN27" s="616"/>
      <c r="AO27" s="650"/>
      <c r="AP27" s="609" t="s">
        <v>303</v>
      </c>
      <c r="AQ27" s="610"/>
      <c r="AR27" s="610"/>
      <c r="AS27" s="610"/>
      <c r="AT27" s="610"/>
      <c r="AU27" s="610"/>
      <c r="AV27" s="610"/>
      <c r="AW27" s="610"/>
      <c r="AX27" s="610"/>
      <c r="AY27" s="610"/>
      <c r="AZ27" s="610"/>
      <c r="BA27" s="610"/>
      <c r="BB27" s="610"/>
      <c r="BC27" s="610"/>
      <c r="BD27" s="610"/>
      <c r="BE27" s="610"/>
      <c r="BF27" s="611"/>
      <c r="BG27" s="612">
        <v>3382612</v>
      </c>
      <c r="BH27" s="613"/>
      <c r="BI27" s="613"/>
      <c r="BJ27" s="613"/>
      <c r="BK27" s="613"/>
      <c r="BL27" s="613"/>
      <c r="BM27" s="613"/>
      <c r="BN27" s="614"/>
      <c r="BO27" s="648">
        <v>100</v>
      </c>
      <c r="BP27" s="648"/>
      <c r="BQ27" s="648"/>
      <c r="BR27" s="648"/>
      <c r="BS27" s="649">
        <v>37727</v>
      </c>
      <c r="BT27" s="649"/>
      <c r="BU27" s="649"/>
      <c r="BV27" s="649"/>
      <c r="BW27" s="649"/>
      <c r="BX27" s="649"/>
      <c r="BY27" s="649"/>
      <c r="BZ27" s="649"/>
      <c r="CA27" s="649"/>
      <c r="CB27" s="680"/>
      <c r="CD27" s="609" t="s">
        <v>304</v>
      </c>
      <c r="CE27" s="610"/>
      <c r="CF27" s="610"/>
      <c r="CG27" s="610"/>
      <c r="CH27" s="610"/>
      <c r="CI27" s="610"/>
      <c r="CJ27" s="610"/>
      <c r="CK27" s="610"/>
      <c r="CL27" s="610"/>
      <c r="CM27" s="610"/>
      <c r="CN27" s="610"/>
      <c r="CO27" s="610"/>
      <c r="CP27" s="610"/>
      <c r="CQ27" s="611"/>
      <c r="CR27" s="612">
        <v>3214317</v>
      </c>
      <c r="CS27" s="621"/>
      <c r="CT27" s="621"/>
      <c r="CU27" s="621"/>
      <c r="CV27" s="621"/>
      <c r="CW27" s="621"/>
      <c r="CX27" s="621"/>
      <c r="CY27" s="622"/>
      <c r="CZ27" s="615">
        <v>19.399999999999999</v>
      </c>
      <c r="DA27" s="623"/>
      <c r="DB27" s="623"/>
      <c r="DC27" s="624"/>
      <c r="DD27" s="618">
        <v>663088</v>
      </c>
      <c r="DE27" s="621"/>
      <c r="DF27" s="621"/>
      <c r="DG27" s="621"/>
      <c r="DH27" s="621"/>
      <c r="DI27" s="621"/>
      <c r="DJ27" s="621"/>
      <c r="DK27" s="622"/>
      <c r="DL27" s="618">
        <v>649296</v>
      </c>
      <c r="DM27" s="621"/>
      <c r="DN27" s="621"/>
      <c r="DO27" s="621"/>
      <c r="DP27" s="621"/>
      <c r="DQ27" s="621"/>
      <c r="DR27" s="621"/>
      <c r="DS27" s="621"/>
      <c r="DT27" s="621"/>
      <c r="DU27" s="621"/>
      <c r="DV27" s="622"/>
      <c r="DW27" s="615">
        <v>9</v>
      </c>
      <c r="DX27" s="623"/>
      <c r="DY27" s="623"/>
      <c r="DZ27" s="623"/>
      <c r="EA27" s="623"/>
      <c r="EB27" s="623"/>
      <c r="EC27" s="637"/>
    </row>
    <row r="28" spans="2:133" ht="11.25" customHeight="1">
      <c r="B28" s="609" t="s">
        <v>305</v>
      </c>
      <c r="C28" s="610"/>
      <c r="D28" s="610"/>
      <c r="E28" s="610"/>
      <c r="F28" s="610"/>
      <c r="G28" s="610"/>
      <c r="H28" s="610"/>
      <c r="I28" s="610"/>
      <c r="J28" s="610"/>
      <c r="K28" s="610"/>
      <c r="L28" s="610"/>
      <c r="M28" s="610"/>
      <c r="N28" s="610"/>
      <c r="O28" s="610"/>
      <c r="P28" s="610"/>
      <c r="Q28" s="611"/>
      <c r="R28" s="612">
        <v>141341</v>
      </c>
      <c r="S28" s="613"/>
      <c r="T28" s="613"/>
      <c r="U28" s="613"/>
      <c r="V28" s="613"/>
      <c r="W28" s="613"/>
      <c r="X28" s="613"/>
      <c r="Y28" s="614"/>
      <c r="Z28" s="648">
        <v>0.8</v>
      </c>
      <c r="AA28" s="648"/>
      <c r="AB28" s="648"/>
      <c r="AC28" s="648"/>
      <c r="AD28" s="649">
        <v>13752</v>
      </c>
      <c r="AE28" s="649"/>
      <c r="AF28" s="649"/>
      <c r="AG28" s="649"/>
      <c r="AH28" s="649"/>
      <c r="AI28" s="649"/>
      <c r="AJ28" s="649"/>
      <c r="AK28" s="649"/>
      <c r="AL28" s="615">
        <v>0.2</v>
      </c>
      <c r="AM28" s="616"/>
      <c r="AN28" s="616"/>
      <c r="AO28" s="650"/>
      <c r="AP28" s="609"/>
      <c r="AQ28" s="610"/>
      <c r="AR28" s="610"/>
      <c r="AS28" s="610"/>
      <c r="AT28" s="610"/>
      <c r="AU28" s="610"/>
      <c r="AV28" s="610"/>
      <c r="AW28" s="610"/>
      <c r="AX28" s="610"/>
      <c r="AY28" s="610"/>
      <c r="AZ28" s="610"/>
      <c r="BA28" s="610"/>
      <c r="BB28" s="610"/>
      <c r="BC28" s="610"/>
      <c r="BD28" s="610"/>
      <c r="BE28" s="610"/>
      <c r="BF28" s="611"/>
      <c r="BG28" s="612"/>
      <c r="BH28" s="613"/>
      <c r="BI28" s="613"/>
      <c r="BJ28" s="613"/>
      <c r="BK28" s="613"/>
      <c r="BL28" s="613"/>
      <c r="BM28" s="613"/>
      <c r="BN28" s="614"/>
      <c r="BO28" s="648"/>
      <c r="BP28" s="648"/>
      <c r="BQ28" s="648"/>
      <c r="BR28" s="648"/>
      <c r="BS28" s="618"/>
      <c r="BT28" s="613"/>
      <c r="BU28" s="613"/>
      <c r="BV28" s="613"/>
      <c r="BW28" s="613"/>
      <c r="BX28" s="613"/>
      <c r="BY28" s="613"/>
      <c r="BZ28" s="613"/>
      <c r="CA28" s="613"/>
      <c r="CB28" s="647"/>
      <c r="CD28" s="609" t="s">
        <v>306</v>
      </c>
      <c r="CE28" s="610"/>
      <c r="CF28" s="610"/>
      <c r="CG28" s="610"/>
      <c r="CH28" s="610"/>
      <c r="CI28" s="610"/>
      <c r="CJ28" s="610"/>
      <c r="CK28" s="610"/>
      <c r="CL28" s="610"/>
      <c r="CM28" s="610"/>
      <c r="CN28" s="610"/>
      <c r="CO28" s="610"/>
      <c r="CP28" s="610"/>
      <c r="CQ28" s="611"/>
      <c r="CR28" s="612">
        <v>1452448</v>
      </c>
      <c r="CS28" s="613"/>
      <c r="CT28" s="613"/>
      <c r="CU28" s="613"/>
      <c r="CV28" s="613"/>
      <c r="CW28" s="613"/>
      <c r="CX28" s="613"/>
      <c r="CY28" s="614"/>
      <c r="CZ28" s="615">
        <v>8.8000000000000007</v>
      </c>
      <c r="DA28" s="623"/>
      <c r="DB28" s="623"/>
      <c r="DC28" s="624"/>
      <c r="DD28" s="618">
        <v>1392349</v>
      </c>
      <c r="DE28" s="613"/>
      <c r="DF28" s="613"/>
      <c r="DG28" s="613"/>
      <c r="DH28" s="613"/>
      <c r="DI28" s="613"/>
      <c r="DJ28" s="613"/>
      <c r="DK28" s="614"/>
      <c r="DL28" s="618">
        <v>1392349</v>
      </c>
      <c r="DM28" s="613"/>
      <c r="DN28" s="613"/>
      <c r="DO28" s="613"/>
      <c r="DP28" s="613"/>
      <c r="DQ28" s="613"/>
      <c r="DR28" s="613"/>
      <c r="DS28" s="613"/>
      <c r="DT28" s="613"/>
      <c r="DU28" s="613"/>
      <c r="DV28" s="614"/>
      <c r="DW28" s="615">
        <v>19.399999999999999</v>
      </c>
      <c r="DX28" s="623"/>
      <c r="DY28" s="623"/>
      <c r="DZ28" s="623"/>
      <c r="EA28" s="623"/>
      <c r="EB28" s="623"/>
      <c r="EC28" s="637"/>
    </row>
    <row r="29" spans="2:133" ht="11.25" customHeight="1">
      <c r="B29" s="609" t="s">
        <v>307</v>
      </c>
      <c r="C29" s="610"/>
      <c r="D29" s="610"/>
      <c r="E29" s="610"/>
      <c r="F29" s="610"/>
      <c r="G29" s="610"/>
      <c r="H29" s="610"/>
      <c r="I29" s="610"/>
      <c r="J29" s="610"/>
      <c r="K29" s="610"/>
      <c r="L29" s="610"/>
      <c r="M29" s="610"/>
      <c r="N29" s="610"/>
      <c r="O29" s="610"/>
      <c r="P29" s="610"/>
      <c r="Q29" s="611"/>
      <c r="R29" s="612">
        <v>76956</v>
      </c>
      <c r="S29" s="613"/>
      <c r="T29" s="613"/>
      <c r="U29" s="613"/>
      <c r="V29" s="613"/>
      <c r="W29" s="613"/>
      <c r="X29" s="613"/>
      <c r="Y29" s="614"/>
      <c r="Z29" s="648">
        <v>0.4</v>
      </c>
      <c r="AA29" s="648"/>
      <c r="AB29" s="648"/>
      <c r="AC29" s="648"/>
      <c r="AD29" s="649" t="s">
        <v>248</v>
      </c>
      <c r="AE29" s="649"/>
      <c r="AF29" s="649"/>
      <c r="AG29" s="649"/>
      <c r="AH29" s="649"/>
      <c r="AI29" s="649"/>
      <c r="AJ29" s="649"/>
      <c r="AK29" s="649"/>
      <c r="AL29" s="615" t="s">
        <v>128</v>
      </c>
      <c r="AM29" s="616"/>
      <c r="AN29" s="616"/>
      <c r="AO29" s="650"/>
      <c r="AP29" s="593"/>
      <c r="AQ29" s="594"/>
      <c r="AR29" s="594"/>
      <c r="AS29" s="594"/>
      <c r="AT29" s="594"/>
      <c r="AU29" s="594"/>
      <c r="AV29" s="594"/>
      <c r="AW29" s="594"/>
      <c r="AX29" s="594"/>
      <c r="AY29" s="594"/>
      <c r="AZ29" s="594"/>
      <c r="BA29" s="594"/>
      <c r="BB29" s="594"/>
      <c r="BC29" s="594"/>
      <c r="BD29" s="594"/>
      <c r="BE29" s="594"/>
      <c r="BF29" s="595"/>
      <c r="BG29" s="612"/>
      <c r="BH29" s="613"/>
      <c r="BI29" s="613"/>
      <c r="BJ29" s="613"/>
      <c r="BK29" s="613"/>
      <c r="BL29" s="613"/>
      <c r="BM29" s="613"/>
      <c r="BN29" s="614"/>
      <c r="BO29" s="648"/>
      <c r="BP29" s="648"/>
      <c r="BQ29" s="648"/>
      <c r="BR29" s="648"/>
      <c r="BS29" s="649"/>
      <c r="BT29" s="649"/>
      <c r="BU29" s="649"/>
      <c r="BV29" s="649"/>
      <c r="BW29" s="649"/>
      <c r="BX29" s="649"/>
      <c r="BY29" s="649"/>
      <c r="BZ29" s="649"/>
      <c r="CA29" s="649"/>
      <c r="CB29" s="680"/>
      <c r="CD29" s="625" t="s">
        <v>308</v>
      </c>
      <c r="CE29" s="626"/>
      <c r="CF29" s="609" t="s">
        <v>70</v>
      </c>
      <c r="CG29" s="610"/>
      <c r="CH29" s="610"/>
      <c r="CI29" s="610"/>
      <c r="CJ29" s="610"/>
      <c r="CK29" s="610"/>
      <c r="CL29" s="610"/>
      <c r="CM29" s="610"/>
      <c r="CN29" s="610"/>
      <c r="CO29" s="610"/>
      <c r="CP29" s="610"/>
      <c r="CQ29" s="611"/>
      <c r="CR29" s="612">
        <v>1452432</v>
      </c>
      <c r="CS29" s="621"/>
      <c r="CT29" s="621"/>
      <c r="CU29" s="621"/>
      <c r="CV29" s="621"/>
      <c r="CW29" s="621"/>
      <c r="CX29" s="621"/>
      <c r="CY29" s="622"/>
      <c r="CZ29" s="615">
        <v>8.8000000000000007</v>
      </c>
      <c r="DA29" s="623"/>
      <c r="DB29" s="623"/>
      <c r="DC29" s="624"/>
      <c r="DD29" s="618">
        <v>1392333</v>
      </c>
      <c r="DE29" s="621"/>
      <c r="DF29" s="621"/>
      <c r="DG29" s="621"/>
      <c r="DH29" s="621"/>
      <c r="DI29" s="621"/>
      <c r="DJ29" s="621"/>
      <c r="DK29" s="622"/>
      <c r="DL29" s="618">
        <v>1392333</v>
      </c>
      <c r="DM29" s="621"/>
      <c r="DN29" s="621"/>
      <c r="DO29" s="621"/>
      <c r="DP29" s="621"/>
      <c r="DQ29" s="621"/>
      <c r="DR29" s="621"/>
      <c r="DS29" s="621"/>
      <c r="DT29" s="621"/>
      <c r="DU29" s="621"/>
      <c r="DV29" s="622"/>
      <c r="DW29" s="615">
        <v>19.399999999999999</v>
      </c>
      <c r="DX29" s="623"/>
      <c r="DY29" s="623"/>
      <c r="DZ29" s="623"/>
      <c r="EA29" s="623"/>
      <c r="EB29" s="623"/>
      <c r="EC29" s="637"/>
    </row>
    <row r="30" spans="2:133" ht="11.25" customHeight="1">
      <c r="B30" s="609" t="s">
        <v>309</v>
      </c>
      <c r="C30" s="610"/>
      <c r="D30" s="610"/>
      <c r="E30" s="610"/>
      <c r="F30" s="610"/>
      <c r="G30" s="610"/>
      <c r="H30" s="610"/>
      <c r="I30" s="610"/>
      <c r="J30" s="610"/>
      <c r="K30" s="610"/>
      <c r="L30" s="610"/>
      <c r="M30" s="610"/>
      <c r="N30" s="610"/>
      <c r="O30" s="610"/>
      <c r="P30" s="610"/>
      <c r="Q30" s="611"/>
      <c r="R30" s="612">
        <v>2933352</v>
      </c>
      <c r="S30" s="613"/>
      <c r="T30" s="613"/>
      <c r="U30" s="613"/>
      <c r="V30" s="613"/>
      <c r="W30" s="613"/>
      <c r="X30" s="613"/>
      <c r="Y30" s="614"/>
      <c r="Z30" s="648">
        <v>16.399999999999999</v>
      </c>
      <c r="AA30" s="648"/>
      <c r="AB30" s="648"/>
      <c r="AC30" s="648"/>
      <c r="AD30" s="649" t="s">
        <v>181</v>
      </c>
      <c r="AE30" s="649"/>
      <c r="AF30" s="649"/>
      <c r="AG30" s="649"/>
      <c r="AH30" s="649"/>
      <c r="AI30" s="649"/>
      <c r="AJ30" s="649"/>
      <c r="AK30" s="649"/>
      <c r="AL30" s="615" t="s">
        <v>128</v>
      </c>
      <c r="AM30" s="616"/>
      <c r="AN30" s="616"/>
      <c r="AO30" s="650"/>
      <c r="AP30" s="664" t="s">
        <v>226</v>
      </c>
      <c r="AQ30" s="665"/>
      <c r="AR30" s="665"/>
      <c r="AS30" s="665"/>
      <c r="AT30" s="665"/>
      <c r="AU30" s="665"/>
      <c r="AV30" s="665"/>
      <c r="AW30" s="665"/>
      <c r="AX30" s="665"/>
      <c r="AY30" s="665"/>
      <c r="AZ30" s="665"/>
      <c r="BA30" s="665"/>
      <c r="BB30" s="665"/>
      <c r="BC30" s="665"/>
      <c r="BD30" s="665"/>
      <c r="BE30" s="665"/>
      <c r="BF30" s="666"/>
      <c r="BG30" s="664" t="s">
        <v>310</v>
      </c>
      <c r="BH30" s="678"/>
      <c r="BI30" s="678"/>
      <c r="BJ30" s="678"/>
      <c r="BK30" s="678"/>
      <c r="BL30" s="678"/>
      <c r="BM30" s="678"/>
      <c r="BN30" s="678"/>
      <c r="BO30" s="678"/>
      <c r="BP30" s="678"/>
      <c r="BQ30" s="679"/>
      <c r="BR30" s="664" t="s">
        <v>311</v>
      </c>
      <c r="BS30" s="678"/>
      <c r="BT30" s="678"/>
      <c r="BU30" s="678"/>
      <c r="BV30" s="678"/>
      <c r="BW30" s="678"/>
      <c r="BX30" s="678"/>
      <c r="BY30" s="678"/>
      <c r="BZ30" s="678"/>
      <c r="CA30" s="678"/>
      <c r="CB30" s="679"/>
      <c r="CD30" s="627"/>
      <c r="CE30" s="628"/>
      <c r="CF30" s="609" t="s">
        <v>312</v>
      </c>
      <c r="CG30" s="610"/>
      <c r="CH30" s="610"/>
      <c r="CI30" s="610"/>
      <c r="CJ30" s="610"/>
      <c r="CK30" s="610"/>
      <c r="CL30" s="610"/>
      <c r="CM30" s="610"/>
      <c r="CN30" s="610"/>
      <c r="CO30" s="610"/>
      <c r="CP30" s="610"/>
      <c r="CQ30" s="611"/>
      <c r="CR30" s="612">
        <v>1390263</v>
      </c>
      <c r="CS30" s="613"/>
      <c r="CT30" s="613"/>
      <c r="CU30" s="613"/>
      <c r="CV30" s="613"/>
      <c r="CW30" s="613"/>
      <c r="CX30" s="613"/>
      <c r="CY30" s="614"/>
      <c r="CZ30" s="615">
        <v>8.4</v>
      </c>
      <c r="DA30" s="623"/>
      <c r="DB30" s="623"/>
      <c r="DC30" s="624"/>
      <c r="DD30" s="618">
        <v>1334314</v>
      </c>
      <c r="DE30" s="613"/>
      <c r="DF30" s="613"/>
      <c r="DG30" s="613"/>
      <c r="DH30" s="613"/>
      <c r="DI30" s="613"/>
      <c r="DJ30" s="613"/>
      <c r="DK30" s="614"/>
      <c r="DL30" s="618">
        <v>1334314</v>
      </c>
      <c r="DM30" s="613"/>
      <c r="DN30" s="613"/>
      <c r="DO30" s="613"/>
      <c r="DP30" s="613"/>
      <c r="DQ30" s="613"/>
      <c r="DR30" s="613"/>
      <c r="DS30" s="613"/>
      <c r="DT30" s="613"/>
      <c r="DU30" s="613"/>
      <c r="DV30" s="614"/>
      <c r="DW30" s="615">
        <v>18.600000000000001</v>
      </c>
      <c r="DX30" s="623"/>
      <c r="DY30" s="623"/>
      <c r="DZ30" s="623"/>
      <c r="EA30" s="623"/>
      <c r="EB30" s="623"/>
      <c r="EC30" s="637"/>
    </row>
    <row r="31" spans="2:133" ht="11.25" customHeight="1">
      <c r="B31" s="681" t="s">
        <v>313</v>
      </c>
      <c r="C31" s="682"/>
      <c r="D31" s="682"/>
      <c r="E31" s="682"/>
      <c r="F31" s="682"/>
      <c r="G31" s="682"/>
      <c r="H31" s="682"/>
      <c r="I31" s="682"/>
      <c r="J31" s="682"/>
      <c r="K31" s="682"/>
      <c r="L31" s="682"/>
      <c r="M31" s="682"/>
      <c r="N31" s="682"/>
      <c r="O31" s="682"/>
      <c r="P31" s="682"/>
      <c r="Q31" s="683"/>
      <c r="R31" s="612" t="s">
        <v>128</v>
      </c>
      <c r="S31" s="613"/>
      <c r="T31" s="613"/>
      <c r="U31" s="613"/>
      <c r="V31" s="613"/>
      <c r="W31" s="613"/>
      <c r="X31" s="613"/>
      <c r="Y31" s="614"/>
      <c r="Z31" s="648" t="s">
        <v>181</v>
      </c>
      <c r="AA31" s="648"/>
      <c r="AB31" s="648"/>
      <c r="AC31" s="648"/>
      <c r="AD31" s="649" t="s">
        <v>181</v>
      </c>
      <c r="AE31" s="649"/>
      <c r="AF31" s="649"/>
      <c r="AG31" s="649"/>
      <c r="AH31" s="649"/>
      <c r="AI31" s="649"/>
      <c r="AJ31" s="649"/>
      <c r="AK31" s="649"/>
      <c r="AL31" s="615" t="s">
        <v>128</v>
      </c>
      <c r="AM31" s="616"/>
      <c r="AN31" s="616"/>
      <c r="AO31" s="650"/>
      <c r="AP31" s="673" t="s">
        <v>314</v>
      </c>
      <c r="AQ31" s="674"/>
      <c r="AR31" s="674"/>
      <c r="AS31" s="674"/>
      <c r="AT31" s="675" t="s">
        <v>315</v>
      </c>
      <c r="AU31" s="210"/>
      <c r="AV31" s="210"/>
      <c r="AW31" s="210"/>
      <c r="AX31" s="661" t="s">
        <v>190</v>
      </c>
      <c r="AY31" s="662"/>
      <c r="AZ31" s="662"/>
      <c r="BA31" s="662"/>
      <c r="BB31" s="662"/>
      <c r="BC31" s="662"/>
      <c r="BD31" s="662"/>
      <c r="BE31" s="662"/>
      <c r="BF31" s="663"/>
      <c r="BG31" s="669">
        <v>98.9</v>
      </c>
      <c r="BH31" s="670"/>
      <c r="BI31" s="670"/>
      <c r="BJ31" s="670"/>
      <c r="BK31" s="670"/>
      <c r="BL31" s="670"/>
      <c r="BM31" s="671">
        <v>97.9</v>
      </c>
      <c r="BN31" s="670"/>
      <c r="BO31" s="670"/>
      <c r="BP31" s="670"/>
      <c r="BQ31" s="672"/>
      <c r="BR31" s="669">
        <v>99.5</v>
      </c>
      <c r="BS31" s="670"/>
      <c r="BT31" s="670"/>
      <c r="BU31" s="670"/>
      <c r="BV31" s="670"/>
      <c r="BW31" s="670"/>
      <c r="BX31" s="671">
        <v>98.5</v>
      </c>
      <c r="BY31" s="670"/>
      <c r="BZ31" s="670"/>
      <c r="CA31" s="670"/>
      <c r="CB31" s="672"/>
      <c r="CD31" s="627"/>
      <c r="CE31" s="628"/>
      <c r="CF31" s="609" t="s">
        <v>316</v>
      </c>
      <c r="CG31" s="610"/>
      <c r="CH31" s="610"/>
      <c r="CI31" s="610"/>
      <c r="CJ31" s="610"/>
      <c r="CK31" s="610"/>
      <c r="CL31" s="610"/>
      <c r="CM31" s="610"/>
      <c r="CN31" s="610"/>
      <c r="CO31" s="610"/>
      <c r="CP31" s="610"/>
      <c r="CQ31" s="611"/>
      <c r="CR31" s="612">
        <v>62169</v>
      </c>
      <c r="CS31" s="621"/>
      <c r="CT31" s="621"/>
      <c r="CU31" s="621"/>
      <c r="CV31" s="621"/>
      <c r="CW31" s="621"/>
      <c r="CX31" s="621"/>
      <c r="CY31" s="622"/>
      <c r="CZ31" s="615">
        <v>0.4</v>
      </c>
      <c r="DA31" s="623"/>
      <c r="DB31" s="623"/>
      <c r="DC31" s="624"/>
      <c r="DD31" s="618">
        <v>58019</v>
      </c>
      <c r="DE31" s="621"/>
      <c r="DF31" s="621"/>
      <c r="DG31" s="621"/>
      <c r="DH31" s="621"/>
      <c r="DI31" s="621"/>
      <c r="DJ31" s="621"/>
      <c r="DK31" s="622"/>
      <c r="DL31" s="618">
        <v>58019</v>
      </c>
      <c r="DM31" s="621"/>
      <c r="DN31" s="621"/>
      <c r="DO31" s="621"/>
      <c r="DP31" s="621"/>
      <c r="DQ31" s="621"/>
      <c r="DR31" s="621"/>
      <c r="DS31" s="621"/>
      <c r="DT31" s="621"/>
      <c r="DU31" s="621"/>
      <c r="DV31" s="622"/>
      <c r="DW31" s="615">
        <v>0.8</v>
      </c>
      <c r="DX31" s="623"/>
      <c r="DY31" s="623"/>
      <c r="DZ31" s="623"/>
      <c r="EA31" s="623"/>
      <c r="EB31" s="623"/>
      <c r="EC31" s="637"/>
    </row>
    <row r="32" spans="2:133" ht="11.25" customHeight="1">
      <c r="B32" s="609" t="s">
        <v>317</v>
      </c>
      <c r="C32" s="610"/>
      <c r="D32" s="610"/>
      <c r="E32" s="610"/>
      <c r="F32" s="610"/>
      <c r="G32" s="610"/>
      <c r="H32" s="610"/>
      <c r="I32" s="610"/>
      <c r="J32" s="610"/>
      <c r="K32" s="610"/>
      <c r="L32" s="610"/>
      <c r="M32" s="610"/>
      <c r="N32" s="610"/>
      <c r="O32" s="610"/>
      <c r="P32" s="610"/>
      <c r="Q32" s="611"/>
      <c r="R32" s="612">
        <v>941525</v>
      </c>
      <c r="S32" s="613"/>
      <c r="T32" s="613"/>
      <c r="U32" s="613"/>
      <c r="V32" s="613"/>
      <c r="W32" s="613"/>
      <c r="X32" s="613"/>
      <c r="Y32" s="614"/>
      <c r="Z32" s="648">
        <v>5.3</v>
      </c>
      <c r="AA32" s="648"/>
      <c r="AB32" s="648"/>
      <c r="AC32" s="648"/>
      <c r="AD32" s="649" t="s">
        <v>128</v>
      </c>
      <c r="AE32" s="649"/>
      <c r="AF32" s="649"/>
      <c r="AG32" s="649"/>
      <c r="AH32" s="649"/>
      <c r="AI32" s="649"/>
      <c r="AJ32" s="649"/>
      <c r="AK32" s="649"/>
      <c r="AL32" s="615" t="s">
        <v>128</v>
      </c>
      <c r="AM32" s="616"/>
      <c r="AN32" s="616"/>
      <c r="AO32" s="650"/>
      <c r="AP32" s="651"/>
      <c r="AQ32" s="652"/>
      <c r="AR32" s="652"/>
      <c r="AS32" s="652"/>
      <c r="AT32" s="676"/>
      <c r="AU32" s="206" t="s">
        <v>318</v>
      </c>
      <c r="AX32" s="609" t="s">
        <v>319</v>
      </c>
      <c r="AY32" s="610"/>
      <c r="AZ32" s="610"/>
      <c r="BA32" s="610"/>
      <c r="BB32" s="610"/>
      <c r="BC32" s="610"/>
      <c r="BD32" s="610"/>
      <c r="BE32" s="610"/>
      <c r="BF32" s="611"/>
      <c r="BG32" s="668">
        <v>99.2</v>
      </c>
      <c r="BH32" s="621"/>
      <c r="BI32" s="621"/>
      <c r="BJ32" s="621"/>
      <c r="BK32" s="621"/>
      <c r="BL32" s="621"/>
      <c r="BM32" s="616">
        <v>98.5</v>
      </c>
      <c r="BN32" s="621"/>
      <c r="BO32" s="621"/>
      <c r="BP32" s="621"/>
      <c r="BQ32" s="646"/>
      <c r="BR32" s="668">
        <v>99.5</v>
      </c>
      <c r="BS32" s="621"/>
      <c r="BT32" s="621"/>
      <c r="BU32" s="621"/>
      <c r="BV32" s="621"/>
      <c r="BW32" s="621"/>
      <c r="BX32" s="616">
        <v>98.7</v>
      </c>
      <c r="BY32" s="621"/>
      <c r="BZ32" s="621"/>
      <c r="CA32" s="621"/>
      <c r="CB32" s="646"/>
      <c r="CD32" s="629"/>
      <c r="CE32" s="630"/>
      <c r="CF32" s="609" t="s">
        <v>320</v>
      </c>
      <c r="CG32" s="610"/>
      <c r="CH32" s="610"/>
      <c r="CI32" s="610"/>
      <c r="CJ32" s="610"/>
      <c r="CK32" s="610"/>
      <c r="CL32" s="610"/>
      <c r="CM32" s="610"/>
      <c r="CN32" s="610"/>
      <c r="CO32" s="610"/>
      <c r="CP32" s="610"/>
      <c r="CQ32" s="611"/>
      <c r="CR32" s="612">
        <v>16</v>
      </c>
      <c r="CS32" s="613"/>
      <c r="CT32" s="613"/>
      <c r="CU32" s="613"/>
      <c r="CV32" s="613"/>
      <c r="CW32" s="613"/>
      <c r="CX32" s="613"/>
      <c r="CY32" s="614"/>
      <c r="CZ32" s="615">
        <v>0</v>
      </c>
      <c r="DA32" s="623"/>
      <c r="DB32" s="623"/>
      <c r="DC32" s="624"/>
      <c r="DD32" s="618">
        <v>16</v>
      </c>
      <c r="DE32" s="613"/>
      <c r="DF32" s="613"/>
      <c r="DG32" s="613"/>
      <c r="DH32" s="613"/>
      <c r="DI32" s="613"/>
      <c r="DJ32" s="613"/>
      <c r="DK32" s="614"/>
      <c r="DL32" s="618">
        <v>16</v>
      </c>
      <c r="DM32" s="613"/>
      <c r="DN32" s="613"/>
      <c r="DO32" s="613"/>
      <c r="DP32" s="613"/>
      <c r="DQ32" s="613"/>
      <c r="DR32" s="613"/>
      <c r="DS32" s="613"/>
      <c r="DT32" s="613"/>
      <c r="DU32" s="613"/>
      <c r="DV32" s="614"/>
      <c r="DW32" s="615">
        <v>0</v>
      </c>
      <c r="DX32" s="623"/>
      <c r="DY32" s="623"/>
      <c r="DZ32" s="623"/>
      <c r="EA32" s="623"/>
      <c r="EB32" s="623"/>
      <c r="EC32" s="637"/>
    </row>
    <row r="33" spans="2:133" ht="11.25" customHeight="1">
      <c r="B33" s="609" t="s">
        <v>321</v>
      </c>
      <c r="C33" s="610"/>
      <c r="D33" s="610"/>
      <c r="E33" s="610"/>
      <c r="F33" s="610"/>
      <c r="G33" s="610"/>
      <c r="H33" s="610"/>
      <c r="I33" s="610"/>
      <c r="J33" s="610"/>
      <c r="K33" s="610"/>
      <c r="L33" s="610"/>
      <c r="M33" s="610"/>
      <c r="N33" s="610"/>
      <c r="O33" s="610"/>
      <c r="P33" s="610"/>
      <c r="Q33" s="611"/>
      <c r="R33" s="612">
        <v>19344</v>
      </c>
      <c r="S33" s="613"/>
      <c r="T33" s="613"/>
      <c r="U33" s="613"/>
      <c r="V33" s="613"/>
      <c r="W33" s="613"/>
      <c r="X33" s="613"/>
      <c r="Y33" s="614"/>
      <c r="Z33" s="648">
        <v>0.1</v>
      </c>
      <c r="AA33" s="648"/>
      <c r="AB33" s="648"/>
      <c r="AC33" s="648"/>
      <c r="AD33" s="649">
        <v>2610</v>
      </c>
      <c r="AE33" s="649"/>
      <c r="AF33" s="649"/>
      <c r="AG33" s="649"/>
      <c r="AH33" s="649"/>
      <c r="AI33" s="649"/>
      <c r="AJ33" s="649"/>
      <c r="AK33" s="649"/>
      <c r="AL33" s="615">
        <v>0</v>
      </c>
      <c r="AM33" s="616"/>
      <c r="AN33" s="616"/>
      <c r="AO33" s="650"/>
      <c r="AP33" s="653"/>
      <c r="AQ33" s="654"/>
      <c r="AR33" s="654"/>
      <c r="AS33" s="654"/>
      <c r="AT33" s="677"/>
      <c r="AU33" s="211"/>
      <c r="AV33" s="211"/>
      <c r="AW33" s="211"/>
      <c r="AX33" s="593" t="s">
        <v>322</v>
      </c>
      <c r="AY33" s="594"/>
      <c r="AZ33" s="594"/>
      <c r="BA33" s="594"/>
      <c r="BB33" s="594"/>
      <c r="BC33" s="594"/>
      <c r="BD33" s="594"/>
      <c r="BE33" s="594"/>
      <c r="BF33" s="595"/>
      <c r="BG33" s="667">
        <v>98.4</v>
      </c>
      <c r="BH33" s="597"/>
      <c r="BI33" s="597"/>
      <c r="BJ33" s="597"/>
      <c r="BK33" s="597"/>
      <c r="BL33" s="597"/>
      <c r="BM33" s="641">
        <v>97.2</v>
      </c>
      <c r="BN33" s="597"/>
      <c r="BO33" s="597"/>
      <c r="BP33" s="597"/>
      <c r="BQ33" s="635"/>
      <c r="BR33" s="667">
        <v>99.5</v>
      </c>
      <c r="BS33" s="597"/>
      <c r="BT33" s="597"/>
      <c r="BU33" s="597"/>
      <c r="BV33" s="597"/>
      <c r="BW33" s="597"/>
      <c r="BX33" s="641">
        <v>98.2</v>
      </c>
      <c r="BY33" s="597"/>
      <c r="BZ33" s="597"/>
      <c r="CA33" s="597"/>
      <c r="CB33" s="635"/>
      <c r="CD33" s="609" t="s">
        <v>323</v>
      </c>
      <c r="CE33" s="610"/>
      <c r="CF33" s="610"/>
      <c r="CG33" s="610"/>
      <c r="CH33" s="610"/>
      <c r="CI33" s="610"/>
      <c r="CJ33" s="610"/>
      <c r="CK33" s="610"/>
      <c r="CL33" s="610"/>
      <c r="CM33" s="610"/>
      <c r="CN33" s="610"/>
      <c r="CO33" s="610"/>
      <c r="CP33" s="610"/>
      <c r="CQ33" s="611"/>
      <c r="CR33" s="612">
        <v>6714363</v>
      </c>
      <c r="CS33" s="621"/>
      <c r="CT33" s="621"/>
      <c r="CU33" s="621"/>
      <c r="CV33" s="621"/>
      <c r="CW33" s="621"/>
      <c r="CX33" s="621"/>
      <c r="CY33" s="622"/>
      <c r="CZ33" s="615">
        <v>40.5</v>
      </c>
      <c r="DA33" s="623"/>
      <c r="DB33" s="623"/>
      <c r="DC33" s="624"/>
      <c r="DD33" s="618">
        <v>5659019</v>
      </c>
      <c r="DE33" s="621"/>
      <c r="DF33" s="621"/>
      <c r="DG33" s="621"/>
      <c r="DH33" s="621"/>
      <c r="DI33" s="621"/>
      <c r="DJ33" s="621"/>
      <c r="DK33" s="622"/>
      <c r="DL33" s="618">
        <v>2968283</v>
      </c>
      <c r="DM33" s="621"/>
      <c r="DN33" s="621"/>
      <c r="DO33" s="621"/>
      <c r="DP33" s="621"/>
      <c r="DQ33" s="621"/>
      <c r="DR33" s="621"/>
      <c r="DS33" s="621"/>
      <c r="DT33" s="621"/>
      <c r="DU33" s="621"/>
      <c r="DV33" s="622"/>
      <c r="DW33" s="615">
        <v>41.3</v>
      </c>
      <c r="DX33" s="623"/>
      <c r="DY33" s="623"/>
      <c r="DZ33" s="623"/>
      <c r="EA33" s="623"/>
      <c r="EB33" s="623"/>
      <c r="EC33" s="637"/>
    </row>
    <row r="34" spans="2:133" ht="11.25" customHeight="1">
      <c r="B34" s="609" t="s">
        <v>324</v>
      </c>
      <c r="C34" s="610"/>
      <c r="D34" s="610"/>
      <c r="E34" s="610"/>
      <c r="F34" s="610"/>
      <c r="G34" s="610"/>
      <c r="H34" s="610"/>
      <c r="I34" s="610"/>
      <c r="J34" s="610"/>
      <c r="K34" s="610"/>
      <c r="L34" s="610"/>
      <c r="M34" s="610"/>
      <c r="N34" s="610"/>
      <c r="O34" s="610"/>
      <c r="P34" s="610"/>
      <c r="Q34" s="611"/>
      <c r="R34" s="612">
        <v>1268632</v>
      </c>
      <c r="S34" s="613"/>
      <c r="T34" s="613"/>
      <c r="U34" s="613"/>
      <c r="V34" s="613"/>
      <c r="W34" s="613"/>
      <c r="X34" s="613"/>
      <c r="Y34" s="614"/>
      <c r="Z34" s="648">
        <v>7.1</v>
      </c>
      <c r="AA34" s="648"/>
      <c r="AB34" s="648"/>
      <c r="AC34" s="648"/>
      <c r="AD34" s="649" t="s">
        <v>128</v>
      </c>
      <c r="AE34" s="649"/>
      <c r="AF34" s="649"/>
      <c r="AG34" s="649"/>
      <c r="AH34" s="649"/>
      <c r="AI34" s="649"/>
      <c r="AJ34" s="649"/>
      <c r="AK34" s="649"/>
      <c r="AL34" s="615" t="s">
        <v>128</v>
      </c>
      <c r="AM34" s="616"/>
      <c r="AN34" s="616"/>
      <c r="AO34" s="650"/>
      <c r="AP34" s="214"/>
      <c r="AQ34" s="215"/>
      <c r="AS34" s="210"/>
      <c r="AT34" s="210"/>
      <c r="AU34" s="210"/>
      <c r="AV34" s="210"/>
      <c r="AW34" s="210"/>
      <c r="AX34" s="210"/>
      <c r="AY34" s="210"/>
      <c r="AZ34" s="210"/>
      <c r="BA34" s="210"/>
      <c r="BB34" s="210"/>
      <c r="BC34" s="210"/>
      <c r="BD34" s="210"/>
      <c r="BE34" s="210"/>
      <c r="BF34" s="210"/>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9" t="s">
        <v>325</v>
      </c>
      <c r="CE34" s="610"/>
      <c r="CF34" s="610"/>
      <c r="CG34" s="610"/>
      <c r="CH34" s="610"/>
      <c r="CI34" s="610"/>
      <c r="CJ34" s="610"/>
      <c r="CK34" s="610"/>
      <c r="CL34" s="610"/>
      <c r="CM34" s="610"/>
      <c r="CN34" s="610"/>
      <c r="CO34" s="610"/>
      <c r="CP34" s="610"/>
      <c r="CQ34" s="611"/>
      <c r="CR34" s="612">
        <v>2305079</v>
      </c>
      <c r="CS34" s="613"/>
      <c r="CT34" s="613"/>
      <c r="CU34" s="613"/>
      <c r="CV34" s="613"/>
      <c r="CW34" s="613"/>
      <c r="CX34" s="613"/>
      <c r="CY34" s="614"/>
      <c r="CZ34" s="615">
        <v>13.9</v>
      </c>
      <c r="DA34" s="623"/>
      <c r="DB34" s="623"/>
      <c r="DC34" s="624"/>
      <c r="DD34" s="618">
        <v>1766600</v>
      </c>
      <c r="DE34" s="613"/>
      <c r="DF34" s="613"/>
      <c r="DG34" s="613"/>
      <c r="DH34" s="613"/>
      <c r="DI34" s="613"/>
      <c r="DJ34" s="613"/>
      <c r="DK34" s="614"/>
      <c r="DL34" s="618">
        <v>885286</v>
      </c>
      <c r="DM34" s="613"/>
      <c r="DN34" s="613"/>
      <c r="DO34" s="613"/>
      <c r="DP34" s="613"/>
      <c r="DQ34" s="613"/>
      <c r="DR34" s="613"/>
      <c r="DS34" s="613"/>
      <c r="DT34" s="613"/>
      <c r="DU34" s="613"/>
      <c r="DV34" s="614"/>
      <c r="DW34" s="615">
        <v>12.3</v>
      </c>
      <c r="DX34" s="623"/>
      <c r="DY34" s="623"/>
      <c r="DZ34" s="623"/>
      <c r="EA34" s="623"/>
      <c r="EB34" s="623"/>
      <c r="EC34" s="637"/>
    </row>
    <row r="35" spans="2:133" ht="11.25" customHeight="1">
      <c r="B35" s="609" t="s">
        <v>326</v>
      </c>
      <c r="C35" s="610"/>
      <c r="D35" s="610"/>
      <c r="E35" s="610"/>
      <c r="F35" s="610"/>
      <c r="G35" s="610"/>
      <c r="H35" s="610"/>
      <c r="I35" s="610"/>
      <c r="J35" s="610"/>
      <c r="K35" s="610"/>
      <c r="L35" s="610"/>
      <c r="M35" s="610"/>
      <c r="N35" s="610"/>
      <c r="O35" s="610"/>
      <c r="P35" s="610"/>
      <c r="Q35" s="611"/>
      <c r="R35" s="612">
        <v>54916</v>
      </c>
      <c r="S35" s="613"/>
      <c r="T35" s="613"/>
      <c r="U35" s="613"/>
      <c r="V35" s="613"/>
      <c r="W35" s="613"/>
      <c r="X35" s="613"/>
      <c r="Y35" s="614"/>
      <c r="Z35" s="648">
        <v>0.3</v>
      </c>
      <c r="AA35" s="648"/>
      <c r="AB35" s="648"/>
      <c r="AC35" s="648"/>
      <c r="AD35" s="649" t="s">
        <v>248</v>
      </c>
      <c r="AE35" s="649"/>
      <c r="AF35" s="649"/>
      <c r="AG35" s="649"/>
      <c r="AH35" s="649"/>
      <c r="AI35" s="649"/>
      <c r="AJ35" s="649"/>
      <c r="AK35" s="649"/>
      <c r="AL35" s="615" t="s">
        <v>181</v>
      </c>
      <c r="AM35" s="616"/>
      <c r="AN35" s="616"/>
      <c r="AO35" s="650"/>
      <c r="AP35" s="216"/>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609" t="s">
        <v>329</v>
      </c>
      <c r="CE35" s="610"/>
      <c r="CF35" s="610"/>
      <c r="CG35" s="610"/>
      <c r="CH35" s="610"/>
      <c r="CI35" s="610"/>
      <c r="CJ35" s="610"/>
      <c r="CK35" s="610"/>
      <c r="CL35" s="610"/>
      <c r="CM35" s="610"/>
      <c r="CN35" s="610"/>
      <c r="CO35" s="610"/>
      <c r="CP35" s="610"/>
      <c r="CQ35" s="611"/>
      <c r="CR35" s="612">
        <v>21054</v>
      </c>
      <c r="CS35" s="621"/>
      <c r="CT35" s="621"/>
      <c r="CU35" s="621"/>
      <c r="CV35" s="621"/>
      <c r="CW35" s="621"/>
      <c r="CX35" s="621"/>
      <c r="CY35" s="622"/>
      <c r="CZ35" s="615">
        <v>0.1</v>
      </c>
      <c r="DA35" s="623"/>
      <c r="DB35" s="623"/>
      <c r="DC35" s="624"/>
      <c r="DD35" s="618">
        <v>6813</v>
      </c>
      <c r="DE35" s="621"/>
      <c r="DF35" s="621"/>
      <c r="DG35" s="621"/>
      <c r="DH35" s="621"/>
      <c r="DI35" s="621"/>
      <c r="DJ35" s="621"/>
      <c r="DK35" s="622"/>
      <c r="DL35" s="618">
        <v>6813</v>
      </c>
      <c r="DM35" s="621"/>
      <c r="DN35" s="621"/>
      <c r="DO35" s="621"/>
      <c r="DP35" s="621"/>
      <c r="DQ35" s="621"/>
      <c r="DR35" s="621"/>
      <c r="DS35" s="621"/>
      <c r="DT35" s="621"/>
      <c r="DU35" s="621"/>
      <c r="DV35" s="622"/>
      <c r="DW35" s="615">
        <v>0.1</v>
      </c>
      <c r="DX35" s="623"/>
      <c r="DY35" s="623"/>
      <c r="DZ35" s="623"/>
      <c r="EA35" s="623"/>
      <c r="EB35" s="623"/>
      <c r="EC35" s="637"/>
    </row>
    <row r="36" spans="2:133" ht="11.25" customHeight="1">
      <c r="B36" s="609" t="s">
        <v>330</v>
      </c>
      <c r="C36" s="610"/>
      <c r="D36" s="610"/>
      <c r="E36" s="610"/>
      <c r="F36" s="610"/>
      <c r="G36" s="610"/>
      <c r="H36" s="610"/>
      <c r="I36" s="610"/>
      <c r="J36" s="610"/>
      <c r="K36" s="610"/>
      <c r="L36" s="610"/>
      <c r="M36" s="610"/>
      <c r="N36" s="610"/>
      <c r="O36" s="610"/>
      <c r="P36" s="610"/>
      <c r="Q36" s="611"/>
      <c r="R36" s="612">
        <v>1179876</v>
      </c>
      <c r="S36" s="613"/>
      <c r="T36" s="613"/>
      <c r="U36" s="613"/>
      <c r="V36" s="613"/>
      <c r="W36" s="613"/>
      <c r="X36" s="613"/>
      <c r="Y36" s="614"/>
      <c r="Z36" s="648">
        <v>6.6</v>
      </c>
      <c r="AA36" s="648"/>
      <c r="AB36" s="648"/>
      <c r="AC36" s="648"/>
      <c r="AD36" s="649" t="s">
        <v>181</v>
      </c>
      <c r="AE36" s="649"/>
      <c r="AF36" s="649"/>
      <c r="AG36" s="649"/>
      <c r="AH36" s="649"/>
      <c r="AI36" s="649"/>
      <c r="AJ36" s="649"/>
      <c r="AK36" s="649"/>
      <c r="AL36" s="615" t="s">
        <v>128</v>
      </c>
      <c r="AM36" s="616"/>
      <c r="AN36" s="616"/>
      <c r="AO36" s="650"/>
      <c r="AP36" s="216"/>
      <c r="AQ36" s="655" t="s">
        <v>331</v>
      </c>
      <c r="AR36" s="656"/>
      <c r="AS36" s="656"/>
      <c r="AT36" s="656"/>
      <c r="AU36" s="656"/>
      <c r="AV36" s="656"/>
      <c r="AW36" s="656"/>
      <c r="AX36" s="656"/>
      <c r="AY36" s="657"/>
      <c r="AZ36" s="658">
        <v>1952793</v>
      </c>
      <c r="BA36" s="659"/>
      <c r="BB36" s="659"/>
      <c r="BC36" s="659"/>
      <c r="BD36" s="659"/>
      <c r="BE36" s="659"/>
      <c r="BF36" s="660"/>
      <c r="BG36" s="661" t="s">
        <v>332</v>
      </c>
      <c r="BH36" s="662"/>
      <c r="BI36" s="662"/>
      <c r="BJ36" s="662"/>
      <c r="BK36" s="662"/>
      <c r="BL36" s="662"/>
      <c r="BM36" s="662"/>
      <c r="BN36" s="662"/>
      <c r="BO36" s="662"/>
      <c r="BP36" s="662"/>
      <c r="BQ36" s="662"/>
      <c r="BR36" s="662"/>
      <c r="BS36" s="662"/>
      <c r="BT36" s="662"/>
      <c r="BU36" s="663"/>
      <c r="BV36" s="658">
        <v>583244</v>
      </c>
      <c r="BW36" s="659"/>
      <c r="BX36" s="659"/>
      <c r="BY36" s="659"/>
      <c r="BZ36" s="659"/>
      <c r="CA36" s="659"/>
      <c r="CB36" s="660"/>
      <c r="CD36" s="609" t="s">
        <v>333</v>
      </c>
      <c r="CE36" s="610"/>
      <c r="CF36" s="610"/>
      <c r="CG36" s="610"/>
      <c r="CH36" s="610"/>
      <c r="CI36" s="610"/>
      <c r="CJ36" s="610"/>
      <c r="CK36" s="610"/>
      <c r="CL36" s="610"/>
      <c r="CM36" s="610"/>
      <c r="CN36" s="610"/>
      <c r="CO36" s="610"/>
      <c r="CP36" s="610"/>
      <c r="CQ36" s="611"/>
      <c r="CR36" s="612">
        <v>2001393</v>
      </c>
      <c r="CS36" s="613"/>
      <c r="CT36" s="613"/>
      <c r="CU36" s="613"/>
      <c r="CV36" s="613"/>
      <c r="CW36" s="613"/>
      <c r="CX36" s="613"/>
      <c r="CY36" s="614"/>
      <c r="CZ36" s="615">
        <v>12.1</v>
      </c>
      <c r="DA36" s="623"/>
      <c r="DB36" s="623"/>
      <c r="DC36" s="624"/>
      <c r="DD36" s="618">
        <v>1783992</v>
      </c>
      <c r="DE36" s="613"/>
      <c r="DF36" s="613"/>
      <c r="DG36" s="613"/>
      <c r="DH36" s="613"/>
      <c r="DI36" s="613"/>
      <c r="DJ36" s="613"/>
      <c r="DK36" s="614"/>
      <c r="DL36" s="618">
        <v>964452</v>
      </c>
      <c r="DM36" s="613"/>
      <c r="DN36" s="613"/>
      <c r="DO36" s="613"/>
      <c r="DP36" s="613"/>
      <c r="DQ36" s="613"/>
      <c r="DR36" s="613"/>
      <c r="DS36" s="613"/>
      <c r="DT36" s="613"/>
      <c r="DU36" s="613"/>
      <c r="DV36" s="614"/>
      <c r="DW36" s="615">
        <v>13.4</v>
      </c>
      <c r="DX36" s="623"/>
      <c r="DY36" s="623"/>
      <c r="DZ36" s="623"/>
      <c r="EA36" s="623"/>
      <c r="EB36" s="623"/>
      <c r="EC36" s="637"/>
    </row>
    <row r="37" spans="2:133" ht="11.25" customHeight="1">
      <c r="B37" s="609" t="s">
        <v>334</v>
      </c>
      <c r="C37" s="610"/>
      <c r="D37" s="610"/>
      <c r="E37" s="610"/>
      <c r="F37" s="610"/>
      <c r="G37" s="610"/>
      <c r="H37" s="610"/>
      <c r="I37" s="610"/>
      <c r="J37" s="610"/>
      <c r="K37" s="610"/>
      <c r="L37" s="610"/>
      <c r="M37" s="610"/>
      <c r="N37" s="610"/>
      <c r="O37" s="610"/>
      <c r="P37" s="610"/>
      <c r="Q37" s="611"/>
      <c r="R37" s="612">
        <v>177521</v>
      </c>
      <c r="S37" s="613"/>
      <c r="T37" s="613"/>
      <c r="U37" s="613"/>
      <c r="V37" s="613"/>
      <c r="W37" s="613"/>
      <c r="X37" s="613"/>
      <c r="Y37" s="614"/>
      <c r="Z37" s="648">
        <v>1</v>
      </c>
      <c r="AA37" s="648"/>
      <c r="AB37" s="648"/>
      <c r="AC37" s="648"/>
      <c r="AD37" s="649">
        <v>9332</v>
      </c>
      <c r="AE37" s="649"/>
      <c r="AF37" s="649"/>
      <c r="AG37" s="649"/>
      <c r="AH37" s="649"/>
      <c r="AI37" s="649"/>
      <c r="AJ37" s="649"/>
      <c r="AK37" s="649"/>
      <c r="AL37" s="615">
        <v>0.1</v>
      </c>
      <c r="AM37" s="616"/>
      <c r="AN37" s="616"/>
      <c r="AO37" s="650"/>
      <c r="AQ37" s="643" t="s">
        <v>335</v>
      </c>
      <c r="AR37" s="644"/>
      <c r="AS37" s="644"/>
      <c r="AT37" s="644"/>
      <c r="AU37" s="644"/>
      <c r="AV37" s="644"/>
      <c r="AW37" s="644"/>
      <c r="AX37" s="644"/>
      <c r="AY37" s="645"/>
      <c r="AZ37" s="612">
        <v>433377</v>
      </c>
      <c r="BA37" s="613"/>
      <c r="BB37" s="613"/>
      <c r="BC37" s="613"/>
      <c r="BD37" s="621"/>
      <c r="BE37" s="621"/>
      <c r="BF37" s="646"/>
      <c r="BG37" s="609" t="s">
        <v>336</v>
      </c>
      <c r="BH37" s="610"/>
      <c r="BI37" s="610"/>
      <c r="BJ37" s="610"/>
      <c r="BK37" s="610"/>
      <c r="BL37" s="610"/>
      <c r="BM37" s="610"/>
      <c r="BN37" s="610"/>
      <c r="BO37" s="610"/>
      <c r="BP37" s="610"/>
      <c r="BQ37" s="610"/>
      <c r="BR37" s="610"/>
      <c r="BS37" s="610"/>
      <c r="BT37" s="610"/>
      <c r="BU37" s="611"/>
      <c r="BV37" s="612">
        <v>510207</v>
      </c>
      <c r="BW37" s="613"/>
      <c r="BX37" s="613"/>
      <c r="BY37" s="613"/>
      <c r="BZ37" s="613"/>
      <c r="CA37" s="613"/>
      <c r="CB37" s="647"/>
      <c r="CD37" s="609" t="s">
        <v>337</v>
      </c>
      <c r="CE37" s="610"/>
      <c r="CF37" s="610"/>
      <c r="CG37" s="610"/>
      <c r="CH37" s="610"/>
      <c r="CI37" s="610"/>
      <c r="CJ37" s="610"/>
      <c r="CK37" s="610"/>
      <c r="CL37" s="610"/>
      <c r="CM37" s="610"/>
      <c r="CN37" s="610"/>
      <c r="CO37" s="610"/>
      <c r="CP37" s="610"/>
      <c r="CQ37" s="611"/>
      <c r="CR37" s="612">
        <v>541311</v>
      </c>
      <c r="CS37" s="621"/>
      <c r="CT37" s="621"/>
      <c r="CU37" s="621"/>
      <c r="CV37" s="621"/>
      <c r="CW37" s="621"/>
      <c r="CX37" s="621"/>
      <c r="CY37" s="622"/>
      <c r="CZ37" s="615">
        <v>3.3</v>
      </c>
      <c r="DA37" s="623"/>
      <c r="DB37" s="623"/>
      <c r="DC37" s="624"/>
      <c r="DD37" s="618">
        <v>532524</v>
      </c>
      <c r="DE37" s="621"/>
      <c r="DF37" s="621"/>
      <c r="DG37" s="621"/>
      <c r="DH37" s="621"/>
      <c r="DI37" s="621"/>
      <c r="DJ37" s="621"/>
      <c r="DK37" s="622"/>
      <c r="DL37" s="618">
        <v>426295</v>
      </c>
      <c r="DM37" s="621"/>
      <c r="DN37" s="621"/>
      <c r="DO37" s="621"/>
      <c r="DP37" s="621"/>
      <c r="DQ37" s="621"/>
      <c r="DR37" s="621"/>
      <c r="DS37" s="621"/>
      <c r="DT37" s="621"/>
      <c r="DU37" s="621"/>
      <c r="DV37" s="622"/>
      <c r="DW37" s="615">
        <v>5.9</v>
      </c>
      <c r="DX37" s="623"/>
      <c r="DY37" s="623"/>
      <c r="DZ37" s="623"/>
      <c r="EA37" s="623"/>
      <c r="EB37" s="623"/>
      <c r="EC37" s="637"/>
    </row>
    <row r="38" spans="2:133" ht="11.25" customHeight="1">
      <c r="B38" s="609" t="s">
        <v>338</v>
      </c>
      <c r="C38" s="610"/>
      <c r="D38" s="610"/>
      <c r="E38" s="610"/>
      <c r="F38" s="610"/>
      <c r="G38" s="610"/>
      <c r="H38" s="610"/>
      <c r="I38" s="610"/>
      <c r="J38" s="610"/>
      <c r="K38" s="610"/>
      <c r="L38" s="610"/>
      <c r="M38" s="610"/>
      <c r="N38" s="610"/>
      <c r="O38" s="610"/>
      <c r="P38" s="610"/>
      <c r="Q38" s="611"/>
      <c r="R38" s="612">
        <v>2375300</v>
      </c>
      <c r="S38" s="613"/>
      <c r="T38" s="613"/>
      <c r="U38" s="613"/>
      <c r="V38" s="613"/>
      <c r="W38" s="613"/>
      <c r="X38" s="613"/>
      <c r="Y38" s="614"/>
      <c r="Z38" s="648">
        <v>13.3</v>
      </c>
      <c r="AA38" s="648"/>
      <c r="AB38" s="648"/>
      <c r="AC38" s="648"/>
      <c r="AD38" s="649" t="s">
        <v>128</v>
      </c>
      <c r="AE38" s="649"/>
      <c r="AF38" s="649"/>
      <c r="AG38" s="649"/>
      <c r="AH38" s="649"/>
      <c r="AI38" s="649"/>
      <c r="AJ38" s="649"/>
      <c r="AK38" s="649"/>
      <c r="AL38" s="615" t="s">
        <v>128</v>
      </c>
      <c r="AM38" s="616"/>
      <c r="AN38" s="616"/>
      <c r="AO38" s="650"/>
      <c r="AQ38" s="643" t="s">
        <v>339</v>
      </c>
      <c r="AR38" s="644"/>
      <c r="AS38" s="644"/>
      <c r="AT38" s="644"/>
      <c r="AU38" s="644"/>
      <c r="AV38" s="644"/>
      <c r="AW38" s="644"/>
      <c r="AX38" s="644"/>
      <c r="AY38" s="645"/>
      <c r="AZ38" s="612">
        <v>239705</v>
      </c>
      <c r="BA38" s="613"/>
      <c r="BB38" s="613"/>
      <c r="BC38" s="613"/>
      <c r="BD38" s="621"/>
      <c r="BE38" s="621"/>
      <c r="BF38" s="646"/>
      <c r="BG38" s="609" t="s">
        <v>340</v>
      </c>
      <c r="BH38" s="610"/>
      <c r="BI38" s="610"/>
      <c r="BJ38" s="610"/>
      <c r="BK38" s="610"/>
      <c r="BL38" s="610"/>
      <c r="BM38" s="610"/>
      <c r="BN38" s="610"/>
      <c r="BO38" s="610"/>
      <c r="BP38" s="610"/>
      <c r="BQ38" s="610"/>
      <c r="BR38" s="610"/>
      <c r="BS38" s="610"/>
      <c r="BT38" s="610"/>
      <c r="BU38" s="611"/>
      <c r="BV38" s="612">
        <v>3653</v>
      </c>
      <c r="BW38" s="613"/>
      <c r="BX38" s="613"/>
      <c r="BY38" s="613"/>
      <c r="BZ38" s="613"/>
      <c r="CA38" s="613"/>
      <c r="CB38" s="647"/>
      <c r="CD38" s="609" t="s">
        <v>341</v>
      </c>
      <c r="CE38" s="610"/>
      <c r="CF38" s="610"/>
      <c r="CG38" s="610"/>
      <c r="CH38" s="610"/>
      <c r="CI38" s="610"/>
      <c r="CJ38" s="610"/>
      <c r="CK38" s="610"/>
      <c r="CL38" s="610"/>
      <c r="CM38" s="610"/>
      <c r="CN38" s="610"/>
      <c r="CO38" s="610"/>
      <c r="CP38" s="610"/>
      <c r="CQ38" s="611"/>
      <c r="CR38" s="612">
        <v>1519416</v>
      </c>
      <c r="CS38" s="613"/>
      <c r="CT38" s="613"/>
      <c r="CU38" s="613"/>
      <c r="CV38" s="613"/>
      <c r="CW38" s="613"/>
      <c r="CX38" s="613"/>
      <c r="CY38" s="614"/>
      <c r="CZ38" s="615">
        <v>9.1999999999999993</v>
      </c>
      <c r="DA38" s="623"/>
      <c r="DB38" s="623"/>
      <c r="DC38" s="624"/>
      <c r="DD38" s="618">
        <v>1245314</v>
      </c>
      <c r="DE38" s="613"/>
      <c r="DF38" s="613"/>
      <c r="DG38" s="613"/>
      <c r="DH38" s="613"/>
      <c r="DI38" s="613"/>
      <c r="DJ38" s="613"/>
      <c r="DK38" s="614"/>
      <c r="DL38" s="618">
        <v>1111732</v>
      </c>
      <c r="DM38" s="613"/>
      <c r="DN38" s="613"/>
      <c r="DO38" s="613"/>
      <c r="DP38" s="613"/>
      <c r="DQ38" s="613"/>
      <c r="DR38" s="613"/>
      <c r="DS38" s="613"/>
      <c r="DT38" s="613"/>
      <c r="DU38" s="613"/>
      <c r="DV38" s="614"/>
      <c r="DW38" s="615">
        <v>15.5</v>
      </c>
      <c r="DX38" s="623"/>
      <c r="DY38" s="623"/>
      <c r="DZ38" s="623"/>
      <c r="EA38" s="623"/>
      <c r="EB38" s="623"/>
      <c r="EC38" s="637"/>
    </row>
    <row r="39" spans="2:133" ht="11.25" customHeight="1">
      <c r="B39" s="609" t="s">
        <v>342</v>
      </c>
      <c r="C39" s="610"/>
      <c r="D39" s="610"/>
      <c r="E39" s="610"/>
      <c r="F39" s="610"/>
      <c r="G39" s="610"/>
      <c r="H39" s="610"/>
      <c r="I39" s="610"/>
      <c r="J39" s="610"/>
      <c r="K39" s="610"/>
      <c r="L39" s="610"/>
      <c r="M39" s="610"/>
      <c r="N39" s="610"/>
      <c r="O39" s="610"/>
      <c r="P39" s="610"/>
      <c r="Q39" s="611"/>
      <c r="R39" s="612" t="s">
        <v>181</v>
      </c>
      <c r="S39" s="613"/>
      <c r="T39" s="613"/>
      <c r="U39" s="613"/>
      <c r="V39" s="613"/>
      <c r="W39" s="613"/>
      <c r="X39" s="613"/>
      <c r="Y39" s="614"/>
      <c r="Z39" s="648" t="s">
        <v>128</v>
      </c>
      <c r="AA39" s="648"/>
      <c r="AB39" s="648"/>
      <c r="AC39" s="648"/>
      <c r="AD39" s="649" t="s">
        <v>128</v>
      </c>
      <c r="AE39" s="649"/>
      <c r="AF39" s="649"/>
      <c r="AG39" s="649"/>
      <c r="AH39" s="649"/>
      <c r="AI39" s="649"/>
      <c r="AJ39" s="649"/>
      <c r="AK39" s="649"/>
      <c r="AL39" s="615" t="s">
        <v>248</v>
      </c>
      <c r="AM39" s="616"/>
      <c r="AN39" s="616"/>
      <c r="AO39" s="650"/>
      <c r="AQ39" s="643" t="s">
        <v>343</v>
      </c>
      <c r="AR39" s="644"/>
      <c r="AS39" s="644"/>
      <c r="AT39" s="644"/>
      <c r="AU39" s="644"/>
      <c r="AV39" s="644"/>
      <c r="AW39" s="644"/>
      <c r="AX39" s="644"/>
      <c r="AY39" s="645"/>
      <c r="AZ39" s="612">
        <v>1410</v>
      </c>
      <c r="BA39" s="613"/>
      <c r="BB39" s="613"/>
      <c r="BC39" s="613"/>
      <c r="BD39" s="621"/>
      <c r="BE39" s="621"/>
      <c r="BF39" s="646"/>
      <c r="BG39" s="609" t="s">
        <v>344</v>
      </c>
      <c r="BH39" s="610"/>
      <c r="BI39" s="610"/>
      <c r="BJ39" s="610"/>
      <c r="BK39" s="610"/>
      <c r="BL39" s="610"/>
      <c r="BM39" s="610"/>
      <c r="BN39" s="610"/>
      <c r="BO39" s="610"/>
      <c r="BP39" s="610"/>
      <c r="BQ39" s="610"/>
      <c r="BR39" s="610"/>
      <c r="BS39" s="610"/>
      <c r="BT39" s="610"/>
      <c r="BU39" s="611"/>
      <c r="BV39" s="612">
        <v>5932</v>
      </c>
      <c r="BW39" s="613"/>
      <c r="BX39" s="613"/>
      <c r="BY39" s="613"/>
      <c r="BZ39" s="613"/>
      <c r="CA39" s="613"/>
      <c r="CB39" s="647"/>
      <c r="CD39" s="609" t="s">
        <v>345</v>
      </c>
      <c r="CE39" s="610"/>
      <c r="CF39" s="610"/>
      <c r="CG39" s="610"/>
      <c r="CH39" s="610"/>
      <c r="CI39" s="610"/>
      <c r="CJ39" s="610"/>
      <c r="CK39" s="610"/>
      <c r="CL39" s="610"/>
      <c r="CM39" s="610"/>
      <c r="CN39" s="610"/>
      <c r="CO39" s="610"/>
      <c r="CP39" s="610"/>
      <c r="CQ39" s="611"/>
      <c r="CR39" s="612">
        <v>866421</v>
      </c>
      <c r="CS39" s="621"/>
      <c r="CT39" s="621"/>
      <c r="CU39" s="621"/>
      <c r="CV39" s="621"/>
      <c r="CW39" s="621"/>
      <c r="CX39" s="621"/>
      <c r="CY39" s="622"/>
      <c r="CZ39" s="615">
        <v>5.2</v>
      </c>
      <c r="DA39" s="623"/>
      <c r="DB39" s="623"/>
      <c r="DC39" s="624"/>
      <c r="DD39" s="618">
        <v>856300</v>
      </c>
      <c r="DE39" s="621"/>
      <c r="DF39" s="621"/>
      <c r="DG39" s="621"/>
      <c r="DH39" s="621"/>
      <c r="DI39" s="621"/>
      <c r="DJ39" s="621"/>
      <c r="DK39" s="622"/>
      <c r="DL39" s="618" t="s">
        <v>128</v>
      </c>
      <c r="DM39" s="621"/>
      <c r="DN39" s="621"/>
      <c r="DO39" s="621"/>
      <c r="DP39" s="621"/>
      <c r="DQ39" s="621"/>
      <c r="DR39" s="621"/>
      <c r="DS39" s="621"/>
      <c r="DT39" s="621"/>
      <c r="DU39" s="621"/>
      <c r="DV39" s="622"/>
      <c r="DW39" s="615" t="s">
        <v>128</v>
      </c>
      <c r="DX39" s="623"/>
      <c r="DY39" s="623"/>
      <c r="DZ39" s="623"/>
      <c r="EA39" s="623"/>
      <c r="EB39" s="623"/>
      <c r="EC39" s="637"/>
    </row>
    <row r="40" spans="2:133" ht="11.25" customHeight="1">
      <c r="B40" s="609" t="s">
        <v>346</v>
      </c>
      <c r="C40" s="610"/>
      <c r="D40" s="610"/>
      <c r="E40" s="610"/>
      <c r="F40" s="610"/>
      <c r="G40" s="610"/>
      <c r="H40" s="610"/>
      <c r="I40" s="610"/>
      <c r="J40" s="610"/>
      <c r="K40" s="610"/>
      <c r="L40" s="610"/>
      <c r="M40" s="610"/>
      <c r="N40" s="610"/>
      <c r="O40" s="610"/>
      <c r="P40" s="610"/>
      <c r="Q40" s="611"/>
      <c r="R40" s="612">
        <v>114200</v>
      </c>
      <c r="S40" s="613"/>
      <c r="T40" s="613"/>
      <c r="U40" s="613"/>
      <c r="V40" s="613"/>
      <c r="W40" s="613"/>
      <c r="X40" s="613"/>
      <c r="Y40" s="614"/>
      <c r="Z40" s="648">
        <v>0.6</v>
      </c>
      <c r="AA40" s="648"/>
      <c r="AB40" s="648"/>
      <c r="AC40" s="648"/>
      <c r="AD40" s="649" t="s">
        <v>248</v>
      </c>
      <c r="AE40" s="649"/>
      <c r="AF40" s="649"/>
      <c r="AG40" s="649"/>
      <c r="AH40" s="649"/>
      <c r="AI40" s="649"/>
      <c r="AJ40" s="649"/>
      <c r="AK40" s="649"/>
      <c r="AL40" s="615" t="s">
        <v>248</v>
      </c>
      <c r="AM40" s="616"/>
      <c r="AN40" s="616"/>
      <c r="AO40" s="650"/>
      <c r="AQ40" s="643" t="s">
        <v>347</v>
      </c>
      <c r="AR40" s="644"/>
      <c r="AS40" s="644"/>
      <c r="AT40" s="644"/>
      <c r="AU40" s="644"/>
      <c r="AV40" s="644"/>
      <c r="AW40" s="644"/>
      <c r="AX40" s="644"/>
      <c r="AY40" s="645"/>
      <c r="AZ40" s="612" t="s">
        <v>181</v>
      </c>
      <c r="BA40" s="613"/>
      <c r="BB40" s="613"/>
      <c r="BC40" s="613"/>
      <c r="BD40" s="621"/>
      <c r="BE40" s="621"/>
      <c r="BF40" s="646"/>
      <c r="BG40" s="651" t="s">
        <v>348</v>
      </c>
      <c r="BH40" s="652"/>
      <c r="BI40" s="652"/>
      <c r="BJ40" s="652"/>
      <c r="BK40" s="652"/>
      <c r="BL40" s="212"/>
      <c r="BM40" s="610" t="s">
        <v>349</v>
      </c>
      <c r="BN40" s="610"/>
      <c r="BO40" s="610"/>
      <c r="BP40" s="610"/>
      <c r="BQ40" s="610"/>
      <c r="BR40" s="610"/>
      <c r="BS40" s="610"/>
      <c r="BT40" s="610"/>
      <c r="BU40" s="611"/>
      <c r="BV40" s="612">
        <v>106</v>
      </c>
      <c r="BW40" s="613"/>
      <c r="BX40" s="613"/>
      <c r="BY40" s="613"/>
      <c r="BZ40" s="613"/>
      <c r="CA40" s="613"/>
      <c r="CB40" s="647"/>
      <c r="CD40" s="609" t="s">
        <v>350</v>
      </c>
      <c r="CE40" s="610"/>
      <c r="CF40" s="610"/>
      <c r="CG40" s="610"/>
      <c r="CH40" s="610"/>
      <c r="CI40" s="610"/>
      <c r="CJ40" s="610"/>
      <c r="CK40" s="610"/>
      <c r="CL40" s="610"/>
      <c r="CM40" s="610"/>
      <c r="CN40" s="610"/>
      <c r="CO40" s="610"/>
      <c r="CP40" s="610"/>
      <c r="CQ40" s="611"/>
      <c r="CR40" s="612">
        <v>1000</v>
      </c>
      <c r="CS40" s="613"/>
      <c r="CT40" s="613"/>
      <c r="CU40" s="613"/>
      <c r="CV40" s="613"/>
      <c r="CW40" s="613"/>
      <c r="CX40" s="613"/>
      <c r="CY40" s="614"/>
      <c r="CZ40" s="615">
        <v>0</v>
      </c>
      <c r="DA40" s="623"/>
      <c r="DB40" s="623"/>
      <c r="DC40" s="624"/>
      <c r="DD40" s="618" t="s">
        <v>248</v>
      </c>
      <c r="DE40" s="613"/>
      <c r="DF40" s="613"/>
      <c r="DG40" s="613"/>
      <c r="DH40" s="613"/>
      <c r="DI40" s="613"/>
      <c r="DJ40" s="613"/>
      <c r="DK40" s="614"/>
      <c r="DL40" s="618" t="s">
        <v>248</v>
      </c>
      <c r="DM40" s="613"/>
      <c r="DN40" s="613"/>
      <c r="DO40" s="613"/>
      <c r="DP40" s="613"/>
      <c r="DQ40" s="613"/>
      <c r="DR40" s="613"/>
      <c r="DS40" s="613"/>
      <c r="DT40" s="613"/>
      <c r="DU40" s="613"/>
      <c r="DV40" s="614"/>
      <c r="DW40" s="615" t="s">
        <v>248</v>
      </c>
      <c r="DX40" s="623"/>
      <c r="DY40" s="623"/>
      <c r="DZ40" s="623"/>
      <c r="EA40" s="623"/>
      <c r="EB40" s="623"/>
      <c r="EC40" s="637"/>
    </row>
    <row r="41" spans="2:133" ht="11.25" customHeight="1">
      <c r="B41" s="593" t="s">
        <v>351</v>
      </c>
      <c r="C41" s="594"/>
      <c r="D41" s="594"/>
      <c r="E41" s="594"/>
      <c r="F41" s="594"/>
      <c r="G41" s="594"/>
      <c r="H41" s="594"/>
      <c r="I41" s="594"/>
      <c r="J41" s="594"/>
      <c r="K41" s="594"/>
      <c r="L41" s="594"/>
      <c r="M41" s="594"/>
      <c r="N41" s="594"/>
      <c r="O41" s="594"/>
      <c r="P41" s="594"/>
      <c r="Q41" s="595"/>
      <c r="R41" s="596">
        <v>17878652</v>
      </c>
      <c r="S41" s="634"/>
      <c r="T41" s="634"/>
      <c r="U41" s="634"/>
      <c r="V41" s="634"/>
      <c r="W41" s="634"/>
      <c r="X41" s="634"/>
      <c r="Y41" s="638"/>
      <c r="Z41" s="639">
        <v>100</v>
      </c>
      <c r="AA41" s="639"/>
      <c r="AB41" s="639"/>
      <c r="AC41" s="639"/>
      <c r="AD41" s="640">
        <v>7075742</v>
      </c>
      <c r="AE41" s="640"/>
      <c r="AF41" s="640"/>
      <c r="AG41" s="640"/>
      <c r="AH41" s="640"/>
      <c r="AI41" s="640"/>
      <c r="AJ41" s="640"/>
      <c r="AK41" s="640"/>
      <c r="AL41" s="599">
        <v>100</v>
      </c>
      <c r="AM41" s="641"/>
      <c r="AN41" s="641"/>
      <c r="AO41" s="642"/>
      <c r="AQ41" s="643" t="s">
        <v>352</v>
      </c>
      <c r="AR41" s="644"/>
      <c r="AS41" s="644"/>
      <c r="AT41" s="644"/>
      <c r="AU41" s="644"/>
      <c r="AV41" s="644"/>
      <c r="AW41" s="644"/>
      <c r="AX41" s="644"/>
      <c r="AY41" s="645"/>
      <c r="AZ41" s="612">
        <v>331836</v>
      </c>
      <c r="BA41" s="613"/>
      <c r="BB41" s="613"/>
      <c r="BC41" s="613"/>
      <c r="BD41" s="621"/>
      <c r="BE41" s="621"/>
      <c r="BF41" s="646"/>
      <c r="BG41" s="651"/>
      <c r="BH41" s="652"/>
      <c r="BI41" s="652"/>
      <c r="BJ41" s="652"/>
      <c r="BK41" s="652"/>
      <c r="BL41" s="212"/>
      <c r="BM41" s="610" t="s">
        <v>353</v>
      </c>
      <c r="BN41" s="610"/>
      <c r="BO41" s="610"/>
      <c r="BP41" s="610"/>
      <c r="BQ41" s="610"/>
      <c r="BR41" s="610"/>
      <c r="BS41" s="610"/>
      <c r="BT41" s="610"/>
      <c r="BU41" s="611"/>
      <c r="BV41" s="612" t="s">
        <v>181</v>
      </c>
      <c r="BW41" s="613"/>
      <c r="BX41" s="613"/>
      <c r="BY41" s="613"/>
      <c r="BZ41" s="613"/>
      <c r="CA41" s="613"/>
      <c r="CB41" s="647"/>
      <c r="CD41" s="609" t="s">
        <v>354</v>
      </c>
      <c r="CE41" s="610"/>
      <c r="CF41" s="610"/>
      <c r="CG41" s="610"/>
      <c r="CH41" s="610"/>
      <c r="CI41" s="610"/>
      <c r="CJ41" s="610"/>
      <c r="CK41" s="610"/>
      <c r="CL41" s="610"/>
      <c r="CM41" s="610"/>
      <c r="CN41" s="610"/>
      <c r="CO41" s="610"/>
      <c r="CP41" s="610"/>
      <c r="CQ41" s="611"/>
      <c r="CR41" s="612" t="s">
        <v>181</v>
      </c>
      <c r="CS41" s="621"/>
      <c r="CT41" s="621"/>
      <c r="CU41" s="621"/>
      <c r="CV41" s="621"/>
      <c r="CW41" s="621"/>
      <c r="CX41" s="621"/>
      <c r="CY41" s="622"/>
      <c r="CZ41" s="615" t="s">
        <v>128</v>
      </c>
      <c r="DA41" s="623"/>
      <c r="DB41" s="623"/>
      <c r="DC41" s="624"/>
      <c r="DD41" s="618" t="s">
        <v>248</v>
      </c>
      <c r="DE41" s="621"/>
      <c r="DF41" s="621"/>
      <c r="DG41" s="621"/>
      <c r="DH41" s="621"/>
      <c r="DI41" s="621"/>
      <c r="DJ41" s="621"/>
      <c r="DK41" s="622"/>
      <c r="DL41" s="590"/>
      <c r="DM41" s="591"/>
      <c r="DN41" s="591"/>
      <c r="DO41" s="591"/>
      <c r="DP41" s="591"/>
      <c r="DQ41" s="591"/>
      <c r="DR41" s="591"/>
      <c r="DS41" s="591"/>
      <c r="DT41" s="591"/>
      <c r="DU41" s="591"/>
      <c r="DV41" s="592"/>
      <c r="DW41" s="587"/>
      <c r="DX41" s="588"/>
      <c r="DY41" s="588"/>
      <c r="DZ41" s="588"/>
      <c r="EA41" s="588"/>
      <c r="EB41" s="588"/>
      <c r="EC41" s="589"/>
    </row>
    <row r="42" spans="2:133" ht="11.25" customHeight="1">
      <c r="AQ42" s="631" t="s">
        <v>355</v>
      </c>
      <c r="AR42" s="632"/>
      <c r="AS42" s="632"/>
      <c r="AT42" s="632"/>
      <c r="AU42" s="632"/>
      <c r="AV42" s="632"/>
      <c r="AW42" s="632"/>
      <c r="AX42" s="632"/>
      <c r="AY42" s="633"/>
      <c r="AZ42" s="596">
        <v>946465</v>
      </c>
      <c r="BA42" s="634"/>
      <c r="BB42" s="634"/>
      <c r="BC42" s="634"/>
      <c r="BD42" s="597"/>
      <c r="BE42" s="597"/>
      <c r="BF42" s="635"/>
      <c r="BG42" s="653"/>
      <c r="BH42" s="654"/>
      <c r="BI42" s="654"/>
      <c r="BJ42" s="654"/>
      <c r="BK42" s="654"/>
      <c r="BL42" s="213"/>
      <c r="BM42" s="594" t="s">
        <v>356</v>
      </c>
      <c r="BN42" s="594"/>
      <c r="BO42" s="594"/>
      <c r="BP42" s="594"/>
      <c r="BQ42" s="594"/>
      <c r="BR42" s="594"/>
      <c r="BS42" s="594"/>
      <c r="BT42" s="594"/>
      <c r="BU42" s="595"/>
      <c r="BV42" s="596">
        <v>342</v>
      </c>
      <c r="BW42" s="634"/>
      <c r="BX42" s="634"/>
      <c r="BY42" s="634"/>
      <c r="BZ42" s="634"/>
      <c r="CA42" s="634"/>
      <c r="CB42" s="636"/>
      <c r="CD42" s="609" t="s">
        <v>357</v>
      </c>
      <c r="CE42" s="610"/>
      <c r="CF42" s="610"/>
      <c r="CG42" s="610"/>
      <c r="CH42" s="610"/>
      <c r="CI42" s="610"/>
      <c r="CJ42" s="610"/>
      <c r="CK42" s="610"/>
      <c r="CL42" s="610"/>
      <c r="CM42" s="610"/>
      <c r="CN42" s="610"/>
      <c r="CO42" s="610"/>
      <c r="CP42" s="610"/>
      <c r="CQ42" s="611"/>
      <c r="CR42" s="612">
        <v>2649893</v>
      </c>
      <c r="CS42" s="621"/>
      <c r="CT42" s="621"/>
      <c r="CU42" s="621"/>
      <c r="CV42" s="621"/>
      <c r="CW42" s="621"/>
      <c r="CX42" s="621"/>
      <c r="CY42" s="622"/>
      <c r="CZ42" s="615">
        <v>16</v>
      </c>
      <c r="DA42" s="623"/>
      <c r="DB42" s="623"/>
      <c r="DC42" s="624"/>
      <c r="DD42" s="618">
        <v>199069</v>
      </c>
      <c r="DE42" s="621"/>
      <c r="DF42" s="621"/>
      <c r="DG42" s="621"/>
      <c r="DH42" s="621"/>
      <c r="DI42" s="621"/>
      <c r="DJ42" s="621"/>
      <c r="DK42" s="622"/>
      <c r="DL42" s="590"/>
      <c r="DM42" s="591"/>
      <c r="DN42" s="591"/>
      <c r="DO42" s="591"/>
      <c r="DP42" s="591"/>
      <c r="DQ42" s="591"/>
      <c r="DR42" s="591"/>
      <c r="DS42" s="591"/>
      <c r="DT42" s="591"/>
      <c r="DU42" s="591"/>
      <c r="DV42" s="592"/>
      <c r="DW42" s="587"/>
      <c r="DX42" s="588"/>
      <c r="DY42" s="588"/>
      <c r="DZ42" s="588"/>
      <c r="EA42" s="588"/>
      <c r="EB42" s="588"/>
      <c r="EC42" s="589"/>
    </row>
    <row r="43" spans="2:133" ht="11.25" customHeight="1">
      <c r="B43" s="206" t="s">
        <v>358</v>
      </c>
      <c r="CD43" s="609" t="s">
        <v>359</v>
      </c>
      <c r="CE43" s="610"/>
      <c r="CF43" s="610"/>
      <c r="CG43" s="610"/>
      <c r="CH43" s="610"/>
      <c r="CI43" s="610"/>
      <c r="CJ43" s="610"/>
      <c r="CK43" s="610"/>
      <c r="CL43" s="610"/>
      <c r="CM43" s="610"/>
      <c r="CN43" s="610"/>
      <c r="CO43" s="610"/>
      <c r="CP43" s="610"/>
      <c r="CQ43" s="611"/>
      <c r="CR43" s="612">
        <v>67108</v>
      </c>
      <c r="CS43" s="621"/>
      <c r="CT43" s="621"/>
      <c r="CU43" s="621"/>
      <c r="CV43" s="621"/>
      <c r="CW43" s="621"/>
      <c r="CX43" s="621"/>
      <c r="CY43" s="622"/>
      <c r="CZ43" s="615">
        <v>0.4</v>
      </c>
      <c r="DA43" s="623"/>
      <c r="DB43" s="623"/>
      <c r="DC43" s="624"/>
      <c r="DD43" s="618">
        <v>67108</v>
      </c>
      <c r="DE43" s="621"/>
      <c r="DF43" s="621"/>
      <c r="DG43" s="621"/>
      <c r="DH43" s="621"/>
      <c r="DI43" s="621"/>
      <c r="DJ43" s="621"/>
      <c r="DK43" s="622"/>
      <c r="DL43" s="590"/>
      <c r="DM43" s="591"/>
      <c r="DN43" s="591"/>
      <c r="DO43" s="591"/>
      <c r="DP43" s="591"/>
      <c r="DQ43" s="591"/>
      <c r="DR43" s="591"/>
      <c r="DS43" s="591"/>
      <c r="DT43" s="591"/>
      <c r="DU43" s="591"/>
      <c r="DV43" s="592"/>
      <c r="DW43" s="587"/>
      <c r="DX43" s="588"/>
      <c r="DY43" s="588"/>
      <c r="DZ43" s="588"/>
      <c r="EA43" s="588"/>
      <c r="EB43" s="588"/>
      <c r="EC43" s="589"/>
    </row>
    <row r="44" spans="2:133" ht="11.25" customHeight="1">
      <c r="B44" s="619" t="s">
        <v>360</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c r="BW44" s="619"/>
      <c r="BX44" s="619"/>
      <c r="BY44" s="619"/>
      <c r="BZ44" s="619"/>
      <c r="CA44" s="619"/>
      <c r="CB44" s="619"/>
      <c r="CC44" s="620"/>
      <c r="CD44" s="625" t="s">
        <v>308</v>
      </c>
      <c r="CE44" s="626"/>
      <c r="CF44" s="609" t="s">
        <v>361</v>
      </c>
      <c r="CG44" s="610"/>
      <c r="CH44" s="610"/>
      <c r="CI44" s="610"/>
      <c r="CJ44" s="610"/>
      <c r="CK44" s="610"/>
      <c r="CL44" s="610"/>
      <c r="CM44" s="610"/>
      <c r="CN44" s="610"/>
      <c r="CO44" s="610"/>
      <c r="CP44" s="610"/>
      <c r="CQ44" s="611"/>
      <c r="CR44" s="612">
        <v>2649893</v>
      </c>
      <c r="CS44" s="613"/>
      <c r="CT44" s="613"/>
      <c r="CU44" s="613"/>
      <c r="CV44" s="613"/>
      <c r="CW44" s="613"/>
      <c r="CX44" s="613"/>
      <c r="CY44" s="614"/>
      <c r="CZ44" s="615">
        <v>16</v>
      </c>
      <c r="DA44" s="616"/>
      <c r="DB44" s="616"/>
      <c r="DC44" s="617"/>
      <c r="DD44" s="618">
        <v>199069</v>
      </c>
      <c r="DE44" s="613"/>
      <c r="DF44" s="613"/>
      <c r="DG44" s="613"/>
      <c r="DH44" s="613"/>
      <c r="DI44" s="613"/>
      <c r="DJ44" s="613"/>
      <c r="DK44" s="614"/>
      <c r="DL44" s="590"/>
      <c r="DM44" s="591"/>
      <c r="DN44" s="591"/>
      <c r="DO44" s="591"/>
      <c r="DP44" s="591"/>
      <c r="DQ44" s="591"/>
      <c r="DR44" s="591"/>
      <c r="DS44" s="591"/>
      <c r="DT44" s="591"/>
      <c r="DU44" s="591"/>
      <c r="DV44" s="592"/>
      <c r="DW44" s="587"/>
      <c r="DX44" s="588"/>
      <c r="DY44" s="588"/>
      <c r="DZ44" s="588"/>
      <c r="EA44" s="588"/>
      <c r="EB44" s="588"/>
      <c r="EC44" s="589"/>
    </row>
    <row r="45" spans="2:133" ht="11.25" customHeight="1">
      <c r="B45" s="619" t="s">
        <v>362</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c r="BW45" s="619"/>
      <c r="BX45" s="619"/>
      <c r="BY45" s="619"/>
      <c r="BZ45" s="619"/>
      <c r="CA45" s="619"/>
      <c r="CB45" s="619"/>
      <c r="CC45" s="620"/>
      <c r="CD45" s="627"/>
      <c r="CE45" s="628"/>
      <c r="CF45" s="609" t="s">
        <v>363</v>
      </c>
      <c r="CG45" s="610"/>
      <c r="CH45" s="610"/>
      <c r="CI45" s="610"/>
      <c r="CJ45" s="610"/>
      <c r="CK45" s="610"/>
      <c r="CL45" s="610"/>
      <c r="CM45" s="610"/>
      <c r="CN45" s="610"/>
      <c r="CO45" s="610"/>
      <c r="CP45" s="610"/>
      <c r="CQ45" s="611"/>
      <c r="CR45" s="612">
        <v>255999</v>
      </c>
      <c r="CS45" s="621"/>
      <c r="CT45" s="621"/>
      <c r="CU45" s="621"/>
      <c r="CV45" s="621"/>
      <c r="CW45" s="621"/>
      <c r="CX45" s="621"/>
      <c r="CY45" s="622"/>
      <c r="CZ45" s="615">
        <v>1.5</v>
      </c>
      <c r="DA45" s="623"/>
      <c r="DB45" s="623"/>
      <c r="DC45" s="624"/>
      <c r="DD45" s="618">
        <v>13365</v>
      </c>
      <c r="DE45" s="621"/>
      <c r="DF45" s="621"/>
      <c r="DG45" s="621"/>
      <c r="DH45" s="621"/>
      <c r="DI45" s="621"/>
      <c r="DJ45" s="621"/>
      <c r="DK45" s="622"/>
      <c r="DL45" s="590"/>
      <c r="DM45" s="591"/>
      <c r="DN45" s="591"/>
      <c r="DO45" s="591"/>
      <c r="DP45" s="591"/>
      <c r="DQ45" s="591"/>
      <c r="DR45" s="591"/>
      <c r="DS45" s="591"/>
      <c r="DT45" s="591"/>
      <c r="DU45" s="591"/>
      <c r="DV45" s="592"/>
      <c r="DW45" s="587"/>
      <c r="DX45" s="588"/>
      <c r="DY45" s="588"/>
      <c r="DZ45" s="588"/>
      <c r="EA45" s="588"/>
      <c r="EB45" s="588"/>
      <c r="EC45" s="589"/>
    </row>
    <row r="46" spans="2:133" ht="11.25" customHeight="1">
      <c r="B46" s="217"/>
      <c r="CD46" s="627"/>
      <c r="CE46" s="628"/>
      <c r="CF46" s="609" t="s">
        <v>364</v>
      </c>
      <c r="CG46" s="610"/>
      <c r="CH46" s="610"/>
      <c r="CI46" s="610"/>
      <c r="CJ46" s="610"/>
      <c r="CK46" s="610"/>
      <c r="CL46" s="610"/>
      <c r="CM46" s="610"/>
      <c r="CN46" s="610"/>
      <c r="CO46" s="610"/>
      <c r="CP46" s="610"/>
      <c r="CQ46" s="611"/>
      <c r="CR46" s="612">
        <v>2393344</v>
      </c>
      <c r="CS46" s="613"/>
      <c r="CT46" s="613"/>
      <c r="CU46" s="613"/>
      <c r="CV46" s="613"/>
      <c r="CW46" s="613"/>
      <c r="CX46" s="613"/>
      <c r="CY46" s="614"/>
      <c r="CZ46" s="615">
        <v>14.4</v>
      </c>
      <c r="DA46" s="616"/>
      <c r="DB46" s="616"/>
      <c r="DC46" s="617"/>
      <c r="DD46" s="618">
        <v>185554</v>
      </c>
      <c r="DE46" s="613"/>
      <c r="DF46" s="613"/>
      <c r="DG46" s="613"/>
      <c r="DH46" s="613"/>
      <c r="DI46" s="613"/>
      <c r="DJ46" s="613"/>
      <c r="DK46" s="614"/>
      <c r="DL46" s="590"/>
      <c r="DM46" s="591"/>
      <c r="DN46" s="591"/>
      <c r="DO46" s="591"/>
      <c r="DP46" s="591"/>
      <c r="DQ46" s="591"/>
      <c r="DR46" s="591"/>
      <c r="DS46" s="591"/>
      <c r="DT46" s="591"/>
      <c r="DU46" s="591"/>
      <c r="DV46" s="592"/>
      <c r="DW46" s="587"/>
      <c r="DX46" s="588"/>
      <c r="DY46" s="588"/>
      <c r="DZ46" s="588"/>
      <c r="EA46" s="588"/>
      <c r="EB46" s="588"/>
      <c r="EC46" s="589"/>
    </row>
    <row r="47" spans="2:133" ht="11.25" customHeight="1">
      <c r="B47" s="217"/>
      <c r="CD47" s="627"/>
      <c r="CE47" s="628"/>
      <c r="CF47" s="609" t="s">
        <v>365</v>
      </c>
      <c r="CG47" s="610"/>
      <c r="CH47" s="610"/>
      <c r="CI47" s="610"/>
      <c r="CJ47" s="610"/>
      <c r="CK47" s="610"/>
      <c r="CL47" s="610"/>
      <c r="CM47" s="610"/>
      <c r="CN47" s="610"/>
      <c r="CO47" s="610"/>
      <c r="CP47" s="610"/>
      <c r="CQ47" s="611"/>
      <c r="CR47" s="612" t="s">
        <v>128</v>
      </c>
      <c r="CS47" s="621"/>
      <c r="CT47" s="621"/>
      <c r="CU47" s="621"/>
      <c r="CV47" s="621"/>
      <c r="CW47" s="621"/>
      <c r="CX47" s="621"/>
      <c r="CY47" s="622"/>
      <c r="CZ47" s="615" t="s">
        <v>128</v>
      </c>
      <c r="DA47" s="623"/>
      <c r="DB47" s="623"/>
      <c r="DC47" s="624"/>
      <c r="DD47" s="618" t="s">
        <v>128</v>
      </c>
      <c r="DE47" s="621"/>
      <c r="DF47" s="621"/>
      <c r="DG47" s="621"/>
      <c r="DH47" s="621"/>
      <c r="DI47" s="621"/>
      <c r="DJ47" s="621"/>
      <c r="DK47" s="622"/>
      <c r="DL47" s="590"/>
      <c r="DM47" s="591"/>
      <c r="DN47" s="591"/>
      <c r="DO47" s="591"/>
      <c r="DP47" s="591"/>
      <c r="DQ47" s="591"/>
      <c r="DR47" s="591"/>
      <c r="DS47" s="591"/>
      <c r="DT47" s="591"/>
      <c r="DU47" s="591"/>
      <c r="DV47" s="592"/>
      <c r="DW47" s="587"/>
      <c r="DX47" s="588"/>
      <c r="DY47" s="588"/>
      <c r="DZ47" s="588"/>
      <c r="EA47" s="588"/>
      <c r="EB47" s="588"/>
      <c r="EC47" s="589"/>
    </row>
    <row r="48" spans="2:133">
      <c r="B48" s="217"/>
      <c r="CD48" s="629"/>
      <c r="CE48" s="630"/>
      <c r="CF48" s="609" t="s">
        <v>366</v>
      </c>
      <c r="CG48" s="610"/>
      <c r="CH48" s="610"/>
      <c r="CI48" s="610"/>
      <c r="CJ48" s="610"/>
      <c r="CK48" s="610"/>
      <c r="CL48" s="610"/>
      <c r="CM48" s="610"/>
      <c r="CN48" s="610"/>
      <c r="CO48" s="610"/>
      <c r="CP48" s="610"/>
      <c r="CQ48" s="611"/>
      <c r="CR48" s="612" t="s">
        <v>128</v>
      </c>
      <c r="CS48" s="613"/>
      <c r="CT48" s="613"/>
      <c r="CU48" s="613"/>
      <c r="CV48" s="613"/>
      <c r="CW48" s="613"/>
      <c r="CX48" s="613"/>
      <c r="CY48" s="614"/>
      <c r="CZ48" s="615" t="s">
        <v>128</v>
      </c>
      <c r="DA48" s="616"/>
      <c r="DB48" s="616"/>
      <c r="DC48" s="617"/>
      <c r="DD48" s="618" t="s">
        <v>128</v>
      </c>
      <c r="DE48" s="613"/>
      <c r="DF48" s="613"/>
      <c r="DG48" s="613"/>
      <c r="DH48" s="613"/>
      <c r="DI48" s="613"/>
      <c r="DJ48" s="613"/>
      <c r="DK48" s="614"/>
      <c r="DL48" s="590"/>
      <c r="DM48" s="591"/>
      <c r="DN48" s="591"/>
      <c r="DO48" s="591"/>
      <c r="DP48" s="591"/>
      <c r="DQ48" s="591"/>
      <c r="DR48" s="591"/>
      <c r="DS48" s="591"/>
      <c r="DT48" s="591"/>
      <c r="DU48" s="591"/>
      <c r="DV48" s="592"/>
      <c r="DW48" s="587"/>
      <c r="DX48" s="588"/>
      <c r="DY48" s="588"/>
      <c r="DZ48" s="588"/>
      <c r="EA48" s="588"/>
      <c r="EB48" s="588"/>
      <c r="EC48" s="589"/>
    </row>
    <row r="49" spans="2:133" ht="11.25" customHeight="1">
      <c r="B49" s="217"/>
      <c r="CD49" s="593" t="s">
        <v>367</v>
      </c>
      <c r="CE49" s="594"/>
      <c r="CF49" s="594"/>
      <c r="CG49" s="594"/>
      <c r="CH49" s="594"/>
      <c r="CI49" s="594"/>
      <c r="CJ49" s="594"/>
      <c r="CK49" s="594"/>
      <c r="CL49" s="594"/>
      <c r="CM49" s="594"/>
      <c r="CN49" s="594"/>
      <c r="CO49" s="594"/>
      <c r="CP49" s="594"/>
      <c r="CQ49" s="595"/>
      <c r="CR49" s="596">
        <v>16590903</v>
      </c>
      <c r="CS49" s="597"/>
      <c r="CT49" s="597"/>
      <c r="CU49" s="597"/>
      <c r="CV49" s="597"/>
      <c r="CW49" s="597"/>
      <c r="CX49" s="597"/>
      <c r="CY49" s="598"/>
      <c r="CZ49" s="599">
        <v>100</v>
      </c>
      <c r="DA49" s="600"/>
      <c r="DB49" s="600"/>
      <c r="DC49" s="601"/>
      <c r="DD49" s="602">
        <v>10269502</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sheetData>
  <sheetProtection algorithmName="SHA-512" hashValue="pVnLEDuXOcNcOvfWIYYx/jHhvlPvapdIu3ir9TykB75wN0uRrmAliA290mPPTA9fMPKewmQTzFxEPRswXbMKvw==" saltValue="ffYyJUM1yyM8DQRa4JvN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ht="11.25" customHeight="1" thickBot="1">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c r="A2" s="1091" t="s">
        <v>368</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2" t="s">
        <v>369</v>
      </c>
      <c r="DK2" s="1093"/>
      <c r="DL2" s="1093"/>
      <c r="DM2" s="1093"/>
      <c r="DN2" s="1093"/>
      <c r="DO2" s="1094"/>
      <c r="DP2" s="220"/>
      <c r="DQ2" s="1092" t="s">
        <v>370</v>
      </c>
      <c r="DR2" s="1093"/>
      <c r="DS2" s="1093"/>
      <c r="DT2" s="1093"/>
      <c r="DU2" s="1093"/>
      <c r="DV2" s="1093"/>
      <c r="DW2" s="1093"/>
      <c r="DX2" s="1093"/>
      <c r="DY2" s="1093"/>
      <c r="DZ2" s="1094"/>
      <c r="EA2" s="222"/>
    </row>
    <row r="3" spans="1:131" ht="11.25" customHeigh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c r="A4" s="1044" t="s">
        <v>371</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24"/>
      <c r="BA4" s="224"/>
      <c r="BB4" s="224"/>
      <c r="BC4" s="224"/>
      <c r="BD4" s="224"/>
      <c r="BE4" s="225"/>
      <c r="BF4" s="225"/>
      <c r="BG4" s="225"/>
      <c r="BH4" s="225"/>
      <c r="BI4" s="225"/>
      <c r="BJ4" s="225"/>
      <c r="BK4" s="225"/>
      <c r="BL4" s="225"/>
      <c r="BM4" s="225"/>
      <c r="BN4" s="225"/>
      <c r="BO4" s="225"/>
      <c r="BP4" s="225"/>
      <c r="BQ4" s="715" t="s">
        <v>372</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227"/>
    </row>
    <row r="5" spans="1:131" s="228" customFormat="1" ht="26.25" customHeight="1">
      <c r="A5" s="980" t="s">
        <v>373</v>
      </c>
      <c r="B5" s="981"/>
      <c r="C5" s="981"/>
      <c r="D5" s="981"/>
      <c r="E5" s="981"/>
      <c r="F5" s="981"/>
      <c r="G5" s="981"/>
      <c r="H5" s="981"/>
      <c r="I5" s="981"/>
      <c r="J5" s="981"/>
      <c r="K5" s="981"/>
      <c r="L5" s="981"/>
      <c r="M5" s="981"/>
      <c r="N5" s="981"/>
      <c r="O5" s="981"/>
      <c r="P5" s="982"/>
      <c r="Q5" s="986" t="s">
        <v>374</v>
      </c>
      <c r="R5" s="987"/>
      <c r="S5" s="987"/>
      <c r="T5" s="987"/>
      <c r="U5" s="988"/>
      <c r="V5" s="986" t="s">
        <v>375</v>
      </c>
      <c r="W5" s="987"/>
      <c r="X5" s="987"/>
      <c r="Y5" s="987"/>
      <c r="Z5" s="988"/>
      <c r="AA5" s="986" t="s">
        <v>376</v>
      </c>
      <c r="AB5" s="987"/>
      <c r="AC5" s="987"/>
      <c r="AD5" s="987"/>
      <c r="AE5" s="987"/>
      <c r="AF5" s="1095" t="s">
        <v>377</v>
      </c>
      <c r="AG5" s="987"/>
      <c r="AH5" s="987"/>
      <c r="AI5" s="987"/>
      <c r="AJ5" s="1000"/>
      <c r="AK5" s="987" t="s">
        <v>378</v>
      </c>
      <c r="AL5" s="987"/>
      <c r="AM5" s="987"/>
      <c r="AN5" s="987"/>
      <c r="AO5" s="988"/>
      <c r="AP5" s="986" t="s">
        <v>379</v>
      </c>
      <c r="AQ5" s="987"/>
      <c r="AR5" s="987"/>
      <c r="AS5" s="987"/>
      <c r="AT5" s="988"/>
      <c r="AU5" s="986" t="s">
        <v>380</v>
      </c>
      <c r="AV5" s="987"/>
      <c r="AW5" s="987"/>
      <c r="AX5" s="987"/>
      <c r="AY5" s="1000"/>
      <c r="AZ5" s="224"/>
      <c r="BA5" s="224"/>
      <c r="BB5" s="224"/>
      <c r="BC5" s="224"/>
      <c r="BD5" s="224"/>
      <c r="BE5" s="225"/>
      <c r="BF5" s="225"/>
      <c r="BG5" s="225"/>
      <c r="BH5" s="225"/>
      <c r="BI5" s="225"/>
      <c r="BJ5" s="225"/>
      <c r="BK5" s="225"/>
      <c r="BL5" s="225"/>
      <c r="BM5" s="225"/>
      <c r="BN5" s="225"/>
      <c r="BO5" s="225"/>
      <c r="BP5" s="225"/>
      <c r="BQ5" s="980" t="s">
        <v>381</v>
      </c>
      <c r="BR5" s="981"/>
      <c r="BS5" s="981"/>
      <c r="BT5" s="981"/>
      <c r="BU5" s="981"/>
      <c r="BV5" s="981"/>
      <c r="BW5" s="981"/>
      <c r="BX5" s="981"/>
      <c r="BY5" s="981"/>
      <c r="BZ5" s="981"/>
      <c r="CA5" s="981"/>
      <c r="CB5" s="981"/>
      <c r="CC5" s="981"/>
      <c r="CD5" s="981"/>
      <c r="CE5" s="981"/>
      <c r="CF5" s="981"/>
      <c r="CG5" s="982"/>
      <c r="CH5" s="986" t="s">
        <v>382</v>
      </c>
      <c r="CI5" s="987"/>
      <c r="CJ5" s="987"/>
      <c r="CK5" s="987"/>
      <c r="CL5" s="988"/>
      <c r="CM5" s="986" t="s">
        <v>383</v>
      </c>
      <c r="CN5" s="987"/>
      <c r="CO5" s="987"/>
      <c r="CP5" s="987"/>
      <c r="CQ5" s="988"/>
      <c r="CR5" s="986" t="s">
        <v>384</v>
      </c>
      <c r="CS5" s="987"/>
      <c r="CT5" s="987"/>
      <c r="CU5" s="987"/>
      <c r="CV5" s="988"/>
      <c r="CW5" s="986" t="s">
        <v>385</v>
      </c>
      <c r="CX5" s="987"/>
      <c r="CY5" s="987"/>
      <c r="CZ5" s="987"/>
      <c r="DA5" s="988"/>
      <c r="DB5" s="986" t="s">
        <v>386</v>
      </c>
      <c r="DC5" s="987"/>
      <c r="DD5" s="987"/>
      <c r="DE5" s="987"/>
      <c r="DF5" s="988"/>
      <c r="DG5" s="1085" t="s">
        <v>387</v>
      </c>
      <c r="DH5" s="1086"/>
      <c r="DI5" s="1086"/>
      <c r="DJ5" s="1086"/>
      <c r="DK5" s="1087"/>
      <c r="DL5" s="1085" t="s">
        <v>388</v>
      </c>
      <c r="DM5" s="1086"/>
      <c r="DN5" s="1086"/>
      <c r="DO5" s="1086"/>
      <c r="DP5" s="1087"/>
      <c r="DQ5" s="986" t="s">
        <v>389</v>
      </c>
      <c r="DR5" s="987"/>
      <c r="DS5" s="987"/>
      <c r="DT5" s="987"/>
      <c r="DU5" s="988"/>
      <c r="DV5" s="986" t="s">
        <v>380</v>
      </c>
      <c r="DW5" s="987"/>
      <c r="DX5" s="987"/>
      <c r="DY5" s="987"/>
      <c r="DZ5" s="1000"/>
      <c r="EA5" s="227"/>
    </row>
    <row r="6" spans="1:131" s="228" customFormat="1" ht="26.25" customHeight="1" thickBot="1">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96"/>
      <c r="AG6" s="990"/>
      <c r="AH6" s="990"/>
      <c r="AI6" s="990"/>
      <c r="AJ6" s="1001"/>
      <c r="AK6" s="990"/>
      <c r="AL6" s="990"/>
      <c r="AM6" s="990"/>
      <c r="AN6" s="990"/>
      <c r="AO6" s="991"/>
      <c r="AP6" s="989"/>
      <c r="AQ6" s="990"/>
      <c r="AR6" s="990"/>
      <c r="AS6" s="990"/>
      <c r="AT6" s="991"/>
      <c r="AU6" s="989"/>
      <c r="AV6" s="990"/>
      <c r="AW6" s="990"/>
      <c r="AX6" s="990"/>
      <c r="AY6" s="1001"/>
      <c r="AZ6" s="224"/>
      <c r="BA6" s="224"/>
      <c r="BB6" s="224"/>
      <c r="BC6" s="224"/>
      <c r="BD6" s="224"/>
      <c r="BE6" s="225"/>
      <c r="BF6" s="225"/>
      <c r="BG6" s="225"/>
      <c r="BH6" s="225"/>
      <c r="BI6" s="225"/>
      <c r="BJ6" s="225"/>
      <c r="BK6" s="225"/>
      <c r="BL6" s="225"/>
      <c r="BM6" s="225"/>
      <c r="BN6" s="225"/>
      <c r="BO6" s="225"/>
      <c r="BP6" s="225"/>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88"/>
      <c r="DH6" s="1089"/>
      <c r="DI6" s="1089"/>
      <c r="DJ6" s="1089"/>
      <c r="DK6" s="1090"/>
      <c r="DL6" s="1088"/>
      <c r="DM6" s="1089"/>
      <c r="DN6" s="1089"/>
      <c r="DO6" s="1089"/>
      <c r="DP6" s="1090"/>
      <c r="DQ6" s="989"/>
      <c r="DR6" s="990"/>
      <c r="DS6" s="990"/>
      <c r="DT6" s="990"/>
      <c r="DU6" s="991"/>
      <c r="DV6" s="989"/>
      <c r="DW6" s="990"/>
      <c r="DX6" s="990"/>
      <c r="DY6" s="990"/>
      <c r="DZ6" s="1001"/>
      <c r="EA6" s="227"/>
    </row>
    <row r="7" spans="1:131" s="228" customFormat="1" ht="26.25" customHeight="1" thickTop="1">
      <c r="A7" s="229">
        <v>1</v>
      </c>
      <c r="B7" s="1032" t="s">
        <v>390</v>
      </c>
      <c r="C7" s="1033"/>
      <c r="D7" s="1033"/>
      <c r="E7" s="1033"/>
      <c r="F7" s="1033"/>
      <c r="G7" s="1033"/>
      <c r="H7" s="1033"/>
      <c r="I7" s="1033"/>
      <c r="J7" s="1033"/>
      <c r="K7" s="1033"/>
      <c r="L7" s="1033"/>
      <c r="M7" s="1033"/>
      <c r="N7" s="1033"/>
      <c r="O7" s="1033"/>
      <c r="P7" s="1034"/>
      <c r="Q7" s="1072">
        <v>17859</v>
      </c>
      <c r="R7" s="1073"/>
      <c r="S7" s="1073"/>
      <c r="T7" s="1073"/>
      <c r="U7" s="1073"/>
      <c r="V7" s="1073">
        <v>16571</v>
      </c>
      <c r="W7" s="1073"/>
      <c r="X7" s="1073"/>
      <c r="Y7" s="1073"/>
      <c r="Z7" s="1073"/>
      <c r="AA7" s="1073">
        <v>1288</v>
      </c>
      <c r="AB7" s="1073"/>
      <c r="AC7" s="1073"/>
      <c r="AD7" s="1073"/>
      <c r="AE7" s="1074"/>
      <c r="AF7" s="1075">
        <v>1263</v>
      </c>
      <c r="AG7" s="1076"/>
      <c r="AH7" s="1076"/>
      <c r="AI7" s="1076"/>
      <c r="AJ7" s="1077"/>
      <c r="AK7" s="1078">
        <v>29</v>
      </c>
      <c r="AL7" s="1079"/>
      <c r="AM7" s="1079"/>
      <c r="AN7" s="1079"/>
      <c r="AO7" s="1079"/>
      <c r="AP7" s="1079">
        <v>14489</v>
      </c>
      <c r="AQ7" s="1079"/>
      <c r="AR7" s="1079"/>
      <c r="AS7" s="1079"/>
      <c r="AT7" s="1079"/>
      <c r="AU7" s="1080"/>
      <c r="AV7" s="1080"/>
      <c r="AW7" s="1080"/>
      <c r="AX7" s="1080"/>
      <c r="AY7" s="1081"/>
      <c r="AZ7" s="224"/>
      <c r="BA7" s="224"/>
      <c r="BB7" s="224"/>
      <c r="BC7" s="224"/>
      <c r="BD7" s="224"/>
      <c r="BE7" s="225"/>
      <c r="BF7" s="225"/>
      <c r="BG7" s="225"/>
      <c r="BH7" s="225"/>
      <c r="BI7" s="225"/>
      <c r="BJ7" s="225"/>
      <c r="BK7" s="225"/>
      <c r="BL7" s="225"/>
      <c r="BM7" s="225"/>
      <c r="BN7" s="225"/>
      <c r="BO7" s="225"/>
      <c r="BP7" s="225"/>
      <c r="BQ7" s="229">
        <v>1</v>
      </c>
      <c r="BR7" s="230"/>
      <c r="BS7" s="1082" t="s">
        <v>583</v>
      </c>
      <c r="BT7" s="1083"/>
      <c r="BU7" s="1083"/>
      <c r="BV7" s="1083"/>
      <c r="BW7" s="1083"/>
      <c r="BX7" s="1083"/>
      <c r="BY7" s="1083"/>
      <c r="BZ7" s="1083"/>
      <c r="CA7" s="1083"/>
      <c r="CB7" s="1083"/>
      <c r="CC7" s="1083"/>
      <c r="CD7" s="1083"/>
      <c r="CE7" s="1083"/>
      <c r="CF7" s="1083"/>
      <c r="CG7" s="1084"/>
      <c r="CH7" s="1069">
        <v>1</v>
      </c>
      <c r="CI7" s="1070"/>
      <c r="CJ7" s="1070"/>
      <c r="CK7" s="1070"/>
      <c r="CL7" s="1071"/>
      <c r="CM7" s="1069">
        <v>75</v>
      </c>
      <c r="CN7" s="1070"/>
      <c r="CO7" s="1070"/>
      <c r="CP7" s="1070"/>
      <c r="CQ7" s="1071"/>
      <c r="CR7" s="1069">
        <v>70</v>
      </c>
      <c r="CS7" s="1070"/>
      <c r="CT7" s="1070"/>
      <c r="CU7" s="1070"/>
      <c r="CV7" s="1071"/>
      <c r="CW7" s="1069" t="s">
        <v>509</v>
      </c>
      <c r="CX7" s="1070"/>
      <c r="CY7" s="1070"/>
      <c r="CZ7" s="1070"/>
      <c r="DA7" s="1071"/>
      <c r="DB7" s="1069" t="s">
        <v>509</v>
      </c>
      <c r="DC7" s="1070"/>
      <c r="DD7" s="1070"/>
      <c r="DE7" s="1070"/>
      <c r="DF7" s="1071"/>
      <c r="DG7" s="1069" t="s">
        <v>509</v>
      </c>
      <c r="DH7" s="1070"/>
      <c r="DI7" s="1070"/>
      <c r="DJ7" s="1070"/>
      <c r="DK7" s="1071"/>
      <c r="DL7" s="1069" t="s">
        <v>509</v>
      </c>
      <c r="DM7" s="1070"/>
      <c r="DN7" s="1070"/>
      <c r="DO7" s="1070"/>
      <c r="DP7" s="1071"/>
      <c r="DQ7" s="1069" t="s">
        <v>509</v>
      </c>
      <c r="DR7" s="1070"/>
      <c r="DS7" s="1070"/>
      <c r="DT7" s="1070"/>
      <c r="DU7" s="1071"/>
      <c r="DV7" s="1082"/>
      <c r="DW7" s="1083"/>
      <c r="DX7" s="1083"/>
      <c r="DY7" s="1083"/>
      <c r="DZ7" s="1097"/>
      <c r="EA7" s="227"/>
    </row>
    <row r="8" spans="1:131" s="228" customFormat="1" ht="26.25" customHeight="1">
      <c r="A8" s="231">
        <v>2</v>
      </c>
      <c r="B8" s="1015"/>
      <c r="C8" s="1016"/>
      <c r="D8" s="1016"/>
      <c r="E8" s="1016"/>
      <c r="F8" s="1016"/>
      <c r="G8" s="1016"/>
      <c r="H8" s="1016"/>
      <c r="I8" s="1016"/>
      <c r="J8" s="1016"/>
      <c r="K8" s="1016"/>
      <c r="L8" s="1016"/>
      <c r="M8" s="1016"/>
      <c r="N8" s="1016"/>
      <c r="O8" s="1016"/>
      <c r="P8" s="1017"/>
      <c r="Q8" s="1023"/>
      <c r="R8" s="1024"/>
      <c r="S8" s="1024"/>
      <c r="T8" s="1024"/>
      <c r="U8" s="1024"/>
      <c r="V8" s="1024"/>
      <c r="W8" s="1024"/>
      <c r="X8" s="1024"/>
      <c r="Y8" s="1024"/>
      <c r="Z8" s="1024"/>
      <c r="AA8" s="1024"/>
      <c r="AB8" s="1024"/>
      <c r="AC8" s="1024"/>
      <c r="AD8" s="1024"/>
      <c r="AE8" s="1025"/>
      <c r="AF8" s="1020"/>
      <c r="AG8" s="1021"/>
      <c r="AH8" s="1021"/>
      <c r="AI8" s="1021"/>
      <c r="AJ8" s="1022"/>
      <c r="AK8" s="1065"/>
      <c r="AL8" s="1066"/>
      <c r="AM8" s="1066"/>
      <c r="AN8" s="1066"/>
      <c r="AO8" s="1066"/>
      <c r="AP8" s="1066"/>
      <c r="AQ8" s="1066"/>
      <c r="AR8" s="1066"/>
      <c r="AS8" s="1066"/>
      <c r="AT8" s="1066"/>
      <c r="AU8" s="1067"/>
      <c r="AV8" s="1067"/>
      <c r="AW8" s="1067"/>
      <c r="AX8" s="1067"/>
      <c r="AY8" s="1068"/>
      <c r="AZ8" s="224"/>
      <c r="BA8" s="224"/>
      <c r="BB8" s="224"/>
      <c r="BC8" s="224"/>
      <c r="BD8" s="224"/>
      <c r="BE8" s="225"/>
      <c r="BF8" s="225"/>
      <c r="BG8" s="225"/>
      <c r="BH8" s="225"/>
      <c r="BI8" s="225"/>
      <c r="BJ8" s="225"/>
      <c r="BK8" s="225"/>
      <c r="BL8" s="225"/>
      <c r="BM8" s="225"/>
      <c r="BN8" s="225"/>
      <c r="BO8" s="225"/>
      <c r="BP8" s="225"/>
      <c r="BQ8" s="231">
        <v>2</v>
      </c>
      <c r="BR8" s="232"/>
      <c r="BS8" s="977"/>
      <c r="BT8" s="978"/>
      <c r="BU8" s="978"/>
      <c r="BV8" s="978"/>
      <c r="BW8" s="978"/>
      <c r="BX8" s="978"/>
      <c r="BY8" s="978"/>
      <c r="BZ8" s="978"/>
      <c r="CA8" s="978"/>
      <c r="CB8" s="978"/>
      <c r="CC8" s="978"/>
      <c r="CD8" s="978"/>
      <c r="CE8" s="978"/>
      <c r="CF8" s="978"/>
      <c r="CG8" s="999"/>
      <c r="CH8" s="974"/>
      <c r="CI8" s="975"/>
      <c r="CJ8" s="975"/>
      <c r="CK8" s="975"/>
      <c r="CL8" s="976"/>
      <c r="CM8" s="974"/>
      <c r="CN8" s="975"/>
      <c r="CO8" s="975"/>
      <c r="CP8" s="975"/>
      <c r="CQ8" s="976"/>
      <c r="CR8" s="974"/>
      <c r="CS8" s="975"/>
      <c r="CT8" s="975"/>
      <c r="CU8" s="975"/>
      <c r="CV8" s="976"/>
      <c r="CW8" s="974"/>
      <c r="CX8" s="975"/>
      <c r="CY8" s="975"/>
      <c r="CZ8" s="975"/>
      <c r="DA8" s="976"/>
      <c r="DB8" s="974"/>
      <c r="DC8" s="975"/>
      <c r="DD8" s="975"/>
      <c r="DE8" s="975"/>
      <c r="DF8" s="976"/>
      <c r="DG8" s="974"/>
      <c r="DH8" s="975"/>
      <c r="DI8" s="975"/>
      <c r="DJ8" s="975"/>
      <c r="DK8" s="976"/>
      <c r="DL8" s="974"/>
      <c r="DM8" s="975"/>
      <c r="DN8" s="975"/>
      <c r="DO8" s="975"/>
      <c r="DP8" s="976"/>
      <c r="DQ8" s="974"/>
      <c r="DR8" s="975"/>
      <c r="DS8" s="975"/>
      <c r="DT8" s="975"/>
      <c r="DU8" s="976"/>
      <c r="DV8" s="977"/>
      <c r="DW8" s="978"/>
      <c r="DX8" s="978"/>
      <c r="DY8" s="978"/>
      <c r="DZ8" s="979"/>
      <c r="EA8" s="227"/>
    </row>
    <row r="9" spans="1:131" s="228" customFormat="1" ht="26.25" customHeight="1">
      <c r="A9" s="231">
        <v>3</v>
      </c>
      <c r="B9" s="1015"/>
      <c r="C9" s="1016"/>
      <c r="D9" s="1016"/>
      <c r="E9" s="1016"/>
      <c r="F9" s="1016"/>
      <c r="G9" s="1016"/>
      <c r="H9" s="1016"/>
      <c r="I9" s="1016"/>
      <c r="J9" s="1016"/>
      <c r="K9" s="1016"/>
      <c r="L9" s="1016"/>
      <c r="M9" s="1016"/>
      <c r="N9" s="1016"/>
      <c r="O9" s="1016"/>
      <c r="P9" s="1017"/>
      <c r="Q9" s="1023"/>
      <c r="R9" s="1024"/>
      <c r="S9" s="1024"/>
      <c r="T9" s="1024"/>
      <c r="U9" s="1024"/>
      <c r="V9" s="1024"/>
      <c r="W9" s="1024"/>
      <c r="X9" s="1024"/>
      <c r="Y9" s="1024"/>
      <c r="Z9" s="1024"/>
      <c r="AA9" s="1024"/>
      <c r="AB9" s="1024"/>
      <c r="AC9" s="1024"/>
      <c r="AD9" s="1024"/>
      <c r="AE9" s="1025"/>
      <c r="AF9" s="1020"/>
      <c r="AG9" s="1021"/>
      <c r="AH9" s="1021"/>
      <c r="AI9" s="1021"/>
      <c r="AJ9" s="1022"/>
      <c r="AK9" s="1065"/>
      <c r="AL9" s="1066"/>
      <c r="AM9" s="1066"/>
      <c r="AN9" s="1066"/>
      <c r="AO9" s="1066"/>
      <c r="AP9" s="1066"/>
      <c r="AQ9" s="1066"/>
      <c r="AR9" s="1066"/>
      <c r="AS9" s="1066"/>
      <c r="AT9" s="1066"/>
      <c r="AU9" s="1067"/>
      <c r="AV9" s="1067"/>
      <c r="AW9" s="1067"/>
      <c r="AX9" s="1067"/>
      <c r="AY9" s="1068"/>
      <c r="AZ9" s="224"/>
      <c r="BA9" s="224"/>
      <c r="BB9" s="224"/>
      <c r="BC9" s="224"/>
      <c r="BD9" s="224"/>
      <c r="BE9" s="225"/>
      <c r="BF9" s="225"/>
      <c r="BG9" s="225"/>
      <c r="BH9" s="225"/>
      <c r="BI9" s="225"/>
      <c r="BJ9" s="225"/>
      <c r="BK9" s="225"/>
      <c r="BL9" s="225"/>
      <c r="BM9" s="225"/>
      <c r="BN9" s="225"/>
      <c r="BO9" s="225"/>
      <c r="BP9" s="225"/>
      <c r="BQ9" s="231">
        <v>3</v>
      </c>
      <c r="BR9" s="232"/>
      <c r="BS9" s="977"/>
      <c r="BT9" s="978"/>
      <c r="BU9" s="978"/>
      <c r="BV9" s="978"/>
      <c r="BW9" s="978"/>
      <c r="BX9" s="978"/>
      <c r="BY9" s="978"/>
      <c r="BZ9" s="978"/>
      <c r="CA9" s="978"/>
      <c r="CB9" s="978"/>
      <c r="CC9" s="978"/>
      <c r="CD9" s="978"/>
      <c r="CE9" s="978"/>
      <c r="CF9" s="978"/>
      <c r="CG9" s="999"/>
      <c r="CH9" s="974"/>
      <c r="CI9" s="975"/>
      <c r="CJ9" s="975"/>
      <c r="CK9" s="975"/>
      <c r="CL9" s="976"/>
      <c r="CM9" s="974"/>
      <c r="CN9" s="975"/>
      <c r="CO9" s="975"/>
      <c r="CP9" s="975"/>
      <c r="CQ9" s="976"/>
      <c r="CR9" s="974"/>
      <c r="CS9" s="975"/>
      <c r="CT9" s="975"/>
      <c r="CU9" s="975"/>
      <c r="CV9" s="976"/>
      <c r="CW9" s="974"/>
      <c r="CX9" s="975"/>
      <c r="CY9" s="975"/>
      <c r="CZ9" s="975"/>
      <c r="DA9" s="976"/>
      <c r="DB9" s="974"/>
      <c r="DC9" s="975"/>
      <c r="DD9" s="975"/>
      <c r="DE9" s="975"/>
      <c r="DF9" s="976"/>
      <c r="DG9" s="974"/>
      <c r="DH9" s="975"/>
      <c r="DI9" s="975"/>
      <c r="DJ9" s="975"/>
      <c r="DK9" s="976"/>
      <c r="DL9" s="974"/>
      <c r="DM9" s="975"/>
      <c r="DN9" s="975"/>
      <c r="DO9" s="975"/>
      <c r="DP9" s="976"/>
      <c r="DQ9" s="974"/>
      <c r="DR9" s="975"/>
      <c r="DS9" s="975"/>
      <c r="DT9" s="975"/>
      <c r="DU9" s="976"/>
      <c r="DV9" s="977"/>
      <c r="DW9" s="978"/>
      <c r="DX9" s="978"/>
      <c r="DY9" s="978"/>
      <c r="DZ9" s="979"/>
      <c r="EA9" s="227"/>
    </row>
    <row r="10" spans="1:131" s="228" customFormat="1" ht="26.25" customHeight="1">
      <c r="A10" s="231">
        <v>4</v>
      </c>
      <c r="B10" s="1015"/>
      <c r="C10" s="1016"/>
      <c r="D10" s="1016"/>
      <c r="E10" s="1016"/>
      <c r="F10" s="1016"/>
      <c r="G10" s="1016"/>
      <c r="H10" s="1016"/>
      <c r="I10" s="1016"/>
      <c r="J10" s="1016"/>
      <c r="K10" s="1016"/>
      <c r="L10" s="1016"/>
      <c r="M10" s="1016"/>
      <c r="N10" s="1016"/>
      <c r="O10" s="1016"/>
      <c r="P10" s="1017"/>
      <c r="Q10" s="1023"/>
      <c r="R10" s="1024"/>
      <c r="S10" s="1024"/>
      <c r="T10" s="1024"/>
      <c r="U10" s="1024"/>
      <c r="V10" s="1024"/>
      <c r="W10" s="1024"/>
      <c r="X10" s="1024"/>
      <c r="Y10" s="1024"/>
      <c r="Z10" s="1024"/>
      <c r="AA10" s="1024"/>
      <c r="AB10" s="1024"/>
      <c r="AC10" s="1024"/>
      <c r="AD10" s="1024"/>
      <c r="AE10" s="1025"/>
      <c r="AF10" s="1020"/>
      <c r="AG10" s="1021"/>
      <c r="AH10" s="1021"/>
      <c r="AI10" s="1021"/>
      <c r="AJ10" s="1022"/>
      <c r="AK10" s="1065"/>
      <c r="AL10" s="1066"/>
      <c r="AM10" s="1066"/>
      <c r="AN10" s="1066"/>
      <c r="AO10" s="1066"/>
      <c r="AP10" s="1066"/>
      <c r="AQ10" s="1066"/>
      <c r="AR10" s="1066"/>
      <c r="AS10" s="1066"/>
      <c r="AT10" s="1066"/>
      <c r="AU10" s="1067"/>
      <c r="AV10" s="1067"/>
      <c r="AW10" s="1067"/>
      <c r="AX10" s="1067"/>
      <c r="AY10" s="1068"/>
      <c r="AZ10" s="224"/>
      <c r="BA10" s="224"/>
      <c r="BB10" s="224"/>
      <c r="BC10" s="224"/>
      <c r="BD10" s="224"/>
      <c r="BE10" s="225"/>
      <c r="BF10" s="225"/>
      <c r="BG10" s="225"/>
      <c r="BH10" s="225"/>
      <c r="BI10" s="225"/>
      <c r="BJ10" s="225"/>
      <c r="BK10" s="225"/>
      <c r="BL10" s="225"/>
      <c r="BM10" s="225"/>
      <c r="BN10" s="225"/>
      <c r="BO10" s="225"/>
      <c r="BP10" s="225"/>
      <c r="BQ10" s="231">
        <v>4</v>
      </c>
      <c r="BR10" s="232"/>
      <c r="BS10" s="977"/>
      <c r="BT10" s="978"/>
      <c r="BU10" s="978"/>
      <c r="BV10" s="978"/>
      <c r="BW10" s="978"/>
      <c r="BX10" s="978"/>
      <c r="BY10" s="978"/>
      <c r="BZ10" s="978"/>
      <c r="CA10" s="978"/>
      <c r="CB10" s="978"/>
      <c r="CC10" s="978"/>
      <c r="CD10" s="978"/>
      <c r="CE10" s="978"/>
      <c r="CF10" s="978"/>
      <c r="CG10" s="999"/>
      <c r="CH10" s="974"/>
      <c r="CI10" s="975"/>
      <c r="CJ10" s="975"/>
      <c r="CK10" s="975"/>
      <c r="CL10" s="976"/>
      <c r="CM10" s="974"/>
      <c r="CN10" s="975"/>
      <c r="CO10" s="975"/>
      <c r="CP10" s="975"/>
      <c r="CQ10" s="976"/>
      <c r="CR10" s="974"/>
      <c r="CS10" s="975"/>
      <c r="CT10" s="975"/>
      <c r="CU10" s="975"/>
      <c r="CV10" s="976"/>
      <c r="CW10" s="974"/>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227"/>
    </row>
    <row r="11" spans="1:131" s="228" customFormat="1" ht="26.25" customHeight="1">
      <c r="A11" s="231">
        <v>5</v>
      </c>
      <c r="B11" s="1015"/>
      <c r="C11" s="1016"/>
      <c r="D11" s="1016"/>
      <c r="E11" s="1016"/>
      <c r="F11" s="1016"/>
      <c r="G11" s="1016"/>
      <c r="H11" s="1016"/>
      <c r="I11" s="1016"/>
      <c r="J11" s="1016"/>
      <c r="K11" s="1016"/>
      <c r="L11" s="1016"/>
      <c r="M11" s="1016"/>
      <c r="N11" s="1016"/>
      <c r="O11" s="1016"/>
      <c r="P11" s="1017"/>
      <c r="Q11" s="1023"/>
      <c r="R11" s="1024"/>
      <c r="S11" s="1024"/>
      <c r="T11" s="1024"/>
      <c r="U11" s="1024"/>
      <c r="V11" s="1024"/>
      <c r="W11" s="1024"/>
      <c r="X11" s="1024"/>
      <c r="Y11" s="1024"/>
      <c r="Z11" s="1024"/>
      <c r="AA11" s="1024"/>
      <c r="AB11" s="1024"/>
      <c r="AC11" s="1024"/>
      <c r="AD11" s="1024"/>
      <c r="AE11" s="1025"/>
      <c r="AF11" s="1020"/>
      <c r="AG11" s="1021"/>
      <c r="AH11" s="1021"/>
      <c r="AI11" s="1021"/>
      <c r="AJ11" s="1022"/>
      <c r="AK11" s="1065"/>
      <c r="AL11" s="1066"/>
      <c r="AM11" s="1066"/>
      <c r="AN11" s="1066"/>
      <c r="AO11" s="1066"/>
      <c r="AP11" s="1066"/>
      <c r="AQ11" s="1066"/>
      <c r="AR11" s="1066"/>
      <c r="AS11" s="1066"/>
      <c r="AT11" s="1066"/>
      <c r="AU11" s="1067"/>
      <c r="AV11" s="1067"/>
      <c r="AW11" s="1067"/>
      <c r="AX11" s="1067"/>
      <c r="AY11" s="1068"/>
      <c r="AZ11" s="224"/>
      <c r="BA11" s="224"/>
      <c r="BB11" s="224"/>
      <c r="BC11" s="224"/>
      <c r="BD11" s="224"/>
      <c r="BE11" s="225"/>
      <c r="BF11" s="225"/>
      <c r="BG11" s="225"/>
      <c r="BH11" s="225"/>
      <c r="BI11" s="225"/>
      <c r="BJ11" s="225"/>
      <c r="BK11" s="225"/>
      <c r="BL11" s="225"/>
      <c r="BM11" s="225"/>
      <c r="BN11" s="225"/>
      <c r="BO11" s="225"/>
      <c r="BP11" s="225"/>
      <c r="BQ11" s="231">
        <v>5</v>
      </c>
      <c r="BR11" s="232"/>
      <c r="BS11" s="977"/>
      <c r="BT11" s="978"/>
      <c r="BU11" s="978"/>
      <c r="BV11" s="978"/>
      <c r="BW11" s="978"/>
      <c r="BX11" s="978"/>
      <c r="BY11" s="978"/>
      <c r="BZ11" s="978"/>
      <c r="CA11" s="978"/>
      <c r="CB11" s="978"/>
      <c r="CC11" s="978"/>
      <c r="CD11" s="978"/>
      <c r="CE11" s="978"/>
      <c r="CF11" s="978"/>
      <c r="CG11" s="999"/>
      <c r="CH11" s="974"/>
      <c r="CI11" s="975"/>
      <c r="CJ11" s="975"/>
      <c r="CK11" s="975"/>
      <c r="CL11" s="976"/>
      <c r="CM11" s="974"/>
      <c r="CN11" s="975"/>
      <c r="CO11" s="975"/>
      <c r="CP11" s="975"/>
      <c r="CQ11" s="976"/>
      <c r="CR11" s="974"/>
      <c r="CS11" s="975"/>
      <c r="CT11" s="975"/>
      <c r="CU11" s="975"/>
      <c r="CV11" s="976"/>
      <c r="CW11" s="974"/>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227"/>
    </row>
    <row r="12" spans="1:131" s="228" customFormat="1" ht="26.25" customHeight="1">
      <c r="A12" s="231">
        <v>6</v>
      </c>
      <c r="B12" s="1015"/>
      <c r="C12" s="1016"/>
      <c r="D12" s="1016"/>
      <c r="E12" s="1016"/>
      <c r="F12" s="1016"/>
      <c r="G12" s="1016"/>
      <c r="H12" s="1016"/>
      <c r="I12" s="1016"/>
      <c r="J12" s="1016"/>
      <c r="K12" s="1016"/>
      <c r="L12" s="1016"/>
      <c r="M12" s="1016"/>
      <c r="N12" s="1016"/>
      <c r="O12" s="1016"/>
      <c r="P12" s="1017"/>
      <c r="Q12" s="1023"/>
      <c r="R12" s="1024"/>
      <c r="S12" s="1024"/>
      <c r="T12" s="1024"/>
      <c r="U12" s="1024"/>
      <c r="V12" s="1024"/>
      <c r="W12" s="1024"/>
      <c r="X12" s="1024"/>
      <c r="Y12" s="1024"/>
      <c r="Z12" s="1024"/>
      <c r="AA12" s="1024"/>
      <c r="AB12" s="1024"/>
      <c r="AC12" s="1024"/>
      <c r="AD12" s="1024"/>
      <c r="AE12" s="1025"/>
      <c r="AF12" s="1020"/>
      <c r="AG12" s="1021"/>
      <c r="AH12" s="1021"/>
      <c r="AI12" s="1021"/>
      <c r="AJ12" s="1022"/>
      <c r="AK12" s="1065"/>
      <c r="AL12" s="1066"/>
      <c r="AM12" s="1066"/>
      <c r="AN12" s="1066"/>
      <c r="AO12" s="1066"/>
      <c r="AP12" s="1066"/>
      <c r="AQ12" s="1066"/>
      <c r="AR12" s="1066"/>
      <c r="AS12" s="1066"/>
      <c r="AT12" s="1066"/>
      <c r="AU12" s="1067"/>
      <c r="AV12" s="1067"/>
      <c r="AW12" s="1067"/>
      <c r="AX12" s="1067"/>
      <c r="AY12" s="1068"/>
      <c r="AZ12" s="224"/>
      <c r="BA12" s="224"/>
      <c r="BB12" s="224"/>
      <c r="BC12" s="224"/>
      <c r="BD12" s="224"/>
      <c r="BE12" s="225"/>
      <c r="BF12" s="225"/>
      <c r="BG12" s="225"/>
      <c r="BH12" s="225"/>
      <c r="BI12" s="225"/>
      <c r="BJ12" s="225"/>
      <c r="BK12" s="225"/>
      <c r="BL12" s="225"/>
      <c r="BM12" s="225"/>
      <c r="BN12" s="225"/>
      <c r="BO12" s="225"/>
      <c r="BP12" s="225"/>
      <c r="BQ12" s="231">
        <v>6</v>
      </c>
      <c r="BR12" s="232"/>
      <c r="BS12" s="977"/>
      <c r="BT12" s="978"/>
      <c r="BU12" s="978"/>
      <c r="BV12" s="978"/>
      <c r="BW12" s="978"/>
      <c r="BX12" s="978"/>
      <c r="BY12" s="978"/>
      <c r="BZ12" s="978"/>
      <c r="CA12" s="978"/>
      <c r="CB12" s="978"/>
      <c r="CC12" s="978"/>
      <c r="CD12" s="978"/>
      <c r="CE12" s="978"/>
      <c r="CF12" s="978"/>
      <c r="CG12" s="999"/>
      <c r="CH12" s="974"/>
      <c r="CI12" s="975"/>
      <c r="CJ12" s="975"/>
      <c r="CK12" s="975"/>
      <c r="CL12" s="976"/>
      <c r="CM12" s="974"/>
      <c r="CN12" s="975"/>
      <c r="CO12" s="975"/>
      <c r="CP12" s="975"/>
      <c r="CQ12" s="976"/>
      <c r="CR12" s="974"/>
      <c r="CS12" s="975"/>
      <c r="CT12" s="975"/>
      <c r="CU12" s="975"/>
      <c r="CV12" s="976"/>
      <c r="CW12" s="974"/>
      <c r="CX12" s="975"/>
      <c r="CY12" s="975"/>
      <c r="CZ12" s="975"/>
      <c r="DA12" s="976"/>
      <c r="DB12" s="974"/>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227"/>
    </row>
    <row r="13" spans="1:131" s="228" customFormat="1" ht="26.25" customHeight="1">
      <c r="A13" s="231">
        <v>7</v>
      </c>
      <c r="B13" s="1015"/>
      <c r="C13" s="1016"/>
      <c r="D13" s="1016"/>
      <c r="E13" s="1016"/>
      <c r="F13" s="1016"/>
      <c r="G13" s="1016"/>
      <c r="H13" s="1016"/>
      <c r="I13" s="1016"/>
      <c r="J13" s="1016"/>
      <c r="K13" s="1016"/>
      <c r="L13" s="1016"/>
      <c r="M13" s="1016"/>
      <c r="N13" s="1016"/>
      <c r="O13" s="1016"/>
      <c r="P13" s="1017"/>
      <c r="Q13" s="1023"/>
      <c r="R13" s="1024"/>
      <c r="S13" s="1024"/>
      <c r="T13" s="1024"/>
      <c r="U13" s="1024"/>
      <c r="V13" s="1024"/>
      <c r="W13" s="1024"/>
      <c r="X13" s="1024"/>
      <c r="Y13" s="1024"/>
      <c r="Z13" s="1024"/>
      <c r="AA13" s="1024"/>
      <c r="AB13" s="1024"/>
      <c r="AC13" s="1024"/>
      <c r="AD13" s="1024"/>
      <c r="AE13" s="1025"/>
      <c r="AF13" s="1020"/>
      <c r="AG13" s="1021"/>
      <c r="AH13" s="1021"/>
      <c r="AI13" s="1021"/>
      <c r="AJ13" s="1022"/>
      <c r="AK13" s="1065"/>
      <c r="AL13" s="1066"/>
      <c r="AM13" s="1066"/>
      <c r="AN13" s="1066"/>
      <c r="AO13" s="1066"/>
      <c r="AP13" s="1066"/>
      <c r="AQ13" s="1066"/>
      <c r="AR13" s="1066"/>
      <c r="AS13" s="1066"/>
      <c r="AT13" s="1066"/>
      <c r="AU13" s="1067"/>
      <c r="AV13" s="1067"/>
      <c r="AW13" s="1067"/>
      <c r="AX13" s="1067"/>
      <c r="AY13" s="1068"/>
      <c r="AZ13" s="224"/>
      <c r="BA13" s="224"/>
      <c r="BB13" s="224"/>
      <c r="BC13" s="224"/>
      <c r="BD13" s="224"/>
      <c r="BE13" s="225"/>
      <c r="BF13" s="225"/>
      <c r="BG13" s="225"/>
      <c r="BH13" s="225"/>
      <c r="BI13" s="225"/>
      <c r="BJ13" s="225"/>
      <c r="BK13" s="225"/>
      <c r="BL13" s="225"/>
      <c r="BM13" s="225"/>
      <c r="BN13" s="225"/>
      <c r="BO13" s="225"/>
      <c r="BP13" s="225"/>
      <c r="BQ13" s="231">
        <v>7</v>
      </c>
      <c r="BR13" s="232"/>
      <c r="BS13" s="977"/>
      <c r="BT13" s="978"/>
      <c r="BU13" s="978"/>
      <c r="BV13" s="978"/>
      <c r="BW13" s="978"/>
      <c r="BX13" s="978"/>
      <c r="BY13" s="978"/>
      <c r="BZ13" s="978"/>
      <c r="CA13" s="978"/>
      <c r="CB13" s="978"/>
      <c r="CC13" s="978"/>
      <c r="CD13" s="978"/>
      <c r="CE13" s="978"/>
      <c r="CF13" s="978"/>
      <c r="CG13" s="999"/>
      <c r="CH13" s="974"/>
      <c r="CI13" s="975"/>
      <c r="CJ13" s="975"/>
      <c r="CK13" s="975"/>
      <c r="CL13" s="976"/>
      <c r="CM13" s="974"/>
      <c r="CN13" s="975"/>
      <c r="CO13" s="975"/>
      <c r="CP13" s="975"/>
      <c r="CQ13" s="976"/>
      <c r="CR13" s="974"/>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227"/>
    </row>
    <row r="14" spans="1:131" s="228" customFormat="1" ht="26.25" customHeight="1">
      <c r="A14" s="231">
        <v>8</v>
      </c>
      <c r="B14" s="1015"/>
      <c r="C14" s="1016"/>
      <c r="D14" s="1016"/>
      <c r="E14" s="1016"/>
      <c r="F14" s="1016"/>
      <c r="G14" s="1016"/>
      <c r="H14" s="1016"/>
      <c r="I14" s="1016"/>
      <c r="J14" s="1016"/>
      <c r="K14" s="1016"/>
      <c r="L14" s="1016"/>
      <c r="M14" s="1016"/>
      <c r="N14" s="1016"/>
      <c r="O14" s="1016"/>
      <c r="P14" s="1017"/>
      <c r="Q14" s="1023"/>
      <c r="R14" s="1024"/>
      <c r="S14" s="1024"/>
      <c r="T14" s="1024"/>
      <c r="U14" s="1024"/>
      <c r="V14" s="1024"/>
      <c r="W14" s="1024"/>
      <c r="X14" s="1024"/>
      <c r="Y14" s="1024"/>
      <c r="Z14" s="1024"/>
      <c r="AA14" s="1024"/>
      <c r="AB14" s="1024"/>
      <c r="AC14" s="1024"/>
      <c r="AD14" s="1024"/>
      <c r="AE14" s="1025"/>
      <c r="AF14" s="1020"/>
      <c r="AG14" s="1021"/>
      <c r="AH14" s="1021"/>
      <c r="AI14" s="1021"/>
      <c r="AJ14" s="1022"/>
      <c r="AK14" s="1065"/>
      <c r="AL14" s="1066"/>
      <c r="AM14" s="1066"/>
      <c r="AN14" s="1066"/>
      <c r="AO14" s="1066"/>
      <c r="AP14" s="1066"/>
      <c r="AQ14" s="1066"/>
      <c r="AR14" s="1066"/>
      <c r="AS14" s="1066"/>
      <c r="AT14" s="1066"/>
      <c r="AU14" s="1067"/>
      <c r="AV14" s="1067"/>
      <c r="AW14" s="1067"/>
      <c r="AX14" s="1067"/>
      <c r="AY14" s="1068"/>
      <c r="AZ14" s="224"/>
      <c r="BA14" s="224"/>
      <c r="BB14" s="224"/>
      <c r="BC14" s="224"/>
      <c r="BD14" s="224"/>
      <c r="BE14" s="225"/>
      <c r="BF14" s="225"/>
      <c r="BG14" s="225"/>
      <c r="BH14" s="225"/>
      <c r="BI14" s="225"/>
      <c r="BJ14" s="225"/>
      <c r="BK14" s="225"/>
      <c r="BL14" s="225"/>
      <c r="BM14" s="225"/>
      <c r="BN14" s="225"/>
      <c r="BO14" s="225"/>
      <c r="BP14" s="225"/>
      <c r="BQ14" s="231">
        <v>8</v>
      </c>
      <c r="BR14" s="232"/>
      <c r="BS14" s="977"/>
      <c r="BT14" s="978"/>
      <c r="BU14" s="978"/>
      <c r="BV14" s="978"/>
      <c r="BW14" s="978"/>
      <c r="BX14" s="978"/>
      <c r="BY14" s="978"/>
      <c r="BZ14" s="978"/>
      <c r="CA14" s="978"/>
      <c r="CB14" s="978"/>
      <c r="CC14" s="978"/>
      <c r="CD14" s="978"/>
      <c r="CE14" s="978"/>
      <c r="CF14" s="978"/>
      <c r="CG14" s="999"/>
      <c r="CH14" s="974"/>
      <c r="CI14" s="975"/>
      <c r="CJ14" s="975"/>
      <c r="CK14" s="975"/>
      <c r="CL14" s="976"/>
      <c r="CM14" s="974"/>
      <c r="CN14" s="975"/>
      <c r="CO14" s="975"/>
      <c r="CP14" s="975"/>
      <c r="CQ14" s="976"/>
      <c r="CR14" s="974"/>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227"/>
    </row>
    <row r="15" spans="1:131" s="228" customFormat="1" ht="26.25" customHeight="1">
      <c r="A15" s="231">
        <v>9</v>
      </c>
      <c r="B15" s="1015"/>
      <c r="C15" s="1016"/>
      <c r="D15" s="1016"/>
      <c r="E15" s="1016"/>
      <c r="F15" s="1016"/>
      <c r="G15" s="1016"/>
      <c r="H15" s="1016"/>
      <c r="I15" s="1016"/>
      <c r="J15" s="1016"/>
      <c r="K15" s="1016"/>
      <c r="L15" s="1016"/>
      <c r="M15" s="1016"/>
      <c r="N15" s="1016"/>
      <c r="O15" s="1016"/>
      <c r="P15" s="1017"/>
      <c r="Q15" s="1023"/>
      <c r="R15" s="1024"/>
      <c r="S15" s="1024"/>
      <c r="T15" s="1024"/>
      <c r="U15" s="1024"/>
      <c r="V15" s="1024"/>
      <c r="W15" s="1024"/>
      <c r="X15" s="1024"/>
      <c r="Y15" s="1024"/>
      <c r="Z15" s="1024"/>
      <c r="AA15" s="1024"/>
      <c r="AB15" s="1024"/>
      <c r="AC15" s="1024"/>
      <c r="AD15" s="1024"/>
      <c r="AE15" s="1025"/>
      <c r="AF15" s="1020"/>
      <c r="AG15" s="1021"/>
      <c r="AH15" s="1021"/>
      <c r="AI15" s="1021"/>
      <c r="AJ15" s="1022"/>
      <c r="AK15" s="1065"/>
      <c r="AL15" s="1066"/>
      <c r="AM15" s="1066"/>
      <c r="AN15" s="1066"/>
      <c r="AO15" s="1066"/>
      <c r="AP15" s="1066"/>
      <c r="AQ15" s="1066"/>
      <c r="AR15" s="1066"/>
      <c r="AS15" s="1066"/>
      <c r="AT15" s="1066"/>
      <c r="AU15" s="1067"/>
      <c r="AV15" s="1067"/>
      <c r="AW15" s="1067"/>
      <c r="AX15" s="1067"/>
      <c r="AY15" s="1068"/>
      <c r="AZ15" s="224"/>
      <c r="BA15" s="224"/>
      <c r="BB15" s="224"/>
      <c r="BC15" s="224"/>
      <c r="BD15" s="224"/>
      <c r="BE15" s="225"/>
      <c r="BF15" s="225"/>
      <c r="BG15" s="225"/>
      <c r="BH15" s="225"/>
      <c r="BI15" s="225"/>
      <c r="BJ15" s="225"/>
      <c r="BK15" s="225"/>
      <c r="BL15" s="225"/>
      <c r="BM15" s="225"/>
      <c r="BN15" s="225"/>
      <c r="BO15" s="225"/>
      <c r="BP15" s="225"/>
      <c r="BQ15" s="231">
        <v>9</v>
      </c>
      <c r="BR15" s="232"/>
      <c r="BS15" s="977"/>
      <c r="BT15" s="978"/>
      <c r="BU15" s="978"/>
      <c r="BV15" s="978"/>
      <c r="BW15" s="978"/>
      <c r="BX15" s="978"/>
      <c r="BY15" s="978"/>
      <c r="BZ15" s="978"/>
      <c r="CA15" s="978"/>
      <c r="CB15" s="978"/>
      <c r="CC15" s="978"/>
      <c r="CD15" s="978"/>
      <c r="CE15" s="978"/>
      <c r="CF15" s="978"/>
      <c r="CG15" s="999"/>
      <c r="CH15" s="974"/>
      <c r="CI15" s="975"/>
      <c r="CJ15" s="975"/>
      <c r="CK15" s="975"/>
      <c r="CL15" s="976"/>
      <c r="CM15" s="974"/>
      <c r="CN15" s="975"/>
      <c r="CO15" s="975"/>
      <c r="CP15" s="975"/>
      <c r="CQ15" s="976"/>
      <c r="CR15" s="974"/>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227"/>
    </row>
    <row r="16" spans="1:131" s="228" customFormat="1" ht="26.25" customHeight="1">
      <c r="A16" s="231">
        <v>10</v>
      </c>
      <c r="B16" s="1015"/>
      <c r="C16" s="1016"/>
      <c r="D16" s="1016"/>
      <c r="E16" s="1016"/>
      <c r="F16" s="1016"/>
      <c r="G16" s="1016"/>
      <c r="H16" s="1016"/>
      <c r="I16" s="1016"/>
      <c r="J16" s="1016"/>
      <c r="K16" s="1016"/>
      <c r="L16" s="1016"/>
      <c r="M16" s="1016"/>
      <c r="N16" s="1016"/>
      <c r="O16" s="1016"/>
      <c r="P16" s="1017"/>
      <c r="Q16" s="1023"/>
      <c r="R16" s="1024"/>
      <c r="S16" s="1024"/>
      <c r="T16" s="1024"/>
      <c r="U16" s="1024"/>
      <c r="V16" s="1024"/>
      <c r="W16" s="1024"/>
      <c r="X16" s="1024"/>
      <c r="Y16" s="1024"/>
      <c r="Z16" s="1024"/>
      <c r="AA16" s="1024"/>
      <c r="AB16" s="1024"/>
      <c r="AC16" s="1024"/>
      <c r="AD16" s="1024"/>
      <c r="AE16" s="1025"/>
      <c r="AF16" s="1020"/>
      <c r="AG16" s="1021"/>
      <c r="AH16" s="1021"/>
      <c r="AI16" s="1021"/>
      <c r="AJ16" s="1022"/>
      <c r="AK16" s="1065"/>
      <c r="AL16" s="1066"/>
      <c r="AM16" s="1066"/>
      <c r="AN16" s="1066"/>
      <c r="AO16" s="1066"/>
      <c r="AP16" s="1066"/>
      <c r="AQ16" s="1066"/>
      <c r="AR16" s="1066"/>
      <c r="AS16" s="1066"/>
      <c r="AT16" s="1066"/>
      <c r="AU16" s="1067"/>
      <c r="AV16" s="1067"/>
      <c r="AW16" s="1067"/>
      <c r="AX16" s="1067"/>
      <c r="AY16" s="1068"/>
      <c r="AZ16" s="224"/>
      <c r="BA16" s="224"/>
      <c r="BB16" s="224"/>
      <c r="BC16" s="224"/>
      <c r="BD16" s="224"/>
      <c r="BE16" s="225"/>
      <c r="BF16" s="225"/>
      <c r="BG16" s="225"/>
      <c r="BH16" s="225"/>
      <c r="BI16" s="225"/>
      <c r="BJ16" s="225"/>
      <c r="BK16" s="225"/>
      <c r="BL16" s="225"/>
      <c r="BM16" s="225"/>
      <c r="BN16" s="225"/>
      <c r="BO16" s="225"/>
      <c r="BP16" s="225"/>
      <c r="BQ16" s="231">
        <v>10</v>
      </c>
      <c r="BR16" s="232"/>
      <c r="BS16" s="977"/>
      <c r="BT16" s="978"/>
      <c r="BU16" s="978"/>
      <c r="BV16" s="978"/>
      <c r="BW16" s="978"/>
      <c r="BX16" s="978"/>
      <c r="BY16" s="978"/>
      <c r="BZ16" s="978"/>
      <c r="CA16" s="978"/>
      <c r="CB16" s="978"/>
      <c r="CC16" s="978"/>
      <c r="CD16" s="978"/>
      <c r="CE16" s="978"/>
      <c r="CF16" s="978"/>
      <c r="CG16" s="999"/>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227"/>
    </row>
    <row r="17" spans="1:131" s="228" customFormat="1" ht="26.25" customHeight="1">
      <c r="A17" s="231">
        <v>11</v>
      </c>
      <c r="B17" s="1015"/>
      <c r="C17" s="1016"/>
      <c r="D17" s="1016"/>
      <c r="E17" s="1016"/>
      <c r="F17" s="1016"/>
      <c r="G17" s="1016"/>
      <c r="H17" s="1016"/>
      <c r="I17" s="1016"/>
      <c r="J17" s="1016"/>
      <c r="K17" s="1016"/>
      <c r="L17" s="1016"/>
      <c r="M17" s="1016"/>
      <c r="N17" s="1016"/>
      <c r="O17" s="1016"/>
      <c r="P17" s="1017"/>
      <c r="Q17" s="1023"/>
      <c r="R17" s="1024"/>
      <c r="S17" s="1024"/>
      <c r="T17" s="1024"/>
      <c r="U17" s="1024"/>
      <c r="V17" s="1024"/>
      <c r="W17" s="1024"/>
      <c r="X17" s="1024"/>
      <c r="Y17" s="1024"/>
      <c r="Z17" s="1024"/>
      <c r="AA17" s="1024"/>
      <c r="AB17" s="1024"/>
      <c r="AC17" s="1024"/>
      <c r="AD17" s="1024"/>
      <c r="AE17" s="1025"/>
      <c r="AF17" s="1020"/>
      <c r="AG17" s="1021"/>
      <c r="AH17" s="1021"/>
      <c r="AI17" s="1021"/>
      <c r="AJ17" s="1022"/>
      <c r="AK17" s="1065"/>
      <c r="AL17" s="1066"/>
      <c r="AM17" s="1066"/>
      <c r="AN17" s="1066"/>
      <c r="AO17" s="1066"/>
      <c r="AP17" s="1066"/>
      <c r="AQ17" s="1066"/>
      <c r="AR17" s="1066"/>
      <c r="AS17" s="1066"/>
      <c r="AT17" s="1066"/>
      <c r="AU17" s="1067"/>
      <c r="AV17" s="1067"/>
      <c r="AW17" s="1067"/>
      <c r="AX17" s="1067"/>
      <c r="AY17" s="1068"/>
      <c r="AZ17" s="224"/>
      <c r="BA17" s="224"/>
      <c r="BB17" s="224"/>
      <c r="BC17" s="224"/>
      <c r="BD17" s="224"/>
      <c r="BE17" s="225"/>
      <c r="BF17" s="225"/>
      <c r="BG17" s="225"/>
      <c r="BH17" s="225"/>
      <c r="BI17" s="225"/>
      <c r="BJ17" s="225"/>
      <c r="BK17" s="225"/>
      <c r="BL17" s="225"/>
      <c r="BM17" s="225"/>
      <c r="BN17" s="225"/>
      <c r="BO17" s="225"/>
      <c r="BP17" s="225"/>
      <c r="BQ17" s="231">
        <v>11</v>
      </c>
      <c r="BR17" s="232"/>
      <c r="BS17" s="977"/>
      <c r="BT17" s="978"/>
      <c r="BU17" s="978"/>
      <c r="BV17" s="978"/>
      <c r="BW17" s="978"/>
      <c r="BX17" s="978"/>
      <c r="BY17" s="978"/>
      <c r="BZ17" s="978"/>
      <c r="CA17" s="978"/>
      <c r="CB17" s="978"/>
      <c r="CC17" s="978"/>
      <c r="CD17" s="978"/>
      <c r="CE17" s="978"/>
      <c r="CF17" s="978"/>
      <c r="CG17" s="999"/>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227"/>
    </row>
    <row r="18" spans="1:131" s="228" customFormat="1" ht="26.25" customHeight="1">
      <c r="A18" s="231">
        <v>12</v>
      </c>
      <c r="B18" s="1015"/>
      <c r="C18" s="1016"/>
      <c r="D18" s="1016"/>
      <c r="E18" s="1016"/>
      <c r="F18" s="1016"/>
      <c r="G18" s="1016"/>
      <c r="H18" s="1016"/>
      <c r="I18" s="1016"/>
      <c r="J18" s="1016"/>
      <c r="K18" s="1016"/>
      <c r="L18" s="1016"/>
      <c r="M18" s="1016"/>
      <c r="N18" s="1016"/>
      <c r="O18" s="1016"/>
      <c r="P18" s="1017"/>
      <c r="Q18" s="1023"/>
      <c r="R18" s="1024"/>
      <c r="S18" s="1024"/>
      <c r="T18" s="1024"/>
      <c r="U18" s="1024"/>
      <c r="V18" s="1024"/>
      <c r="W18" s="1024"/>
      <c r="X18" s="1024"/>
      <c r="Y18" s="1024"/>
      <c r="Z18" s="1024"/>
      <c r="AA18" s="1024"/>
      <c r="AB18" s="1024"/>
      <c r="AC18" s="1024"/>
      <c r="AD18" s="1024"/>
      <c r="AE18" s="1025"/>
      <c r="AF18" s="1020"/>
      <c r="AG18" s="1021"/>
      <c r="AH18" s="1021"/>
      <c r="AI18" s="1021"/>
      <c r="AJ18" s="1022"/>
      <c r="AK18" s="1065"/>
      <c r="AL18" s="1066"/>
      <c r="AM18" s="1066"/>
      <c r="AN18" s="1066"/>
      <c r="AO18" s="1066"/>
      <c r="AP18" s="1066"/>
      <c r="AQ18" s="1066"/>
      <c r="AR18" s="1066"/>
      <c r="AS18" s="1066"/>
      <c r="AT18" s="1066"/>
      <c r="AU18" s="1067"/>
      <c r="AV18" s="1067"/>
      <c r="AW18" s="1067"/>
      <c r="AX18" s="1067"/>
      <c r="AY18" s="1068"/>
      <c r="AZ18" s="224"/>
      <c r="BA18" s="224"/>
      <c r="BB18" s="224"/>
      <c r="BC18" s="224"/>
      <c r="BD18" s="224"/>
      <c r="BE18" s="225"/>
      <c r="BF18" s="225"/>
      <c r="BG18" s="225"/>
      <c r="BH18" s="225"/>
      <c r="BI18" s="225"/>
      <c r="BJ18" s="225"/>
      <c r="BK18" s="225"/>
      <c r="BL18" s="225"/>
      <c r="BM18" s="225"/>
      <c r="BN18" s="225"/>
      <c r="BO18" s="225"/>
      <c r="BP18" s="225"/>
      <c r="BQ18" s="231">
        <v>12</v>
      </c>
      <c r="BR18" s="232"/>
      <c r="BS18" s="977"/>
      <c r="BT18" s="978"/>
      <c r="BU18" s="978"/>
      <c r="BV18" s="978"/>
      <c r="BW18" s="978"/>
      <c r="BX18" s="978"/>
      <c r="BY18" s="978"/>
      <c r="BZ18" s="978"/>
      <c r="CA18" s="978"/>
      <c r="CB18" s="978"/>
      <c r="CC18" s="978"/>
      <c r="CD18" s="978"/>
      <c r="CE18" s="978"/>
      <c r="CF18" s="978"/>
      <c r="CG18" s="999"/>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227"/>
    </row>
    <row r="19" spans="1:131" s="228" customFormat="1" ht="26.25" customHeight="1">
      <c r="A19" s="231">
        <v>13</v>
      </c>
      <c r="B19" s="1015"/>
      <c r="C19" s="1016"/>
      <c r="D19" s="1016"/>
      <c r="E19" s="1016"/>
      <c r="F19" s="1016"/>
      <c r="G19" s="1016"/>
      <c r="H19" s="1016"/>
      <c r="I19" s="1016"/>
      <c r="J19" s="1016"/>
      <c r="K19" s="1016"/>
      <c r="L19" s="1016"/>
      <c r="M19" s="1016"/>
      <c r="N19" s="1016"/>
      <c r="O19" s="1016"/>
      <c r="P19" s="1017"/>
      <c r="Q19" s="1023"/>
      <c r="R19" s="1024"/>
      <c r="S19" s="1024"/>
      <c r="T19" s="1024"/>
      <c r="U19" s="1024"/>
      <c r="V19" s="1024"/>
      <c r="W19" s="1024"/>
      <c r="X19" s="1024"/>
      <c r="Y19" s="1024"/>
      <c r="Z19" s="1024"/>
      <c r="AA19" s="1024"/>
      <c r="AB19" s="1024"/>
      <c r="AC19" s="1024"/>
      <c r="AD19" s="1024"/>
      <c r="AE19" s="1025"/>
      <c r="AF19" s="1020"/>
      <c r="AG19" s="1021"/>
      <c r="AH19" s="1021"/>
      <c r="AI19" s="1021"/>
      <c r="AJ19" s="1022"/>
      <c r="AK19" s="1065"/>
      <c r="AL19" s="1066"/>
      <c r="AM19" s="1066"/>
      <c r="AN19" s="1066"/>
      <c r="AO19" s="1066"/>
      <c r="AP19" s="1066"/>
      <c r="AQ19" s="1066"/>
      <c r="AR19" s="1066"/>
      <c r="AS19" s="1066"/>
      <c r="AT19" s="1066"/>
      <c r="AU19" s="1067"/>
      <c r="AV19" s="1067"/>
      <c r="AW19" s="1067"/>
      <c r="AX19" s="1067"/>
      <c r="AY19" s="1068"/>
      <c r="AZ19" s="224"/>
      <c r="BA19" s="224"/>
      <c r="BB19" s="224"/>
      <c r="BC19" s="224"/>
      <c r="BD19" s="224"/>
      <c r="BE19" s="225"/>
      <c r="BF19" s="225"/>
      <c r="BG19" s="225"/>
      <c r="BH19" s="225"/>
      <c r="BI19" s="225"/>
      <c r="BJ19" s="225"/>
      <c r="BK19" s="225"/>
      <c r="BL19" s="225"/>
      <c r="BM19" s="225"/>
      <c r="BN19" s="225"/>
      <c r="BO19" s="225"/>
      <c r="BP19" s="225"/>
      <c r="BQ19" s="231">
        <v>13</v>
      </c>
      <c r="BR19" s="232"/>
      <c r="BS19" s="977"/>
      <c r="BT19" s="978"/>
      <c r="BU19" s="978"/>
      <c r="BV19" s="978"/>
      <c r="BW19" s="978"/>
      <c r="BX19" s="978"/>
      <c r="BY19" s="978"/>
      <c r="BZ19" s="978"/>
      <c r="CA19" s="978"/>
      <c r="CB19" s="978"/>
      <c r="CC19" s="978"/>
      <c r="CD19" s="978"/>
      <c r="CE19" s="978"/>
      <c r="CF19" s="978"/>
      <c r="CG19" s="999"/>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227"/>
    </row>
    <row r="20" spans="1:131" s="228" customFormat="1" ht="26.25" customHeight="1">
      <c r="A20" s="231">
        <v>14</v>
      </c>
      <c r="B20" s="1015"/>
      <c r="C20" s="1016"/>
      <c r="D20" s="1016"/>
      <c r="E20" s="1016"/>
      <c r="F20" s="1016"/>
      <c r="G20" s="1016"/>
      <c r="H20" s="1016"/>
      <c r="I20" s="1016"/>
      <c r="J20" s="1016"/>
      <c r="K20" s="1016"/>
      <c r="L20" s="1016"/>
      <c r="M20" s="1016"/>
      <c r="N20" s="1016"/>
      <c r="O20" s="1016"/>
      <c r="P20" s="1017"/>
      <c r="Q20" s="1023"/>
      <c r="R20" s="1024"/>
      <c r="S20" s="1024"/>
      <c r="T20" s="1024"/>
      <c r="U20" s="1024"/>
      <c r="V20" s="1024"/>
      <c r="W20" s="1024"/>
      <c r="X20" s="1024"/>
      <c r="Y20" s="1024"/>
      <c r="Z20" s="1024"/>
      <c r="AA20" s="1024"/>
      <c r="AB20" s="1024"/>
      <c r="AC20" s="1024"/>
      <c r="AD20" s="1024"/>
      <c r="AE20" s="1025"/>
      <c r="AF20" s="1020"/>
      <c r="AG20" s="1021"/>
      <c r="AH20" s="1021"/>
      <c r="AI20" s="1021"/>
      <c r="AJ20" s="1022"/>
      <c r="AK20" s="1065"/>
      <c r="AL20" s="1066"/>
      <c r="AM20" s="1066"/>
      <c r="AN20" s="1066"/>
      <c r="AO20" s="1066"/>
      <c r="AP20" s="1066"/>
      <c r="AQ20" s="1066"/>
      <c r="AR20" s="1066"/>
      <c r="AS20" s="1066"/>
      <c r="AT20" s="1066"/>
      <c r="AU20" s="1067"/>
      <c r="AV20" s="1067"/>
      <c r="AW20" s="1067"/>
      <c r="AX20" s="1067"/>
      <c r="AY20" s="1068"/>
      <c r="AZ20" s="224"/>
      <c r="BA20" s="224"/>
      <c r="BB20" s="224"/>
      <c r="BC20" s="224"/>
      <c r="BD20" s="224"/>
      <c r="BE20" s="225"/>
      <c r="BF20" s="225"/>
      <c r="BG20" s="225"/>
      <c r="BH20" s="225"/>
      <c r="BI20" s="225"/>
      <c r="BJ20" s="225"/>
      <c r="BK20" s="225"/>
      <c r="BL20" s="225"/>
      <c r="BM20" s="225"/>
      <c r="BN20" s="225"/>
      <c r="BO20" s="225"/>
      <c r="BP20" s="225"/>
      <c r="BQ20" s="231">
        <v>14</v>
      </c>
      <c r="BR20" s="232"/>
      <c r="BS20" s="977"/>
      <c r="BT20" s="978"/>
      <c r="BU20" s="978"/>
      <c r="BV20" s="978"/>
      <c r="BW20" s="978"/>
      <c r="BX20" s="978"/>
      <c r="BY20" s="978"/>
      <c r="BZ20" s="978"/>
      <c r="CA20" s="978"/>
      <c r="CB20" s="978"/>
      <c r="CC20" s="978"/>
      <c r="CD20" s="978"/>
      <c r="CE20" s="978"/>
      <c r="CF20" s="978"/>
      <c r="CG20" s="999"/>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227"/>
    </row>
    <row r="21" spans="1:131" s="228" customFormat="1" ht="26.25" customHeight="1" thickBot="1">
      <c r="A21" s="231">
        <v>15</v>
      </c>
      <c r="B21" s="1015"/>
      <c r="C21" s="1016"/>
      <c r="D21" s="1016"/>
      <c r="E21" s="1016"/>
      <c r="F21" s="1016"/>
      <c r="G21" s="1016"/>
      <c r="H21" s="1016"/>
      <c r="I21" s="1016"/>
      <c r="J21" s="1016"/>
      <c r="K21" s="1016"/>
      <c r="L21" s="1016"/>
      <c r="M21" s="1016"/>
      <c r="N21" s="1016"/>
      <c r="O21" s="1016"/>
      <c r="P21" s="1017"/>
      <c r="Q21" s="1023"/>
      <c r="R21" s="1024"/>
      <c r="S21" s="1024"/>
      <c r="T21" s="1024"/>
      <c r="U21" s="1024"/>
      <c r="V21" s="1024"/>
      <c r="W21" s="1024"/>
      <c r="X21" s="1024"/>
      <c r="Y21" s="1024"/>
      <c r="Z21" s="1024"/>
      <c r="AA21" s="1024"/>
      <c r="AB21" s="1024"/>
      <c r="AC21" s="1024"/>
      <c r="AD21" s="1024"/>
      <c r="AE21" s="1025"/>
      <c r="AF21" s="1020"/>
      <c r="AG21" s="1021"/>
      <c r="AH21" s="1021"/>
      <c r="AI21" s="1021"/>
      <c r="AJ21" s="1022"/>
      <c r="AK21" s="1065"/>
      <c r="AL21" s="1066"/>
      <c r="AM21" s="1066"/>
      <c r="AN21" s="1066"/>
      <c r="AO21" s="1066"/>
      <c r="AP21" s="1066"/>
      <c r="AQ21" s="1066"/>
      <c r="AR21" s="1066"/>
      <c r="AS21" s="1066"/>
      <c r="AT21" s="1066"/>
      <c r="AU21" s="1067"/>
      <c r="AV21" s="1067"/>
      <c r="AW21" s="1067"/>
      <c r="AX21" s="1067"/>
      <c r="AY21" s="1068"/>
      <c r="AZ21" s="224"/>
      <c r="BA21" s="224"/>
      <c r="BB21" s="224"/>
      <c r="BC21" s="224"/>
      <c r="BD21" s="224"/>
      <c r="BE21" s="225"/>
      <c r="BF21" s="225"/>
      <c r="BG21" s="225"/>
      <c r="BH21" s="225"/>
      <c r="BI21" s="225"/>
      <c r="BJ21" s="225"/>
      <c r="BK21" s="225"/>
      <c r="BL21" s="225"/>
      <c r="BM21" s="225"/>
      <c r="BN21" s="225"/>
      <c r="BO21" s="225"/>
      <c r="BP21" s="225"/>
      <c r="BQ21" s="231">
        <v>15</v>
      </c>
      <c r="BR21" s="232"/>
      <c r="BS21" s="977"/>
      <c r="BT21" s="978"/>
      <c r="BU21" s="978"/>
      <c r="BV21" s="978"/>
      <c r="BW21" s="978"/>
      <c r="BX21" s="978"/>
      <c r="BY21" s="978"/>
      <c r="BZ21" s="978"/>
      <c r="CA21" s="978"/>
      <c r="CB21" s="978"/>
      <c r="CC21" s="978"/>
      <c r="CD21" s="978"/>
      <c r="CE21" s="978"/>
      <c r="CF21" s="978"/>
      <c r="CG21" s="999"/>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227"/>
    </row>
    <row r="22" spans="1:131" s="228" customFormat="1" ht="26.25" customHeight="1">
      <c r="A22" s="231">
        <v>16</v>
      </c>
      <c r="B22" s="1015"/>
      <c r="C22" s="1016"/>
      <c r="D22" s="1016"/>
      <c r="E22" s="1016"/>
      <c r="F22" s="1016"/>
      <c r="G22" s="1016"/>
      <c r="H22" s="1016"/>
      <c r="I22" s="1016"/>
      <c r="J22" s="1016"/>
      <c r="K22" s="1016"/>
      <c r="L22" s="1016"/>
      <c r="M22" s="1016"/>
      <c r="N22" s="1016"/>
      <c r="O22" s="1016"/>
      <c r="P22" s="1017"/>
      <c r="Q22" s="1058"/>
      <c r="R22" s="1059"/>
      <c r="S22" s="1059"/>
      <c r="T22" s="1059"/>
      <c r="U22" s="1059"/>
      <c r="V22" s="1059"/>
      <c r="W22" s="1059"/>
      <c r="X22" s="1059"/>
      <c r="Y22" s="1059"/>
      <c r="Z22" s="1059"/>
      <c r="AA22" s="1059"/>
      <c r="AB22" s="1059"/>
      <c r="AC22" s="1059"/>
      <c r="AD22" s="1059"/>
      <c r="AE22" s="1060"/>
      <c r="AF22" s="1020"/>
      <c r="AG22" s="1021"/>
      <c r="AH22" s="1021"/>
      <c r="AI22" s="1021"/>
      <c r="AJ22" s="1022"/>
      <c r="AK22" s="1061"/>
      <c r="AL22" s="1062"/>
      <c r="AM22" s="1062"/>
      <c r="AN22" s="1062"/>
      <c r="AO22" s="1062"/>
      <c r="AP22" s="1062"/>
      <c r="AQ22" s="1062"/>
      <c r="AR22" s="1062"/>
      <c r="AS22" s="1062"/>
      <c r="AT22" s="1062"/>
      <c r="AU22" s="1063"/>
      <c r="AV22" s="1063"/>
      <c r="AW22" s="1063"/>
      <c r="AX22" s="1063"/>
      <c r="AY22" s="1064"/>
      <c r="AZ22" s="1013" t="s">
        <v>391</v>
      </c>
      <c r="BA22" s="1013"/>
      <c r="BB22" s="1013"/>
      <c r="BC22" s="1013"/>
      <c r="BD22" s="1014"/>
      <c r="BE22" s="225"/>
      <c r="BF22" s="225"/>
      <c r="BG22" s="225"/>
      <c r="BH22" s="225"/>
      <c r="BI22" s="225"/>
      <c r="BJ22" s="225"/>
      <c r="BK22" s="225"/>
      <c r="BL22" s="225"/>
      <c r="BM22" s="225"/>
      <c r="BN22" s="225"/>
      <c r="BO22" s="225"/>
      <c r="BP22" s="225"/>
      <c r="BQ22" s="231">
        <v>16</v>
      </c>
      <c r="BR22" s="232"/>
      <c r="BS22" s="977"/>
      <c r="BT22" s="978"/>
      <c r="BU22" s="978"/>
      <c r="BV22" s="978"/>
      <c r="BW22" s="978"/>
      <c r="BX22" s="978"/>
      <c r="BY22" s="978"/>
      <c r="BZ22" s="978"/>
      <c r="CA22" s="978"/>
      <c r="CB22" s="978"/>
      <c r="CC22" s="978"/>
      <c r="CD22" s="978"/>
      <c r="CE22" s="978"/>
      <c r="CF22" s="978"/>
      <c r="CG22" s="999"/>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227"/>
    </row>
    <row r="23" spans="1:131" s="228" customFormat="1" ht="26.25" customHeight="1" thickBot="1">
      <c r="A23" s="233" t="s">
        <v>392</v>
      </c>
      <c r="B23" s="922" t="s">
        <v>393</v>
      </c>
      <c r="C23" s="923"/>
      <c r="D23" s="923"/>
      <c r="E23" s="923"/>
      <c r="F23" s="923"/>
      <c r="G23" s="923"/>
      <c r="H23" s="923"/>
      <c r="I23" s="923"/>
      <c r="J23" s="923"/>
      <c r="K23" s="923"/>
      <c r="L23" s="923"/>
      <c r="M23" s="923"/>
      <c r="N23" s="923"/>
      <c r="O23" s="923"/>
      <c r="P23" s="933"/>
      <c r="Q23" s="1052">
        <v>17859</v>
      </c>
      <c r="R23" s="1046"/>
      <c r="S23" s="1046"/>
      <c r="T23" s="1046"/>
      <c r="U23" s="1046"/>
      <c r="V23" s="1046">
        <v>16571</v>
      </c>
      <c r="W23" s="1046"/>
      <c r="X23" s="1046"/>
      <c r="Y23" s="1046"/>
      <c r="Z23" s="1046"/>
      <c r="AA23" s="1046">
        <v>1288</v>
      </c>
      <c r="AB23" s="1046"/>
      <c r="AC23" s="1046"/>
      <c r="AD23" s="1046"/>
      <c r="AE23" s="1053"/>
      <c r="AF23" s="1054">
        <v>1263</v>
      </c>
      <c r="AG23" s="1046"/>
      <c r="AH23" s="1046"/>
      <c r="AI23" s="1046"/>
      <c r="AJ23" s="1055"/>
      <c r="AK23" s="1056"/>
      <c r="AL23" s="1057"/>
      <c r="AM23" s="1057"/>
      <c r="AN23" s="1057"/>
      <c r="AO23" s="1057"/>
      <c r="AP23" s="1046">
        <v>14489</v>
      </c>
      <c r="AQ23" s="1046"/>
      <c r="AR23" s="1046"/>
      <c r="AS23" s="1046"/>
      <c r="AT23" s="1046"/>
      <c r="AU23" s="1047"/>
      <c r="AV23" s="1047"/>
      <c r="AW23" s="1047"/>
      <c r="AX23" s="1047"/>
      <c r="AY23" s="1048"/>
      <c r="AZ23" s="1049" t="s">
        <v>128</v>
      </c>
      <c r="BA23" s="1050"/>
      <c r="BB23" s="1050"/>
      <c r="BC23" s="1050"/>
      <c r="BD23" s="1051"/>
      <c r="BE23" s="225"/>
      <c r="BF23" s="225"/>
      <c r="BG23" s="225"/>
      <c r="BH23" s="225"/>
      <c r="BI23" s="225"/>
      <c r="BJ23" s="225"/>
      <c r="BK23" s="225"/>
      <c r="BL23" s="225"/>
      <c r="BM23" s="225"/>
      <c r="BN23" s="225"/>
      <c r="BO23" s="225"/>
      <c r="BP23" s="225"/>
      <c r="BQ23" s="231">
        <v>17</v>
      </c>
      <c r="BR23" s="232"/>
      <c r="BS23" s="977"/>
      <c r="BT23" s="978"/>
      <c r="BU23" s="978"/>
      <c r="BV23" s="978"/>
      <c r="BW23" s="978"/>
      <c r="BX23" s="978"/>
      <c r="BY23" s="978"/>
      <c r="BZ23" s="978"/>
      <c r="CA23" s="978"/>
      <c r="CB23" s="978"/>
      <c r="CC23" s="978"/>
      <c r="CD23" s="978"/>
      <c r="CE23" s="978"/>
      <c r="CF23" s="978"/>
      <c r="CG23" s="999"/>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227"/>
    </row>
    <row r="24" spans="1:131" s="228" customFormat="1" ht="26.25" customHeight="1">
      <c r="A24" s="1045" t="s">
        <v>394</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24"/>
      <c r="BA24" s="224"/>
      <c r="BB24" s="224"/>
      <c r="BC24" s="224"/>
      <c r="BD24" s="224"/>
      <c r="BE24" s="225"/>
      <c r="BF24" s="225"/>
      <c r="BG24" s="225"/>
      <c r="BH24" s="225"/>
      <c r="BI24" s="225"/>
      <c r="BJ24" s="225"/>
      <c r="BK24" s="225"/>
      <c r="BL24" s="225"/>
      <c r="BM24" s="225"/>
      <c r="BN24" s="225"/>
      <c r="BO24" s="225"/>
      <c r="BP24" s="225"/>
      <c r="BQ24" s="231">
        <v>18</v>
      </c>
      <c r="BR24" s="232"/>
      <c r="BS24" s="977"/>
      <c r="BT24" s="978"/>
      <c r="BU24" s="978"/>
      <c r="BV24" s="978"/>
      <c r="BW24" s="978"/>
      <c r="BX24" s="978"/>
      <c r="BY24" s="978"/>
      <c r="BZ24" s="978"/>
      <c r="CA24" s="978"/>
      <c r="CB24" s="978"/>
      <c r="CC24" s="978"/>
      <c r="CD24" s="978"/>
      <c r="CE24" s="978"/>
      <c r="CF24" s="978"/>
      <c r="CG24" s="999"/>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227"/>
    </row>
    <row r="25" spans="1:131" ht="26.25" customHeight="1" thickBot="1">
      <c r="A25" s="1044" t="s">
        <v>395</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24"/>
      <c r="BK25" s="224"/>
      <c r="BL25" s="224"/>
      <c r="BM25" s="224"/>
      <c r="BN25" s="224"/>
      <c r="BO25" s="234"/>
      <c r="BP25" s="234"/>
      <c r="BQ25" s="231">
        <v>19</v>
      </c>
      <c r="BR25" s="232"/>
      <c r="BS25" s="977"/>
      <c r="BT25" s="978"/>
      <c r="BU25" s="978"/>
      <c r="BV25" s="978"/>
      <c r="BW25" s="978"/>
      <c r="BX25" s="978"/>
      <c r="BY25" s="978"/>
      <c r="BZ25" s="978"/>
      <c r="CA25" s="978"/>
      <c r="CB25" s="978"/>
      <c r="CC25" s="978"/>
      <c r="CD25" s="978"/>
      <c r="CE25" s="978"/>
      <c r="CF25" s="978"/>
      <c r="CG25" s="999"/>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222"/>
    </row>
    <row r="26" spans="1:131" ht="26.25" customHeight="1">
      <c r="A26" s="980" t="s">
        <v>373</v>
      </c>
      <c r="B26" s="981"/>
      <c r="C26" s="981"/>
      <c r="D26" s="981"/>
      <c r="E26" s="981"/>
      <c r="F26" s="981"/>
      <c r="G26" s="981"/>
      <c r="H26" s="981"/>
      <c r="I26" s="981"/>
      <c r="J26" s="981"/>
      <c r="K26" s="981"/>
      <c r="L26" s="981"/>
      <c r="M26" s="981"/>
      <c r="N26" s="981"/>
      <c r="O26" s="981"/>
      <c r="P26" s="982"/>
      <c r="Q26" s="986" t="s">
        <v>396</v>
      </c>
      <c r="R26" s="987"/>
      <c r="S26" s="987"/>
      <c r="T26" s="987"/>
      <c r="U26" s="988"/>
      <c r="V26" s="986" t="s">
        <v>397</v>
      </c>
      <c r="W26" s="987"/>
      <c r="X26" s="987"/>
      <c r="Y26" s="987"/>
      <c r="Z26" s="988"/>
      <c r="AA26" s="986" t="s">
        <v>398</v>
      </c>
      <c r="AB26" s="987"/>
      <c r="AC26" s="987"/>
      <c r="AD26" s="987"/>
      <c r="AE26" s="987"/>
      <c r="AF26" s="1040" t="s">
        <v>399</v>
      </c>
      <c r="AG26" s="993"/>
      <c r="AH26" s="993"/>
      <c r="AI26" s="993"/>
      <c r="AJ26" s="1041"/>
      <c r="AK26" s="987" t="s">
        <v>400</v>
      </c>
      <c r="AL26" s="987"/>
      <c r="AM26" s="987"/>
      <c r="AN26" s="987"/>
      <c r="AO26" s="988"/>
      <c r="AP26" s="986" t="s">
        <v>401</v>
      </c>
      <c r="AQ26" s="987"/>
      <c r="AR26" s="987"/>
      <c r="AS26" s="987"/>
      <c r="AT26" s="988"/>
      <c r="AU26" s="986" t="s">
        <v>402</v>
      </c>
      <c r="AV26" s="987"/>
      <c r="AW26" s="987"/>
      <c r="AX26" s="987"/>
      <c r="AY26" s="988"/>
      <c r="AZ26" s="986" t="s">
        <v>403</v>
      </c>
      <c r="BA26" s="987"/>
      <c r="BB26" s="987"/>
      <c r="BC26" s="987"/>
      <c r="BD26" s="988"/>
      <c r="BE26" s="986" t="s">
        <v>380</v>
      </c>
      <c r="BF26" s="987"/>
      <c r="BG26" s="987"/>
      <c r="BH26" s="987"/>
      <c r="BI26" s="1000"/>
      <c r="BJ26" s="224"/>
      <c r="BK26" s="224"/>
      <c r="BL26" s="224"/>
      <c r="BM26" s="224"/>
      <c r="BN26" s="224"/>
      <c r="BO26" s="234"/>
      <c r="BP26" s="234"/>
      <c r="BQ26" s="231">
        <v>20</v>
      </c>
      <c r="BR26" s="232"/>
      <c r="BS26" s="977"/>
      <c r="BT26" s="978"/>
      <c r="BU26" s="978"/>
      <c r="BV26" s="978"/>
      <c r="BW26" s="978"/>
      <c r="BX26" s="978"/>
      <c r="BY26" s="978"/>
      <c r="BZ26" s="978"/>
      <c r="CA26" s="978"/>
      <c r="CB26" s="978"/>
      <c r="CC26" s="978"/>
      <c r="CD26" s="978"/>
      <c r="CE26" s="978"/>
      <c r="CF26" s="978"/>
      <c r="CG26" s="999"/>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222"/>
    </row>
    <row r="27" spans="1:131" ht="26.25" customHeight="1" thickBot="1">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2"/>
      <c r="AG27" s="996"/>
      <c r="AH27" s="996"/>
      <c r="AI27" s="996"/>
      <c r="AJ27" s="1043"/>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1"/>
      <c r="BJ27" s="224"/>
      <c r="BK27" s="224"/>
      <c r="BL27" s="224"/>
      <c r="BM27" s="224"/>
      <c r="BN27" s="224"/>
      <c r="BO27" s="234"/>
      <c r="BP27" s="234"/>
      <c r="BQ27" s="231">
        <v>21</v>
      </c>
      <c r="BR27" s="232"/>
      <c r="BS27" s="977"/>
      <c r="BT27" s="978"/>
      <c r="BU27" s="978"/>
      <c r="BV27" s="978"/>
      <c r="BW27" s="978"/>
      <c r="BX27" s="978"/>
      <c r="BY27" s="978"/>
      <c r="BZ27" s="978"/>
      <c r="CA27" s="978"/>
      <c r="CB27" s="978"/>
      <c r="CC27" s="978"/>
      <c r="CD27" s="978"/>
      <c r="CE27" s="978"/>
      <c r="CF27" s="978"/>
      <c r="CG27" s="999"/>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222"/>
    </row>
    <row r="28" spans="1:131" ht="26.25" customHeight="1" thickTop="1">
      <c r="A28" s="235">
        <v>1</v>
      </c>
      <c r="B28" s="1032" t="s">
        <v>404</v>
      </c>
      <c r="C28" s="1033"/>
      <c r="D28" s="1033"/>
      <c r="E28" s="1033"/>
      <c r="F28" s="1033"/>
      <c r="G28" s="1033"/>
      <c r="H28" s="1033"/>
      <c r="I28" s="1033"/>
      <c r="J28" s="1033"/>
      <c r="K28" s="1033"/>
      <c r="L28" s="1033"/>
      <c r="M28" s="1033"/>
      <c r="N28" s="1033"/>
      <c r="O28" s="1033"/>
      <c r="P28" s="1034"/>
      <c r="Q28" s="1035">
        <v>3651</v>
      </c>
      <c r="R28" s="1036"/>
      <c r="S28" s="1036"/>
      <c r="T28" s="1036"/>
      <c r="U28" s="1036"/>
      <c r="V28" s="1036">
        <v>3068</v>
      </c>
      <c r="W28" s="1036"/>
      <c r="X28" s="1036"/>
      <c r="Y28" s="1036"/>
      <c r="Z28" s="1036"/>
      <c r="AA28" s="1036">
        <v>583</v>
      </c>
      <c r="AB28" s="1036"/>
      <c r="AC28" s="1036"/>
      <c r="AD28" s="1036"/>
      <c r="AE28" s="1037"/>
      <c r="AF28" s="1038">
        <v>583</v>
      </c>
      <c r="AG28" s="1036"/>
      <c r="AH28" s="1036"/>
      <c r="AI28" s="1036"/>
      <c r="AJ28" s="1039"/>
      <c r="AK28" s="1027">
        <v>332</v>
      </c>
      <c r="AL28" s="1028"/>
      <c r="AM28" s="1028"/>
      <c r="AN28" s="1028"/>
      <c r="AO28" s="1028"/>
      <c r="AP28" s="1028" t="s">
        <v>509</v>
      </c>
      <c r="AQ28" s="1028"/>
      <c r="AR28" s="1028"/>
      <c r="AS28" s="1028"/>
      <c r="AT28" s="1028"/>
      <c r="AU28" s="1028" t="s">
        <v>509</v>
      </c>
      <c r="AV28" s="1028"/>
      <c r="AW28" s="1028"/>
      <c r="AX28" s="1028"/>
      <c r="AY28" s="1028"/>
      <c r="AZ28" s="1029" t="s">
        <v>509</v>
      </c>
      <c r="BA28" s="1029"/>
      <c r="BB28" s="1029"/>
      <c r="BC28" s="1029"/>
      <c r="BD28" s="1029"/>
      <c r="BE28" s="1030"/>
      <c r="BF28" s="1030"/>
      <c r="BG28" s="1030"/>
      <c r="BH28" s="1030"/>
      <c r="BI28" s="1031"/>
      <c r="BJ28" s="224"/>
      <c r="BK28" s="224"/>
      <c r="BL28" s="224"/>
      <c r="BM28" s="224"/>
      <c r="BN28" s="224"/>
      <c r="BO28" s="234"/>
      <c r="BP28" s="234"/>
      <c r="BQ28" s="231">
        <v>22</v>
      </c>
      <c r="BR28" s="232"/>
      <c r="BS28" s="977"/>
      <c r="BT28" s="978"/>
      <c r="BU28" s="978"/>
      <c r="BV28" s="978"/>
      <c r="BW28" s="978"/>
      <c r="BX28" s="978"/>
      <c r="BY28" s="978"/>
      <c r="BZ28" s="978"/>
      <c r="CA28" s="978"/>
      <c r="CB28" s="978"/>
      <c r="CC28" s="978"/>
      <c r="CD28" s="978"/>
      <c r="CE28" s="978"/>
      <c r="CF28" s="978"/>
      <c r="CG28" s="999"/>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222"/>
    </row>
    <row r="29" spans="1:131" ht="26.25" customHeight="1">
      <c r="A29" s="235">
        <v>2</v>
      </c>
      <c r="B29" s="1015" t="s">
        <v>405</v>
      </c>
      <c r="C29" s="1016"/>
      <c r="D29" s="1016"/>
      <c r="E29" s="1016"/>
      <c r="F29" s="1016"/>
      <c r="G29" s="1016"/>
      <c r="H29" s="1016"/>
      <c r="I29" s="1016"/>
      <c r="J29" s="1016"/>
      <c r="K29" s="1016"/>
      <c r="L29" s="1016"/>
      <c r="M29" s="1016"/>
      <c r="N29" s="1016"/>
      <c r="O29" s="1016"/>
      <c r="P29" s="1017"/>
      <c r="Q29" s="1023">
        <v>3284</v>
      </c>
      <c r="R29" s="1024"/>
      <c r="S29" s="1024"/>
      <c r="T29" s="1024"/>
      <c r="U29" s="1024"/>
      <c r="V29" s="1024">
        <v>3147</v>
      </c>
      <c r="W29" s="1024"/>
      <c r="X29" s="1024"/>
      <c r="Y29" s="1024"/>
      <c r="Z29" s="1024"/>
      <c r="AA29" s="1024">
        <v>137</v>
      </c>
      <c r="AB29" s="1024"/>
      <c r="AC29" s="1024"/>
      <c r="AD29" s="1024"/>
      <c r="AE29" s="1025"/>
      <c r="AF29" s="1020">
        <v>137</v>
      </c>
      <c r="AG29" s="1021"/>
      <c r="AH29" s="1021"/>
      <c r="AI29" s="1021"/>
      <c r="AJ29" s="1022"/>
      <c r="AK29" s="965">
        <v>539</v>
      </c>
      <c r="AL29" s="956"/>
      <c r="AM29" s="956"/>
      <c r="AN29" s="956"/>
      <c r="AO29" s="956"/>
      <c r="AP29" s="956" t="s">
        <v>509</v>
      </c>
      <c r="AQ29" s="956"/>
      <c r="AR29" s="956"/>
      <c r="AS29" s="956"/>
      <c r="AT29" s="956"/>
      <c r="AU29" s="956" t="s">
        <v>509</v>
      </c>
      <c r="AV29" s="956"/>
      <c r="AW29" s="956"/>
      <c r="AX29" s="956"/>
      <c r="AY29" s="956"/>
      <c r="AZ29" s="1026" t="s">
        <v>509</v>
      </c>
      <c r="BA29" s="1026"/>
      <c r="BB29" s="1026"/>
      <c r="BC29" s="1026"/>
      <c r="BD29" s="1026"/>
      <c r="BE29" s="957"/>
      <c r="BF29" s="957"/>
      <c r="BG29" s="957"/>
      <c r="BH29" s="957"/>
      <c r="BI29" s="958"/>
      <c r="BJ29" s="224"/>
      <c r="BK29" s="224"/>
      <c r="BL29" s="224"/>
      <c r="BM29" s="224"/>
      <c r="BN29" s="224"/>
      <c r="BO29" s="234"/>
      <c r="BP29" s="234"/>
      <c r="BQ29" s="231">
        <v>23</v>
      </c>
      <c r="BR29" s="232"/>
      <c r="BS29" s="977"/>
      <c r="BT29" s="978"/>
      <c r="BU29" s="978"/>
      <c r="BV29" s="978"/>
      <c r="BW29" s="978"/>
      <c r="BX29" s="978"/>
      <c r="BY29" s="978"/>
      <c r="BZ29" s="978"/>
      <c r="CA29" s="978"/>
      <c r="CB29" s="978"/>
      <c r="CC29" s="978"/>
      <c r="CD29" s="978"/>
      <c r="CE29" s="978"/>
      <c r="CF29" s="978"/>
      <c r="CG29" s="999"/>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222"/>
    </row>
    <row r="30" spans="1:131" ht="26.25" customHeight="1">
      <c r="A30" s="235">
        <v>3</v>
      </c>
      <c r="B30" s="1015" t="s">
        <v>406</v>
      </c>
      <c r="C30" s="1016"/>
      <c r="D30" s="1016"/>
      <c r="E30" s="1016"/>
      <c r="F30" s="1016"/>
      <c r="G30" s="1016"/>
      <c r="H30" s="1016"/>
      <c r="I30" s="1016"/>
      <c r="J30" s="1016"/>
      <c r="K30" s="1016"/>
      <c r="L30" s="1016"/>
      <c r="M30" s="1016"/>
      <c r="N30" s="1016"/>
      <c r="O30" s="1016"/>
      <c r="P30" s="1017"/>
      <c r="Q30" s="1023">
        <v>656</v>
      </c>
      <c r="R30" s="1024"/>
      <c r="S30" s="1024"/>
      <c r="T30" s="1024"/>
      <c r="U30" s="1024"/>
      <c r="V30" s="1024">
        <v>647</v>
      </c>
      <c r="W30" s="1024"/>
      <c r="X30" s="1024"/>
      <c r="Y30" s="1024"/>
      <c r="Z30" s="1024"/>
      <c r="AA30" s="1024">
        <v>9</v>
      </c>
      <c r="AB30" s="1024"/>
      <c r="AC30" s="1024"/>
      <c r="AD30" s="1024"/>
      <c r="AE30" s="1025"/>
      <c r="AF30" s="1020">
        <v>9</v>
      </c>
      <c r="AG30" s="1021"/>
      <c r="AH30" s="1021"/>
      <c r="AI30" s="1021"/>
      <c r="AJ30" s="1022"/>
      <c r="AK30" s="965">
        <v>380</v>
      </c>
      <c r="AL30" s="956"/>
      <c r="AM30" s="956"/>
      <c r="AN30" s="956"/>
      <c r="AO30" s="956"/>
      <c r="AP30" s="956" t="s">
        <v>509</v>
      </c>
      <c r="AQ30" s="956"/>
      <c r="AR30" s="956"/>
      <c r="AS30" s="956"/>
      <c r="AT30" s="956"/>
      <c r="AU30" s="956" t="s">
        <v>509</v>
      </c>
      <c r="AV30" s="956"/>
      <c r="AW30" s="956"/>
      <c r="AX30" s="956"/>
      <c r="AY30" s="956"/>
      <c r="AZ30" s="1026" t="s">
        <v>509</v>
      </c>
      <c r="BA30" s="1026"/>
      <c r="BB30" s="1026"/>
      <c r="BC30" s="1026"/>
      <c r="BD30" s="1026"/>
      <c r="BE30" s="957"/>
      <c r="BF30" s="957"/>
      <c r="BG30" s="957"/>
      <c r="BH30" s="957"/>
      <c r="BI30" s="958"/>
      <c r="BJ30" s="224"/>
      <c r="BK30" s="224"/>
      <c r="BL30" s="224"/>
      <c r="BM30" s="224"/>
      <c r="BN30" s="224"/>
      <c r="BO30" s="234"/>
      <c r="BP30" s="234"/>
      <c r="BQ30" s="231">
        <v>24</v>
      </c>
      <c r="BR30" s="232"/>
      <c r="BS30" s="977"/>
      <c r="BT30" s="978"/>
      <c r="BU30" s="978"/>
      <c r="BV30" s="978"/>
      <c r="BW30" s="978"/>
      <c r="BX30" s="978"/>
      <c r="BY30" s="978"/>
      <c r="BZ30" s="978"/>
      <c r="CA30" s="978"/>
      <c r="CB30" s="978"/>
      <c r="CC30" s="978"/>
      <c r="CD30" s="978"/>
      <c r="CE30" s="978"/>
      <c r="CF30" s="978"/>
      <c r="CG30" s="999"/>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222"/>
    </row>
    <row r="31" spans="1:131" ht="26.25" customHeight="1">
      <c r="A31" s="235">
        <v>4</v>
      </c>
      <c r="B31" s="1015" t="s">
        <v>407</v>
      </c>
      <c r="C31" s="1016"/>
      <c r="D31" s="1016"/>
      <c r="E31" s="1016"/>
      <c r="F31" s="1016"/>
      <c r="G31" s="1016"/>
      <c r="H31" s="1016"/>
      <c r="I31" s="1016"/>
      <c r="J31" s="1016"/>
      <c r="K31" s="1016"/>
      <c r="L31" s="1016"/>
      <c r="M31" s="1016"/>
      <c r="N31" s="1016"/>
      <c r="O31" s="1016"/>
      <c r="P31" s="1017"/>
      <c r="Q31" s="1023">
        <v>449</v>
      </c>
      <c r="R31" s="1024"/>
      <c r="S31" s="1024"/>
      <c r="T31" s="1024"/>
      <c r="U31" s="1024"/>
      <c r="V31" s="1024">
        <v>391</v>
      </c>
      <c r="W31" s="1024"/>
      <c r="X31" s="1024"/>
      <c r="Y31" s="1024"/>
      <c r="Z31" s="1024"/>
      <c r="AA31" s="1024">
        <v>58</v>
      </c>
      <c r="AB31" s="1024"/>
      <c r="AC31" s="1024"/>
      <c r="AD31" s="1024"/>
      <c r="AE31" s="1025"/>
      <c r="AF31" s="1020">
        <v>513</v>
      </c>
      <c r="AG31" s="1021"/>
      <c r="AH31" s="1021"/>
      <c r="AI31" s="1021"/>
      <c r="AJ31" s="1022"/>
      <c r="AK31" s="965" t="s">
        <v>509</v>
      </c>
      <c r="AL31" s="956"/>
      <c r="AM31" s="956"/>
      <c r="AN31" s="956"/>
      <c r="AO31" s="956"/>
      <c r="AP31" s="956">
        <v>1603</v>
      </c>
      <c r="AQ31" s="956"/>
      <c r="AR31" s="956"/>
      <c r="AS31" s="956"/>
      <c r="AT31" s="956"/>
      <c r="AU31" s="956" t="s">
        <v>509</v>
      </c>
      <c r="AV31" s="956"/>
      <c r="AW31" s="956"/>
      <c r="AX31" s="956"/>
      <c r="AY31" s="956"/>
      <c r="AZ31" s="1026" t="s">
        <v>509</v>
      </c>
      <c r="BA31" s="1026"/>
      <c r="BB31" s="1026"/>
      <c r="BC31" s="1026"/>
      <c r="BD31" s="1026"/>
      <c r="BE31" s="957" t="s">
        <v>408</v>
      </c>
      <c r="BF31" s="957"/>
      <c r="BG31" s="957"/>
      <c r="BH31" s="957"/>
      <c r="BI31" s="958"/>
      <c r="BJ31" s="224"/>
      <c r="BK31" s="224"/>
      <c r="BL31" s="224"/>
      <c r="BM31" s="224"/>
      <c r="BN31" s="224"/>
      <c r="BO31" s="234"/>
      <c r="BP31" s="234"/>
      <c r="BQ31" s="231">
        <v>25</v>
      </c>
      <c r="BR31" s="232"/>
      <c r="BS31" s="977"/>
      <c r="BT31" s="978"/>
      <c r="BU31" s="978"/>
      <c r="BV31" s="978"/>
      <c r="BW31" s="978"/>
      <c r="BX31" s="978"/>
      <c r="BY31" s="978"/>
      <c r="BZ31" s="978"/>
      <c r="CA31" s="978"/>
      <c r="CB31" s="978"/>
      <c r="CC31" s="978"/>
      <c r="CD31" s="978"/>
      <c r="CE31" s="978"/>
      <c r="CF31" s="978"/>
      <c r="CG31" s="999"/>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222"/>
    </row>
    <row r="32" spans="1:131" ht="26.25" customHeight="1">
      <c r="A32" s="235">
        <v>5</v>
      </c>
      <c r="B32" s="1015" t="s">
        <v>409</v>
      </c>
      <c r="C32" s="1016"/>
      <c r="D32" s="1016"/>
      <c r="E32" s="1016"/>
      <c r="F32" s="1016"/>
      <c r="G32" s="1016"/>
      <c r="H32" s="1016"/>
      <c r="I32" s="1016"/>
      <c r="J32" s="1016"/>
      <c r="K32" s="1016"/>
      <c r="L32" s="1016"/>
      <c r="M32" s="1016"/>
      <c r="N32" s="1016"/>
      <c r="O32" s="1016"/>
      <c r="P32" s="1017"/>
      <c r="Q32" s="1023">
        <v>153</v>
      </c>
      <c r="R32" s="1024"/>
      <c r="S32" s="1024"/>
      <c r="T32" s="1024"/>
      <c r="U32" s="1024"/>
      <c r="V32" s="1024">
        <v>153</v>
      </c>
      <c r="W32" s="1024"/>
      <c r="X32" s="1024"/>
      <c r="Y32" s="1024"/>
      <c r="Z32" s="1024"/>
      <c r="AA32" s="1024" t="s">
        <v>509</v>
      </c>
      <c r="AB32" s="1024"/>
      <c r="AC32" s="1024"/>
      <c r="AD32" s="1024"/>
      <c r="AE32" s="1025"/>
      <c r="AF32" s="1020">
        <v>0</v>
      </c>
      <c r="AG32" s="1021"/>
      <c r="AH32" s="1021"/>
      <c r="AI32" s="1021"/>
      <c r="AJ32" s="1022"/>
      <c r="AK32" s="965">
        <v>115</v>
      </c>
      <c r="AL32" s="956"/>
      <c r="AM32" s="956"/>
      <c r="AN32" s="956"/>
      <c r="AO32" s="956"/>
      <c r="AP32" s="956">
        <v>620</v>
      </c>
      <c r="AQ32" s="956"/>
      <c r="AR32" s="956"/>
      <c r="AS32" s="956"/>
      <c r="AT32" s="956"/>
      <c r="AU32" s="956">
        <v>620</v>
      </c>
      <c r="AV32" s="956"/>
      <c r="AW32" s="956"/>
      <c r="AX32" s="956"/>
      <c r="AY32" s="956"/>
      <c r="AZ32" s="1026" t="s">
        <v>509</v>
      </c>
      <c r="BA32" s="1026"/>
      <c r="BB32" s="1026"/>
      <c r="BC32" s="1026"/>
      <c r="BD32" s="1026"/>
      <c r="BE32" s="957" t="s">
        <v>410</v>
      </c>
      <c r="BF32" s="957"/>
      <c r="BG32" s="957"/>
      <c r="BH32" s="957"/>
      <c r="BI32" s="958"/>
      <c r="BJ32" s="224"/>
      <c r="BK32" s="224"/>
      <c r="BL32" s="224"/>
      <c r="BM32" s="224"/>
      <c r="BN32" s="224"/>
      <c r="BO32" s="234"/>
      <c r="BP32" s="234"/>
      <c r="BQ32" s="231">
        <v>26</v>
      </c>
      <c r="BR32" s="232"/>
      <c r="BS32" s="977"/>
      <c r="BT32" s="978"/>
      <c r="BU32" s="978"/>
      <c r="BV32" s="978"/>
      <c r="BW32" s="978"/>
      <c r="BX32" s="978"/>
      <c r="BY32" s="978"/>
      <c r="BZ32" s="978"/>
      <c r="CA32" s="978"/>
      <c r="CB32" s="978"/>
      <c r="CC32" s="978"/>
      <c r="CD32" s="978"/>
      <c r="CE32" s="978"/>
      <c r="CF32" s="978"/>
      <c r="CG32" s="999"/>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222"/>
    </row>
    <row r="33" spans="1:131" ht="26.25" customHeight="1">
      <c r="A33" s="235">
        <v>6</v>
      </c>
      <c r="B33" s="1015" t="s">
        <v>411</v>
      </c>
      <c r="C33" s="1016"/>
      <c r="D33" s="1016"/>
      <c r="E33" s="1016"/>
      <c r="F33" s="1016"/>
      <c r="G33" s="1016"/>
      <c r="H33" s="1016"/>
      <c r="I33" s="1016"/>
      <c r="J33" s="1016"/>
      <c r="K33" s="1016"/>
      <c r="L33" s="1016"/>
      <c r="M33" s="1016"/>
      <c r="N33" s="1016"/>
      <c r="O33" s="1016"/>
      <c r="P33" s="1017"/>
      <c r="Q33" s="1023">
        <v>549</v>
      </c>
      <c r="R33" s="1024"/>
      <c r="S33" s="1024"/>
      <c r="T33" s="1024"/>
      <c r="U33" s="1024"/>
      <c r="V33" s="1024">
        <v>495</v>
      </c>
      <c r="W33" s="1024"/>
      <c r="X33" s="1024"/>
      <c r="Y33" s="1024"/>
      <c r="Z33" s="1024"/>
      <c r="AA33" s="1024">
        <v>42</v>
      </c>
      <c r="AB33" s="1024"/>
      <c r="AC33" s="1024"/>
      <c r="AD33" s="1024"/>
      <c r="AE33" s="1025"/>
      <c r="AF33" s="1020">
        <v>42</v>
      </c>
      <c r="AG33" s="1021"/>
      <c r="AH33" s="1021"/>
      <c r="AI33" s="1021"/>
      <c r="AJ33" s="1022"/>
      <c r="AK33" s="965">
        <v>124</v>
      </c>
      <c r="AL33" s="956"/>
      <c r="AM33" s="956"/>
      <c r="AN33" s="956"/>
      <c r="AO33" s="956"/>
      <c r="AP33" s="956">
        <v>2343</v>
      </c>
      <c r="AQ33" s="956"/>
      <c r="AR33" s="956"/>
      <c r="AS33" s="956"/>
      <c r="AT33" s="956"/>
      <c r="AU33" s="956">
        <v>2242</v>
      </c>
      <c r="AV33" s="956"/>
      <c r="AW33" s="956"/>
      <c r="AX33" s="956"/>
      <c r="AY33" s="956"/>
      <c r="AZ33" s="1026" t="s">
        <v>509</v>
      </c>
      <c r="BA33" s="1026"/>
      <c r="BB33" s="1026"/>
      <c r="BC33" s="1026"/>
      <c r="BD33" s="1026"/>
      <c r="BE33" s="957" t="s">
        <v>410</v>
      </c>
      <c r="BF33" s="957"/>
      <c r="BG33" s="957"/>
      <c r="BH33" s="957"/>
      <c r="BI33" s="958"/>
      <c r="BJ33" s="224"/>
      <c r="BK33" s="224"/>
      <c r="BL33" s="224"/>
      <c r="BM33" s="224"/>
      <c r="BN33" s="224"/>
      <c r="BO33" s="234"/>
      <c r="BP33" s="234"/>
      <c r="BQ33" s="231">
        <v>27</v>
      </c>
      <c r="BR33" s="232"/>
      <c r="BS33" s="977"/>
      <c r="BT33" s="978"/>
      <c r="BU33" s="978"/>
      <c r="BV33" s="978"/>
      <c r="BW33" s="978"/>
      <c r="BX33" s="978"/>
      <c r="BY33" s="978"/>
      <c r="BZ33" s="978"/>
      <c r="CA33" s="978"/>
      <c r="CB33" s="978"/>
      <c r="CC33" s="978"/>
      <c r="CD33" s="978"/>
      <c r="CE33" s="978"/>
      <c r="CF33" s="978"/>
      <c r="CG33" s="999"/>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222"/>
    </row>
    <row r="34" spans="1:131" ht="26.25" customHeight="1">
      <c r="A34" s="235">
        <v>7</v>
      </c>
      <c r="B34" s="1015"/>
      <c r="C34" s="1016"/>
      <c r="D34" s="1016"/>
      <c r="E34" s="1016"/>
      <c r="F34" s="1016"/>
      <c r="G34" s="1016"/>
      <c r="H34" s="1016"/>
      <c r="I34" s="1016"/>
      <c r="J34" s="1016"/>
      <c r="K34" s="1016"/>
      <c r="L34" s="1016"/>
      <c r="M34" s="1016"/>
      <c r="N34" s="1016"/>
      <c r="O34" s="1016"/>
      <c r="P34" s="1017"/>
      <c r="Q34" s="1023"/>
      <c r="R34" s="1024"/>
      <c r="S34" s="1024"/>
      <c r="T34" s="1024"/>
      <c r="U34" s="1024"/>
      <c r="V34" s="1024"/>
      <c r="W34" s="1024"/>
      <c r="X34" s="1024"/>
      <c r="Y34" s="1024"/>
      <c r="Z34" s="1024"/>
      <c r="AA34" s="1024"/>
      <c r="AB34" s="1024"/>
      <c r="AC34" s="1024"/>
      <c r="AD34" s="1024"/>
      <c r="AE34" s="1025"/>
      <c r="AF34" s="1020"/>
      <c r="AG34" s="1021"/>
      <c r="AH34" s="1021"/>
      <c r="AI34" s="1021"/>
      <c r="AJ34" s="1022"/>
      <c r="AK34" s="965"/>
      <c r="AL34" s="956"/>
      <c r="AM34" s="956"/>
      <c r="AN34" s="956"/>
      <c r="AO34" s="956"/>
      <c r="AP34" s="956"/>
      <c r="AQ34" s="956"/>
      <c r="AR34" s="956"/>
      <c r="AS34" s="956"/>
      <c r="AT34" s="956"/>
      <c r="AU34" s="956"/>
      <c r="AV34" s="956"/>
      <c r="AW34" s="956"/>
      <c r="AX34" s="956"/>
      <c r="AY34" s="956"/>
      <c r="AZ34" s="1026"/>
      <c r="BA34" s="1026"/>
      <c r="BB34" s="1026"/>
      <c r="BC34" s="1026"/>
      <c r="BD34" s="1026"/>
      <c r="BE34" s="957"/>
      <c r="BF34" s="957"/>
      <c r="BG34" s="957"/>
      <c r="BH34" s="957"/>
      <c r="BI34" s="958"/>
      <c r="BJ34" s="224"/>
      <c r="BK34" s="224"/>
      <c r="BL34" s="224"/>
      <c r="BM34" s="224"/>
      <c r="BN34" s="224"/>
      <c r="BO34" s="234"/>
      <c r="BP34" s="234"/>
      <c r="BQ34" s="231">
        <v>28</v>
      </c>
      <c r="BR34" s="232"/>
      <c r="BS34" s="977"/>
      <c r="BT34" s="978"/>
      <c r="BU34" s="978"/>
      <c r="BV34" s="978"/>
      <c r="BW34" s="978"/>
      <c r="BX34" s="978"/>
      <c r="BY34" s="978"/>
      <c r="BZ34" s="978"/>
      <c r="CA34" s="978"/>
      <c r="CB34" s="978"/>
      <c r="CC34" s="978"/>
      <c r="CD34" s="978"/>
      <c r="CE34" s="978"/>
      <c r="CF34" s="978"/>
      <c r="CG34" s="999"/>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222"/>
    </row>
    <row r="35" spans="1:131" ht="26.25" customHeight="1">
      <c r="A35" s="235">
        <v>8</v>
      </c>
      <c r="B35" s="1015"/>
      <c r="C35" s="1016"/>
      <c r="D35" s="1016"/>
      <c r="E35" s="1016"/>
      <c r="F35" s="1016"/>
      <c r="G35" s="1016"/>
      <c r="H35" s="1016"/>
      <c r="I35" s="1016"/>
      <c r="J35" s="1016"/>
      <c r="K35" s="1016"/>
      <c r="L35" s="1016"/>
      <c r="M35" s="1016"/>
      <c r="N35" s="1016"/>
      <c r="O35" s="1016"/>
      <c r="P35" s="1017"/>
      <c r="Q35" s="1023"/>
      <c r="R35" s="1024"/>
      <c r="S35" s="1024"/>
      <c r="T35" s="1024"/>
      <c r="U35" s="1024"/>
      <c r="V35" s="1024"/>
      <c r="W35" s="1024"/>
      <c r="X35" s="1024"/>
      <c r="Y35" s="1024"/>
      <c r="Z35" s="1024"/>
      <c r="AA35" s="1024"/>
      <c r="AB35" s="1024"/>
      <c r="AC35" s="1024"/>
      <c r="AD35" s="1024"/>
      <c r="AE35" s="1025"/>
      <c r="AF35" s="1020"/>
      <c r="AG35" s="1021"/>
      <c r="AH35" s="1021"/>
      <c r="AI35" s="1021"/>
      <c r="AJ35" s="1022"/>
      <c r="AK35" s="965"/>
      <c r="AL35" s="956"/>
      <c r="AM35" s="956"/>
      <c r="AN35" s="956"/>
      <c r="AO35" s="956"/>
      <c r="AP35" s="956"/>
      <c r="AQ35" s="956"/>
      <c r="AR35" s="956"/>
      <c r="AS35" s="956"/>
      <c r="AT35" s="956"/>
      <c r="AU35" s="956"/>
      <c r="AV35" s="956"/>
      <c r="AW35" s="956"/>
      <c r="AX35" s="956"/>
      <c r="AY35" s="956"/>
      <c r="AZ35" s="1026"/>
      <c r="BA35" s="1026"/>
      <c r="BB35" s="1026"/>
      <c r="BC35" s="1026"/>
      <c r="BD35" s="1026"/>
      <c r="BE35" s="957"/>
      <c r="BF35" s="957"/>
      <c r="BG35" s="957"/>
      <c r="BH35" s="957"/>
      <c r="BI35" s="958"/>
      <c r="BJ35" s="224"/>
      <c r="BK35" s="224"/>
      <c r="BL35" s="224"/>
      <c r="BM35" s="224"/>
      <c r="BN35" s="224"/>
      <c r="BO35" s="234"/>
      <c r="BP35" s="234"/>
      <c r="BQ35" s="231">
        <v>29</v>
      </c>
      <c r="BR35" s="232"/>
      <c r="BS35" s="977"/>
      <c r="BT35" s="978"/>
      <c r="BU35" s="978"/>
      <c r="BV35" s="978"/>
      <c r="BW35" s="978"/>
      <c r="BX35" s="978"/>
      <c r="BY35" s="978"/>
      <c r="BZ35" s="978"/>
      <c r="CA35" s="978"/>
      <c r="CB35" s="978"/>
      <c r="CC35" s="978"/>
      <c r="CD35" s="978"/>
      <c r="CE35" s="978"/>
      <c r="CF35" s="978"/>
      <c r="CG35" s="999"/>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222"/>
    </row>
    <row r="36" spans="1:131" ht="26.25" customHeight="1">
      <c r="A36" s="235">
        <v>9</v>
      </c>
      <c r="B36" s="1015"/>
      <c r="C36" s="1016"/>
      <c r="D36" s="1016"/>
      <c r="E36" s="1016"/>
      <c r="F36" s="1016"/>
      <c r="G36" s="1016"/>
      <c r="H36" s="1016"/>
      <c r="I36" s="1016"/>
      <c r="J36" s="1016"/>
      <c r="K36" s="1016"/>
      <c r="L36" s="1016"/>
      <c r="M36" s="1016"/>
      <c r="N36" s="1016"/>
      <c r="O36" s="1016"/>
      <c r="P36" s="1017"/>
      <c r="Q36" s="1023"/>
      <c r="R36" s="1024"/>
      <c r="S36" s="1024"/>
      <c r="T36" s="1024"/>
      <c r="U36" s="1024"/>
      <c r="V36" s="1024"/>
      <c r="W36" s="1024"/>
      <c r="X36" s="1024"/>
      <c r="Y36" s="1024"/>
      <c r="Z36" s="1024"/>
      <c r="AA36" s="1024"/>
      <c r="AB36" s="1024"/>
      <c r="AC36" s="1024"/>
      <c r="AD36" s="1024"/>
      <c r="AE36" s="1025"/>
      <c r="AF36" s="1020"/>
      <c r="AG36" s="1021"/>
      <c r="AH36" s="1021"/>
      <c r="AI36" s="1021"/>
      <c r="AJ36" s="1022"/>
      <c r="AK36" s="965"/>
      <c r="AL36" s="956"/>
      <c r="AM36" s="956"/>
      <c r="AN36" s="956"/>
      <c r="AO36" s="956"/>
      <c r="AP36" s="956"/>
      <c r="AQ36" s="956"/>
      <c r="AR36" s="956"/>
      <c r="AS36" s="956"/>
      <c r="AT36" s="956"/>
      <c r="AU36" s="956"/>
      <c r="AV36" s="956"/>
      <c r="AW36" s="956"/>
      <c r="AX36" s="956"/>
      <c r="AY36" s="956"/>
      <c r="AZ36" s="1026"/>
      <c r="BA36" s="1026"/>
      <c r="BB36" s="1026"/>
      <c r="BC36" s="1026"/>
      <c r="BD36" s="1026"/>
      <c r="BE36" s="957"/>
      <c r="BF36" s="957"/>
      <c r="BG36" s="957"/>
      <c r="BH36" s="957"/>
      <c r="BI36" s="958"/>
      <c r="BJ36" s="224"/>
      <c r="BK36" s="224"/>
      <c r="BL36" s="224"/>
      <c r="BM36" s="224"/>
      <c r="BN36" s="224"/>
      <c r="BO36" s="234"/>
      <c r="BP36" s="234"/>
      <c r="BQ36" s="231">
        <v>30</v>
      </c>
      <c r="BR36" s="232"/>
      <c r="BS36" s="977"/>
      <c r="BT36" s="978"/>
      <c r="BU36" s="978"/>
      <c r="BV36" s="978"/>
      <c r="BW36" s="978"/>
      <c r="BX36" s="978"/>
      <c r="BY36" s="978"/>
      <c r="BZ36" s="978"/>
      <c r="CA36" s="978"/>
      <c r="CB36" s="978"/>
      <c r="CC36" s="978"/>
      <c r="CD36" s="978"/>
      <c r="CE36" s="978"/>
      <c r="CF36" s="978"/>
      <c r="CG36" s="999"/>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222"/>
    </row>
    <row r="37" spans="1:131" ht="26.25" customHeight="1">
      <c r="A37" s="235">
        <v>10</v>
      </c>
      <c r="B37" s="1015"/>
      <c r="C37" s="1016"/>
      <c r="D37" s="1016"/>
      <c r="E37" s="1016"/>
      <c r="F37" s="1016"/>
      <c r="G37" s="1016"/>
      <c r="H37" s="1016"/>
      <c r="I37" s="1016"/>
      <c r="J37" s="1016"/>
      <c r="K37" s="1016"/>
      <c r="L37" s="1016"/>
      <c r="M37" s="1016"/>
      <c r="N37" s="1016"/>
      <c r="O37" s="1016"/>
      <c r="P37" s="1017"/>
      <c r="Q37" s="1023"/>
      <c r="R37" s="1024"/>
      <c r="S37" s="1024"/>
      <c r="T37" s="1024"/>
      <c r="U37" s="1024"/>
      <c r="V37" s="1024"/>
      <c r="W37" s="1024"/>
      <c r="X37" s="1024"/>
      <c r="Y37" s="1024"/>
      <c r="Z37" s="1024"/>
      <c r="AA37" s="1024"/>
      <c r="AB37" s="1024"/>
      <c r="AC37" s="1024"/>
      <c r="AD37" s="1024"/>
      <c r="AE37" s="1025"/>
      <c r="AF37" s="1020"/>
      <c r="AG37" s="1021"/>
      <c r="AH37" s="1021"/>
      <c r="AI37" s="1021"/>
      <c r="AJ37" s="1022"/>
      <c r="AK37" s="965"/>
      <c r="AL37" s="956"/>
      <c r="AM37" s="956"/>
      <c r="AN37" s="956"/>
      <c r="AO37" s="956"/>
      <c r="AP37" s="956"/>
      <c r="AQ37" s="956"/>
      <c r="AR37" s="956"/>
      <c r="AS37" s="956"/>
      <c r="AT37" s="956"/>
      <c r="AU37" s="956"/>
      <c r="AV37" s="956"/>
      <c r="AW37" s="956"/>
      <c r="AX37" s="956"/>
      <c r="AY37" s="956"/>
      <c r="AZ37" s="1026"/>
      <c r="BA37" s="1026"/>
      <c r="BB37" s="1026"/>
      <c r="BC37" s="1026"/>
      <c r="BD37" s="1026"/>
      <c r="BE37" s="957"/>
      <c r="BF37" s="957"/>
      <c r="BG37" s="957"/>
      <c r="BH37" s="957"/>
      <c r="BI37" s="958"/>
      <c r="BJ37" s="224"/>
      <c r="BK37" s="224"/>
      <c r="BL37" s="224"/>
      <c r="BM37" s="224"/>
      <c r="BN37" s="224"/>
      <c r="BO37" s="234"/>
      <c r="BP37" s="234"/>
      <c r="BQ37" s="231">
        <v>31</v>
      </c>
      <c r="BR37" s="232"/>
      <c r="BS37" s="977"/>
      <c r="BT37" s="978"/>
      <c r="BU37" s="978"/>
      <c r="BV37" s="978"/>
      <c r="BW37" s="978"/>
      <c r="BX37" s="978"/>
      <c r="BY37" s="978"/>
      <c r="BZ37" s="978"/>
      <c r="CA37" s="978"/>
      <c r="CB37" s="978"/>
      <c r="CC37" s="978"/>
      <c r="CD37" s="978"/>
      <c r="CE37" s="978"/>
      <c r="CF37" s="978"/>
      <c r="CG37" s="999"/>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222"/>
    </row>
    <row r="38" spans="1:131" ht="26.25" customHeight="1">
      <c r="A38" s="235">
        <v>11</v>
      </c>
      <c r="B38" s="1015"/>
      <c r="C38" s="1016"/>
      <c r="D38" s="1016"/>
      <c r="E38" s="1016"/>
      <c r="F38" s="1016"/>
      <c r="G38" s="1016"/>
      <c r="H38" s="1016"/>
      <c r="I38" s="1016"/>
      <c r="J38" s="1016"/>
      <c r="K38" s="1016"/>
      <c r="L38" s="1016"/>
      <c r="M38" s="1016"/>
      <c r="N38" s="1016"/>
      <c r="O38" s="1016"/>
      <c r="P38" s="1017"/>
      <c r="Q38" s="1023"/>
      <c r="R38" s="1024"/>
      <c r="S38" s="1024"/>
      <c r="T38" s="1024"/>
      <c r="U38" s="1024"/>
      <c r="V38" s="1024"/>
      <c r="W38" s="1024"/>
      <c r="X38" s="1024"/>
      <c r="Y38" s="1024"/>
      <c r="Z38" s="1024"/>
      <c r="AA38" s="1024"/>
      <c r="AB38" s="1024"/>
      <c r="AC38" s="1024"/>
      <c r="AD38" s="1024"/>
      <c r="AE38" s="1025"/>
      <c r="AF38" s="1020"/>
      <c r="AG38" s="1021"/>
      <c r="AH38" s="1021"/>
      <c r="AI38" s="1021"/>
      <c r="AJ38" s="1022"/>
      <c r="AK38" s="965"/>
      <c r="AL38" s="956"/>
      <c r="AM38" s="956"/>
      <c r="AN38" s="956"/>
      <c r="AO38" s="956"/>
      <c r="AP38" s="956"/>
      <c r="AQ38" s="956"/>
      <c r="AR38" s="956"/>
      <c r="AS38" s="956"/>
      <c r="AT38" s="956"/>
      <c r="AU38" s="956"/>
      <c r="AV38" s="956"/>
      <c r="AW38" s="956"/>
      <c r="AX38" s="956"/>
      <c r="AY38" s="956"/>
      <c r="AZ38" s="1026"/>
      <c r="BA38" s="1026"/>
      <c r="BB38" s="1026"/>
      <c r="BC38" s="1026"/>
      <c r="BD38" s="1026"/>
      <c r="BE38" s="957"/>
      <c r="BF38" s="957"/>
      <c r="BG38" s="957"/>
      <c r="BH38" s="957"/>
      <c r="BI38" s="958"/>
      <c r="BJ38" s="224"/>
      <c r="BK38" s="224"/>
      <c r="BL38" s="224"/>
      <c r="BM38" s="224"/>
      <c r="BN38" s="224"/>
      <c r="BO38" s="234"/>
      <c r="BP38" s="234"/>
      <c r="BQ38" s="231">
        <v>32</v>
      </c>
      <c r="BR38" s="232"/>
      <c r="BS38" s="977"/>
      <c r="BT38" s="978"/>
      <c r="BU38" s="978"/>
      <c r="BV38" s="978"/>
      <c r="BW38" s="978"/>
      <c r="BX38" s="978"/>
      <c r="BY38" s="978"/>
      <c r="BZ38" s="978"/>
      <c r="CA38" s="978"/>
      <c r="CB38" s="978"/>
      <c r="CC38" s="978"/>
      <c r="CD38" s="978"/>
      <c r="CE38" s="978"/>
      <c r="CF38" s="978"/>
      <c r="CG38" s="999"/>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222"/>
    </row>
    <row r="39" spans="1:131" ht="26.25" customHeight="1">
      <c r="A39" s="235">
        <v>12</v>
      </c>
      <c r="B39" s="1015"/>
      <c r="C39" s="1016"/>
      <c r="D39" s="1016"/>
      <c r="E39" s="1016"/>
      <c r="F39" s="1016"/>
      <c r="G39" s="1016"/>
      <c r="H39" s="1016"/>
      <c r="I39" s="1016"/>
      <c r="J39" s="1016"/>
      <c r="K39" s="1016"/>
      <c r="L39" s="1016"/>
      <c r="M39" s="1016"/>
      <c r="N39" s="1016"/>
      <c r="O39" s="1016"/>
      <c r="P39" s="1017"/>
      <c r="Q39" s="1023"/>
      <c r="R39" s="1024"/>
      <c r="S39" s="1024"/>
      <c r="T39" s="1024"/>
      <c r="U39" s="1024"/>
      <c r="V39" s="1024"/>
      <c r="W39" s="1024"/>
      <c r="X39" s="1024"/>
      <c r="Y39" s="1024"/>
      <c r="Z39" s="1024"/>
      <c r="AA39" s="1024"/>
      <c r="AB39" s="1024"/>
      <c r="AC39" s="1024"/>
      <c r="AD39" s="1024"/>
      <c r="AE39" s="1025"/>
      <c r="AF39" s="1020"/>
      <c r="AG39" s="1021"/>
      <c r="AH39" s="1021"/>
      <c r="AI39" s="1021"/>
      <c r="AJ39" s="1022"/>
      <c r="AK39" s="965"/>
      <c r="AL39" s="956"/>
      <c r="AM39" s="956"/>
      <c r="AN39" s="956"/>
      <c r="AO39" s="956"/>
      <c r="AP39" s="956"/>
      <c r="AQ39" s="956"/>
      <c r="AR39" s="956"/>
      <c r="AS39" s="956"/>
      <c r="AT39" s="956"/>
      <c r="AU39" s="956"/>
      <c r="AV39" s="956"/>
      <c r="AW39" s="956"/>
      <c r="AX39" s="956"/>
      <c r="AY39" s="956"/>
      <c r="AZ39" s="1026"/>
      <c r="BA39" s="1026"/>
      <c r="BB39" s="1026"/>
      <c r="BC39" s="1026"/>
      <c r="BD39" s="1026"/>
      <c r="BE39" s="957"/>
      <c r="BF39" s="957"/>
      <c r="BG39" s="957"/>
      <c r="BH39" s="957"/>
      <c r="BI39" s="958"/>
      <c r="BJ39" s="224"/>
      <c r="BK39" s="224"/>
      <c r="BL39" s="224"/>
      <c r="BM39" s="224"/>
      <c r="BN39" s="224"/>
      <c r="BO39" s="234"/>
      <c r="BP39" s="234"/>
      <c r="BQ39" s="231">
        <v>33</v>
      </c>
      <c r="BR39" s="232"/>
      <c r="BS39" s="977"/>
      <c r="BT39" s="978"/>
      <c r="BU39" s="978"/>
      <c r="BV39" s="978"/>
      <c r="BW39" s="978"/>
      <c r="BX39" s="978"/>
      <c r="BY39" s="978"/>
      <c r="BZ39" s="978"/>
      <c r="CA39" s="978"/>
      <c r="CB39" s="978"/>
      <c r="CC39" s="978"/>
      <c r="CD39" s="978"/>
      <c r="CE39" s="978"/>
      <c r="CF39" s="978"/>
      <c r="CG39" s="999"/>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222"/>
    </row>
    <row r="40" spans="1:131" ht="26.25" customHeight="1">
      <c r="A40" s="231">
        <v>13</v>
      </c>
      <c r="B40" s="1015"/>
      <c r="C40" s="1016"/>
      <c r="D40" s="1016"/>
      <c r="E40" s="1016"/>
      <c r="F40" s="1016"/>
      <c r="G40" s="1016"/>
      <c r="H40" s="1016"/>
      <c r="I40" s="1016"/>
      <c r="J40" s="1016"/>
      <c r="K40" s="1016"/>
      <c r="L40" s="1016"/>
      <c r="M40" s="1016"/>
      <c r="N40" s="1016"/>
      <c r="O40" s="1016"/>
      <c r="P40" s="1017"/>
      <c r="Q40" s="1023"/>
      <c r="R40" s="1024"/>
      <c r="S40" s="1024"/>
      <c r="T40" s="1024"/>
      <c r="U40" s="1024"/>
      <c r="V40" s="1024"/>
      <c r="W40" s="1024"/>
      <c r="X40" s="1024"/>
      <c r="Y40" s="1024"/>
      <c r="Z40" s="1024"/>
      <c r="AA40" s="1024"/>
      <c r="AB40" s="1024"/>
      <c r="AC40" s="1024"/>
      <c r="AD40" s="1024"/>
      <c r="AE40" s="1025"/>
      <c r="AF40" s="1020"/>
      <c r="AG40" s="1021"/>
      <c r="AH40" s="1021"/>
      <c r="AI40" s="1021"/>
      <c r="AJ40" s="1022"/>
      <c r="AK40" s="965"/>
      <c r="AL40" s="956"/>
      <c r="AM40" s="956"/>
      <c r="AN40" s="956"/>
      <c r="AO40" s="956"/>
      <c r="AP40" s="956"/>
      <c r="AQ40" s="956"/>
      <c r="AR40" s="956"/>
      <c r="AS40" s="956"/>
      <c r="AT40" s="956"/>
      <c r="AU40" s="956"/>
      <c r="AV40" s="956"/>
      <c r="AW40" s="956"/>
      <c r="AX40" s="956"/>
      <c r="AY40" s="956"/>
      <c r="AZ40" s="1026"/>
      <c r="BA40" s="1026"/>
      <c r="BB40" s="1026"/>
      <c r="BC40" s="1026"/>
      <c r="BD40" s="1026"/>
      <c r="BE40" s="957"/>
      <c r="BF40" s="957"/>
      <c r="BG40" s="957"/>
      <c r="BH40" s="957"/>
      <c r="BI40" s="958"/>
      <c r="BJ40" s="224"/>
      <c r="BK40" s="224"/>
      <c r="BL40" s="224"/>
      <c r="BM40" s="224"/>
      <c r="BN40" s="224"/>
      <c r="BO40" s="234"/>
      <c r="BP40" s="234"/>
      <c r="BQ40" s="231">
        <v>34</v>
      </c>
      <c r="BR40" s="232"/>
      <c r="BS40" s="977"/>
      <c r="BT40" s="978"/>
      <c r="BU40" s="978"/>
      <c r="BV40" s="978"/>
      <c r="BW40" s="978"/>
      <c r="BX40" s="978"/>
      <c r="BY40" s="978"/>
      <c r="BZ40" s="978"/>
      <c r="CA40" s="978"/>
      <c r="CB40" s="978"/>
      <c r="CC40" s="978"/>
      <c r="CD40" s="978"/>
      <c r="CE40" s="978"/>
      <c r="CF40" s="978"/>
      <c r="CG40" s="999"/>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222"/>
    </row>
    <row r="41" spans="1:131" ht="26.25" customHeight="1">
      <c r="A41" s="231">
        <v>14</v>
      </c>
      <c r="B41" s="1015"/>
      <c r="C41" s="1016"/>
      <c r="D41" s="1016"/>
      <c r="E41" s="1016"/>
      <c r="F41" s="1016"/>
      <c r="G41" s="1016"/>
      <c r="H41" s="1016"/>
      <c r="I41" s="1016"/>
      <c r="J41" s="1016"/>
      <c r="K41" s="1016"/>
      <c r="L41" s="1016"/>
      <c r="M41" s="1016"/>
      <c r="N41" s="1016"/>
      <c r="O41" s="1016"/>
      <c r="P41" s="1017"/>
      <c r="Q41" s="1023"/>
      <c r="R41" s="1024"/>
      <c r="S41" s="1024"/>
      <c r="T41" s="1024"/>
      <c r="U41" s="1024"/>
      <c r="V41" s="1024"/>
      <c r="W41" s="1024"/>
      <c r="X41" s="1024"/>
      <c r="Y41" s="1024"/>
      <c r="Z41" s="1024"/>
      <c r="AA41" s="1024"/>
      <c r="AB41" s="1024"/>
      <c r="AC41" s="1024"/>
      <c r="AD41" s="1024"/>
      <c r="AE41" s="1025"/>
      <c r="AF41" s="1020"/>
      <c r="AG41" s="1021"/>
      <c r="AH41" s="1021"/>
      <c r="AI41" s="1021"/>
      <c r="AJ41" s="1022"/>
      <c r="AK41" s="965"/>
      <c r="AL41" s="956"/>
      <c r="AM41" s="956"/>
      <c r="AN41" s="956"/>
      <c r="AO41" s="956"/>
      <c r="AP41" s="956"/>
      <c r="AQ41" s="956"/>
      <c r="AR41" s="956"/>
      <c r="AS41" s="956"/>
      <c r="AT41" s="956"/>
      <c r="AU41" s="956"/>
      <c r="AV41" s="956"/>
      <c r="AW41" s="956"/>
      <c r="AX41" s="956"/>
      <c r="AY41" s="956"/>
      <c r="AZ41" s="1026"/>
      <c r="BA41" s="1026"/>
      <c r="BB41" s="1026"/>
      <c r="BC41" s="1026"/>
      <c r="BD41" s="1026"/>
      <c r="BE41" s="957"/>
      <c r="BF41" s="957"/>
      <c r="BG41" s="957"/>
      <c r="BH41" s="957"/>
      <c r="BI41" s="958"/>
      <c r="BJ41" s="224"/>
      <c r="BK41" s="224"/>
      <c r="BL41" s="224"/>
      <c r="BM41" s="224"/>
      <c r="BN41" s="224"/>
      <c r="BO41" s="234"/>
      <c r="BP41" s="234"/>
      <c r="BQ41" s="231">
        <v>35</v>
      </c>
      <c r="BR41" s="232"/>
      <c r="BS41" s="977"/>
      <c r="BT41" s="978"/>
      <c r="BU41" s="978"/>
      <c r="BV41" s="978"/>
      <c r="BW41" s="978"/>
      <c r="BX41" s="978"/>
      <c r="BY41" s="978"/>
      <c r="BZ41" s="978"/>
      <c r="CA41" s="978"/>
      <c r="CB41" s="978"/>
      <c r="CC41" s="978"/>
      <c r="CD41" s="978"/>
      <c r="CE41" s="978"/>
      <c r="CF41" s="978"/>
      <c r="CG41" s="999"/>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222"/>
    </row>
    <row r="42" spans="1:131" ht="26.25" customHeight="1">
      <c r="A42" s="231">
        <v>15</v>
      </c>
      <c r="B42" s="1015"/>
      <c r="C42" s="1016"/>
      <c r="D42" s="1016"/>
      <c r="E42" s="1016"/>
      <c r="F42" s="1016"/>
      <c r="G42" s="1016"/>
      <c r="H42" s="1016"/>
      <c r="I42" s="1016"/>
      <c r="J42" s="1016"/>
      <c r="K42" s="1016"/>
      <c r="L42" s="1016"/>
      <c r="M42" s="1016"/>
      <c r="N42" s="1016"/>
      <c r="O42" s="1016"/>
      <c r="P42" s="1017"/>
      <c r="Q42" s="1023"/>
      <c r="R42" s="1024"/>
      <c r="S42" s="1024"/>
      <c r="T42" s="1024"/>
      <c r="U42" s="1024"/>
      <c r="V42" s="1024"/>
      <c r="W42" s="1024"/>
      <c r="X42" s="1024"/>
      <c r="Y42" s="1024"/>
      <c r="Z42" s="1024"/>
      <c r="AA42" s="1024"/>
      <c r="AB42" s="1024"/>
      <c r="AC42" s="1024"/>
      <c r="AD42" s="1024"/>
      <c r="AE42" s="1025"/>
      <c r="AF42" s="1020"/>
      <c r="AG42" s="1021"/>
      <c r="AH42" s="1021"/>
      <c r="AI42" s="1021"/>
      <c r="AJ42" s="1022"/>
      <c r="AK42" s="965"/>
      <c r="AL42" s="956"/>
      <c r="AM42" s="956"/>
      <c r="AN42" s="956"/>
      <c r="AO42" s="956"/>
      <c r="AP42" s="956"/>
      <c r="AQ42" s="956"/>
      <c r="AR42" s="956"/>
      <c r="AS42" s="956"/>
      <c r="AT42" s="956"/>
      <c r="AU42" s="956"/>
      <c r="AV42" s="956"/>
      <c r="AW42" s="956"/>
      <c r="AX42" s="956"/>
      <c r="AY42" s="956"/>
      <c r="AZ42" s="1026"/>
      <c r="BA42" s="1026"/>
      <c r="BB42" s="1026"/>
      <c r="BC42" s="1026"/>
      <c r="BD42" s="1026"/>
      <c r="BE42" s="957"/>
      <c r="BF42" s="957"/>
      <c r="BG42" s="957"/>
      <c r="BH42" s="957"/>
      <c r="BI42" s="958"/>
      <c r="BJ42" s="224"/>
      <c r="BK42" s="224"/>
      <c r="BL42" s="224"/>
      <c r="BM42" s="224"/>
      <c r="BN42" s="224"/>
      <c r="BO42" s="234"/>
      <c r="BP42" s="234"/>
      <c r="BQ42" s="231">
        <v>36</v>
      </c>
      <c r="BR42" s="232"/>
      <c r="BS42" s="977"/>
      <c r="BT42" s="978"/>
      <c r="BU42" s="978"/>
      <c r="BV42" s="978"/>
      <c r="BW42" s="978"/>
      <c r="BX42" s="978"/>
      <c r="BY42" s="978"/>
      <c r="BZ42" s="978"/>
      <c r="CA42" s="978"/>
      <c r="CB42" s="978"/>
      <c r="CC42" s="978"/>
      <c r="CD42" s="978"/>
      <c r="CE42" s="978"/>
      <c r="CF42" s="978"/>
      <c r="CG42" s="999"/>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222"/>
    </row>
    <row r="43" spans="1:131" ht="26.25" customHeight="1">
      <c r="A43" s="231">
        <v>16</v>
      </c>
      <c r="B43" s="1015"/>
      <c r="C43" s="1016"/>
      <c r="D43" s="1016"/>
      <c r="E43" s="1016"/>
      <c r="F43" s="1016"/>
      <c r="G43" s="1016"/>
      <c r="H43" s="1016"/>
      <c r="I43" s="1016"/>
      <c r="J43" s="1016"/>
      <c r="K43" s="1016"/>
      <c r="L43" s="1016"/>
      <c r="M43" s="1016"/>
      <c r="N43" s="1016"/>
      <c r="O43" s="1016"/>
      <c r="P43" s="1017"/>
      <c r="Q43" s="1023"/>
      <c r="R43" s="1024"/>
      <c r="S43" s="1024"/>
      <c r="T43" s="1024"/>
      <c r="U43" s="1024"/>
      <c r="V43" s="1024"/>
      <c r="W43" s="1024"/>
      <c r="X43" s="1024"/>
      <c r="Y43" s="1024"/>
      <c r="Z43" s="1024"/>
      <c r="AA43" s="1024"/>
      <c r="AB43" s="1024"/>
      <c r="AC43" s="1024"/>
      <c r="AD43" s="1024"/>
      <c r="AE43" s="1025"/>
      <c r="AF43" s="1020"/>
      <c r="AG43" s="1021"/>
      <c r="AH43" s="1021"/>
      <c r="AI43" s="1021"/>
      <c r="AJ43" s="1022"/>
      <c r="AK43" s="965"/>
      <c r="AL43" s="956"/>
      <c r="AM43" s="956"/>
      <c r="AN43" s="956"/>
      <c r="AO43" s="956"/>
      <c r="AP43" s="956"/>
      <c r="AQ43" s="956"/>
      <c r="AR43" s="956"/>
      <c r="AS43" s="956"/>
      <c r="AT43" s="956"/>
      <c r="AU43" s="956"/>
      <c r="AV43" s="956"/>
      <c r="AW43" s="956"/>
      <c r="AX43" s="956"/>
      <c r="AY43" s="956"/>
      <c r="AZ43" s="1026"/>
      <c r="BA43" s="1026"/>
      <c r="BB43" s="1026"/>
      <c r="BC43" s="1026"/>
      <c r="BD43" s="1026"/>
      <c r="BE43" s="957"/>
      <c r="BF43" s="957"/>
      <c r="BG43" s="957"/>
      <c r="BH43" s="957"/>
      <c r="BI43" s="958"/>
      <c r="BJ43" s="224"/>
      <c r="BK43" s="224"/>
      <c r="BL43" s="224"/>
      <c r="BM43" s="224"/>
      <c r="BN43" s="224"/>
      <c r="BO43" s="234"/>
      <c r="BP43" s="234"/>
      <c r="BQ43" s="231">
        <v>37</v>
      </c>
      <c r="BR43" s="232"/>
      <c r="BS43" s="977"/>
      <c r="BT43" s="978"/>
      <c r="BU43" s="978"/>
      <c r="BV43" s="978"/>
      <c r="BW43" s="978"/>
      <c r="BX43" s="978"/>
      <c r="BY43" s="978"/>
      <c r="BZ43" s="978"/>
      <c r="CA43" s="978"/>
      <c r="CB43" s="978"/>
      <c r="CC43" s="978"/>
      <c r="CD43" s="978"/>
      <c r="CE43" s="978"/>
      <c r="CF43" s="978"/>
      <c r="CG43" s="999"/>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222"/>
    </row>
    <row r="44" spans="1:131" ht="26.25" customHeight="1">
      <c r="A44" s="231">
        <v>17</v>
      </c>
      <c r="B44" s="1015"/>
      <c r="C44" s="1016"/>
      <c r="D44" s="1016"/>
      <c r="E44" s="1016"/>
      <c r="F44" s="1016"/>
      <c r="G44" s="1016"/>
      <c r="H44" s="1016"/>
      <c r="I44" s="1016"/>
      <c r="J44" s="1016"/>
      <c r="K44" s="1016"/>
      <c r="L44" s="1016"/>
      <c r="M44" s="1016"/>
      <c r="N44" s="1016"/>
      <c r="O44" s="1016"/>
      <c r="P44" s="1017"/>
      <c r="Q44" s="1023"/>
      <c r="R44" s="1024"/>
      <c r="S44" s="1024"/>
      <c r="T44" s="1024"/>
      <c r="U44" s="1024"/>
      <c r="V44" s="1024"/>
      <c r="W44" s="1024"/>
      <c r="X44" s="1024"/>
      <c r="Y44" s="1024"/>
      <c r="Z44" s="1024"/>
      <c r="AA44" s="1024"/>
      <c r="AB44" s="1024"/>
      <c r="AC44" s="1024"/>
      <c r="AD44" s="1024"/>
      <c r="AE44" s="1025"/>
      <c r="AF44" s="1020"/>
      <c r="AG44" s="1021"/>
      <c r="AH44" s="1021"/>
      <c r="AI44" s="1021"/>
      <c r="AJ44" s="1022"/>
      <c r="AK44" s="965"/>
      <c r="AL44" s="956"/>
      <c r="AM44" s="956"/>
      <c r="AN44" s="956"/>
      <c r="AO44" s="956"/>
      <c r="AP44" s="956"/>
      <c r="AQ44" s="956"/>
      <c r="AR44" s="956"/>
      <c r="AS44" s="956"/>
      <c r="AT44" s="956"/>
      <c r="AU44" s="956"/>
      <c r="AV44" s="956"/>
      <c r="AW44" s="956"/>
      <c r="AX44" s="956"/>
      <c r="AY44" s="956"/>
      <c r="AZ44" s="1026"/>
      <c r="BA44" s="1026"/>
      <c r="BB44" s="1026"/>
      <c r="BC44" s="1026"/>
      <c r="BD44" s="1026"/>
      <c r="BE44" s="957"/>
      <c r="BF44" s="957"/>
      <c r="BG44" s="957"/>
      <c r="BH44" s="957"/>
      <c r="BI44" s="958"/>
      <c r="BJ44" s="224"/>
      <c r="BK44" s="224"/>
      <c r="BL44" s="224"/>
      <c r="BM44" s="224"/>
      <c r="BN44" s="224"/>
      <c r="BO44" s="234"/>
      <c r="BP44" s="234"/>
      <c r="BQ44" s="231">
        <v>38</v>
      </c>
      <c r="BR44" s="232"/>
      <c r="BS44" s="977"/>
      <c r="BT44" s="978"/>
      <c r="BU44" s="978"/>
      <c r="BV44" s="978"/>
      <c r="BW44" s="978"/>
      <c r="BX44" s="978"/>
      <c r="BY44" s="978"/>
      <c r="BZ44" s="978"/>
      <c r="CA44" s="978"/>
      <c r="CB44" s="978"/>
      <c r="CC44" s="978"/>
      <c r="CD44" s="978"/>
      <c r="CE44" s="978"/>
      <c r="CF44" s="978"/>
      <c r="CG44" s="999"/>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222"/>
    </row>
    <row r="45" spans="1:131" ht="26.25" customHeight="1">
      <c r="A45" s="231">
        <v>18</v>
      </c>
      <c r="B45" s="1015"/>
      <c r="C45" s="1016"/>
      <c r="D45" s="1016"/>
      <c r="E45" s="1016"/>
      <c r="F45" s="1016"/>
      <c r="G45" s="1016"/>
      <c r="H45" s="1016"/>
      <c r="I45" s="1016"/>
      <c r="J45" s="1016"/>
      <c r="K45" s="1016"/>
      <c r="L45" s="1016"/>
      <c r="M45" s="1016"/>
      <c r="N45" s="1016"/>
      <c r="O45" s="1016"/>
      <c r="P45" s="1017"/>
      <c r="Q45" s="1023"/>
      <c r="R45" s="1024"/>
      <c r="S45" s="1024"/>
      <c r="T45" s="1024"/>
      <c r="U45" s="1024"/>
      <c r="V45" s="1024"/>
      <c r="W45" s="1024"/>
      <c r="X45" s="1024"/>
      <c r="Y45" s="1024"/>
      <c r="Z45" s="1024"/>
      <c r="AA45" s="1024"/>
      <c r="AB45" s="1024"/>
      <c r="AC45" s="1024"/>
      <c r="AD45" s="1024"/>
      <c r="AE45" s="1025"/>
      <c r="AF45" s="1020"/>
      <c r="AG45" s="1021"/>
      <c r="AH45" s="1021"/>
      <c r="AI45" s="1021"/>
      <c r="AJ45" s="1022"/>
      <c r="AK45" s="965"/>
      <c r="AL45" s="956"/>
      <c r="AM45" s="956"/>
      <c r="AN45" s="956"/>
      <c r="AO45" s="956"/>
      <c r="AP45" s="956"/>
      <c r="AQ45" s="956"/>
      <c r="AR45" s="956"/>
      <c r="AS45" s="956"/>
      <c r="AT45" s="956"/>
      <c r="AU45" s="956"/>
      <c r="AV45" s="956"/>
      <c r="AW45" s="956"/>
      <c r="AX45" s="956"/>
      <c r="AY45" s="956"/>
      <c r="AZ45" s="1026"/>
      <c r="BA45" s="1026"/>
      <c r="BB45" s="1026"/>
      <c r="BC45" s="1026"/>
      <c r="BD45" s="1026"/>
      <c r="BE45" s="957"/>
      <c r="BF45" s="957"/>
      <c r="BG45" s="957"/>
      <c r="BH45" s="957"/>
      <c r="BI45" s="958"/>
      <c r="BJ45" s="224"/>
      <c r="BK45" s="224"/>
      <c r="BL45" s="224"/>
      <c r="BM45" s="224"/>
      <c r="BN45" s="224"/>
      <c r="BO45" s="234"/>
      <c r="BP45" s="234"/>
      <c r="BQ45" s="231">
        <v>39</v>
      </c>
      <c r="BR45" s="232"/>
      <c r="BS45" s="977"/>
      <c r="BT45" s="978"/>
      <c r="BU45" s="978"/>
      <c r="BV45" s="978"/>
      <c r="BW45" s="978"/>
      <c r="BX45" s="978"/>
      <c r="BY45" s="978"/>
      <c r="BZ45" s="978"/>
      <c r="CA45" s="978"/>
      <c r="CB45" s="978"/>
      <c r="CC45" s="978"/>
      <c r="CD45" s="978"/>
      <c r="CE45" s="978"/>
      <c r="CF45" s="978"/>
      <c r="CG45" s="999"/>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222"/>
    </row>
    <row r="46" spans="1:131" ht="26.25" customHeight="1">
      <c r="A46" s="231">
        <v>19</v>
      </c>
      <c r="B46" s="1015"/>
      <c r="C46" s="1016"/>
      <c r="D46" s="1016"/>
      <c r="E46" s="1016"/>
      <c r="F46" s="1016"/>
      <c r="G46" s="1016"/>
      <c r="H46" s="1016"/>
      <c r="I46" s="1016"/>
      <c r="J46" s="1016"/>
      <c r="K46" s="1016"/>
      <c r="L46" s="1016"/>
      <c r="M46" s="1016"/>
      <c r="N46" s="1016"/>
      <c r="O46" s="1016"/>
      <c r="P46" s="1017"/>
      <c r="Q46" s="1023"/>
      <c r="R46" s="1024"/>
      <c r="S46" s="1024"/>
      <c r="T46" s="1024"/>
      <c r="U46" s="1024"/>
      <c r="V46" s="1024"/>
      <c r="W46" s="1024"/>
      <c r="X46" s="1024"/>
      <c r="Y46" s="1024"/>
      <c r="Z46" s="1024"/>
      <c r="AA46" s="1024"/>
      <c r="AB46" s="1024"/>
      <c r="AC46" s="1024"/>
      <c r="AD46" s="1024"/>
      <c r="AE46" s="1025"/>
      <c r="AF46" s="1020"/>
      <c r="AG46" s="1021"/>
      <c r="AH46" s="1021"/>
      <c r="AI46" s="1021"/>
      <c r="AJ46" s="1022"/>
      <c r="AK46" s="965"/>
      <c r="AL46" s="956"/>
      <c r="AM46" s="956"/>
      <c r="AN46" s="956"/>
      <c r="AO46" s="956"/>
      <c r="AP46" s="956"/>
      <c r="AQ46" s="956"/>
      <c r="AR46" s="956"/>
      <c r="AS46" s="956"/>
      <c r="AT46" s="956"/>
      <c r="AU46" s="956"/>
      <c r="AV46" s="956"/>
      <c r="AW46" s="956"/>
      <c r="AX46" s="956"/>
      <c r="AY46" s="956"/>
      <c r="AZ46" s="1026"/>
      <c r="BA46" s="1026"/>
      <c r="BB46" s="1026"/>
      <c r="BC46" s="1026"/>
      <c r="BD46" s="1026"/>
      <c r="BE46" s="957"/>
      <c r="BF46" s="957"/>
      <c r="BG46" s="957"/>
      <c r="BH46" s="957"/>
      <c r="BI46" s="958"/>
      <c r="BJ46" s="224"/>
      <c r="BK46" s="224"/>
      <c r="BL46" s="224"/>
      <c r="BM46" s="224"/>
      <c r="BN46" s="224"/>
      <c r="BO46" s="234"/>
      <c r="BP46" s="234"/>
      <c r="BQ46" s="231">
        <v>40</v>
      </c>
      <c r="BR46" s="232"/>
      <c r="BS46" s="977"/>
      <c r="BT46" s="978"/>
      <c r="BU46" s="978"/>
      <c r="BV46" s="978"/>
      <c r="BW46" s="978"/>
      <c r="BX46" s="978"/>
      <c r="BY46" s="978"/>
      <c r="BZ46" s="978"/>
      <c r="CA46" s="978"/>
      <c r="CB46" s="978"/>
      <c r="CC46" s="978"/>
      <c r="CD46" s="978"/>
      <c r="CE46" s="978"/>
      <c r="CF46" s="978"/>
      <c r="CG46" s="999"/>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222"/>
    </row>
    <row r="47" spans="1:131" ht="26.25" customHeight="1">
      <c r="A47" s="231">
        <v>20</v>
      </c>
      <c r="B47" s="1015"/>
      <c r="C47" s="1016"/>
      <c r="D47" s="1016"/>
      <c r="E47" s="1016"/>
      <c r="F47" s="1016"/>
      <c r="G47" s="1016"/>
      <c r="H47" s="1016"/>
      <c r="I47" s="1016"/>
      <c r="J47" s="1016"/>
      <c r="K47" s="1016"/>
      <c r="L47" s="1016"/>
      <c r="M47" s="1016"/>
      <c r="N47" s="1016"/>
      <c r="O47" s="1016"/>
      <c r="P47" s="1017"/>
      <c r="Q47" s="1023"/>
      <c r="R47" s="1024"/>
      <c r="S47" s="1024"/>
      <c r="T47" s="1024"/>
      <c r="U47" s="1024"/>
      <c r="V47" s="1024"/>
      <c r="W47" s="1024"/>
      <c r="X47" s="1024"/>
      <c r="Y47" s="1024"/>
      <c r="Z47" s="1024"/>
      <c r="AA47" s="1024"/>
      <c r="AB47" s="1024"/>
      <c r="AC47" s="1024"/>
      <c r="AD47" s="1024"/>
      <c r="AE47" s="1025"/>
      <c r="AF47" s="1020"/>
      <c r="AG47" s="1021"/>
      <c r="AH47" s="1021"/>
      <c r="AI47" s="1021"/>
      <c r="AJ47" s="1022"/>
      <c r="AK47" s="965"/>
      <c r="AL47" s="956"/>
      <c r="AM47" s="956"/>
      <c r="AN47" s="956"/>
      <c r="AO47" s="956"/>
      <c r="AP47" s="956"/>
      <c r="AQ47" s="956"/>
      <c r="AR47" s="956"/>
      <c r="AS47" s="956"/>
      <c r="AT47" s="956"/>
      <c r="AU47" s="956"/>
      <c r="AV47" s="956"/>
      <c r="AW47" s="956"/>
      <c r="AX47" s="956"/>
      <c r="AY47" s="956"/>
      <c r="AZ47" s="1026"/>
      <c r="BA47" s="1026"/>
      <c r="BB47" s="1026"/>
      <c r="BC47" s="1026"/>
      <c r="BD47" s="1026"/>
      <c r="BE47" s="957"/>
      <c r="BF47" s="957"/>
      <c r="BG47" s="957"/>
      <c r="BH47" s="957"/>
      <c r="BI47" s="958"/>
      <c r="BJ47" s="224"/>
      <c r="BK47" s="224"/>
      <c r="BL47" s="224"/>
      <c r="BM47" s="224"/>
      <c r="BN47" s="224"/>
      <c r="BO47" s="234"/>
      <c r="BP47" s="234"/>
      <c r="BQ47" s="231">
        <v>41</v>
      </c>
      <c r="BR47" s="232"/>
      <c r="BS47" s="977"/>
      <c r="BT47" s="978"/>
      <c r="BU47" s="978"/>
      <c r="BV47" s="978"/>
      <c r="BW47" s="978"/>
      <c r="BX47" s="978"/>
      <c r="BY47" s="978"/>
      <c r="BZ47" s="978"/>
      <c r="CA47" s="978"/>
      <c r="CB47" s="978"/>
      <c r="CC47" s="978"/>
      <c r="CD47" s="978"/>
      <c r="CE47" s="978"/>
      <c r="CF47" s="978"/>
      <c r="CG47" s="999"/>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222"/>
    </row>
    <row r="48" spans="1:131" ht="26.25" customHeight="1">
      <c r="A48" s="231">
        <v>21</v>
      </c>
      <c r="B48" s="1015"/>
      <c r="C48" s="1016"/>
      <c r="D48" s="1016"/>
      <c r="E48" s="1016"/>
      <c r="F48" s="1016"/>
      <c r="G48" s="1016"/>
      <c r="H48" s="1016"/>
      <c r="I48" s="1016"/>
      <c r="J48" s="1016"/>
      <c r="K48" s="1016"/>
      <c r="L48" s="1016"/>
      <c r="M48" s="1016"/>
      <c r="N48" s="1016"/>
      <c r="O48" s="1016"/>
      <c r="P48" s="1017"/>
      <c r="Q48" s="1023"/>
      <c r="R48" s="1024"/>
      <c r="S48" s="1024"/>
      <c r="T48" s="1024"/>
      <c r="U48" s="1024"/>
      <c r="V48" s="1024"/>
      <c r="W48" s="1024"/>
      <c r="X48" s="1024"/>
      <c r="Y48" s="1024"/>
      <c r="Z48" s="1024"/>
      <c r="AA48" s="1024"/>
      <c r="AB48" s="1024"/>
      <c r="AC48" s="1024"/>
      <c r="AD48" s="1024"/>
      <c r="AE48" s="1025"/>
      <c r="AF48" s="1020"/>
      <c r="AG48" s="1021"/>
      <c r="AH48" s="1021"/>
      <c r="AI48" s="1021"/>
      <c r="AJ48" s="1022"/>
      <c r="AK48" s="965"/>
      <c r="AL48" s="956"/>
      <c r="AM48" s="956"/>
      <c r="AN48" s="956"/>
      <c r="AO48" s="956"/>
      <c r="AP48" s="956"/>
      <c r="AQ48" s="956"/>
      <c r="AR48" s="956"/>
      <c r="AS48" s="956"/>
      <c r="AT48" s="956"/>
      <c r="AU48" s="956"/>
      <c r="AV48" s="956"/>
      <c r="AW48" s="956"/>
      <c r="AX48" s="956"/>
      <c r="AY48" s="956"/>
      <c r="AZ48" s="1026"/>
      <c r="BA48" s="1026"/>
      <c r="BB48" s="1026"/>
      <c r="BC48" s="1026"/>
      <c r="BD48" s="1026"/>
      <c r="BE48" s="957"/>
      <c r="BF48" s="957"/>
      <c r="BG48" s="957"/>
      <c r="BH48" s="957"/>
      <c r="BI48" s="958"/>
      <c r="BJ48" s="224"/>
      <c r="BK48" s="224"/>
      <c r="BL48" s="224"/>
      <c r="BM48" s="224"/>
      <c r="BN48" s="224"/>
      <c r="BO48" s="234"/>
      <c r="BP48" s="234"/>
      <c r="BQ48" s="231">
        <v>42</v>
      </c>
      <c r="BR48" s="232"/>
      <c r="BS48" s="977"/>
      <c r="BT48" s="978"/>
      <c r="BU48" s="978"/>
      <c r="BV48" s="978"/>
      <c r="BW48" s="978"/>
      <c r="BX48" s="978"/>
      <c r="BY48" s="978"/>
      <c r="BZ48" s="978"/>
      <c r="CA48" s="978"/>
      <c r="CB48" s="978"/>
      <c r="CC48" s="978"/>
      <c r="CD48" s="978"/>
      <c r="CE48" s="978"/>
      <c r="CF48" s="978"/>
      <c r="CG48" s="999"/>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222"/>
    </row>
    <row r="49" spans="1:131" ht="26.25" customHeight="1">
      <c r="A49" s="231">
        <v>22</v>
      </c>
      <c r="B49" s="1015"/>
      <c r="C49" s="1016"/>
      <c r="D49" s="1016"/>
      <c r="E49" s="1016"/>
      <c r="F49" s="1016"/>
      <c r="G49" s="1016"/>
      <c r="H49" s="1016"/>
      <c r="I49" s="1016"/>
      <c r="J49" s="1016"/>
      <c r="K49" s="1016"/>
      <c r="L49" s="1016"/>
      <c r="M49" s="1016"/>
      <c r="N49" s="1016"/>
      <c r="O49" s="1016"/>
      <c r="P49" s="1017"/>
      <c r="Q49" s="1023"/>
      <c r="R49" s="1024"/>
      <c r="S49" s="1024"/>
      <c r="T49" s="1024"/>
      <c r="U49" s="1024"/>
      <c r="V49" s="1024"/>
      <c r="W49" s="1024"/>
      <c r="X49" s="1024"/>
      <c r="Y49" s="1024"/>
      <c r="Z49" s="1024"/>
      <c r="AA49" s="1024"/>
      <c r="AB49" s="1024"/>
      <c r="AC49" s="1024"/>
      <c r="AD49" s="1024"/>
      <c r="AE49" s="1025"/>
      <c r="AF49" s="1020"/>
      <c r="AG49" s="1021"/>
      <c r="AH49" s="1021"/>
      <c r="AI49" s="1021"/>
      <c r="AJ49" s="1022"/>
      <c r="AK49" s="965"/>
      <c r="AL49" s="956"/>
      <c r="AM49" s="956"/>
      <c r="AN49" s="956"/>
      <c r="AO49" s="956"/>
      <c r="AP49" s="956"/>
      <c r="AQ49" s="956"/>
      <c r="AR49" s="956"/>
      <c r="AS49" s="956"/>
      <c r="AT49" s="956"/>
      <c r="AU49" s="956"/>
      <c r="AV49" s="956"/>
      <c r="AW49" s="956"/>
      <c r="AX49" s="956"/>
      <c r="AY49" s="956"/>
      <c r="AZ49" s="1026"/>
      <c r="BA49" s="1026"/>
      <c r="BB49" s="1026"/>
      <c r="BC49" s="1026"/>
      <c r="BD49" s="1026"/>
      <c r="BE49" s="957"/>
      <c r="BF49" s="957"/>
      <c r="BG49" s="957"/>
      <c r="BH49" s="957"/>
      <c r="BI49" s="958"/>
      <c r="BJ49" s="224"/>
      <c r="BK49" s="224"/>
      <c r="BL49" s="224"/>
      <c r="BM49" s="224"/>
      <c r="BN49" s="224"/>
      <c r="BO49" s="234"/>
      <c r="BP49" s="234"/>
      <c r="BQ49" s="231">
        <v>43</v>
      </c>
      <c r="BR49" s="232"/>
      <c r="BS49" s="977"/>
      <c r="BT49" s="978"/>
      <c r="BU49" s="978"/>
      <c r="BV49" s="978"/>
      <c r="BW49" s="978"/>
      <c r="BX49" s="978"/>
      <c r="BY49" s="978"/>
      <c r="BZ49" s="978"/>
      <c r="CA49" s="978"/>
      <c r="CB49" s="978"/>
      <c r="CC49" s="978"/>
      <c r="CD49" s="978"/>
      <c r="CE49" s="978"/>
      <c r="CF49" s="978"/>
      <c r="CG49" s="999"/>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222"/>
    </row>
    <row r="50" spans="1:131" ht="26.25" customHeight="1">
      <c r="A50" s="231">
        <v>23</v>
      </c>
      <c r="B50" s="1015"/>
      <c r="C50" s="1016"/>
      <c r="D50" s="1016"/>
      <c r="E50" s="1016"/>
      <c r="F50" s="1016"/>
      <c r="G50" s="1016"/>
      <c r="H50" s="1016"/>
      <c r="I50" s="1016"/>
      <c r="J50" s="1016"/>
      <c r="K50" s="1016"/>
      <c r="L50" s="1016"/>
      <c r="M50" s="1016"/>
      <c r="N50" s="1016"/>
      <c r="O50" s="1016"/>
      <c r="P50" s="1017"/>
      <c r="Q50" s="1018"/>
      <c r="R50" s="1010"/>
      <c r="S50" s="1010"/>
      <c r="T50" s="1010"/>
      <c r="U50" s="1010"/>
      <c r="V50" s="1010"/>
      <c r="W50" s="1010"/>
      <c r="X50" s="1010"/>
      <c r="Y50" s="1010"/>
      <c r="Z50" s="1010"/>
      <c r="AA50" s="1010"/>
      <c r="AB50" s="1010"/>
      <c r="AC50" s="1010"/>
      <c r="AD50" s="1010"/>
      <c r="AE50" s="1019"/>
      <c r="AF50" s="1020"/>
      <c r="AG50" s="1021"/>
      <c r="AH50" s="1021"/>
      <c r="AI50" s="1021"/>
      <c r="AJ50" s="1022"/>
      <c r="AK50" s="1009"/>
      <c r="AL50" s="1010"/>
      <c r="AM50" s="1010"/>
      <c r="AN50" s="1010"/>
      <c r="AO50" s="1010"/>
      <c r="AP50" s="1010"/>
      <c r="AQ50" s="1010"/>
      <c r="AR50" s="1010"/>
      <c r="AS50" s="1010"/>
      <c r="AT50" s="1010"/>
      <c r="AU50" s="1010"/>
      <c r="AV50" s="1010"/>
      <c r="AW50" s="1010"/>
      <c r="AX50" s="1010"/>
      <c r="AY50" s="1010"/>
      <c r="AZ50" s="1011"/>
      <c r="BA50" s="1011"/>
      <c r="BB50" s="1011"/>
      <c r="BC50" s="1011"/>
      <c r="BD50" s="1011"/>
      <c r="BE50" s="957"/>
      <c r="BF50" s="957"/>
      <c r="BG50" s="957"/>
      <c r="BH50" s="957"/>
      <c r="BI50" s="958"/>
      <c r="BJ50" s="224"/>
      <c r="BK50" s="224"/>
      <c r="BL50" s="224"/>
      <c r="BM50" s="224"/>
      <c r="BN50" s="224"/>
      <c r="BO50" s="234"/>
      <c r="BP50" s="234"/>
      <c r="BQ50" s="231">
        <v>44</v>
      </c>
      <c r="BR50" s="232"/>
      <c r="BS50" s="977"/>
      <c r="BT50" s="978"/>
      <c r="BU50" s="978"/>
      <c r="BV50" s="978"/>
      <c r="BW50" s="978"/>
      <c r="BX50" s="978"/>
      <c r="BY50" s="978"/>
      <c r="BZ50" s="978"/>
      <c r="CA50" s="978"/>
      <c r="CB50" s="978"/>
      <c r="CC50" s="978"/>
      <c r="CD50" s="978"/>
      <c r="CE50" s="978"/>
      <c r="CF50" s="978"/>
      <c r="CG50" s="999"/>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222"/>
    </row>
    <row r="51" spans="1:131" ht="26.25" customHeight="1">
      <c r="A51" s="231">
        <v>24</v>
      </c>
      <c r="B51" s="1015"/>
      <c r="C51" s="1016"/>
      <c r="D51" s="1016"/>
      <c r="E51" s="1016"/>
      <c r="F51" s="1016"/>
      <c r="G51" s="1016"/>
      <c r="H51" s="1016"/>
      <c r="I51" s="1016"/>
      <c r="J51" s="1016"/>
      <c r="K51" s="1016"/>
      <c r="L51" s="1016"/>
      <c r="M51" s="1016"/>
      <c r="N51" s="1016"/>
      <c r="O51" s="1016"/>
      <c r="P51" s="1017"/>
      <c r="Q51" s="1018"/>
      <c r="R51" s="1010"/>
      <c r="S51" s="1010"/>
      <c r="T51" s="1010"/>
      <c r="U51" s="1010"/>
      <c r="V51" s="1010"/>
      <c r="W51" s="1010"/>
      <c r="X51" s="1010"/>
      <c r="Y51" s="1010"/>
      <c r="Z51" s="1010"/>
      <c r="AA51" s="1010"/>
      <c r="AB51" s="1010"/>
      <c r="AC51" s="1010"/>
      <c r="AD51" s="1010"/>
      <c r="AE51" s="1019"/>
      <c r="AF51" s="1020"/>
      <c r="AG51" s="1021"/>
      <c r="AH51" s="1021"/>
      <c r="AI51" s="1021"/>
      <c r="AJ51" s="1022"/>
      <c r="AK51" s="1009"/>
      <c r="AL51" s="1010"/>
      <c r="AM51" s="1010"/>
      <c r="AN51" s="1010"/>
      <c r="AO51" s="1010"/>
      <c r="AP51" s="1010"/>
      <c r="AQ51" s="1010"/>
      <c r="AR51" s="1010"/>
      <c r="AS51" s="1010"/>
      <c r="AT51" s="1010"/>
      <c r="AU51" s="1010"/>
      <c r="AV51" s="1010"/>
      <c r="AW51" s="1010"/>
      <c r="AX51" s="1010"/>
      <c r="AY51" s="1010"/>
      <c r="AZ51" s="1011"/>
      <c r="BA51" s="1011"/>
      <c r="BB51" s="1011"/>
      <c r="BC51" s="1011"/>
      <c r="BD51" s="1011"/>
      <c r="BE51" s="957"/>
      <c r="BF51" s="957"/>
      <c r="BG51" s="957"/>
      <c r="BH51" s="957"/>
      <c r="BI51" s="958"/>
      <c r="BJ51" s="224"/>
      <c r="BK51" s="224"/>
      <c r="BL51" s="224"/>
      <c r="BM51" s="224"/>
      <c r="BN51" s="224"/>
      <c r="BO51" s="234"/>
      <c r="BP51" s="234"/>
      <c r="BQ51" s="231">
        <v>45</v>
      </c>
      <c r="BR51" s="232"/>
      <c r="BS51" s="977"/>
      <c r="BT51" s="978"/>
      <c r="BU51" s="978"/>
      <c r="BV51" s="978"/>
      <c r="BW51" s="978"/>
      <c r="BX51" s="978"/>
      <c r="BY51" s="978"/>
      <c r="BZ51" s="978"/>
      <c r="CA51" s="978"/>
      <c r="CB51" s="978"/>
      <c r="CC51" s="978"/>
      <c r="CD51" s="978"/>
      <c r="CE51" s="978"/>
      <c r="CF51" s="978"/>
      <c r="CG51" s="999"/>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222"/>
    </row>
    <row r="52" spans="1:131" ht="26.25" customHeight="1">
      <c r="A52" s="231">
        <v>25</v>
      </c>
      <c r="B52" s="1015"/>
      <c r="C52" s="1016"/>
      <c r="D52" s="1016"/>
      <c r="E52" s="1016"/>
      <c r="F52" s="1016"/>
      <c r="G52" s="1016"/>
      <c r="H52" s="1016"/>
      <c r="I52" s="1016"/>
      <c r="J52" s="1016"/>
      <c r="K52" s="1016"/>
      <c r="L52" s="1016"/>
      <c r="M52" s="1016"/>
      <c r="N52" s="1016"/>
      <c r="O52" s="1016"/>
      <c r="P52" s="1017"/>
      <c r="Q52" s="1018"/>
      <c r="R52" s="1010"/>
      <c r="S52" s="1010"/>
      <c r="T52" s="1010"/>
      <c r="U52" s="1010"/>
      <c r="V52" s="1010"/>
      <c r="W52" s="1010"/>
      <c r="X52" s="1010"/>
      <c r="Y52" s="1010"/>
      <c r="Z52" s="1010"/>
      <c r="AA52" s="1010"/>
      <c r="AB52" s="1010"/>
      <c r="AC52" s="1010"/>
      <c r="AD52" s="1010"/>
      <c r="AE52" s="1019"/>
      <c r="AF52" s="1020"/>
      <c r="AG52" s="1021"/>
      <c r="AH52" s="1021"/>
      <c r="AI52" s="1021"/>
      <c r="AJ52" s="1022"/>
      <c r="AK52" s="1009"/>
      <c r="AL52" s="1010"/>
      <c r="AM52" s="1010"/>
      <c r="AN52" s="1010"/>
      <c r="AO52" s="1010"/>
      <c r="AP52" s="1010"/>
      <c r="AQ52" s="1010"/>
      <c r="AR52" s="1010"/>
      <c r="AS52" s="1010"/>
      <c r="AT52" s="1010"/>
      <c r="AU52" s="1010"/>
      <c r="AV52" s="1010"/>
      <c r="AW52" s="1010"/>
      <c r="AX52" s="1010"/>
      <c r="AY52" s="1010"/>
      <c r="AZ52" s="1011"/>
      <c r="BA52" s="1011"/>
      <c r="BB52" s="1011"/>
      <c r="BC52" s="1011"/>
      <c r="BD52" s="1011"/>
      <c r="BE52" s="957"/>
      <c r="BF52" s="957"/>
      <c r="BG52" s="957"/>
      <c r="BH52" s="957"/>
      <c r="BI52" s="958"/>
      <c r="BJ52" s="224"/>
      <c r="BK52" s="224"/>
      <c r="BL52" s="224"/>
      <c r="BM52" s="224"/>
      <c r="BN52" s="224"/>
      <c r="BO52" s="234"/>
      <c r="BP52" s="234"/>
      <c r="BQ52" s="231">
        <v>46</v>
      </c>
      <c r="BR52" s="232"/>
      <c r="BS52" s="977"/>
      <c r="BT52" s="978"/>
      <c r="BU52" s="978"/>
      <c r="BV52" s="978"/>
      <c r="BW52" s="978"/>
      <c r="BX52" s="978"/>
      <c r="BY52" s="978"/>
      <c r="BZ52" s="978"/>
      <c r="CA52" s="978"/>
      <c r="CB52" s="978"/>
      <c r="CC52" s="978"/>
      <c r="CD52" s="978"/>
      <c r="CE52" s="978"/>
      <c r="CF52" s="978"/>
      <c r="CG52" s="999"/>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222"/>
    </row>
    <row r="53" spans="1:131" ht="26.25" customHeight="1">
      <c r="A53" s="231">
        <v>26</v>
      </c>
      <c r="B53" s="1015"/>
      <c r="C53" s="1016"/>
      <c r="D53" s="1016"/>
      <c r="E53" s="1016"/>
      <c r="F53" s="1016"/>
      <c r="G53" s="1016"/>
      <c r="H53" s="1016"/>
      <c r="I53" s="1016"/>
      <c r="J53" s="1016"/>
      <c r="K53" s="1016"/>
      <c r="L53" s="1016"/>
      <c r="M53" s="1016"/>
      <c r="N53" s="1016"/>
      <c r="O53" s="1016"/>
      <c r="P53" s="1017"/>
      <c r="Q53" s="1018"/>
      <c r="R53" s="1010"/>
      <c r="S53" s="1010"/>
      <c r="T53" s="1010"/>
      <c r="U53" s="1010"/>
      <c r="V53" s="1010"/>
      <c r="W53" s="1010"/>
      <c r="X53" s="1010"/>
      <c r="Y53" s="1010"/>
      <c r="Z53" s="1010"/>
      <c r="AA53" s="1010"/>
      <c r="AB53" s="1010"/>
      <c r="AC53" s="1010"/>
      <c r="AD53" s="1010"/>
      <c r="AE53" s="1019"/>
      <c r="AF53" s="1020"/>
      <c r="AG53" s="1021"/>
      <c r="AH53" s="1021"/>
      <c r="AI53" s="1021"/>
      <c r="AJ53" s="1022"/>
      <c r="AK53" s="1009"/>
      <c r="AL53" s="1010"/>
      <c r="AM53" s="1010"/>
      <c r="AN53" s="1010"/>
      <c r="AO53" s="1010"/>
      <c r="AP53" s="1010"/>
      <c r="AQ53" s="1010"/>
      <c r="AR53" s="1010"/>
      <c r="AS53" s="1010"/>
      <c r="AT53" s="1010"/>
      <c r="AU53" s="1010"/>
      <c r="AV53" s="1010"/>
      <c r="AW53" s="1010"/>
      <c r="AX53" s="1010"/>
      <c r="AY53" s="1010"/>
      <c r="AZ53" s="1011"/>
      <c r="BA53" s="1011"/>
      <c r="BB53" s="1011"/>
      <c r="BC53" s="1011"/>
      <c r="BD53" s="1011"/>
      <c r="BE53" s="957"/>
      <c r="BF53" s="957"/>
      <c r="BG53" s="957"/>
      <c r="BH53" s="957"/>
      <c r="BI53" s="958"/>
      <c r="BJ53" s="224"/>
      <c r="BK53" s="224"/>
      <c r="BL53" s="224"/>
      <c r="BM53" s="224"/>
      <c r="BN53" s="224"/>
      <c r="BO53" s="234"/>
      <c r="BP53" s="234"/>
      <c r="BQ53" s="231">
        <v>47</v>
      </c>
      <c r="BR53" s="232"/>
      <c r="BS53" s="977"/>
      <c r="BT53" s="978"/>
      <c r="BU53" s="978"/>
      <c r="BV53" s="978"/>
      <c r="BW53" s="978"/>
      <c r="BX53" s="978"/>
      <c r="BY53" s="978"/>
      <c r="BZ53" s="978"/>
      <c r="CA53" s="978"/>
      <c r="CB53" s="978"/>
      <c r="CC53" s="978"/>
      <c r="CD53" s="978"/>
      <c r="CE53" s="978"/>
      <c r="CF53" s="978"/>
      <c r="CG53" s="999"/>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222"/>
    </row>
    <row r="54" spans="1:131" ht="26.25" customHeight="1">
      <c r="A54" s="231">
        <v>27</v>
      </c>
      <c r="B54" s="1015"/>
      <c r="C54" s="1016"/>
      <c r="D54" s="1016"/>
      <c r="E54" s="1016"/>
      <c r="F54" s="1016"/>
      <c r="G54" s="1016"/>
      <c r="H54" s="1016"/>
      <c r="I54" s="1016"/>
      <c r="J54" s="1016"/>
      <c r="K54" s="1016"/>
      <c r="L54" s="1016"/>
      <c r="M54" s="1016"/>
      <c r="N54" s="1016"/>
      <c r="O54" s="1016"/>
      <c r="P54" s="1017"/>
      <c r="Q54" s="1018"/>
      <c r="R54" s="1010"/>
      <c r="S54" s="1010"/>
      <c r="T54" s="1010"/>
      <c r="U54" s="1010"/>
      <c r="V54" s="1010"/>
      <c r="W54" s="1010"/>
      <c r="X54" s="1010"/>
      <c r="Y54" s="1010"/>
      <c r="Z54" s="1010"/>
      <c r="AA54" s="1010"/>
      <c r="AB54" s="1010"/>
      <c r="AC54" s="1010"/>
      <c r="AD54" s="1010"/>
      <c r="AE54" s="1019"/>
      <c r="AF54" s="1020"/>
      <c r="AG54" s="1021"/>
      <c r="AH54" s="1021"/>
      <c r="AI54" s="1021"/>
      <c r="AJ54" s="1022"/>
      <c r="AK54" s="1009"/>
      <c r="AL54" s="1010"/>
      <c r="AM54" s="1010"/>
      <c r="AN54" s="1010"/>
      <c r="AO54" s="1010"/>
      <c r="AP54" s="1010"/>
      <c r="AQ54" s="1010"/>
      <c r="AR54" s="1010"/>
      <c r="AS54" s="1010"/>
      <c r="AT54" s="1010"/>
      <c r="AU54" s="1010"/>
      <c r="AV54" s="1010"/>
      <c r="AW54" s="1010"/>
      <c r="AX54" s="1010"/>
      <c r="AY54" s="1010"/>
      <c r="AZ54" s="1011"/>
      <c r="BA54" s="1011"/>
      <c r="BB54" s="1011"/>
      <c r="BC54" s="1011"/>
      <c r="BD54" s="1011"/>
      <c r="BE54" s="957"/>
      <c r="BF54" s="957"/>
      <c r="BG54" s="957"/>
      <c r="BH54" s="957"/>
      <c r="BI54" s="958"/>
      <c r="BJ54" s="224"/>
      <c r="BK54" s="224"/>
      <c r="BL54" s="224"/>
      <c r="BM54" s="224"/>
      <c r="BN54" s="224"/>
      <c r="BO54" s="234"/>
      <c r="BP54" s="234"/>
      <c r="BQ54" s="231">
        <v>48</v>
      </c>
      <c r="BR54" s="232"/>
      <c r="BS54" s="977"/>
      <c r="BT54" s="978"/>
      <c r="BU54" s="978"/>
      <c r="BV54" s="978"/>
      <c r="BW54" s="978"/>
      <c r="BX54" s="978"/>
      <c r="BY54" s="978"/>
      <c r="BZ54" s="978"/>
      <c r="CA54" s="978"/>
      <c r="CB54" s="978"/>
      <c r="CC54" s="978"/>
      <c r="CD54" s="978"/>
      <c r="CE54" s="978"/>
      <c r="CF54" s="978"/>
      <c r="CG54" s="999"/>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222"/>
    </row>
    <row r="55" spans="1:131" ht="26.25" customHeight="1">
      <c r="A55" s="231">
        <v>28</v>
      </c>
      <c r="B55" s="1015"/>
      <c r="C55" s="1016"/>
      <c r="D55" s="1016"/>
      <c r="E55" s="1016"/>
      <c r="F55" s="1016"/>
      <c r="G55" s="1016"/>
      <c r="H55" s="1016"/>
      <c r="I55" s="1016"/>
      <c r="J55" s="1016"/>
      <c r="K55" s="1016"/>
      <c r="L55" s="1016"/>
      <c r="M55" s="1016"/>
      <c r="N55" s="1016"/>
      <c r="O55" s="1016"/>
      <c r="P55" s="1017"/>
      <c r="Q55" s="1018"/>
      <c r="R55" s="1010"/>
      <c r="S55" s="1010"/>
      <c r="T55" s="1010"/>
      <c r="U55" s="1010"/>
      <c r="V55" s="1010"/>
      <c r="W55" s="1010"/>
      <c r="X55" s="1010"/>
      <c r="Y55" s="1010"/>
      <c r="Z55" s="1010"/>
      <c r="AA55" s="1010"/>
      <c r="AB55" s="1010"/>
      <c r="AC55" s="1010"/>
      <c r="AD55" s="1010"/>
      <c r="AE55" s="1019"/>
      <c r="AF55" s="1020"/>
      <c r="AG55" s="1021"/>
      <c r="AH55" s="1021"/>
      <c r="AI55" s="1021"/>
      <c r="AJ55" s="1022"/>
      <c r="AK55" s="1009"/>
      <c r="AL55" s="1010"/>
      <c r="AM55" s="1010"/>
      <c r="AN55" s="1010"/>
      <c r="AO55" s="1010"/>
      <c r="AP55" s="1010"/>
      <c r="AQ55" s="1010"/>
      <c r="AR55" s="1010"/>
      <c r="AS55" s="1010"/>
      <c r="AT55" s="1010"/>
      <c r="AU55" s="1010"/>
      <c r="AV55" s="1010"/>
      <c r="AW55" s="1010"/>
      <c r="AX55" s="1010"/>
      <c r="AY55" s="1010"/>
      <c r="AZ55" s="1011"/>
      <c r="BA55" s="1011"/>
      <c r="BB55" s="1011"/>
      <c r="BC55" s="1011"/>
      <c r="BD55" s="1011"/>
      <c r="BE55" s="957"/>
      <c r="BF55" s="957"/>
      <c r="BG55" s="957"/>
      <c r="BH55" s="957"/>
      <c r="BI55" s="958"/>
      <c r="BJ55" s="224"/>
      <c r="BK55" s="224"/>
      <c r="BL55" s="224"/>
      <c r="BM55" s="224"/>
      <c r="BN55" s="224"/>
      <c r="BO55" s="234"/>
      <c r="BP55" s="234"/>
      <c r="BQ55" s="231">
        <v>49</v>
      </c>
      <c r="BR55" s="232"/>
      <c r="BS55" s="977"/>
      <c r="BT55" s="978"/>
      <c r="BU55" s="978"/>
      <c r="BV55" s="978"/>
      <c r="BW55" s="978"/>
      <c r="BX55" s="978"/>
      <c r="BY55" s="978"/>
      <c r="BZ55" s="978"/>
      <c r="CA55" s="978"/>
      <c r="CB55" s="978"/>
      <c r="CC55" s="978"/>
      <c r="CD55" s="978"/>
      <c r="CE55" s="978"/>
      <c r="CF55" s="978"/>
      <c r="CG55" s="999"/>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222"/>
    </row>
    <row r="56" spans="1:131" ht="26.25" customHeight="1">
      <c r="A56" s="231">
        <v>29</v>
      </c>
      <c r="B56" s="1015"/>
      <c r="C56" s="1016"/>
      <c r="D56" s="1016"/>
      <c r="E56" s="1016"/>
      <c r="F56" s="1016"/>
      <c r="G56" s="1016"/>
      <c r="H56" s="1016"/>
      <c r="I56" s="1016"/>
      <c r="J56" s="1016"/>
      <c r="K56" s="1016"/>
      <c r="L56" s="1016"/>
      <c r="M56" s="1016"/>
      <c r="N56" s="1016"/>
      <c r="O56" s="1016"/>
      <c r="P56" s="1017"/>
      <c r="Q56" s="1018"/>
      <c r="R56" s="1010"/>
      <c r="S56" s="1010"/>
      <c r="T56" s="1010"/>
      <c r="U56" s="1010"/>
      <c r="V56" s="1010"/>
      <c r="W56" s="1010"/>
      <c r="X56" s="1010"/>
      <c r="Y56" s="1010"/>
      <c r="Z56" s="1010"/>
      <c r="AA56" s="1010"/>
      <c r="AB56" s="1010"/>
      <c r="AC56" s="1010"/>
      <c r="AD56" s="1010"/>
      <c r="AE56" s="1019"/>
      <c r="AF56" s="1020"/>
      <c r="AG56" s="1021"/>
      <c r="AH56" s="1021"/>
      <c r="AI56" s="1021"/>
      <c r="AJ56" s="1022"/>
      <c r="AK56" s="1009"/>
      <c r="AL56" s="1010"/>
      <c r="AM56" s="1010"/>
      <c r="AN56" s="1010"/>
      <c r="AO56" s="1010"/>
      <c r="AP56" s="1010"/>
      <c r="AQ56" s="1010"/>
      <c r="AR56" s="1010"/>
      <c r="AS56" s="1010"/>
      <c r="AT56" s="1010"/>
      <c r="AU56" s="1010"/>
      <c r="AV56" s="1010"/>
      <c r="AW56" s="1010"/>
      <c r="AX56" s="1010"/>
      <c r="AY56" s="1010"/>
      <c r="AZ56" s="1011"/>
      <c r="BA56" s="1011"/>
      <c r="BB56" s="1011"/>
      <c r="BC56" s="1011"/>
      <c r="BD56" s="1011"/>
      <c r="BE56" s="957"/>
      <c r="BF56" s="957"/>
      <c r="BG56" s="957"/>
      <c r="BH56" s="957"/>
      <c r="BI56" s="958"/>
      <c r="BJ56" s="224"/>
      <c r="BK56" s="224"/>
      <c r="BL56" s="224"/>
      <c r="BM56" s="224"/>
      <c r="BN56" s="224"/>
      <c r="BO56" s="234"/>
      <c r="BP56" s="234"/>
      <c r="BQ56" s="231">
        <v>50</v>
      </c>
      <c r="BR56" s="232"/>
      <c r="BS56" s="977"/>
      <c r="BT56" s="978"/>
      <c r="BU56" s="978"/>
      <c r="BV56" s="978"/>
      <c r="BW56" s="978"/>
      <c r="BX56" s="978"/>
      <c r="BY56" s="978"/>
      <c r="BZ56" s="978"/>
      <c r="CA56" s="978"/>
      <c r="CB56" s="978"/>
      <c r="CC56" s="978"/>
      <c r="CD56" s="978"/>
      <c r="CE56" s="978"/>
      <c r="CF56" s="978"/>
      <c r="CG56" s="999"/>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222"/>
    </row>
    <row r="57" spans="1:131" ht="26.25" customHeight="1">
      <c r="A57" s="231">
        <v>30</v>
      </c>
      <c r="B57" s="1015"/>
      <c r="C57" s="1016"/>
      <c r="D57" s="1016"/>
      <c r="E57" s="1016"/>
      <c r="F57" s="1016"/>
      <c r="G57" s="1016"/>
      <c r="H57" s="1016"/>
      <c r="I57" s="1016"/>
      <c r="J57" s="1016"/>
      <c r="K57" s="1016"/>
      <c r="L57" s="1016"/>
      <c r="M57" s="1016"/>
      <c r="N57" s="1016"/>
      <c r="O57" s="1016"/>
      <c r="P57" s="1017"/>
      <c r="Q57" s="1018"/>
      <c r="R57" s="1010"/>
      <c r="S57" s="1010"/>
      <c r="T57" s="1010"/>
      <c r="U57" s="1010"/>
      <c r="V57" s="1010"/>
      <c r="W57" s="1010"/>
      <c r="X57" s="1010"/>
      <c r="Y57" s="1010"/>
      <c r="Z57" s="1010"/>
      <c r="AA57" s="1010"/>
      <c r="AB57" s="1010"/>
      <c r="AC57" s="1010"/>
      <c r="AD57" s="1010"/>
      <c r="AE57" s="1019"/>
      <c r="AF57" s="1020"/>
      <c r="AG57" s="1021"/>
      <c r="AH57" s="1021"/>
      <c r="AI57" s="1021"/>
      <c r="AJ57" s="1022"/>
      <c r="AK57" s="1009"/>
      <c r="AL57" s="1010"/>
      <c r="AM57" s="1010"/>
      <c r="AN57" s="1010"/>
      <c r="AO57" s="1010"/>
      <c r="AP57" s="1010"/>
      <c r="AQ57" s="1010"/>
      <c r="AR57" s="1010"/>
      <c r="AS57" s="1010"/>
      <c r="AT57" s="1010"/>
      <c r="AU57" s="1010"/>
      <c r="AV57" s="1010"/>
      <c r="AW57" s="1010"/>
      <c r="AX57" s="1010"/>
      <c r="AY57" s="1010"/>
      <c r="AZ57" s="1011"/>
      <c r="BA57" s="1011"/>
      <c r="BB57" s="1011"/>
      <c r="BC57" s="1011"/>
      <c r="BD57" s="1011"/>
      <c r="BE57" s="957"/>
      <c r="BF57" s="957"/>
      <c r="BG57" s="957"/>
      <c r="BH57" s="957"/>
      <c r="BI57" s="958"/>
      <c r="BJ57" s="224"/>
      <c r="BK57" s="224"/>
      <c r="BL57" s="224"/>
      <c r="BM57" s="224"/>
      <c r="BN57" s="224"/>
      <c r="BO57" s="234"/>
      <c r="BP57" s="234"/>
      <c r="BQ57" s="231">
        <v>51</v>
      </c>
      <c r="BR57" s="232"/>
      <c r="BS57" s="977"/>
      <c r="BT57" s="978"/>
      <c r="BU57" s="978"/>
      <c r="BV57" s="978"/>
      <c r="BW57" s="978"/>
      <c r="BX57" s="978"/>
      <c r="BY57" s="978"/>
      <c r="BZ57" s="978"/>
      <c r="CA57" s="978"/>
      <c r="CB57" s="978"/>
      <c r="CC57" s="978"/>
      <c r="CD57" s="978"/>
      <c r="CE57" s="978"/>
      <c r="CF57" s="978"/>
      <c r="CG57" s="999"/>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222"/>
    </row>
    <row r="58" spans="1:131" ht="26.25" customHeight="1">
      <c r="A58" s="231">
        <v>31</v>
      </c>
      <c r="B58" s="1015"/>
      <c r="C58" s="1016"/>
      <c r="D58" s="1016"/>
      <c r="E58" s="1016"/>
      <c r="F58" s="1016"/>
      <c r="G58" s="1016"/>
      <c r="H58" s="1016"/>
      <c r="I58" s="1016"/>
      <c r="J58" s="1016"/>
      <c r="K58" s="1016"/>
      <c r="L58" s="1016"/>
      <c r="M58" s="1016"/>
      <c r="N58" s="1016"/>
      <c r="O58" s="1016"/>
      <c r="P58" s="1017"/>
      <c r="Q58" s="1018"/>
      <c r="R58" s="1010"/>
      <c r="S58" s="1010"/>
      <c r="T58" s="1010"/>
      <c r="U58" s="1010"/>
      <c r="V58" s="1010"/>
      <c r="W58" s="1010"/>
      <c r="X58" s="1010"/>
      <c r="Y58" s="1010"/>
      <c r="Z58" s="1010"/>
      <c r="AA58" s="1010"/>
      <c r="AB58" s="1010"/>
      <c r="AC58" s="1010"/>
      <c r="AD58" s="1010"/>
      <c r="AE58" s="1019"/>
      <c r="AF58" s="1020"/>
      <c r="AG58" s="1021"/>
      <c r="AH58" s="1021"/>
      <c r="AI58" s="1021"/>
      <c r="AJ58" s="1022"/>
      <c r="AK58" s="1009"/>
      <c r="AL58" s="1010"/>
      <c r="AM58" s="1010"/>
      <c r="AN58" s="1010"/>
      <c r="AO58" s="1010"/>
      <c r="AP58" s="1010"/>
      <c r="AQ58" s="1010"/>
      <c r="AR58" s="1010"/>
      <c r="AS58" s="1010"/>
      <c r="AT58" s="1010"/>
      <c r="AU58" s="1010"/>
      <c r="AV58" s="1010"/>
      <c r="AW58" s="1010"/>
      <c r="AX58" s="1010"/>
      <c r="AY58" s="1010"/>
      <c r="AZ58" s="1011"/>
      <c r="BA58" s="1011"/>
      <c r="BB58" s="1011"/>
      <c r="BC58" s="1011"/>
      <c r="BD58" s="1011"/>
      <c r="BE58" s="957"/>
      <c r="BF58" s="957"/>
      <c r="BG58" s="957"/>
      <c r="BH58" s="957"/>
      <c r="BI58" s="958"/>
      <c r="BJ58" s="224"/>
      <c r="BK58" s="224"/>
      <c r="BL58" s="224"/>
      <c r="BM58" s="224"/>
      <c r="BN58" s="224"/>
      <c r="BO58" s="234"/>
      <c r="BP58" s="234"/>
      <c r="BQ58" s="231">
        <v>52</v>
      </c>
      <c r="BR58" s="232"/>
      <c r="BS58" s="977"/>
      <c r="BT58" s="978"/>
      <c r="BU58" s="978"/>
      <c r="BV58" s="978"/>
      <c r="BW58" s="978"/>
      <c r="BX58" s="978"/>
      <c r="BY58" s="978"/>
      <c r="BZ58" s="978"/>
      <c r="CA58" s="978"/>
      <c r="CB58" s="978"/>
      <c r="CC58" s="978"/>
      <c r="CD58" s="978"/>
      <c r="CE58" s="978"/>
      <c r="CF58" s="978"/>
      <c r="CG58" s="999"/>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222"/>
    </row>
    <row r="59" spans="1:131" ht="26.25" customHeight="1">
      <c r="A59" s="231">
        <v>32</v>
      </c>
      <c r="B59" s="1015"/>
      <c r="C59" s="1016"/>
      <c r="D59" s="1016"/>
      <c r="E59" s="1016"/>
      <c r="F59" s="1016"/>
      <c r="G59" s="1016"/>
      <c r="H59" s="1016"/>
      <c r="I59" s="1016"/>
      <c r="J59" s="1016"/>
      <c r="K59" s="1016"/>
      <c r="L59" s="1016"/>
      <c r="M59" s="1016"/>
      <c r="N59" s="1016"/>
      <c r="O59" s="1016"/>
      <c r="P59" s="1017"/>
      <c r="Q59" s="1018"/>
      <c r="R59" s="1010"/>
      <c r="S59" s="1010"/>
      <c r="T59" s="1010"/>
      <c r="U59" s="1010"/>
      <c r="V59" s="1010"/>
      <c r="W59" s="1010"/>
      <c r="X59" s="1010"/>
      <c r="Y59" s="1010"/>
      <c r="Z59" s="1010"/>
      <c r="AA59" s="1010"/>
      <c r="AB59" s="1010"/>
      <c r="AC59" s="1010"/>
      <c r="AD59" s="1010"/>
      <c r="AE59" s="1019"/>
      <c r="AF59" s="1020"/>
      <c r="AG59" s="1021"/>
      <c r="AH59" s="1021"/>
      <c r="AI59" s="1021"/>
      <c r="AJ59" s="1022"/>
      <c r="AK59" s="1009"/>
      <c r="AL59" s="1010"/>
      <c r="AM59" s="1010"/>
      <c r="AN59" s="1010"/>
      <c r="AO59" s="1010"/>
      <c r="AP59" s="1010"/>
      <c r="AQ59" s="1010"/>
      <c r="AR59" s="1010"/>
      <c r="AS59" s="1010"/>
      <c r="AT59" s="1010"/>
      <c r="AU59" s="1010"/>
      <c r="AV59" s="1010"/>
      <c r="AW59" s="1010"/>
      <c r="AX59" s="1010"/>
      <c r="AY59" s="1010"/>
      <c r="AZ59" s="1011"/>
      <c r="BA59" s="1011"/>
      <c r="BB59" s="1011"/>
      <c r="BC59" s="1011"/>
      <c r="BD59" s="1011"/>
      <c r="BE59" s="957"/>
      <c r="BF59" s="957"/>
      <c r="BG59" s="957"/>
      <c r="BH59" s="957"/>
      <c r="BI59" s="958"/>
      <c r="BJ59" s="224"/>
      <c r="BK59" s="224"/>
      <c r="BL59" s="224"/>
      <c r="BM59" s="224"/>
      <c r="BN59" s="224"/>
      <c r="BO59" s="234"/>
      <c r="BP59" s="234"/>
      <c r="BQ59" s="231">
        <v>53</v>
      </c>
      <c r="BR59" s="232"/>
      <c r="BS59" s="977"/>
      <c r="BT59" s="978"/>
      <c r="BU59" s="978"/>
      <c r="BV59" s="978"/>
      <c r="BW59" s="978"/>
      <c r="BX59" s="978"/>
      <c r="BY59" s="978"/>
      <c r="BZ59" s="978"/>
      <c r="CA59" s="978"/>
      <c r="CB59" s="978"/>
      <c r="CC59" s="978"/>
      <c r="CD59" s="978"/>
      <c r="CE59" s="978"/>
      <c r="CF59" s="978"/>
      <c r="CG59" s="999"/>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222"/>
    </row>
    <row r="60" spans="1:131" ht="26.25" customHeight="1">
      <c r="A60" s="231">
        <v>33</v>
      </c>
      <c r="B60" s="1015"/>
      <c r="C60" s="1016"/>
      <c r="D60" s="1016"/>
      <c r="E60" s="1016"/>
      <c r="F60" s="1016"/>
      <c r="G60" s="1016"/>
      <c r="H60" s="1016"/>
      <c r="I60" s="1016"/>
      <c r="J60" s="1016"/>
      <c r="K60" s="1016"/>
      <c r="L60" s="1016"/>
      <c r="M60" s="1016"/>
      <c r="N60" s="1016"/>
      <c r="O60" s="1016"/>
      <c r="P60" s="1017"/>
      <c r="Q60" s="1018"/>
      <c r="R60" s="1010"/>
      <c r="S60" s="1010"/>
      <c r="T60" s="1010"/>
      <c r="U60" s="1010"/>
      <c r="V60" s="1010"/>
      <c r="W60" s="1010"/>
      <c r="X60" s="1010"/>
      <c r="Y60" s="1010"/>
      <c r="Z60" s="1010"/>
      <c r="AA60" s="1010"/>
      <c r="AB60" s="1010"/>
      <c r="AC60" s="1010"/>
      <c r="AD60" s="1010"/>
      <c r="AE60" s="1019"/>
      <c r="AF60" s="1020"/>
      <c r="AG60" s="1021"/>
      <c r="AH60" s="1021"/>
      <c r="AI60" s="1021"/>
      <c r="AJ60" s="1022"/>
      <c r="AK60" s="1009"/>
      <c r="AL60" s="1010"/>
      <c r="AM60" s="1010"/>
      <c r="AN60" s="1010"/>
      <c r="AO60" s="1010"/>
      <c r="AP60" s="1010"/>
      <c r="AQ60" s="1010"/>
      <c r="AR60" s="1010"/>
      <c r="AS60" s="1010"/>
      <c r="AT60" s="1010"/>
      <c r="AU60" s="1010"/>
      <c r="AV60" s="1010"/>
      <c r="AW60" s="1010"/>
      <c r="AX60" s="1010"/>
      <c r="AY60" s="1010"/>
      <c r="AZ60" s="1011"/>
      <c r="BA60" s="1011"/>
      <c r="BB60" s="1011"/>
      <c r="BC60" s="1011"/>
      <c r="BD60" s="1011"/>
      <c r="BE60" s="957"/>
      <c r="BF60" s="957"/>
      <c r="BG60" s="957"/>
      <c r="BH60" s="957"/>
      <c r="BI60" s="958"/>
      <c r="BJ60" s="224"/>
      <c r="BK60" s="224"/>
      <c r="BL60" s="224"/>
      <c r="BM60" s="224"/>
      <c r="BN60" s="224"/>
      <c r="BO60" s="234"/>
      <c r="BP60" s="234"/>
      <c r="BQ60" s="231">
        <v>54</v>
      </c>
      <c r="BR60" s="232"/>
      <c r="BS60" s="977"/>
      <c r="BT60" s="978"/>
      <c r="BU60" s="978"/>
      <c r="BV60" s="978"/>
      <c r="BW60" s="978"/>
      <c r="BX60" s="978"/>
      <c r="BY60" s="978"/>
      <c r="BZ60" s="978"/>
      <c r="CA60" s="978"/>
      <c r="CB60" s="978"/>
      <c r="CC60" s="978"/>
      <c r="CD60" s="978"/>
      <c r="CE60" s="978"/>
      <c r="CF60" s="978"/>
      <c r="CG60" s="999"/>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222"/>
    </row>
    <row r="61" spans="1:131" ht="26.25" customHeight="1" thickBot="1">
      <c r="A61" s="231">
        <v>34</v>
      </c>
      <c r="B61" s="1015"/>
      <c r="C61" s="1016"/>
      <c r="D61" s="1016"/>
      <c r="E61" s="1016"/>
      <c r="F61" s="1016"/>
      <c r="G61" s="1016"/>
      <c r="H61" s="1016"/>
      <c r="I61" s="1016"/>
      <c r="J61" s="1016"/>
      <c r="K61" s="1016"/>
      <c r="L61" s="1016"/>
      <c r="M61" s="1016"/>
      <c r="N61" s="1016"/>
      <c r="O61" s="1016"/>
      <c r="P61" s="1017"/>
      <c r="Q61" s="1018"/>
      <c r="R61" s="1010"/>
      <c r="S61" s="1010"/>
      <c r="T61" s="1010"/>
      <c r="U61" s="1010"/>
      <c r="V61" s="1010"/>
      <c r="W61" s="1010"/>
      <c r="X61" s="1010"/>
      <c r="Y61" s="1010"/>
      <c r="Z61" s="1010"/>
      <c r="AA61" s="1010"/>
      <c r="AB61" s="1010"/>
      <c r="AC61" s="1010"/>
      <c r="AD61" s="1010"/>
      <c r="AE61" s="1019"/>
      <c r="AF61" s="1020"/>
      <c r="AG61" s="1021"/>
      <c r="AH61" s="1021"/>
      <c r="AI61" s="1021"/>
      <c r="AJ61" s="1022"/>
      <c r="AK61" s="1009"/>
      <c r="AL61" s="1010"/>
      <c r="AM61" s="1010"/>
      <c r="AN61" s="1010"/>
      <c r="AO61" s="1010"/>
      <c r="AP61" s="1010"/>
      <c r="AQ61" s="1010"/>
      <c r="AR61" s="1010"/>
      <c r="AS61" s="1010"/>
      <c r="AT61" s="1010"/>
      <c r="AU61" s="1010"/>
      <c r="AV61" s="1010"/>
      <c r="AW61" s="1010"/>
      <c r="AX61" s="1010"/>
      <c r="AY61" s="1010"/>
      <c r="AZ61" s="1011"/>
      <c r="BA61" s="1011"/>
      <c r="BB61" s="1011"/>
      <c r="BC61" s="1011"/>
      <c r="BD61" s="1011"/>
      <c r="BE61" s="957"/>
      <c r="BF61" s="957"/>
      <c r="BG61" s="957"/>
      <c r="BH61" s="957"/>
      <c r="BI61" s="958"/>
      <c r="BJ61" s="224"/>
      <c r="BK61" s="224"/>
      <c r="BL61" s="224"/>
      <c r="BM61" s="224"/>
      <c r="BN61" s="224"/>
      <c r="BO61" s="234"/>
      <c r="BP61" s="234"/>
      <c r="BQ61" s="231">
        <v>55</v>
      </c>
      <c r="BR61" s="232"/>
      <c r="BS61" s="977"/>
      <c r="BT61" s="978"/>
      <c r="BU61" s="978"/>
      <c r="BV61" s="978"/>
      <c r="BW61" s="978"/>
      <c r="BX61" s="978"/>
      <c r="BY61" s="978"/>
      <c r="BZ61" s="978"/>
      <c r="CA61" s="978"/>
      <c r="CB61" s="978"/>
      <c r="CC61" s="978"/>
      <c r="CD61" s="978"/>
      <c r="CE61" s="978"/>
      <c r="CF61" s="978"/>
      <c r="CG61" s="999"/>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222"/>
    </row>
    <row r="62" spans="1:131" ht="26.25" customHeight="1">
      <c r="A62" s="231">
        <v>35</v>
      </c>
      <c r="B62" s="1015"/>
      <c r="C62" s="1016"/>
      <c r="D62" s="1016"/>
      <c r="E62" s="1016"/>
      <c r="F62" s="1016"/>
      <c r="G62" s="1016"/>
      <c r="H62" s="1016"/>
      <c r="I62" s="1016"/>
      <c r="J62" s="1016"/>
      <c r="K62" s="1016"/>
      <c r="L62" s="1016"/>
      <c r="M62" s="1016"/>
      <c r="N62" s="1016"/>
      <c r="O62" s="1016"/>
      <c r="P62" s="1017"/>
      <c r="Q62" s="1018"/>
      <c r="R62" s="1010"/>
      <c r="S62" s="1010"/>
      <c r="T62" s="1010"/>
      <c r="U62" s="1010"/>
      <c r="V62" s="1010"/>
      <c r="W62" s="1010"/>
      <c r="X62" s="1010"/>
      <c r="Y62" s="1010"/>
      <c r="Z62" s="1010"/>
      <c r="AA62" s="1010"/>
      <c r="AB62" s="1010"/>
      <c r="AC62" s="1010"/>
      <c r="AD62" s="1010"/>
      <c r="AE62" s="1019"/>
      <c r="AF62" s="1020"/>
      <c r="AG62" s="1021"/>
      <c r="AH62" s="1021"/>
      <c r="AI62" s="1021"/>
      <c r="AJ62" s="1022"/>
      <c r="AK62" s="1009"/>
      <c r="AL62" s="1010"/>
      <c r="AM62" s="1010"/>
      <c r="AN62" s="1010"/>
      <c r="AO62" s="1010"/>
      <c r="AP62" s="1010"/>
      <c r="AQ62" s="1010"/>
      <c r="AR62" s="1010"/>
      <c r="AS62" s="1010"/>
      <c r="AT62" s="1010"/>
      <c r="AU62" s="1010"/>
      <c r="AV62" s="1010"/>
      <c r="AW62" s="1010"/>
      <c r="AX62" s="1010"/>
      <c r="AY62" s="1010"/>
      <c r="AZ62" s="1011"/>
      <c r="BA62" s="1011"/>
      <c r="BB62" s="1011"/>
      <c r="BC62" s="1011"/>
      <c r="BD62" s="1011"/>
      <c r="BE62" s="957"/>
      <c r="BF62" s="957"/>
      <c r="BG62" s="957"/>
      <c r="BH62" s="957"/>
      <c r="BI62" s="958"/>
      <c r="BJ62" s="1012" t="s">
        <v>412</v>
      </c>
      <c r="BK62" s="1013"/>
      <c r="BL62" s="1013"/>
      <c r="BM62" s="1013"/>
      <c r="BN62" s="1014"/>
      <c r="BO62" s="234"/>
      <c r="BP62" s="234"/>
      <c r="BQ62" s="231">
        <v>56</v>
      </c>
      <c r="BR62" s="232"/>
      <c r="BS62" s="977"/>
      <c r="BT62" s="978"/>
      <c r="BU62" s="978"/>
      <c r="BV62" s="978"/>
      <c r="BW62" s="978"/>
      <c r="BX62" s="978"/>
      <c r="BY62" s="978"/>
      <c r="BZ62" s="978"/>
      <c r="CA62" s="978"/>
      <c r="CB62" s="978"/>
      <c r="CC62" s="978"/>
      <c r="CD62" s="978"/>
      <c r="CE62" s="978"/>
      <c r="CF62" s="978"/>
      <c r="CG62" s="999"/>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222"/>
    </row>
    <row r="63" spans="1:131" ht="26.25" customHeight="1" thickBot="1">
      <c r="A63" s="233" t="s">
        <v>392</v>
      </c>
      <c r="B63" s="922" t="s">
        <v>413</v>
      </c>
      <c r="C63" s="923"/>
      <c r="D63" s="923"/>
      <c r="E63" s="923"/>
      <c r="F63" s="923"/>
      <c r="G63" s="923"/>
      <c r="H63" s="923"/>
      <c r="I63" s="923"/>
      <c r="J63" s="923"/>
      <c r="K63" s="923"/>
      <c r="L63" s="923"/>
      <c r="M63" s="923"/>
      <c r="N63" s="923"/>
      <c r="O63" s="923"/>
      <c r="P63" s="933"/>
      <c r="Q63" s="947"/>
      <c r="R63" s="948"/>
      <c r="S63" s="948"/>
      <c r="T63" s="948"/>
      <c r="U63" s="948"/>
      <c r="V63" s="948"/>
      <c r="W63" s="948"/>
      <c r="X63" s="948"/>
      <c r="Y63" s="948"/>
      <c r="Z63" s="948"/>
      <c r="AA63" s="948"/>
      <c r="AB63" s="948"/>
      <c r="AC63" s="948"/>
      <c r="AD63" s="948"/>
      <c r="AE63" s="1005"/>
      <c r="AF63" s="1006">
        <v>1285</v>
      </c>
      <c r="AG63" s="944"/>
      <c r="AH63" s="944"/>
      <c r="AI63" s="944"/>
      <c r="AJ63" s="1007"/>
      <c r="AK63" s="1008"/>
      <c r="AL63" s="948"/>
      <c r="AM63" s="948"/>
      <c r="AN63" s="948"/>
      <c r="AO63" s="948"/>
      <c r="AP63" s="944">
        <v>4566</v>
      </c>
      <c r="AQ63" s="944"/>
      <c r="AR63" s="944"/>
      <c r="AS63" s="944"/>
      <c r="AT63" s="944"/>
      <c r="AU63" s="944">
        <v>2862</v>
      </c>
      <c r="AV63" s="944"/>
      <c r="AW63" s="944"/>
      <c r="AX63" s="944"/>
      <c r="AY63" s="944"/>
      <c r="AZ63" s="1002"/>
      <c r="BA63" s="1002"/>
      <c r="BB63" s="1002"/>
      <c r="BC63" s="1002"/>
      <c r="BD63" s="1002"/>
      <c r="BE63" s="945"/>
      <c r="BF63" s="945"/>
      <c r="BG63" s="945"/>
      <c r="BH63" s="945"/>
      <c r="BI63" s="946"/>
      <c r="BJ63" s="1003" t="s">
        <v>128</v>
      </c>
      <c r="BK63" s="938"/>
      <c r="BL63" s="938"/>
      <c r="BM63" s="938"/>
      <c r="BN63" s="1004"/>
      <c r="BO63" s="234"/>
      <c r="BP63" s="234"/>
      <c r="BQ63" s="231">
        <v>57</v>
      </c>
      <c r="BR63" s="232"/>
      <c r="BS63" s="977"/>
      <c r="BT63" s="978"/>
      <c r="BU63" s="978"/>
      <c r="BV63" s="978"/>
      <c r="BW63" s="978"/>
      <c r="BX63" s="978"/>
      <c r="BY63" s="978"/>
      <c r="BZ63" s="978"/>
      <c r="CA63" s="978"/>
      <c r="CB63" s="978"/>
      <c r="CC63" s="978"/>
      <c r="CD63" s="978"/>
      <c r="CE63" s="978"/>
      <c r="CF63" s="978"/>
      <c r="CG63" s="999"/>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222"/>
    </row>
    <row r="64" spans="1:131" ht="26.25" customHeight="1">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77"/>
      <c r="BT64" s="978"/>
      <c r="BU64" s="978"/>
      <c r="BV64" s="978"/>
      <c r="BW64" s="978"/>
      <c r="BX64" s="978"/>
      <c r="BY64" s="978"/>
      <c r="BZ64" s="978"/>
      <c r="CA64" s="978"/>
      <c r="CB64" s="978"/>
      <c r="CC64" s="978"/>
      <c r="CD64" s="978"/>
      <c r="CE64" s="978"/>
      <c r="CF64" s="978"/>
      <c r="CG64" s="999"/>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222"/>
    </row>
    <row r="65" spans="1:131" ht="26.25" customHeight="1" thickBot="1">
      <c r="A65" s="224" t="s">
        <v>414</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977"/>
      <c r="BT65" s="978"/>
      <c r="BU65" s="978"/>
      <c r="BV65" s="978"/>
      <c r="BW65" s="978"/>
      <c r="BX65" s="978"/>
      <c r="BY65" s="978"/>
      <c r="BZ65" s="978"/>
      <c r="CA65" s="978"/>
      <c r="CB65" s="978"/>
      <c r="CC65" s="978"/>
      <c r="CD65" s="978"/>
      <c r="CE65" s="978"/>
      <c r="CF65" s="978"/>
      <c r="CG65" s="999"/>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222"/>
    </row>
    <row r="66" spans="1:131" ht="26.25" customHeight="1">
      <c r="A66" s="980" t="s">
        <v>415</v>
      </c>
      <c r="B66" s="981"/>
      <c r="C66" s="981"/>
      <c r="D66" s="981"/>
      <c r="E66" s="981"/>
      <c r="F66" s="981"/>
      <c r="G66" s="981"/>
      <c r="H66" s="981"/>
      <c r="I66" s="981"/>
      <c r="J66" s="981"/>
      <c r="K66" s="981"/>
      <c r="L66" s="981"/>
      <c r="M66" s="981"/>
      <c r="N66" s="981"/>
      <c r="O66" s="981"/>
      <c r="P66" s="982"/>
      <c r="Q66" s="986" t="s">
        <v>396</v>
      </c>
      <c r="R66" s="987"/>
      <c r="S66" s="987"/>
      <c r="T66" s="987"/>
      <c r="U66" s="988"/>
      <c r="V66" s="986" t="s">
        <v>416</v>
      </c>
      <c r="W66" s="987"/>
      <c r="X66" s="987"/>
      <c r="Y66" s="987"/>
      <c r="Z66" s="988"/>
      <c r="AA66" s="986" t="s">
        <v>417</v>
      </c>
      <c r="AB66" s="987"/>
      <c r="AC66" s="987"/>
      <c r="AD66" s="987"/>
      <c r="AE66" s="988"/>
      <c r="AF66" s="992" t="s">
        <v>399</v>
      </c>
      <c r="AG66" s="993"/>
      <c r="AH66" s="993"/>
      <c r="AI66" s="993"/>
      <c r="AJ66" s="994"/>
      <c r="AK66" s="986" t="s">
        <v>400</v>
      </c>
      <c r="AL66" s="981"/>
      <c r="AM66" s="981"/>
      <c r="AN66" s="981"/>
      <c r="AO66" s="982"/>
      <c r="AP66" s="986" t="s">
        <v>418</v>
      </c>
      <c r="AQ66" s="987"/>
      <c r="AR66" s="987"/>
      <c r="AS66" s="987"/>
      <c r="AT66" s="988"/>
      <c r="AU66" s="986" t="s">
        <v>419</v>
      </c>
      <c r="AV66" s="987"/>
      <c r="AW66" s="987"/>
      <c r="AX66" s="987"/>
      <c r="AY66" s="988"/>
      <c r="AZ66" s="986" t="s">
        <v>380</v>
      </c>
      <c r="BA66" s="987"/>
      <c r="BB66" s="987"/>
      <c r="BC66" s="987"/>
      <c r="BD66" s="1000"/>
      <c r="BE66" s="234"/>
      <c r="BF66" s="234"/>
      <c r="BG66" s="234"/>
      <c r="BH66" s="234"/>
      <c r="BI66" s="234"/>
      <c r="BJ66" s="234"/>
      <c r="BK66" s="234"/>
      <c r="BL66" s="234"/>
      <c r="BM66" s="234"/>
      <c r="BN66" s="234"/>
      <c r="BO66" s="234"/>
      <c r="BP66" s="234"/>
      <c r="BQ66" s="231">
        <v>60</v>
      </c>
      <c r="BR66" s="236"/>
      <c r="BS66" s="930"/>
      <c r="BT66" s="931"/>
      <c r="BU66" s="931"/>
      <c r="BV66" s="931"/>
      <c r="BW66" s="931"/>
      <c r="BX66" s="931"/>
      <c r="BY66" s="931"/>
      <c r="BZ66" s="931"/>
      <c r="CA66" s="931"/>
      <c r="CB66" s="931"/>
      <c r="CC66" s="931"/>
      <c r="CD66" s="931"/>
      <c r="CE66" s="931"/>
      <c r="CF66" s="931"/>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0"/>
      <c r="DW66" s="931"/>
      <c r="DX66" s="931"/>
      <c r="DY66" s="931"/>
      <c r="DZ66" s="932"/>
      <c r="EA66" s="222"/>
    </row>
    <row r="67" spans="1:131" ht="26.25" customHeight="1" thickBot="1">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1"/>
      <c r="BE67" s="234"/>
      <c r="BF67" s="234"/>
      <c r="BG67" s="234"/>
      <c r="BH67" s="234"/>
      <c r="BI67" s="234"/>
      <c r="BJ67" s="234"/>
      <c r="BK67" s="234"/>
      <c r="BL67" s="234"/>
      <c r="BM67" s="234"/>
      <c r="BN67" s="234"/>
      <c r="BO67" s="234"/>
      <c r="BP67" s="234"/>
      <c r="BQ67" s="231">
        <v>61</v>
      </c>
      <c r="BR67" s="236"/>
      <c r="BS67" s="930"/>
      <c r="BT67" s="931"/>
      <c r="BU67" s="931"/>
      <c r="BV67" s="931"/>
      <c r="BW67" s="931"/>
      <c r="BX67" s="931"/>
      <c r="BY67" s="931"/>
      <c r="BZ67" s="931"/>
      <c r="CA67" s="931"/>
      <c r="CB67" s="931"/>
      <c r="CC67" s="931"/>
      <c r="CD67" s="931"/>
      <c r="CE67" s="931"/>
      <c r="CF67" s="931"/>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0"/>
      <c r="DW67" s="931"/>
      <c r="DX67" s="931"/>
      <c r="DY67" s="931"/>
      <c r="DZ67" s="932"/>
      <c r="EA67" s="222"/>
    </row>
    <row r="68" spans="1:131" ht="26.25" customHeight="1" thickTop="1">
      <c r="A68" s="229">
        <v>1</v>
      </c>
      <c r="B68" s="970" t="s">
        <v>572</v>
      </c>
      <c r="C68" s="971"/>
      <c r="D68" s="971"/>
      <c r="E68" s="971"/>
      <c r="F68" s="971"/>
      <c r="G68" s="971"/>
      <c r="H68" s="971"/>
      <c r="I68" s="971"/>
      <c r="J68" s="971"/>
      <c r="K68" s="971"/>
      <c r="L68" s="971"/>
      <c r="M68" s="971"/>
      <c r="N68" s="971"/>
      <c r="O68" s="971"/>
      <c r="P68" s="972"/>
      <c r="Q68" s="973">
        <v>5966</v>
      </c>
      <c r="R68" s="967"/>
      <c r="S68" s="967"/>
      <c r="T68" s="967"/>
      <c r="U68" s="967"/>
      <c r="V68" s="967">
        <v>5266</v>
      </c>
      <c r="W68" s="967"/>
      <c r="X68" s="967"/>
      <c r="Y68" s="967"/>
      <c r="Z68" s="967"/>
      <c r="AA68" s="967">
        <v>700</v>
      </c>
      <c r="AB68" s="967"/>
      <c r="AC68" s="967"/>
      <c r="AD68" s="967"/>
      <c r="AE68" s="967"/>
      <c r="AF68" s="967">
        <v>700</v>
      </c>
      <c r="AG68" s="967"/>
      <c r="AH68" s="967"/>
      <c r="AI68" s="967"/>
      <c r="AJ68" s="967"/>
      <c r="AK68" s="967">
        <v>1</v>
      </c>
      <c r="AL68" s="967"/>
      <c r="AM68" s="967"/>
      <c r="AN68" s="967"/>
      <c r="AO68" s="967"/>
      <c r="AP68" s="967" t="s">
        <v>573</v>
      </c>
      <c r="AQ68" s="967"/>
      <c r="AR68" s="967"/>
      <c r="AS68" s="967"/>
      <c r="AT68" s="967"/>
      <c r="AU68" s="967" t="s">
        <v>573</v>
      </c>
      <c r="AV68" s="967"/>
      <c r="AW68" s="967"/>
      <c r="AX68" s="967"/>
      <c r="AY68" s="967"/>
      <c r="AZ68" s="968"/>
      <c r="BA68" s="968"/>
      <c r="BB68" s="968"/>
      <c r="BC68" s="968"/>
      <c r="BD68" s="969"/>
      <c r="BE68" s="234"/>
      <c r="BF68" s="234"/>
      <c r="BG68" s="234"/>
      <c r="BH68" s="234"/>
      <c r="BI68" s="234"/>
      <c r="BJ68" s="234"/>
      <c r="BK68" s="234"/>
      <c r="BL68" s="234"/>
      <c r="BM68" s="234"/>
      <c r="BN68" s="234"/>
      <c r="BO68" s="234"/>
      <c r="BP68" s="234"/>
      <c r="BQ68" s="231">
        <v>62</v>
      </c>
      <c r="BR68" s="236"/>
      <c r="BS68" s="930"/>
      <c r="BT68" s="931"/>
      <c r="BU68" s="931"/>
      <c r="BV68" s="931"/>
      <c r="BW68" s="931"/>
      <c r="BX68" s="931"/>
      <c r="BY68" s="931"/>
      <c r="BZ68" s="931"/>
      <c r="CA68" s="931"/>
      <c r="CB68" s="931"/>
      <c r="CC68" s="931"/>
      <c r="CD68" s="931"/>
      <c r="CE68" s="931"/>
      <c r="CF68" s="931"/>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0"/>
      <c r="DW68" s="931"/>
      <c r="DX68" s="931"/>
      <c r="DY68" s="931"/>
      <c r="DZ68" s="932"/>
      <c r="EA68" s="222"/>
    </row>
    <row r="69" spans="1:131" ht="26.25" customHeight="1">
      <c r="A69" s="231">
        <v>2</v>
      </c>
      <c r="B69" s="959" t="s">
        <v>574</v>
      </c>
      <c r="C69" s="960"/>
      <c r="D69" s="960"/>
      <c r="E69" s="960"/>
      <c r="F69" s="960"/>
      <c r="G69" s="960"/>
      <c r="H69" s="960"/>
      <c r="I69" s="960"/>
      <c r="J69" s="960"/>
      <c r="K69" s="960"/>
      <c r="L69" s="960"/>
      <c r="M69" s="960"/>
      <c r="N69" s="960"/>
      <c r="O69" s="960"/>
      <c r="P69" s="961"/>
      <c r="Q69" s="962">
        <v>83</v>
      </c>
      <c r="R69" s="956"/>
      <c r="S69" s="956"/>
      <c r="T69" s="956"/>
      <c r="U69" s="956"/>
      <c r="V69" s="956">
        <v>78</v>
      </c>
      <c r="W69" s="956"/>
      <c r="X69" s="956"/>
      <c r="Y69" s="956"/>
      <c r="Z69" s="956"/>
      <c r="AA69" s="956">
        <v>5</v>
      </c>
      <c r="AB69" s="956"/>
      <c r="AC69" s="956"/>
      <c r="AD69" s="956"/>
      <c r="AE69" s="956"/>
      <c r="AF69" s="956">
        <v>5</v>
      </c>
      <c r="AG69" s="956"/>
      <c r="AH69" s="956"/>
      <c r="AI69" s="956"/>
      <c r="AJ69" s="956"/>
      <c r="AK69" s="956" t="s">
        <v>573</v>
      </c>
      <c r="AL69" s="956"/>
      <c r="AM69" s="956"/>
      <c r="AN69" s="956"/>
      <c r="AO69" s="956"/>
      <c r="AP69" s="956">
        <v>67</v>
      </c>
      <c r="AQ69" s="956"/>
      <c r="AR69" s="956"/>
      <c r="AS69" s="956"/>
      <c r="AT69" s="956"/>
      <c r="AU69" s="956">
        <v>29</v>
      </c>
      <c r="AV69" s="956"/>
      <c r="AW69" s="956"/>
      <c r="AX69" s="956"/>
      <c r="AY69" s="956"/>
      <c r="AZ69" s="957"/>
      <c r="BA69" s="957"/>
      <c r="BB69" s="957"/>
      <c r="BC69" s="957"/>
      <c r="BD69" s="958"/>
      <c r="BE69" s="234"/>
      <c r="BF69" s="234"/>
      <c r="BG69" s="234"/>
      <c r="BH69" s="234"/>
      <c r="BI69" s="234"/>
      <c r="BJ69" s="234"/>
      <c r="BK69" s="234"/>
      <c r="BL69" s="234"/>
      <c r="BM69" s="234"/>
      <c r="BN69" s="234"/>
      <c r="BO69" s="234"/>
      <c r="BP69" s="234"/>
      <c r="BQ69" s="231">
        <v>63</v>
      </c>
      <c r="BR69" s="236"/>
      <c r="BS69" s="930"/>
      <c r="BT69" s="931"/>
      <c r="BU69" s="931"/>
      <c r="BV69" s="931"/>
      <c r="BW69" s="931"/>
      <c r="BX69" s="931"/>
      <c r="BY69" s="931"/>
      <c r="BZ69" s="931"/>
      <c r="CA69" s="931"/>
      <c r="CB69" s="931"/>
      <c r="CC69" s="931"/>
      <c r="CD69" s="931"/>
      <c r="CE69" s="931"/>
      <c r="CF69" s="931"/>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0"/>
      <c r="DW69" s="931"/>
      <c r="DX69" s="931"/>
      <c r="DY69" s="931"/>
      <c r="DZ69" s="932"/>
      <c r="EA69" s="222"/>
    </row>
    <row r="70" spans="1:131" ht="26.25" customHeight="1">
      <c r="A70" s="231">
        <v>3</v>
      </c>
      <c r="B70" s="959" t="s">
        <v>575</v>
      </c>
      <c r="C70" s="960"/>
      <c r="D70" s="960"/>
      <c r="E70" s="960"/>
      <c r="F70" s="960"/>
      <c r="G70" s="960"/>
      <c r="H70" s="960"/>
      <c r="I70" s="960"/>
      <c r="J70" s="960"/>
      <c r="K70" s="960"/>
      <c r="L70" s="960"/>
      <c r="M70" s="960"/>
      <c r="N70" s="960"/>
      <c r="O70" s="960"/>
      <c r="P70" s="961"/>
      <c r="Q70" s="962">
        <v>462</v>
      </c>
      <c r="R70" s="956"/>
      <c r="S70" s="956"/>
      <c r="T70" s="956"/>
      <c r="U70" s="956"/>
      <c r="V70" s="956">
        <v>448</v>
      </c>
      <c r="W70" s="956"/>
      <c r="X70" s="956"/>
      <c r="Y70" s="956"/>
      <c r="Z70" s="956"/>
      <c r="AA70" s="956">
        <v>14</v>
      </c>
      <c r="AB70" s="956"/>
      <c r="AC70" s="956"/>
      <c r="AD70" s="956"/>
      <c r="AE70" s="956"/>
      <c r="AF70" s="956">
        <v>14</v>
      </c>
      <c r="AG70" s="956"/>
      <c r="AH70" s="956"/>
      <c r="AI70" s="956"/>
      <c r="AJ70" s="956"/>
      <c r="AK70" s="956">
        <v>54</v>
      </c>
      <c r="AL70" s="956"/>
      <c r="AM70" s="956"/>
      <c r="AN70" s="956"/>
      <c r="AO70" s="956"/>
      <c r="AP70" s="956">
        <v>47</v>
      </c>
      <c r="AQ70" s="956"/>
      <c r="AR70" s="956"/>
      <c r="AS70" s="956"/>
      <c r="AT70" s="956"/>
      <c r="AU70" s="956">
        <v>15</v>
      </c>
      <c r="AV70" s="956"/>
      <c r="AW70" s="956"/>
      <c r="AX70" s="956"/>
      <c r="AY70" s="956"/>
      <c r="AZ70" s="957"/>
      <c r="BA70" s="957"/>
      <c r="BB70" s="957"/>
      <c r="BC70" s="957"/>
      <c r="BD70" s="958"/>
      <c r="BE70" s="234"/>
      <c r="BF70" s="234"/>
      <c r="BG70" s="234"/>
      <c r="BH70" s="234"/>
      <c r="BI70" s="234"/>
      <c r="BJ70" s="234"/>
      <c r="BK70" s="234"/>
      <c r="BL70" s="234"/>
      <c r="BM70" s="234"/>
      <c r="BN70" s="234"/>
      <c r="BO70" s="234"/>
      <c r="BP70" s="234"/>
      <c r="BQ70" s="231">
        <v>64</v>
      </c>
      <c r="BR70" s="236"/>
      <c r="BS70" s="930"/>
      <c r="BT70" s="931"/>
      <c r="BU70" s="931"/>
      <c r="BV70" s="931"/>
      <c r="BW70" s="931"/>
      <c r="BX70" s="931"/>
      <c r="BY70" s="931"/>
      <c r="BZ70" s="931"/>
      <c r="CA70" s="931"/>
      <c r="CB70" s="931"/>
      <c r="CC70" s="931"/>
      <c r="CD70" s="931"/>
      <c r="CE70" s="931"/>
      <c r="CF70" s="931"/>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0"/>
      <c r="DW70" s="931"/>
      <c r="DX70" s="931"/>
      <c r="DY70" s="931"/>
      <c r="DZ70" s="932"/>
      <c r="EA70" s="222"/>
    </row>
    <row r="71" spans="1:131" ht="26.25" customHeight="1">
      <c r="A71" s="231">
        <v>4</v>
      </c>
      <c r="B71" s="959" t="s">
        <v>576</v>
      </c>
      <c r="C71" s="960"/>
      <c r="D71" s="960"/>
      <c r="E71" s="960"/>
      <c r="F71" s="960"/>
      <c r="G71" s="960"/>
      <c r="H71" s="960"/>
      <c r="I71" s="960"/>
      <c r="J71" s="960"/>
      <c r="K71" s="960"/>
      <c r="L71" s="960"/>
      <c r="M71" s="960"/>
      <c r="N71" s="960"/>
      <c r="O71" s="960"/>
      <c r="P71" s="961"/>
      <c r="Q71" s="962">
        <v>1289</v>
      </c>
      <c r="R71" s="956"/>
      <c r="S71" s="956"/>
      <c r="T71" s="956"/>
      <c r="U71" s="956"/>
      <c r="V71" s="956">
        <v>1293</v>
      </c>
      <c r="W71" s="956"/>
      <c r="X71" s="956"/>
      <c r="Y71" s="956"/>
      <c r="Z71" s="956"/>
      <c r="AA71" s="956">
        <v>29</v>
      </c>
      <c r="AB71" s="956"/>
      <c r="AC71" s="956"/>
      <c r="AD71" s="956"/>
      <c r="AE71" s="956"/>
      <c r="AF71" s="956">
        <v>29</v>
      </c>
      <c r="AG71" s="956"/>
      <c r="AH71" s="956"/>
      <c r="AI71" s="956"/>
      <c r="AJ71" s="956"/>
      <c r="AK71" s="956" t="s">
        <v>573</v>
      </c>
      <c r="AL71" s="956"/>
      <c r="AM71" s="956"/>
      <c r="AN71" s="956"/>
      <c r="AO71" s="956"/>
      <c r="AP71" s="956">
        <v>18</v>
      </c>
      <c r="AQ71" s="956"/>
      <c r="AR71" s="956"/>
      <c r="AS71" s="956"/>
      <c r="AT71" s="956"/>
      <c r="AU71" s="956">
        <v>5</v>
      </c>
      <c r="AV71" s="956"/>
      <c r="AW71" s="956"/>
      <c r="AX71" s="956"/>
      <c r="AY71" s="956"/>
      <c r="AZ71" s="957"/>
      <c r="BA71" s="957"/>
      <c r="BB71" s="957"/>
      <c r="BC71" s="957"/>
      <c r="BD71" s="958"/>
      <c r="BE71" s="234"/>
      <c r="BF71" s="234"/>
      <c r="BG71" s="234"/>
      <c r="BH71" s="234"/>
      <c r="BI71" s="234"/>
      <c r="BJ71" s="234"/>
      <c r="BK71" s="234"/>
      <c r="BL71" s="234"/>
      <c r="BM71" s="234"/>
      <c r="BN71" s="234"/>
      <c r="BO71" s="234"/>
      <c r="BP71" s="234"/>
      <c r="BQ71" s="231">
        <v>65</v>
      </c>
      <c r="BR71" s="236"/>
      <c r="BS71" s="930"/>
      <c r="BT71" s="931"/>
      <c r="BU71" s="931"/>
      <c r="BV71" s="931"/>
      <c r="BW71" s="931"/>
      <c r="BX71" s="931"/>
      <c r="BY71" s="931"/>
      <c r="BZ71" s="931"/>
      <c r="CA71" s="931"/>
      <c r="CB71" s="931"/>
      <c r="CC71" s="931"/>
      <c r="CD71" s="931"/>
      <c r="CE71" s="931"/>
      <c r="CF71" s="931"/>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0"/>
      <c r="DW71" s="931"/>
      <c r="DX71" s="931"/>
      <c r="DY71" s="931"/>
      <c r="DZ71" s="932"/>
      <c r="EA71" s="222"/>
    </row>
    <row r="72" spans="1:131" ht="26.25" customHeight="1">
      <c r="A72" s="231">
        <v>5</v>
      </c>
      <c r="B72" s="959" t="s">
        <v>577</v>
      </c>
      <c r="C72" s="960"/>
      <c r="D72" s="960"/>
      <c r="E72" s="960"/>
      <c r="F72" s="960"/>
      <c r="G72" s="960"/>
      <c r="H72" s="960"/>
      <c r="I72" s="960"/>
      <c r="J72" s="960"/>
      <c r="K72" s="960"/>
      <c r="L72" s="960"/>
      <c r="M72" s="960"/>
      <c r="N72" s="960"/>
      <c r="O72" s="960"/>
      <c r="P72" s="961"/>
      <c r="Q72" s="962">
        <v>2575</v>
      </c>
      <c r="R72" s="956"/>
      <c r="S72" s="956"/>
      <c r="T72" s="956"/>
      <c r="U72" s="956"/>
      <c r="V72" s="956">
        <v>2452</v>
      </c>
      <c r="W72" s="956"/>
      <c r="X72" s="956"/>
      <c r="Y72" s="956"/>
      <c r="Z72" s="956"/>
      <c r="AA72" s="956">
        <v>123</v>
      </c>
      <c r="AB72" s="956"/>
      <c r="AC72" s="956"/>
      <c r="AD72" s="956"/>
      <c r="AE72" s="956"/>
      <c r="AF72" s="956">
        <v>123</v>
      </c>
      <c r="AG72" s="956"/>
      <c r="AH72" s="956"/>
      <c r="AI72" s="956"/>
      <c r="AJ72" s="956"/>
      <c r="AK72" s="956" t="s">
        <v>573</v>
      </c>
      <c r="AL72" s="956"/>
      <c r="AM72" s="956"/>
      <c r="AN72" s="956"/>
      <c r="AO72" s="956"/>
      <c r="AP72" s="956">
        <v>2495</v>
      </c>
      <c r="AQ72" s="956"/>
      <c r="AR72" s="956"/>
      <c r="AS72" s="956"/>
      <c r="AT72" s="956"/>
      <c r="AU72" s="956">
        <v>1042</v>
      </c>
      <c r="AV72" s="956"/>
      <c r="AW72" s="956"/>
      <c r="AX72" s="956"/>
      <c r="AY72" s="956"/>
      <c r="AZ72" s="957"/>
      <c r="BA72" s="957"/>
      <c r="BB72" s="957"/>
      <c r="BC72" s="957"/>
      <c r="BD72" s="958"/>
      <c r="BE72" s="234"/>
      <c r="BF72" s="234"/>
      <c r="BG72" s="234"/>
      <c r="BH72" s="234"/>
      <c r="BI72" s="234"/>
      <c r="BJ72" s="234"/>
      <c r="BK72" s="234"/>
      <c r="BL72" s="234"/>
      <c r="BM72" s="234"/>
      <c r="BN72" s="234"/>
      <c r="BO72" s="234"/>
      <c r="BP72" s="234"/>
      <c r="BQ72" s="231">
        <v>66</v>
      </c>
      <c r="BR72" s="236"/>
      <c r="BS72" s="930"/>
      <c r="BT72" s="931"/>
      <c r="BU72" s="931"/>
      <c r="BV72" s="931"/>
      <c r="BW72" s="931"/>
      <c r="BX72" s="931"/>
      <c r="BY72" s="931"/>
      <c r="BZ72" s="931"/>
      <c r="CA72" s="931"/>
      <c r="CB72" s="931"/>
      <c r="CC72" s="931"/>
      <c r="CD72" s="931"/>
      <c r="CE72" s="931"/>
      <c r="CF72" s="931"/>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0"/>
      <c r="DW72" s="931"/>
      <c r="DX72" s="931"/>
      <c r="DY72" s="931"/>
      <c r="DZ72" s="932"/>
      <c r="EA72" s="222"/>
    </row>
    <row r="73" spans="1:131" ht="26.25" customHeight="1">
      <c r="A73" s="231">
        <v>6</v>
      </c>
      <c r="B73" s="959" t="s">
        <v>578</v>
      </c>
      <c r="C73" s="960"/>
      <c r="D73" s="960"/>
      <c r="E73" s="960"/>
      <c r="F73" s="960"/>
      <c r="G73" s="960"/>
      <c r="H73" s="960"/>
      <c r="I73" s="960"/>
      <c r="J73" s="960"/>
      <c r="K73" s="960"/>
      <c r="L73" s="960"/>
      <c r="M73" s="960"/>
      <c r="N73" s="960"/>
      <c r="O73" s="960"/>
      <c r="P73" s="961"/>
      <c r="Q73" s="962">
        <v>124</v>
      </c>
      <c r="R73" s="956"/>
      <c r="S73" s="956"/>
      <c r="T73" s="956"/>
      <c r="U73" s="956"/>
      <c r="V73" s="956">
        <v>113</v>
      </c>
      <c r="W73" s="956"/>
      <c r="X73" s="956"/>
      <c r="Y73" s="956"/>
      <c r="Z73" s="956"/>
      <c r="AA73" s="956">
        <v>11</v>
      </c>
      <c r="AB73" s="956"/>
      <c r="AC73" s="956"/>
      <c r="AD73" s="956"/>
      <c r="AE73" s="956"/>
      <c r="AF73" s="956">
        <v>11</v>
      </c>
      <c r="AG73" s="956"/>
      <c r="AH73" s="956"/>
      <c r="AI73" s="956"/>
      <c r="AJ73" s="956"/>
      <c r="AK73" s="956" t="s">
        <v>573</v>
      </c>
      <c r="AL73" s="956"/>
      <c r="AM73" s="956"/>
      <c r="AN73" s="956"/>
      <c r="AO73" s="956"/>
      <c r="AP73" s="956" t="s">
        <v>573</v>
      </c>
      <c r="AQ73" s="956"/>
      <c r="AR73" s="956"/>
      <c r="AS73" s="956"/>
      <c r="AT73" s="956"/>
      <c r="AU73" s="956" t="s">
        <v>573</v>
      </c>
      <c r="AV73" s="956"/>
      <c r="AW73" s="956"/>
      <c r="AX73" s="956"/>
      <c r="AY73" s="956"/>
      <c r="AZ73" s="957"/>
      <c r="BA73" s="957"/>
      <c r="BB73" s="957"/>
      <c r="BC73" s="957"/>
      <c r="BD73" s="958"/>
      <c r="BE73" s="234"/>
      <c r="BF73" s="234"/>
      <c r="BG73" s="234"/>
      <c r="BH73" s="234"/>
      <c r="BI73" s="234"/>
      <c r="BJ73" s="234"/>
      <c r="BK73" s="234"/>
      <c r="BL73" s="234"/>
      <c r="BM73" s="234"/>
      <c r="BN73" s="234"/>
      <c r="BO73" s="234"/>
      <c r="BP73" s="234"/>
      <c r="BQ73" s="231">
        <v>67</v>
      </c>
      <c r="BR73" s="236"/>
      <c r="BS73" s="930"/>
      <c r="BT73" s="931"/>
      <c r="BU73" s="931"/>
      <c r="BV73" s="931"/>
      <c r="BW73" s="931"/>
      <c r="BX73" s="931"/>
      <c r="BY73" s="931"/>
      <c r="BZ73" s="931"/>
      <c r="CA73" s="931"/>
      <c r="CB73" s="931"/>
      <c r="CC73" s="931"/>
      <c r="CD73" s="931"/>
      <c r="CE73" s="931"/>
      <c r="CF73" s="931"/>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0"/>
      <c r="DW73" s="931"/>
      <c r="DX73" s="931"/>
      <c r="DY73" s="931"/>
      <c r="DZ73" s="932"/>
      <c r="EA73" s="222"/>
    </row>
    <row r="74" spans="1:131" ht="26.25" customHeight="1">
      <c r="A74" s="231">
        <v>7</v>
      </c>
      <c r="B74" s="959" t="s">
        <v>579</v>
      </c>
      <c r="C74" s="960"/>
      <c r="D74" s="960"/>
      <c r="E74" s="960"/>
      <c r="F74" s="960"/>
      <c r="G74" s="960"/>
      <c r="H74" s="960"/>
      <c r="I74" s="960"/>
      <c r="J74" s="960"/>
      <c r="K74" s="960"/>
      <c r="L74" s="960"/>
      <c r="M74" s="960"/>
      <c r="N74" s="960"/>
      <c r="O74" s="960"/>
      <c r="P74" s="961"/>
      <c r="Q74" s="962">
        <v>116</v>
      </c>
      <c r="R74" s="956"/>
      <c r="S74" s="956"/>
      <c r="T74" s="956"/>
      <c r="U74" s="956"/>
      <c r="V74" s="956">
        <v>110</v>
      </c>
      <c r="W74" s="956"/>
      <c r="X74" s="956"/>
      <c r="Y74" s="956"/>
      <c r="Z74" s="956"/>
      <c r="AA74" s="956">
        <v>6</v>
      </c>
      <c r="AB74" s="956"/>
      <c r="AC74" s="956"/>
      <c r="AD74" s="956"/>
      <c r="AE74" s="956"/>
      <c r="AF74" s="956">
        <v>6</v>
      </c>
      <c r="AG74" s="956"/>
      <c r="AH74" s="956"/>
      <c r="AI74" s="956"/>
      <c r="AJ74" s="956"/>
      <c r="AK74" s="956">
        <v>14</v>
      </c>
      <c r="AL74" s="956"/>
      <c r="AM74" s="956"/>
      <c r="AN74" s="956"/>
      <c r="AO74" s="956"/>
      <c r="AP74" s="956" t="s">
        <v>573</v>
      </c>
      <c r="AQ74" s="956"/>
      <c r="AR74" s="956"/>
      <c r="AS74" s="956"/>
      <c r="AT74" s="956"/>
      <c r="AU74" s="956" t="s">
        <v>573</v>
      </c>
      <c r="AV74" s="956"/>
      <c r="AW74" s="956"/>
      <c r="AX74" s="956"/>
      <c r="AY74" s="956"/>
      <c r="AZ74" s="957"/>
      <c r="BA74" s="957"/>
      <c r="BB74" s="957"/>
      <c r="BC74" s="957"/>
      <c r="BD74" s="958"/>
      <c r="BE74" s="234"/>
      <c r="BF74" s="234"/>
      <c r="BG74" s="234"/>
      <c r="BH74" s="234"/>
      <c r="BI74" s="234"/>
      <c r="BJ74" s="234"/>
      <c r="BK74" s="234"/>
      <c r="BL74" s="234"/>
      <c r="BM74" s="234"/>
      <c r="BN74" s="234"/>
      <c r="BO74" s="234"/>
      <c r="BP74" s="234"/>
      <c r="BQ74" s="231">
        <v>68</v>
      </c>
      <c r="BR74" s="236"/>
      <c r="BS74" s="930"/>
      <c r="BT74" s="931"/>
      <c r="BU74" s="931"/>
      <c r="BV74" s="931"/>
      <c r="BW74" s="931"/>
      <c r="BX74" s="931"/>
      <c r="BY74" s="931"/>
      <c r="BZ74" s="931"/>
      <c r="CA74" s="931"/>
      <c r="CB74" s="931"/>
      <c r="CC74" s="931"/>
      <c r="CD74" s="931"/>
      <c r="CE74" s="931"/>
      <c r="CF74" s="931"/>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0"/>
      <c r="DW74" s="931"/>
      <c r="DX74" s="931"/>
      <c r="DY74" s="931"/>
      <c r="DZ74" s="932"/>
      <c r="EA74" s="222"/>
    </row>
    <row r="75" spans="1:131" ht="26.25" customHeight="1">
      <c r="A75" s="231">
        <v>8</v>
      </c>
      <c r="B75" s="959" t="s">
        <v>580</v>
      </c>
      <c r="C75" s="960"/>
      <c r="D75" s="960"/>
      <c r="E75" s="960"/>
      <c r="F75" s="960"/>
      <c r="G75" s="960"/>
      <c r="H75" s="960"/>
      <c r="I75" s="960"/>
      <c r="J75" s="960"/>
      <c r="K75" s="960"/>
      <c r="L75" s="960"/>
      <c r="M75" s="960"/>
      <c r="N75" s="960"/>
      <c r="O75" s="960"/>
      <c r="P75" s="961"/>
      <c r="Q75" s="963">
        <v>156662</v>
      </c>
      <c r="R75" s="964"/>
      <c r="S75" s="964"/>
      <c r="T75" s="964"/>
      <c r="U75" s="965"/>
      <c r="V75" s="966">
        <v>152216</v>
      </c>
      <c r="W75" s="964"/>
      <c r="X75" s="964"/>
      <c r="Y75" s="964"/>
      <c r="Z75" s="965"/>
      <c r="AA75" s="966">
        <v>4445</v>
      </c>
      <c r="AB75" s="964"/>
      <c r="AC75" s="964"/>
      <c r="AD75" s="964"/>
      <c r="AE75" s="965"/>
      <c r="AF75" s="966">
        <v>4445</v>
      </c>
      <c r="AG75" s="964"/>
      <c r="AH75" s="964"/>
      <c r="AI75" s="964"/>
      <c r="AJ75" s="965"/>
      <c r="AK75" s="956" t="s">
        <v>573</v>
      </c>
      <c r="AL75" s="956"/>
      <c r="AM75" s="956"/>
      <c r="AN75" s="956"/>
      <c r="AO75" s="956"/>
      <c r="AP75" s="966" t="s">
        <v>573</v>
      </c>
      <c r="AQ75" s="964"/>
      <c r="AR75" s="964"/>
      <c r="AS75" s="964"/>
      <c r="AT75" s="965"/>
      <c r="AU75" s="966" t="s">
        <v>573</v>
      </c>
      <c r="AV75" s="964"/>
      <c r="AW75" s="964"/>
      <c r="AX75" s="964"/>
      <c r="AY75" s="965"/>
      <c r="AZ75" s="957"/>
      <c r="BA75" s="957"/>
      <c r="BB75" s="957"/>
      <c r="BC75" s="957"/>
      <c r="BD75" s="958"/>
      <c r="BE75" s="234"/>
      <c r="BF75" s="234"/>
      <c r="BG75" s="234"/>
      <c r="BH75" s="234"/>
      <c r="BI75" s="234"/>
      <c r="BJ75" s="234"/>
      <c r="BK75" s="234"/>
      <c r="BL75" s="234"/>
      <c r="BM75" s="234"/>
      <c r="BN75" s="234"/>
      <c r="BO75" s="234"/>
      <c r="BP75" s="234"/>
      <c r="BQ75" s="231">
        <v>69</v>
      </c>
      <c r="BR75" s="236"/>
      <c r="BS75" s="930"/>
      <c r="BT75" s="931"/>
      <c r="BU75" s="931"/>
      <c r="BV75" s="931"/>
      <c r="BW75" s="931"/>
      <c r="BX75" s="931"/>
      <c r="BY75" s="931"/>
      <c r="BZ75" s="931"/>
      <c r="CA75" s="931"/>
      <c r="CB75" s="931"/>
      <c r="CC75" s="931"/>
      <c r="CD75" s="931"/>
      <c r="CE75" s="931"/>
      <c r="CF75" s="931"/>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0"/>
      <c r="DW75" s="931"/>
      <c r="DX75" s="931"/>
      <c r="DY75" s="931"/>
      <c r="DZ75" s="932"/>
      <c r="EA75" s="222"/>
    </row>
    <row r="76" spans="1:131" ht="26.25" customHeight="1">
      <c r="A76" s="231">
        <v>9</v>
      </c>
      <c r="B76" s="959" t="s">
        <v>581</v>
      </c>
      <c r="C76" s="960"/>
      <c r="D76" s="960"/>
      <c r="E76" s="960"/>
      <c r="F76" s="960"/>
      <c r="G76" s="960"/>
      <c r="H76" s="960"/>
      <c r="I76" s="960"/>
      <c r="J76" s="960"/>
      <c r="K76" s="960"/>
      <c r="L76" s="960"/>
      <c r="M76" s="960"/>
      <c r="N76" s="960"/>
      <c r="O76" s="960"/>
      <c r="P76" s="961"/>
      <c r="Q76" s="963">
        <v>220</v>
      </c>
      <c r="R76" s="964"/>
      <c r="S76" s="964"/>
      <c r="T76" s="964"/>
      <c r="U76" s="965"/>
      <c r="V76" s="966">
        <v>208</v>
      </c>
      <c r="W76" s="964"/>
      <c r="X76" s="964"/>
      <c r="Y76" s="964"/>
      <c r="Z76" s="965"/>
      <c r="AA76" s="966">
        <v>12</v>
      </c>
      <c r="AB76" s="964"/>
      <c r="AC76" s="964"/>
      <c r="AD76" s="964"/>
      <c r="AE76" s="965"/>
      <c r="AF76" s="966">
        <v>12</v>
      </c>
      <c r="AG76" s="964"/>
      <c r="AH76" s="964"/>
      <c r="AI76" s="964"/>
      <c r="AJ76" s="965"/>
      <c r="AK76" s="966">
        <v>14</v>
      </c>
      <c r="AL76" s="964"/>
      <c r="AM76" s="964"/>
      <c r="AN76" s="964"/>
      <c r="AO76" s="965"/>
      <c r="AP76" s="966" t="s">
        <v>573</v>
      </c>
      <c r="AQ76" s="964"/>
      <c r="AR76" s="964"/>
      <c r="AS76" s="964"/>
      <c r="AT76" s="965"/>
      <c r="AU76" s="966" t="s">
        <v>573</v>
      </c>
      <c r="AV76" s="964"/>
      <c r="AW76" s="964"/>
      <c r="AX76" s="964"/>
      <c r="AY76" s="965"/>
      <c r="AZ76" s="957"/>
      <c r="BA76" s="957"/>
      <c r="BB76" s="957"/>
      <c r="BC76" s="957"/>
      <c r="BD76" s="958"/>
      <c r="BE76" s="234"/>
      <c r="BF76" s="234"/>
      <c r="BG76" s="234"/>
      <c r="BH76" s="234"/>
      <c r="BI76" s="234"/>
      <c r="BJ76" s="234"/>
      <c r="BK76" s="234"/>
      <c r="BL76" s="234"/>
      <c r="BM76" s="234"/>
      <c r="BN76" s="234"/>
      <c r="BO76" s="234"/>
      <c r="BP76" s="234"/>
      <c r="BQ76" s="231">
        <v>70</v>
      </c>
      <c r="BR76" s="236"/>
      <c r="BS76" s="930"/>
      <c r="BT76" s="931"/>
      <c r="BU76" s="931"/>
      <c r="BV76" s="931"/>
      <c r="BW76" s="931"/>
      <c r="BX76" s="931"/>
      <c r="BY76" s="931"/>
      <c r="BZ76" s="931"/>
      <c r="CA76" s="931"/>
      <c r="CB76" s="931"/>
      <c r="CC76" s="931"/>
      <c r="CD76" s="931"/>
      <c r="CE76" s="931"/>
      <c r="CF76" s="931"/>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0"/>
      <c r="DW76" s="931"/>
      <c r="DX76" s="931"/>
      <c r="DY76" s="931"/>
      <c r="DZ76" s="932"/>
      <c r="EA76" s="222"/>
    </row>
    <row r="77" spans="1:131" ht="26.25" customHeight="1">
      <c r="A77" s="231">
        <v>10</v>
      </c>
      <c r="B77" s="959" t="s">
        <v>582</v>
      </c>
      <c r="C77" s="960"/>
      <c r="D77" s="960"/>
      <c r="E77" s="960"/>
      <c r="F77" s="960"/>
      <c r="G77" s="960"/>
      <c r="H77" s="960"/>
      <c r="I77" s="960"/>
      <c r="J77" s="960"/>
      <c r="K77" s="960"/>
      <c r="L77" s="960"/>
      <c r="M77" s="960"/>
      <c r="N77" s="960"/>
      <c r="O77" s="960"/>
      <c r="P77" s="961"/>
      <c r="Q77" s="963">
        <v>7918</v>
      </c>
      <c r="R77" s="964"/>
      <c r="S77" s="964"/>
      <c r="T77" s="964"/>
      <c r="U77" s="965"/>
      <c r="V77" s="966">
        <v>7477</v>
      </c>
      <c r="W77" s="964"/>
      <c r="X77" s="964"/>
      <c r="Y77" s="964"/>
      <c r="Z77" s="965"/>
      <c r="AA77" s="966">
        <v>441</v>
      </c>
      <c r="AB77" s="964"/>
      <c r="AC77" s="964"/>
      <c r="AD77" s="964"/>
      <c r="AE77" s="965"/>
      <c r="AF77" s="966">
        <v>2017</v>
      </c>
      <c r="AG77" s="964"/>
      <c r="AH77" s="964"/>
      <c r="AI77" s="964"/>
      <c r="AJ77" s="965"/>
      <c r="AK77" s="966" t="s">
        <v>573</v>
      </c>
      <c r="AL77" s="964"/>
      <c r="AM77" s="964"/>
      <c r="AN77" s="964"/>
      <c r="AO77" s="965"/>
      <c r="AP77" s="966">
        <v>4744</v>
      </c>
      <c r="AQ77" s="964"/>
      <c r="AR77" s="964"/>
      <c r="AS77" s="964"/>
      <c r="AT77" s="965"/>
      <c r="AU77" s="966">
        <v>1894</v>
      </c>
      <c r="AV77" s="964"/>
      <c r="AW77" s="964"/>
      <c r="AX77" s="964"/>
      <c r="AY77" s="965"/>
      <c r="AZ77" s="957"/>
      <c r="BA77" s="957"/>
      <c r="BB77" s="957"/>
      <c r="BC77" s="957"/>
      <c r="BD77" s="958"/>
      <c r="BE77" s="234"/>
      <c r="BF77" s="234"/>
      <c r="BG77" s="234"/>
      <c r="BH77" s="234"/>
      <c r="BI77" s="234"/>
      <c r="BJ77" s="234"/>
      <c r="BK77" s="234"/>
      <c r="BL77" s="234"/>
      <c r="BM77" s="234"/>
      <c r="BN77" s="234"/>
      <c r="BO77" s="234"/>
      <c r="BP77" s="234"/>
      <c r="BQ77" s="231">
        <v>71</v>
      </c>
      <c r="BR77" s="236"/>
      <c r="BS77" s="930"/>
      <c r="BT77" s="931"/>
      <c r="BU77" s="931"/>
      <c r="BV77" s="931"/>
      <c r="BW77" s="931"/>
      <c r="BX77" s="931"/>
      <c r="BY77" s="931"/>
      <c r="BZ77" s="931"/>
      <c r="CA77" s="931"/>
      <c r="CB77" s="931"/>
      <c r="CC77" s="931"/>
      <c r="CD77" s="931"/>
      <c r="CE77" s="931"/>
      <c r="CF77" s="931"/>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0"/>
      <c r="DW77" s="931"/>
      <c r="DX77" s="931"/>
      <c r="DY77" s="931"/>
      <c r="DZ77" s="932"/>
      <c r="EA77" s="222"/>
    </row>
    <row r="78" spans="1:131" ht="26.25" customHeight="1">
      <c r="A78" s="231">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34"/>
      <c r="BF78" s="234"/>
      <c r="BG78" s="234"/>
      <c r="BH78" s="234"/>
      <c r="BI78" s="234"/>
      <c r="BJ78" s="222"/>
      <c r="BK78" s="222"/>
      <c r="BL78" s="222"/>
      <c r="BM78" s="222"/>
      <c r="BN78" s="222"/>
      <c r="BO78" s="234"/>
      <c r="BP78" s="234"/>
      <c r="BQ78" s="231">
        <v>72</v>
      </c>
      <c r="BR78" s="236"/>
      <c r="BS78" s="930"/>
      <c r="BT78" s="931"/>
      <c r="BU78" s="931"/>
      <c r="BV78" s="931"/>
      <c r="BW78" s="931"/>
      <c r="BX78" s="931"/>
      <c r="BY78" s="931"/>
      <c r="BZ78" s="931"/>
      <c r="CA78" s="931"/>
      <c r="CB78" s="931"/>
      <c r="CC78" s="931"/>
      <c r="CD78" s="931"/>
      <c r="CE78" s="931"/>
      <c r="CF78" s="931"/>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0"/>
      <c r="DW78" s="931"/>
      <c r="DX78" s="931"/>
      <c r="DY78" s="931"/>
      <c r="DZ78" s="932"/>
      <c r="EA78" s="222"/>
    </row>
    <row r="79" spans="1:131" ht="26.25" customHeight="1">
      <c r="A79" s="231">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34"/>
      <c r="BF79" s="234"/>
      <c r="BG79" s="234"/>
      <c r="BH79" s="234"/>
      <c r="BI79" s="234"/>
      <c r="BJ79" s="222"/>
      <c r="BK79" s="222"/>
      <c r="BL79" s="222"/>
      <c r="BM79" s="222"/>
      <c r="BN79" s="222"/>
      <c r="BO79" s="234"/>
      <c r="BP79" s="234"/>
      <c r="BQ79" s="231">
        <v>73</v>
      </c>
      <c r="BR79" s="236"/>
      <c r="BS79" s="930"/>
      <c r="BT79" s="931"/>
      <c r="BU79" s="931"/>
      <c r="BV79" s="931"/>
      <c r="BW79" s="931"/>
      <c r="BX79" s="931"/>
      <c r="BY79" s="931"/>
      <c r="BZ79" s="931"/>
      <c r="CA79" s="931"/>
      <c r="CB79" s="931"/>
      <c r="CC79" s="931"/>
      <c r="CD79" s="931"/>
      <c r="CE79" s="931"/>
      <c r="CF79" s="931"/>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0"/>
      <c r="DW79" s="931"/>
      <c r="DX79" s="931"/>
      <c r="DY79" s="931"/>
      <c r="DZ79" s="932"/>
      <c r="EA79" s="222"/>
    </row>
    <row r="80" spans="1:131" ht="26.25" customHeight="1">
      <c r="A80" s="231">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34"/>
      <c r="BF80" s="234"/>
      <c r="BG80" s="234"/>
      <c r="BH80" s="234"/>
      <c r="BI80" s="234"/>
      <c r="BJ80" s="234"/>
      <c r="BK80" s="234"/>
      <c r="BL80" s="234"/>
      <c r="BM80" s="234"/>
      <c r="BN80" s="234"/>
      <c r="BO80" s="234"/>
      <c r="BP80" s="234"/>
      <c r="BQ80" s="231">
        <v>74</v>
      </c>
      <c r="BR80" s="236"/>
      <c r="BS80" s="930"/>
      <c r="BT80" s="931"/>
      <c r="BU80" s="931"/>
      <c r="BV80" s="931"/>
      <c r="BW80" s="931"/>
      <c r="BX80" s="931"/>
      <c r="BY80" s="931"/>
      <c r="BZ80" s="931"/>
      <c r="CA80" s="931"/>
      <c r="CB80" s="931"/>
      <c r="CC80" s="931"/>
      <c r="CD80" s="931"/>
      <c r="CE80" s="931"/>
      <c r="CF80" s="931"/>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0"/>
      <c r="DW80" s="931"/>
      <c r="DX80" s="931"/>
      <c r="DY80" s="931"/>
      <c r="DZ80" s="932"/>
      <c r="EA80" s="222"/>
    </row>
    <row r="81" spans="1:131" ht="26.25" customHeight="1">
      <c r="A81" s="231">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34"/>
      <c r="BF81" s="234"/>
      <c r="BG81" s="234"/>
      <c r="BH81" s="234"/>
      <c r="BI81" s="234"/>
      <c r="BJ81" s="234"/>
      <c r="BK81" s="234"/>
      <c r="BL81" s="234"/>
      <c r="BM81" s="234"/>
      <c r="BN81" s="234"/>
      <c r="BO81" s="234"/>
      <c r="BP81" s="234"/>
      <c r="BQ81" s="231">
        <v>75</v>
      </c>
      <c r="BR81" s="236"/>
      <c r="BS81" s="930"/>
      <c r="BT81" s="931"/>
      <c r="BU81" s="931"/>
      <c r="BV81" s="931"/>
      <c r="BW81" s="931"/>
      <c r="BX81" s="931"/>
      <c r="BY81" s="931"/>
      <c r="BZ81" s="931"/>
      <c r="CA81" s="931"/>
      <c r="CB81" s="931"/>
      <c r="CC81" s="931"/>
      <c r="CD81" s="931"/>
      <c r="CE81" s="931"/>
      <c r="CF81" s="931"/>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0"/>
      <c r="DW81" s="931"/>
      <c r="DX81" s="931"/>
      <c r="DY81" s="931"/>
      <c r="DZ81" s="932"/>
      <c r="EA81" s="222"/>
    </row>
    <row r="82" spans="1:131" ht="26.25" customHeight="1">
      <c r="A82" s="231">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34"/>
      <c r="BF82" s="234"/>
      <c r="BG82" s="234"/>
      <c r="BH82" s="234"/>
      <c r="BI82" s="234"/>
      <c r="BJ82" s="234"/>
      <c r="BK82" s="234"/>
      <c r="BL82" s="234"/>
      <c r="BM82" s="234"/>
      <c r="BN82" s="234"/>
      <c r="BO82" s="234"/>
      <c r="BP82" s="234"/>
      <c r="BQ82" s="231">
        <v>76</v>
      </c>
      <c r="BR82" s="236"/>
      <c r="BS82" s="930"/>
      <c r="BT82" s="931"/>
      <c r="BU82" s="931"/>
      <c r="BV82" s="931"/>
      <c r="BW82" s="931"/>
      <c r="BX82" s="931"/>
      <c r="BY82" s="931"/>
      <c r="BZ82" s="931"/>
      <c r="CA82" s="931"/>
      <c r="CB82" s="931"/>
      <c r="CC82" s="931"/>
      <c r="CD82" s="931"/>
      <c r="CE82" s="931"/>
      <c r="CF82" s="931"/>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0"/>
      <c r="DW82" s="931"/>
      <c r="DX82" s="931"/>
      <c r="DY82" s="931"/>
      <c r="DZ82" s="932"/>
      <c r="EA82" s="222"/>
    </row>
    <row r="83" spans="1:131" ht="26.25" customHeight="1">
      <c r="A83" s="231">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34"/>
      <c r="BF83" s="234"/>
      <c r="BG83" s="234"/>
      <c r="BH83" s="234"/>
      <c r="BI83" s="234"/>
      <c r="BJ83" s="234"/>
      <c r="BK83" s="234"/>
      <c r="BL83" s="234"/>
      <c r="BM83" s="234"/>
      <c r="BN83" s="234"/>
      <c r="BO83" s="234"/>
      <c r="BP83" s="234"/>
      <c r="BQ83" s="231">
        <v>77</v>
      </c>
      <c r="BR83" s="236"/>
      <c r="BS83" s="930"/>
      <c r="BT83" s="931"/>
      <c r="BU83" s="931"/>
      <c r="BV83" s="931"/>
      <c r="BW83" s="931"/>
      <c r="BX83" s="931"/>
      <c r="BY83" s="931"/>
      <c r="BZ83" s="931"/>
      <c r="CA83" s="931"/>
      <c r="CB83" s="931"/>
      <c r="CC83" s="931"/>
      <c r="CD83" s="931"/>
      <c r="CE83" s="931"/>
      <c r="CF83" s="931"/>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0"/>
      <c r="DW83" s="931"/>
      <c r="DX83" s="931"/>
      <c r="DY83" s="931"/>
      <c r="DZ83" s="932"/>
      <c r="EA83" s="222"/>
    </row>
    <row r="84" spans="1:131" ht="26.25" customHeight="1">
      <c r="A84" s="231">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34"/>
      <c r="BF84" s="234"/>
      <c r="BG84" s="234"/>
      <c r="BH84" s="234"/>
      <c r="BI84" s="234"/>
      <c r="BJ84" s="234"/>
      <c r="BK84" s="234"/>
      <c r="BL84" s="234"/>
      <c r="BM84" s="234"/>
      <c r="BN84" s="234"/>
      <c r="BO84" s="234"/>
      <c r="BP84" s="234"/>
      <c r="BQ84" s="231">
        <v>78</v>
      </c>
      <c r="BR84" s="236"/>
      <c r="BS84" s="930"/>
      <c r="BT84" s="931"/>
      <c r="BU84" s="931"/>
      <c r="BV84" s="931"/>
      <c r="BW84" s="931"/>
      <c r="BX84" s="931"/>
      <c r="BY84" s="931"/>
      <c r="BZ84" s="931"/>
      <c r="CA84" s="931"/>
      <c r="CB84" s="931"/>
      <c r="CC84" s="931"/>
      <c r="CD84" s="931"/>
      <c r="CE84" s="931"/>
      <c r="CF84" s="931"/>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0"/>
      <c r="DW84" s="931"/>
      <c r="DX84" s="931"/>
      <c r="DY84" s="931"/>
      <c r="DZ84" s="932"/>
      <c r="EA84" s="222"/>
    </row>
    <row r="85" spans="1:131" ht="26.25" customHeight="1">
      <c r="A85" s="231">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34"/>
      <c r="BF85" s="234"/>
      <c r="BG85" s="234"/>
      <c r="BH85" s="234"/>
      <c r="BI85" s="234"/>
      <c r="BJ85" s="234"/>
      <c r="BK85" s="234"/>
      <c r="BL85" s="234"/>
      <c r="BM85" s="234"/>
      <c r="BN85" s="234"/>
      <c r="BO85" s="234"/>
      <c r="BP85" s="234"/>
      <c r="BQ85" s="231">
        <v>79</v>
      </c>
      <c r="BR85" s="236"/>
      <c r="BS85" s="930"/>
      <c r="BT85" s="931"/>
      <c r="BU85" s="931"/>
      <c r="BV85" s="931"/>
      <c r="BW85" s="931"/>
      <c r="BX85" s="931"/>
      <c r="BY85" s="931"/>
      <c r="BZ85" s="931"/>
      <c r="CA85" s="931"/>
      <c r="CB85" s="931"/>
      <c r="CC85" s="931"/>
      <c r="CD85" s="931"/>
      <c r="CE85" s="931"/>
      <c r="CF85" s="931"/>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0"/>
      <c r="DW85" s="931"/>
      <c r="DX85" s="931"/>
      <c r="DY85" s="931"/>
      <c r="DZ85" s="932"/>
      <c r="EA85" s="222"/>
    </row>
    <row r="86" spans="1:131" ht="26.25" customHeight="1">
      <c r="A86" s="231">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34"/>
      <c r="BF86" s="234"/>
      <c r="BG86" s="234"/>
      <c r="BH86" s="234"/>
      <c r="BI86" s="234"/>
      <c r="BJ86" s="234"/>
      <c r="BK86" s="234"/>
      <c r="BL86" s="234"/>
      <c r="BM86" s="234"/>
      <c r="BN86" s="234"/>
      <c r="BO86" s="234"/>
      <c r="BP86" s="234"/>
      <c r="BQ86" s="231">
        <v>80</v>
      </c>
      <c r="BR86" s="236"/>
      <c r="BS86" s="930"/>
      <c r="BT86" s="931"/>
      <c r="BU86" s="931"/>
      <c r="BV86" s="931"/>
      <c r="BW86" s="931"/>
      <c r="BX86" s="931"/>
      <c r="BY86" s="931"/>
      <c r="BZ86" s="931"/>
      <c r="CA86" s="931"/>
      <c r="CB86" s="931"/>
      <c r="CC86" s="931"/>
      <c r="CD86" s="931"/>
      <c r="CE86" s="931"/>
      <c r="CF86" s="931"/>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0"/>
      <c r="DW86" s="931"/>
      <c r="DX86" s="931"/>
      <c r="DY86" s="931"/>
      <c r="DZ86" s="932"/>
      <c r="EA86" s="222"/>
    </row>
    <row r="87" spans="1:131" ht="26.25" customHeight="1">
      <c r="A87" s="237">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34"/>
      <c r="BF87" s="234"/>
      <c r="BG87" s="234"/>
      <c r="BH87" s="234"/>
      <c r="BI87" s="234"/>
      <c r="BJ87" s="234"/>
      <c r="BK87" s="234"/>
      <c r="BL87" s="234"/>
      <c r="BM87" s="234"/>
      <c r="BN87" s="234"/>
      <c r="BO87" s="234"/>
      <c r="BP87" s="234"/>
      <c r="BQ87" s="231">
        <v>81</v>
      </c>
      <c r="BR87" s="236"/>
      <c r="BS87" s="930"/>
      <c r="BT87" s="931"/>
      <c r="BU87" s="931"/>
      <c r="BV87" s="931"/>
      <c r="BW87" s="931"/>
      <c r="BX87" s="931"/>
      <c r="BY87" s="931"/>
      <c r="BZ87" s="931"/>
      <c r="CA87" s="931"/>
      <c r="CB87" s="931"/>
      <c r="CC87" s="931"/>
      <c r="CD87" s="931"/>
      <c r="CE87" s="931"/>
      <c r="CF87" s="931"/>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0"/>
      <c r="DW87" s="931"/>
      <c r="DX87" s="931"/>
      <c r="DY87" s="931"/>
      <c r="DZ87" s="932"/>
      <c r="EA87" s="222"/>
    </row>
    <row r="88" spans="1:131" ht="26.25" customHeight="1" thickBot="1">
      <c r="A88" s="233" t="s">
        <v>392</v>
      </c>
      <c r="B88" s="922" t="s">
        <v>420</v>
      </c>
      <c r="C88" s="923"/>
      <c r="D88" s="923"/>
      <c r="E88" s="923"/>
      <c r="F88" s="923"/>
      <c r="G88" s="923"/>
      <c r="H88" s="923"/>
      <c r="I88" s="923"/>
      <c r="J88" s="923"/>
      <c r="K88" s="923"/>
      <c r="L88" s="923"/>
      <c r="M88" s="923"/>
      <c r="N88" s="923"/>
      <c r="O88" s="923"/>
      <c r="P88" s="933"/>
      <c r="Q88" s="947"/>
      <c r="R88" s="948"/>
      <c r="S88" s="948"/>
      <c r="T88" s="948"/>
      <c r="U88" s="948"/>
      <c r="V88" s="948"/>
      <c r="W88" s="948"/>
      <c r="X88" s="948"/>
      <c r="Y88" s="948"/>
      <c r="Z88" s="948"/>
      <c r="AA88" s="948"/>
      <c r="AB88" s="948"/>
      <c r="AC88" s="948"/>
      <c r="AD88" s="948"/>
      <c r="AE88" s="948"/>
      <c r="AF88" s="944">
        <v>7362</v>
      </c>
      <c r="AG88" s="944"/>
      <c r="AH88" s="944"/>
      <c r="AI88" s="944"/>
      <c r="AJ88" s="944"/>
      <c r="AK88" s="948"/>
      <c r="AL88" s="948"/>
      <c r="AM88" s="948"/>
      <c r="AN88" s="948"/>
      <c r="AO88" s="948"/>
      <c r="AP88" s="944">
        <v>7372</v>
      </c>
      <c r="AQ88" s="944"/>
      <c r="AR88" s="944"/>
      <c r="AS88" s="944"/>
      <c r="AT88" s="944"/>
      <c r="AU88" s="944">
        <v>2986</v>
      </c>
      <c r="AV88" s="944"/>
      <c r="AW88" s="944"/>
      <c r="AX88" s="944"/>
      <c r="AY88" s="944"/>
      <c r="AZ88" s="945"/>
      <c r="BA88" s="945"/>
      <c r="BB88" s="945"/>
      <c r="BC88" s="945"/>
      <c r="BD88" s="946"/>
      <c r="BE88" s="234"/>
      <c r="BF88" s="234"/>
      <c r="BG88" s="234"/>
      <c r="BH88" s="234"/>
      <c r="BI88" s="234"/>
      <c r="BJ88" s="234"/>
      <c r="BK88" s="234"/>
      <c r="BL88" s="234"/>
      <c r="BM88" s="234"/>
      <c r="BN88" s="234"/>
      <c r="BO88" s="234"/>
      <c r="BP88" s="234"/>
      <c r="BQ88" s="231">
        <v>82</v>
      </c>
      <c r="BR88" s="236"/>
      <c r="BS88" s="930"/>
      <c r="BT88" s="931"/>
      <c r="BU88" s="931"/>
      <c r="BV88" s="931"/>
      <c r="BW88" s="931"/>
      <c r="BX88" s="931"/>
      <c r="BY88" s="931"/>
      <c r="BZ88" s="931"/>
      <c r="CA88" s="931"/>
      <c r="CB88" s="931"/>
      <c r="CC88" s="931"/>
      <c r="CD88" s="931"/>
      <c r="CE88" s="931"/>
      <c r="CF88" s="931"/>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0"/>
      <c r="DW88" s="931"/>
      <c r="DX88" s="931"/>
      <c r="DY88" s="931"/>
      <c r="DZ88" s="932"/>
      <c r="EA88" s="222"/>
    </row>
    <row r="89" spans="1:131" ht="26.25" hidden="1" customHeight="1">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30"/>
      <c r="BT89" s="931"/>
      <c r="BU89" s="931"/>
      <c r="BV89" s="931"/>
      <c r="BW89" s="931"/>
      <c r="BX89" s="931"/>
      <c r="BY89" s="931"/>
      <c r="BZ89" s="931"/>
      <c r="CA89" s="931"/>
      <c r="CB89" s="931"/>
      <c r="CC89" s="931"/>
      <c r="CD89" s="931"/>
      <c r="CE89" s="931"/>
      <c r="CF89" s="931"/>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0"/>
      <c r="DW89" s="931"/>
      <c r="DX89" s="931"/>
      <c r="DY89" s="931"/>
      <c r="DZ89" s="932"/>
      <c r="EA89" s="222"/>
    </row>
    <row r="90" spans="1:131" ht="26.25" hidden="1" customHeight="1">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30"/>
      <c r="BT90" s="931"/>
      <c r="BU90" s="931"/>
      <c r="BV90" s="931"/>
      <c r="BW90" s="931"/>
      <c r="BX90" s="931"/>
      <c r="BY90" s="931"/>
      <c r="BZ90" s="931"/>
      <c r="CA90" s="931"/>
      <c r="CB90" s="931"/>
      <c r="CC90" s="931"/>
      <c r="CD90" s="931"/>
      <c r="CE90" s="931"/>
      <c r="CF90" s="931"/>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0"/>
      <c r="DW90" s="931"/>
      <c r="DX90" s="931"/>
      <c r="DY90" s="931"/>
      <c r="DZ90" s="932"/>
      <c r="EA90" s="222"/>
    </row>
    <row r="91" spans="1:131" ht="26.25" hidden="1" customHeight="1">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30"/>
      <c r="BT91" s="931"/>
      <c r="BU91" s="931"/>
      <c r="BV91" s="931"/>
      <c r="BW91" s="931"/>
      <c r="BX91" s="931"/>
      <c r="BY91" s="931"/>
      <c r="BZ91" s="931"/>
      <c r="CA91" s="931"/>
      <c r="CB91" s="931"/>
      <c r="CC91" s="931"/>
      <c r="CD91" s="931"/>
      <c r="CE91" s="931"/>
      <c r="CF91" s="931"/>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0"/>
      <c r="DW91" s="931"/>
      <c r="DX91" s="931"/>
      <c r="DY91" s="931"/>
      <c r="DZ91" s="932"/>
      <c r="EA91" s="222"/>
    </row>
    <row r="92" spans="1:131" ht="26.25" hidden="1" customHeight="1">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30"/>
      <c r="BT92" s="931"/>
      <c r="BU92" s="931"/>
      <c r="BV92" s="931"/>
      <c r="BW92" s="931"/>
      <c r="BX92" s="931"/>
      <c r="BY92" s="931"/>
      <c r="BZ92" s="931"/>
      <c r="CA92" s="931"/>
      <c r="CB92" s="931"/>
      <c r="CC92" s="931"/>
      <c r="CD92" s="931"/>
      <c r="CE92" s="931"/>
      <c r="CF92" s="931"/>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0"/>
      <c r="DW92" s="931"/>
      <c r="DX92" s="931"/>
      <c r="DY92" s="931"/>
      <c r="DZ92" s="932"/>
      <c r="EA92" s="222"/>
    </row>
    <row r="93" spans="1:131" ht="26.25" hidden="1" customHeight="1">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30"/>
      <c r="BT93" s="931"/>
      <c r="BU93" s="931"/>
      <c r="BV93" s="931"/>
      <c r="BW93" s="931"/>
      <c r="BX93" s="931"/>
      <c r="BY93" s="931"/>
      <c r="BZ93" s="931"/>
      <c r="CA93" s="931"/>
      <c r="CB93" s="931"/>
      <c r="CC93" s="931"/>
      <c r="CD93" s="931"/>
      <c r="CE93" s="931"/>
      <c r="CF93" s="931"/>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0"/>
      <c r="DW93" s="931"/>
      <c r="DX93" s="931"/>
      <c r="DY93" s="931"/>
      <c r="DZ93" s="932"/>
      <c r="EA93" s="222"/>
    </row>
    <row r="94" spans="1:131" ht="26.25" hidden="1" customHeight="1">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30"/>
      <c r="BT94" s="931"/>
      <c r="BU94" s="931"/>
      <c r="BV94" s="931"/>
      <c r="BW94" s="931"/>
      <c r="BX94" s="931"/>
      <c r="BY94" s="931"/>
      <c r="BZ94" s="931"/>
      <c r="CA94" s="931"/>
      <c r="CB94" s="931"/>
      <c r="CC94" s="931"/>
      <c r="CD94" s="931"/>
      <c r="CE94" s="931"/>
      <c r="CF94" s="931"/>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0"/>
      <c r="DW94" s="931"/>
      <c r="DX94" s="931"/>
      <c r="DY94" s="931"/>
      <c r="DZ94" s="932"/>
      <c r="EA94" s="222"/>
    </row>
    <row r="95" spans="1:131" ht="26.25" hidden="1" customHeight="1">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30"/>
      <c r="BT95" s="931"/>
      <c r="BU95" s="931"/>
      <c r="BV95" s="931"/>
      <c r="BW95" s="931"/>
      <c r="BX95" s="931"/>
      <c r="BY95" s="931"/>
      <c r="BZ95" s="931"/>
      <c r="CA95" s="931"/>
      <c r="CB95" s="931"/>
      <c r="CC95" s="931"/>
      <c r="CD95" s="931"/>
      <c r="CE95" s="931"/>
      <c r="CF95" s="931"/>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0"/>
      <c r="DW95" s="931"/>
      <c r="DX95" s="931"/>
      <c r="DY95" s="931"/>
      <c r="DZ95" s="932"/>
      <c r="EA95" s="222"/>
    </row>
    <row r="96" spans="1:131" ht="26.25" hidden="1" customHeight="1">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30"/>
      <c r="BT96" s="931"/>
      <c r="BU96" s="931"/>
      <c r="BV96" s="931"/>
      <c r="BW96" s="931"/>
      <c r="BX96" s="931"/>
      <c r="BY96" s="931"/>
      <c r="BZ96" s="931"/>
      <c r="CA96" s="931"/>
      <c r="CB96" s="931"/>
      <c r="CC96" s="931"/>
      <c r="CD96" s="931"/>
      <c r="CE96" s="931"/>
      <c r="CF96" s="931"/>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0"/>
      <c r="DW96" s="931"/>
      <c r="DX96" s="931"/>
      <c r="DY96" s="931"/>
      <c r="DZ96" s="932"/>
      <c r="EA96" s="222"/>
    </row>
    <row r="97" spans="1:131" ht="26.25" hidden="1" customHeight="1">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30"/>
      <c r="BT97" s="931"/>
      <c r="BU97" s="931"/>
      <c r="BV97" s="931"/>
      <c r="BW97" s="931"/>
      <c r="BX97" s="931"/>
      <c r="BY97" s="931"/>
      <c r="BZ97" s="931"/>
      <c r="CA97" s="931"/>
      <c r="CB97" s="931"/>
      <c r="CC97" s="931"/>
      <c r="CD97" s="931"/>
      <c r="CE97" s="931"/>
      <c r="CF97" s="931"/>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0"/>
      <c r="DW97" s="931"/>
      <c r="DX97" s="931"/>
      <c r="DY97" s="931"/>
      <c r="DZ97" s="932"/>
      <c r="EA97" s="222"/>
    </row>
    <row r="98" spans="1:131" ht="26.25" hidden="1" customHeight="1">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30"/>
      <c r="BT98" s="931"/>
      <c r="BU98" s="931"/>
      <c r="BV98" s="931"/>
      <c r="BW98" s="931"/>
      <c r="BX98" s="931"/>
      <c r="BY98" s="931"/>
      <c r="BZ98" s="931"/>
      <c r="CA98" s="931"/>
      <c r="CB98" s="931"/>
      <c r="CC98" s="931"/>
      <c r="CD98" s="931"/>
      <c r="CE98" s="931"/>
      <c r="CF98" s="931"/>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0"/>
      <c r="DW98" s="931"/>
      <c r="DX98" s="931"/>
      <c r="DY98" s="931"/>
      <c r="DZ98" s="932"/>
      <c r="EA98" s="222"/>
    </row>
    <row r="99" spans="1:131" ht="26.25" hidden="1" customHeight="1">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30"/>
      <c r="BT99" s="931"/>
      <c r="BU99" s="931"/>
      <c r="BV99" s="931"/>
      <c r="BW99" s="931"/>
      <c r="BX99" s="931"/>
      <c r="BY99" s="931"/>
      <c r="BZ99" s="931"/>
      <c r="CA99" s="931"/>
      <c r="CB99" s="931"/>
      <c r="CC99" s="931"/>
      <c r="CD99" s="931"/>
      <c r="CE99" s="931"/>
      <c r="CF99" s="931"/>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0"/>
      <c r="DW99" s="931"/>
      <c r="DX99" s="931"/>
      <c r="DY99" s="931"/>
      <c r="DZ99" s="932"/>
      <c r="EA99" s="222"/>
    </row>
    <row r="100" spans="1:131" ht="26.25" hidden="1" customHeight="1">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30"/>
      <c r="BT100" s="931"/>
      <c r="BU100" s="931"/>
      <c r="BV100" s="931"/>
      <c r="BW100" s="931"/>
      <c r="BX100" s="931"/>
      <c r="BY100" s="931"/>
      <c r="BZ100" s="931"/>
      <c r="CA100" s="931"/>
      <c r="CB100" s="931"/>
      <c r="CC100" s="931"/>
      <c r="CD100" s="931"/>
      <c r="CE100" s="931"/>
      <c r="CF100" s="931"/>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0"/>
      <c r="DW100" s="931"/>
      <c r="DX100" s="931"/>
      <c r="DY100" s="931"/>
      <c r="DZ100" s="932"/>
      <c r="EA100" s="222"/>
    </row>
    <row r="101" spans="1:131" ht="26.25" hidden="1" customHeight="1">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30"/>
      <c r="BT101" s="931"/>
      <c r="BU101" s="931"/>
      <c r="BV101" s="931"/>
      <c r="BW101" s="931"/>
      <c r="BX101" s="931"/>
      <c r="BY101" s="931"/>
      <c r="BZ101" s="931"/>
      <c r="CA101" s="931"/>
      <c r="CB101" s="931"/>
      <c r="CC101" s="931"/>
      <c r="CD101" s="931"/>
      <c r="CE101" s="931"/>
      <c r="CF101" s="931"/>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0"/>
      <c r="DW101" s="931"/>
      <c r="DX101" s="931"/>
      <c r="DY101" s="931"/>
      <c r="DZ101" s="932"/>
      <c r="EA101" s="222"/>
    </row>
    <row r="102" spans="1:131" ht="26.25" customHeight="1" thickBot="1">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392</v>
      </c>
      <c r="BR102" s="922" t="s">
        <v>421</v>
      </c>
      <c r="BS102" s="923"/>
      <c r="BT102" s="923"/>
      <c r="BU102" s="923"/>
      <c r="BV102" s="923"/>
      <c r="BW102" s="923"/>
      <c r="BX102" s="923"/>
      <c r="BY102" s="923"/>
      <c r="BZ102" s="923"/>
      <c r="CA102" s="923"/>
      <c r="CB102" s="923"/>
      <c r="CC102" s="923"/>
      <c r="CD102" s="923"/>
      <c r="CE102" s="923"/>
      <c r="CF102" s="923"/>
      <c r="CG102" s="933"/>
      <c r="CH102" s="934"/>
      <c r="CI102" s="935"/>
      <c r="CJ102" s="935"/>
      <c r="CK102" s="935"/>
      <c r="CL102" s="936"/>
      <c r="CM102" s="934"/>
      <c r="CN102" s="935"/>
      <c r="CO102" s="935"/>
      <c r="CP102" s="935"/>
      <c r="CQ102" s="936"/>
      <c r="CR102" s="937">
        <v>70</v>
      </c>
      <c r="CS102" s="938"/>
      <c r="CT102" s="938"/>
      <c r="CU102" s="938"/>
      <c r="CV102" s="939"/>
      <c r="CW102" s="937" t="s">
        <v>509</v>
      </c>
      <c r="CX102" s="938"/>
      <c r="CY102" s="938"/>
      <c r="CZ102" s="938"/>
      <c r="DA102" s="939"/>
      <c r="DB102" s="937" t="s">
        <v>509</v>
      </c>
      <c r="DC102" s="938"/>
      <c r="DD102" s="938"/>
      <c r="DE102" s="938"/>
      <c r="DF102" s="939"/>
      <c r="DG102" s="937" t="s">
        <v>509</v>
      </c>
      <c r="DH102" s="938"/>
      <c r="DI102" s="938"/>
      <c r="DJ102" s="938"/>
      <c r="DK102" s="939"/>
      <c r="DL102" s="937" t="s">
        <v>509</v>
      </c>
      <c r="DM102" s="938"/>
      <c r="DN102" s="938"/>
      <c r="DO102" s="938"/>
      <c r="DP102" s="939"/>
      <c r="DQ102" s="937" t="s">
        <v>509</v>
      </c>
      <c r="DR102" s="938"/>
      <c r="DS102" s="938"/>
      <c r="DT102" s="938"/>
      <c r="DU102" s="939"/>
      <c r="DV102" s="922"/>
      <c r="DW102" s="923"/>
      <c r="DX102" s="923"/>
      <c r="DY102" s="923"/>
      <c r="DZ102" s="924"/>
      <c r="EA102" s="222"/>
    </row>
    <row r="103" spans="1:131" ht="26.25" customHeight="1">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25" t="s">
        <v>422</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2"/>
    </row>
    <row r="104" spans="1:131" ht="26.25" customHeight="1">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26" t="s">
        <v>423</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2"/>
    </row>
    <row r="105" spans="1:131" ht="11.25" customHeight="1">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c r="A107" s="226" t="s">
        <v>424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425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c r="A108" s="927" t="s">
        <v>426</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427</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2" customFormat="1" ht="26.25" customHeight="1">
      <c r="A109" s="880" t="s">
        <v>428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3" t="s">
        <v>429</v>
      </c>
      <c r="AB109" s="881"/>
      <c r="AC109" s="881"/>
      <c r="AD109" s="881"/>
      <c r="AE109" s="882"/>
      <c r="AF109" s="883" t="s">
        <v>430</v>
      </c>
      <c r="AG109" s="881"/>
      <c r="AH109" s="881"/>
      <c r="AI109" s="881"/>
      <c r="AJ109" s="882"/>
      <c r="AK109" s="883" t="s">
        <v>310</v>
      </c>
      <c r="AL109" s="881"/>
      <c r="AM109" s="881"/>
      <c r="AN109" s="881"/>
      <c r="AO109" s="882"/>
      <c r="AP109" s="883" t="s">
        <v>431</v>
      </c>
      <c r="AQ109" s="881"/>
      <c r="AR109" s="881"/>
      <c r="AS109" s="881"/>
      <c r="AT109" s="914"/>
      <c r="AU109" s="880" t="s">
        <v>428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3" t="s">
        <v>429</v>
      </c>
      <c r="BR109" s="881"/>
      <c r="BS109" s="881"/>
      <c r="BT109" s="881"/>
      <c r="BU109" s="882"/>
      <c r="BV109" s="883" t="s">
        <v>430</v>
      </c>
      <c r="BW109" s="881"/>
      <c r="BX109" s="881"/>
      <c r="BY109" s="881"/>
      <c r="BZ109" s="882"/>
      <c r="CA109" s="883" t="s">
        <v>310</v>
      </c>
      <c r="CB109" s="881"/>
      <c r="CC109" s="881"/>
      <c r="CD109" s="881"/>
      <c r="CE109" s="882"/>
      <c r="CF109" s="921" t="s">
        <v>431</v>
      </c>
      <c r="CG109" s="921"/>
      <c r="CH109" s="921"/>
      <c r="CI109" s="921"/>
      <c r="CJ109" s="921"/>
      <c r="CK109" s="883" t="s">
        <v>432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3" t="s">
        <v>429</v>
      </c>
      <c r="DH109" s="881"/>
      <c r="DI109" s="881"/>
      <c r="DJ109" s="881"/>
      <c r="DK109" s="882"/>
      <c r="DL109" s="883" t="s">
        <v>430</v>
      </c>
      <c r="DM109" s="881"/>
      <c r="DN109" s="881"/>
      <c r="DO109" s="881"/>
      <c r="DP109" s="882"/>
      <c r="DQ109" s="883" t="s">
        <v>310</v>
      </c>
      <c r="DR109" s="881"/>
      <c r="DS109" s="881"/>
      <c r="DT109" s="881"/>
      <c r="DU109" s="882"/>
      <c r="DV109" s="883" t="s">
        <v>431</v>
      </c>
      <c r="DW109" s="881"/>
      <c r="DX109" s="881"/>
      <c r="DY109" s="881"/>
      <c r="DZ109" s="914"/>
    </row>
    <row r="110" spans="1:131" s="222" customFormat="1" ht="26.25" customHeight="1">
      <c r="A110" s="794" t="s">
        <v>433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3">
        <v>1428639</v>
      </c>
      <c r="AB110" s="874"/>
      <c r="AC110" s="874"/>
      <c r="AD110" s="874"/>
      <c r="AE110" s="875"/>
      <c r="AF110" s="876">
        <v>1447343</v>
      </c>
      <c r="AG110" s="874"/>
      <c r="AH110" s="874"/>
      <c r="AI110" s="874"/>
      <c r="AJ110" s="875"/>
      <c r="AK110" s="876">
        <v>1452432</v>
      </c>
      <c r="AL110" s="874"/>
      <c r="AM110" s="874"/>
      <c r="AN110" s="874"/>
      <c r="AO110" s="875"/>
      <c r="AP110" s="877">
        <v>23</v>
      </c>
      <c r="AQ110" s="878"/>
      <c r="AR110" s="878"/>
      <c r="AS110" s="878"/>
      <c r="AT110" s="879"/>
      <c r="AU110" s="915" t="s">
        <v>73</v>
      </c>
      <c r="AV110" s="916"/>
      <c r="AW110" s="916"/>
      <c r="AX110" s="916"/>
      <c r="AY110" s="916"/>
      <c r="AZ110" s="845" t="s">
        <v>434</v>
      </c>
      <c r="BA110" s="795"/>
      <c r="BB110" s="795"/>
      <c r="BC110" s="795"/>
      <c r="BD110" s="795"/>
      <c r="BE110" s="795"/>
      <c r="BF110" s="795"/>
      <c r="BG110" s="795"/>
      <c r="BH110" s="795"/>
      <c r="BI110" s="795"/>
      <c r="BJ110" s="795"/>
      <c r="BK110" s="795"/>
      <c r="BL110" s="795"/>
      <c r="BM110" s="795"/>
      <c r="BN110" s="795"/>
      <c r="BO110" s="795"/>
      <c r="BP110" s="796"/>
      <c r="BQ110" s="846">
        <v>13579937</v>
      </c>
      <c r="BR110" s="827"/>
      <c r="BS110" s="827"/>
      <c r="BT110" s="827"/>
      <c r="BU110" s="827"/>
      <c r="BV110" s="827">
        <v>13504020</v>
      </c>
      <c r="BW110" s="827"/>
      <c r="BX110" s="827"/>
      <c r="BY110" s="827"/>
      <c r="BZ110" s="827"/>
      <c r="CA110" s="827">
        <v>14489057</v>
      </c>
      <c r="CB110" s="827"/>
      <c r="CC110" s="827"/>
      <c r="CD110" s="827"/>
      <c r="CE110" s="827"/>
      <c r="CF110" s="851">
        <v>229.1</v>
      </c>
      <c r="CG110" s="852"/>
      <c r="CH110" s="852"/>
      <c r="CI110" s="852"/>
      <c r="CJ110" s="852"/>
      <c r="CK110" s="911" t="s">
        <v>435</v>
      </c>
      <c r="CL110" s="804"/>
      <c r="CM110" s="845" t="s">
        <v>436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6" t="s">
        <v>128</v>
      </c>
      <c r="DH110" s="827"/>
      <c r="DI110" s="827"/>
      <c r="DJ110" s="827"/>
      <c r="DK110" s="827"/>
      <c r="DL110" s="827" t="s">
        <v>128</v>
      </c>
      <c r="DM110" s="827"/>
      <c r="DN110" s="827"/>
      <c r="DO110" s="827"/>
      <c r="DP110" s="827"/>
      <c r="DQ110" s="827" t="s">
        <v>128</v>
      </c>
      <c r="DR110" s="827"/>
      <c r="DS110" s="827"/>
      <c r="DT110" s="827"/>
      <c r="DU110" s="827"/>
      <c r="DV110" s="828" t="s">
        <v>128</v>
      </c>
      <c r="DW110" s="828"/>
      <c r="DX110" s="828"/>
      <c r="DY110" s="828"/>
      <c r="DZ110" s="829"/>
    </row>
    <row r="111" spans="1:131" s="222" customFormat="1" ht="26.25" customHeight="1">
      <c r="A111" s="759" t="s">
        <v>437</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0"/>
      <c r="AA111" s="903" t="s">
        <v>128</v>
      </c>
      <c r="AB111" s="904"/>
      <c r="AC111" s="904"/>
      <c r="AD111" s="904"/>
      <c r="AE111" s="905"/>
      <c r="AF111" s="906" t="s">
        <v>128</v>
      </c>
      <c r="AG111" s="904"/>
      <c r="AH111" s="904"/>
      <c r="AI111" s="904"/>
      <c r="AJ111" s="905"/>
      <c r="AK111" s="906" t="s">
        <v>128</v>
      </c>
      <c r="AL111" s="904"/>
      <c r="AM111" s="904"/>
      <c r="AN111" s="904"/>
      <c r="AO111" s="905"/>
      <c r="AP111" s="907" t="s">
        <v>128</v>
      </c>
      <c r="AQ111" s="908"/>
      <c r="AR111" s="908"/>
      <c r="AS111" s="908"/>
      <c r="AT111" s="909"/>
      <c r="AU111" s="917"/>
      <c r="AV111" s="918"/>
      <c r="AW111" s="918"/>
      <c r="AX111" s="918"/>
      <c r="AY111" s="918"/>
      <c r="AZ111" s="802" t="s">
        <v>438</v>
      </c>
      <c r="BA111" s="737"/>
      <c r="BB111" s="737"/>
      <c r="BC111" s="737"/>
      <c r="BD111" s="737"/>
      <c r="BE111" s="737"/>
      <c r="BF111" s="737"/>
      <c r="BG111" s="737"/>
      <c r="BH111" s="737"/>
      <c r="BI111" s="737"/>
      <c r="BJ111" s="737"/>
      <c r="BK111" s="737"/>
      <c r="BL111" s="737"/>
      <c r="BM111" s="737"/>
      <c r="BN111" s="737"/>
      <c r="BO111" s="737"/>
      <c r="BP111" s="738"/>
      <c r="BQ111" s="774" t="s">
        <v>128</v>
      </c>
      <c r="BR111" s="775"/>
      <c r="BS111" s="775"/>
      <c r="BT111" s="775"/>
      <c r="BU111" s="775"/>
      <c r="BV111" s="775" t="s">
        <v>128</v>
      </c>
      <c r="BW111" s="775"/>
      <c r="BX111" s="775"/>
      <c r="BY111" s="775"/>
      <c r="BZ111" s="775"/>
      <c r="CA111" s="775" t="s">
        <v>128</v>
      </c>
      <c r="CB111" s="775"/>
      <c r="CC111" s="775"/>
      <c r="CD111" s="775"/>
      <c r="CE111" s="775"/>
      <c r="CF111" s="860" t="s">
        <v>128</v>
      </c>
      <c r="CG111" s="861"/>
      <c r="CH111" s="861"/>
      <c r="CI111" s="861"/>
      <c r="CJ111" s="861"/>
      <c r="CK111" s="912"/>
      <c r="CL111" s="806"/>
      <c r="CM111" s="802" t="s">
        <v>439</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774" t="s">
        <v>128</v>
      </c>
      <c r="DH111" s="775"/>
      <c r="DI111" s="775"/>
      <c r="DJ111" s="775"/>
      <c r="DK111" s="775"/>
      <c r="DL111" s="775" t="s">
        <v>128</v>
      </c>
      <c r="DM111" s="775"/>
      <c r="DN111" s="775"/>
      <c r="DO111" s="775"/>
      <c r="DP111" s="775"/>
      <c r="DQ111" s="775" t="s">
        <v>128</v>
      </c>
      <c r="DR111" s="775"/>
      <c r="DS111" s="775"/>
      <c r="DT111" s="775"/>
      <c r="DU111" s="775"/>
      <c r="DV111" s="781" t="s">
        <v>128</v>
      </c>
      <c r="DW111" s="781"/>
      <c r="DX111" s="781"/>
      <c r="DY111" s="781"/>
      <c r="DZ111" s="782"/>
    </row>
    <row r="112" spans="1:131" s="222" customFormat="1" ht="26.25" customHeight="1">
      <c r="A112" s="897" t="s">
        <v>440</v>
      </c>
      <c r="B112" s="898"/>
      <c r="C112" s="737" t="s">
        <v>441</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64" t="s">
        <v>128</v>
      </c>
      <c r="AB112" s="765"/>
      <c r="AC112" s="765"/>
      <c r="AD112" s="765"/>
      <c r="AE112" s="766"/>
      <c r="AF112" s="767" t="s">
        <v>128</v>
      </c>
      <c r="AG112" s="765"/>
      <c r="AH112" s="765"/>
      <c r="AI112" s="765"/>
      <c r="AJ112" s="766"/>
      <c r="AK112" s="767" t="s">
        <v>128</v>
      </c>
      <c r="AL112" s="765"/>
      <c r="AM112" s="765"/>
      <c r="AN112" s="765"/>
      <c r="AO112" s="766"/>
      <c r="AP112" s="809" t="s">
        <v>128</v>
      </c>
      <c r="AQ112" s="810"/>
      <c r="AR112" s="810"/>
      <c r="AS112" s="810"/>
      <c r="AT112" s="811"/>
      <c r="AU112" s="917"/>
      <c r="AV112" s="918"/>
      <c r="AW112" s="918"/>
      <c r="AX112" s="918"/>
      <c r="AY112" s="918"/>
      <c r="AZ112" s="802" t="s">
        <v>442</v>
      </c>
      <c r="BA112" s="737"/>
      <c r="BB112" s="737"/>
      <c r="BC112" s="737"/>
      <c r="BD112" s="737"/>
      <c r="BE112" s="737"/>
      <c r="BF112" s="737"/>
      <c r="BG112" s="737"/>
      <c r="BH112" s="737"/>
      <c r="BI112" s="737"/>
      <c r="BJ112" s="737"/>
      <c r="BK112" s="737"/>
      <c r="BL112" s="737"/>
      <c r="BM112" s="737"/>
      <c r="BN112" s="737"/>
      <c r="BO112" s="737"/>
      <c r="BP112" s="738"/>
      <c r="BQ112" s="774">
        <v>2764568</v>
      </c>
      <c r="BR112" s="775"/>
      <c r="BS112" s="775"/>
      <c r="BT112" s="775"/>
      <c r="BU112" s="775"/>
      <c r="BV112" s="775">
        <v>2774154</v>
      </c>
      <c r="BW112" s="775"/>
      <c r="BX112" s="775"/>
      <c r="BY112" s="775"/>
      <c r="BZ112" s="775"/>
      <c r="CA112" s="775">
        <v>2862127</v>
      </c>
      <c r="CB112" s="775"/>
      <c r="CC112" s="775"/>
      <c r="CD112" s="775"/>
      <c r="CE112" s="775"/>
      <c r="CF112" s="860">
        <v>45.3</v>
      </c>
      <c r="CG112" s="861"/>
      <c r="CH112" s="861"/>
      <c r="CI112" s="861"/>
      <c r="CJ112" s="861"/>
      <c r="CK112" s="912"/>
      <c r="CL112" s="806"/>
      <c r="CM112" s="802" t="s">
        <v>443</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774" t="s">
        <v>128</v>
      </c>
      <c r="DH112" s="775"/>
      <c r="DI112" s="775"/>
      <c r="DJ112" s="775"/>
      <c r="DK112" s="775"/>
      <c r="DL112" s="775" t="s">
        <v>128</v>
      </c>
      <c r="DM112" s="775"/>
      <c r="DN112" s="775"/>
      <c r="DO112" s="775"/>
      <c r="DP112" s="775"/>
      <c r="DQ112" s="775" t="s">
        <v>128</v>
      </c>
      <c r="DR112" s="775"/>
      <c r="DS112" s="775"/>
      <c r="DT112" s="775"/>
      <c r="DU112" s="775"/>
      <c r="DV112" s="781" t="s">
        <v>128</v>
      </c>
      <c r="DW112" s="781"/>
      <c r="DX112" s="781"/>
      <c r="DY112" s="781"/>
      <c r="DZ112" s="782"/>
    </row>
    <row r="113" spans="1:130" s="222" customFormat="1" ht="26.25" customHeight="1">
      <c r="A113" s="899"/>
      <c r="B113" s="900"/>
      <c r="C113" s="737" t="s">
        <v>444</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903">
        <v>176580</v>
      </c>
      <c r="AB113" s="904"/>
      <c r="AC113" s="904"/>
      <c r="AD113" s="904"/>
      <c r="AE113" s="905"/>
      <c r="AF113" s="906">
        <v>180918</v>
      </c>
      <c r="AG113" s="904"/>
      <c r="AH113" s="904"/>
      <c r="AI113" s="904"/>
      <c r="AJ113" s="905"/>
      <c r="AK113" s="906">
        <v>187930</v>
      </c>
      <c r="AL113" s="904"/>
      <c r="AM113" s="904"/>
      <c r="AN113" s="904"/>
      <c r="AO113" s="905"/>
      <c r="AP113" s="907">
        <v>3</v>
      </c>
      <c r="AQ113" s="908"/>
      <c r="AR113" s="908"/>
      <c r="AS113" s="908"/>
      <c r="AT113" s="909"/>
      <c r="AU113" s="917"/>
      <c r="AV113" s="918"/>
      <c r="AW113" s="918"/>
      <c r="AX113" s="918"/>
      <c r="AY113" s="918"/>
      <c r="AZ113" s="802" t="s">
        <v>445</v>
      </c>
      <c r="BA113" s="737"/>
      <c r="BB113" s="737"/>
      <c r="BC113" s="737"/>
      <c r="BD113" s="737"/>
      <c r="BE113" s="737"/>
      <c r="BF113" s="737"/>
      <c r="BG113" s="737"/>
      <c r="BH113" s="737"/>
      <c r="BI113" s="737"/>
      <c r="BJ113" s="737"/>
      <c r="BK113" s="737"/>
      <c r="BL113" s="737"/>
      <c r="BM113" s="737"/>
      <c r="BN113" s="737"/>
      <c r="BO113" s="737"/>
      <c r="BP113" s="738"/>
      <c r="BQ113" s="774">
        <v>1738637</v>
      </c>
      <c r="BR113" s="775"/>
      <c r="BS113" s="775"/>
      <c r="BT113" s="775"/>
      <c r="BU113" s="775"/>
      <c r="BV113" s="775">
        <v>2592759</v>
      </c>
      <c r="BW113" s="775"/>
      <c r="BX113" s="775"/>
      <c r="BY113" s="775"/>
      <c r="BZ113" s="775"/>
      <c r="CA113" s="775">
        <v>2986171</v>
      </c>
      <c r="CB113" s="775"/>
      <c r="CC113" s="775"/>
      <c r="CD113" s="775"/>
      <c r="CE113" s="775"/>
      <c r="CF113" s="860">
        <v>47.2</v>
      </c>
      <c r="CG113" s="861"/>
      <c r="CH113" s="861"/>
      <c r="CI113" s="861"/>
      <c r="CJ113" s="861"/>
      <c r="CK113" s="912"/>
      <c r="CL113" s="806"/>
      <c r="CM113" s="802" t="s">
        <v>446</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64" t="s">
        <v>128</v>
      </c>
      <c r="DH113" s="765"/>
      <c r="DI113" s="765"/>
      <c r="DJ113" s="765"/>
      <c r="DK113" s="766"/>
      <c r="DL113" s="767" t="s">
        <v>128</v>
      </c>
      <c r="DM113" s="765"/>
      <c r="DN113" s="765"/>
      <c r="DO113" s="765"/>
      <c r="DP113" s="766"/>
      <c r="DQ113" s="767" t="s">
        <v>128</v>
      </c>
      <c r="DR113" s="765"/>
      <c r="DS113" s="765"/>
      <c r="DT113" s="765"/>
      <c r="DU113" s="766"/>
      <c r="DV113" s="809" t="s">
        <v>128</v>
      </c>
      <c r="DW113" s="810"/>
      <c r="DX113" s="810"/>
      <c r="DY113" s="810"/>
      <c r="DZ113" s="811"/>
    </row>
    <row r="114" spans="1:130" s="222" customFormat="1" ht="26.25" customHeight="1">
      <c r="A114" s="899"/>
      <c r="B114" s="900"/>
      <c r="C114" s="737" t="s">
        <v>447</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64">
        <v>143890</v>
      </c>
      <c r="AB114" s="765"/>
      <c r="AC114" s="765"/>
      <c r="AD114" s="765"/>
      <c r="AE114" s="766"/>
      <c r="AF114" s="767">
        <v>102029</v>
      </c>
      <c r="AG114" s="765"/>
      <c r="AH114" s="765"/>
      <c r="AI114" s="765"/>
      <c r="AJ114" s="766"/>
      <c r="AK114" s="767">
        <v>119722</v>
      </c>
      <c r="AL114" s="765"/>
      <c r="AM114" s="765"/>
      <c r="AN114" s="765"/>
      <c r="AO114" s="766"/>
      <c r="AP114" s="809">
        <v>1.9</v>
      </c>
      <c r="AQ114" s="810"/>
      <c r="AR114" s="810"/>
      <c r="AS114" s="810"/>
      <c r="AT114" s="811"/>
      <c r="AU114" s="917"/>
      <c r="AV114" s="918"/>
      <c r="AW114" s="918"/>
      <c r="AX114" s="918"/>
      <c r="AY114" s="918"/>
      <c r="AZ114" s="802" t="s">
        <v>448</v>
      </c>
      <c r="BA114" s="737"/>
      <c r="BB114" s="737"/>
      <c r="BC114" s="737"/>
      <c r="BD114" s="737"/>
      <c r="BE114" s="737"/>
      <c r="BF114" s="737"/>
      <c r="BG114" s="737"/>
      <c r="BH114" s="737"/>
      <c r="BI114" s="737"/>
      <c r="BJ114" s="737"/>
      <c r="BK114" s="737"/>
      <c r="BL114" s="737"/>
      <c r="BM114" s="737"/>
      <c r="BN114" s="737"/>
      <c r="BO114" s="737"/>
      <c r="BP114" s="738"/>
      <c r="BQ114" s="774">
        <v>2184900</v>
      </c>
      <c r="BR114" s="775"/>
      <c r="BS114" s="775"/>
      <c r="BT114" s="775"/>
      <c r="BU114" s="775"/>
      <c r="BV114" s="775">
        <v>2122255</v>
      </c>
      <c r="BW114" s="775"/>
      <c r="BX114" s="775"/>
      <c r="BY114" s="775"/>
      <c r="BZ114" s="775"/>
      <c r="CA114" s="775">
        <v>2142643</v>
      </c>
      <c r="CB114" s="775"/>
      <c r="CC114" s="775"/>
      <c r="CD114" s="775"/>
      <c r="CE114" s="775"/>
      <c r="CF114" s="860">
        <v>33.9</v>
      </c>
      <c r="CG114" s="861"/>
      <c r="CH114" s="861"/>
      <c r="CI114" s="861"/>
      <c r="CJ114" s="861"/>
      <c r="CK114" s="912"/>
      <c r="CL114" s="806"/>
      <c r="CM114" s="802" t="s">
        <v>449</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64" t="s">
        <v>128</v>
      </c>
      <c r="DH114" s="765"/>
      <c r="DI114" s="765"/>
      <c r="DJ114" s="765"/>
      <c r="DK114" s="766"/>
      <c r="DL114" s="767" t="s">
        <v>128</v>
      </c>
      <c r="DM114" s="765"/>
      <c r="DN114" s="765"/>
      <c r="DO114" s="765"/>
      <c r="DP114" s="766"/>
      <c r="DQ114" s="767" t="s">
        <v>128</v>
      </c>
      <c r="DR114" s="765"/>
      <c r="DS114" s="765"/>
      <c r="DT114" s="765"/>
      <c r="DU114" s="766"/>
      <c r="DV114" s="809" t="s">
        <v>128</v>
      </c>
      <c r="DW114" s="810"/>
      <c r="DX114" s="810"/>
      <c r="DY114" s="810"/>
      <c r="DZ114" s="811"/>
    </row>
    <row r="115" spans="1:130" s="222" customFormat="1" ht="26.25" customHeight="1">
      <c r="A115" s="899"/>
      <c r="B115" s="900"/>
      <c r="C115" s="737" t="s">
        <v>450</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903" t="s">
        <v>128</v>
      </c>
      <c r="AB115" s="904"/>
      <c r="AC115" s="904"/>
      <c r="AD115" s="904"/>
      <c r="AE115" s="905"/>
      <c r="AF115" s="906" t="s">
        <v>128</v>
      </c>
      <c r="AG115" s="904"/>
      <c r="AH115" s="904"/>
      <c r="AI115" s="904"/>
      <c r="AJ115" s="905"/>
      <c r="AK115" s="906" t="s">
        <v>128</v>
      </c>
      <c r="AL115" s="904"/>
      <c r="AM115" s="904"/>
      <c r="AN115" s="904"/>
      <c r="AO115" s="905"/>
      <c r="AP115" s="907" t="s">
        <v>128</v>
      </c>
      <c r="AQ115" s="908"/>
      <c r="AR115" s="908"/>
      <c r="AS115" s="908"/>
      <c r="AT115" s="909"/>
      <c r="AU115" s="917"/>
      <c r="AV115" s="918"/>
      <c r="AW115" s="918"/>
      <c r="AX115" s="918"/>
      <c r="AY115" s="918"/>
      <c r="AZ115" s="802" t="s">
        <v>451</v>
      </c>
      <c r="BA115" s="737"/>
      <c r="BB115" s="737"/>
      <c r="BC115" s="737"/>
      <c r="BD115" s="737"/>
      <c r="BE115" s="737"/>
      <c r="BF115" s="737"/>
      <c r="BG115" s="737"/>
      <c r="BH115" s="737"/>
      <c r="BI115" s="737"/>
      <c r="BJ115" s="737"/>
      <c r="BK115" s="737"/>
      <c r="BL115" s="737"/>
      <c r="BM115" s="737"/>
      <c r="BN115" s="737"/>
      <c r="BO115" s="737"/>
      <c r="BP115" s="738"/>
      <c r="BQ115" s="774" t="s">
        <v>128</v>
      </c>
      <c r="BR115" s="775"/>
      <c r="BS115" s="775"/>
      <c r="BT115" s="775"/>
      <c r="BU115" s="775"/>
      <c r="BV115" s="775" t="s">
        <v>128</v>
      </c>
      <c r="BW115" s="775"/>
      <c r="BX115" s="775"/>
      <c r="BY115" s="775"/>
      <c r="BZ115" s="775"/>
      <c r="CA115" s="775" t="s">
        <v>128</v>
      </c>
      <c r="CB115" s="775"/>
      <c r="CC115" s="775"/>
      <c r="CD115" s="775"/>
      <c r="CE115" s="775"/>
      <c r="CF115" s="860" t="s">
        <v>128</v>
      </c>
      <c r="CG115" s="861"/>
      <c r="CH115" s="861"/>
      <c r="CI115" s="861"/>
      <c r="CJ115" s="861"/>
      <c r="CK115" s="912"/>
      <c r="CL115" s="806"/>
      <c r="CM115" s="802" t="s">
        <v>452</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64" t="s">
        <v>128</v>
      </c>
      <c r="DH115" s="765"/>
      <c r="DI115" s="765"/>
      <c r="DJ115" s="765"/>
      <c r="DK115" s="766"/>
      <c r="DL115" s="767" t="s">
        <v>128</v>
      </c>
      <c r="DM115" s="765"/>
      <c r="DN115" s="765"/>
      <c r="DO115" s="765"/>
      <c r="DP115" s="766"/>
      <c r="DQ115" s="767" t="s">
        <v>128</v>
      </c>
      <c r="DR115" s="765"/>
      <c r="DS115" s="765"/>
      <c r="DT115" s="765"/>
      <c r="DU115" s="766"/>
      <c r="DV115" s="809" t="s">
        <v>128</v>
      </c>
      <c r="DW115" s="810"/>
      <c r="DX115" s="810"/>
      <c r="DY115" s="810"/>
      <c r="DZ115" s="811"/>
    </row>
    <row r="116" spans="1:130" s="222" customFormat="1" ht="26.25" customHeight="1">
      <c r="A116" s="901"/>
      <c r="B116" s="902"/>
      <c r="C116" s="824" t="s">
        <v>453</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64" t="s">
        <v>128</v>
      </c>
      <c r="AB116" s="765"/>
      <c r="AC116" s="765"/>
      <c r="AD116" s="765"/>
      <c r="AE116" s="766"/>
      <c r="AF116" s="767" t="s">
        <v>128</v>
      </c>
      <c r="AG116" s="765"/>
      <c r="AH116" s="765"/>
      <c r="AI116" s="765"/>
      <c r="AJ116" s="766"/>
      <c r="AK116" s="767" t="s">
        <v>128</v>
      </c>
      <c r="AL116" s="765"/>
      <c r="AM116" s="765"/>
      <c r="AN116" s="765"/>
      <c r="AO116" s="766"/>
      <c r="AP116" s="809" t="s">
        <v>128</v>
      </c>
      <c r="AQ116" s="810"/>
      <c r="AR116" s="810"/>
      <c r="AS116" s="810"/>
      <c r="AT116" s="811"/>
      <c r="AU116" s="917"/>
      <c r="AV116" s="918"/>
      <c r="AW116" s="918"/>
      <c r="AX116" s="918"/>
      <c r="AY116" s="918"/>
      <c r="AZ116" s="894" t="s">
        <v>454</v>
      </c>
      <c r="BA116" s="895"/>
      <c r="BB116" s="895"/>
      <c r="BC116" s="895"/>
      <c r="BD116" s="895"/>
      <c r="BE116" s="895"/>
      <c r="BF116" s="895"/>
      <c r="BG116" s="895"/>
      <c r="BH116" s="895"/>
      <c r="BI116" s="895"/>
      <c r="BJ116" s="895"/>
      <c r="BK116" s="895"/>
      <c r="BL116" s="895"/>
      <c r="BM116" s="895"/>
      <c r="BN116" s="895"/>
      <c r="BO116" s="895"/>
      <c r="BP116" s="896"/>
      <c r="BQ116" s="774" t="s">
        <v>128</v>
      </c>
      <c r="BR116" s="775"/>
      <c r="BS116" s="775"/>
      <c r="BT116" s="775"/>
      <c r="BU116" s="775"/>
      <c r="BV116" s="775" t="s">
        <v>128</v>
      </c>
      <c r="BW116" s="775"/>
      <c r="BX116" s="775"/>
      <c r="BY116" s="775"/>
      <c r="BZ116" s="775"/>
      <c r="CA116" s="775" t="s">
        <v>128</v>
      </c>
      <c r="CB116" s="775"/>
      <c r="CC116" s="775"/>
      <c r="CD116" s="775"/>
      <c r="CE116" s="775"/>
      <c r="CF116" s="860" t="s">
        <v>128</v>
      </c>
      <c r="CG116" s="861"/>
      <c r="CH116" s="861"/>
      <c r="CI116" s="861"/>
      <c r="CJ116" s="861"/>
      <c r="CK116" s="912"/>
      <c r="CL116" s="806"/>
      <c r="CM116" s="802" t="s">
        <v>455</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64" t="s">
        <v>128</v>
      </c>
      <c r="DH116" s="765"/>
      <c r="DI116" s="765"/>
      <c r="DJ116" s="765"/>
      <c r="DK116" s="766"/>
      <c r="DL116" s="767" t="s">
        <v>128</v>
      </c>
      <c r="DM116" s="765"/>
      <c r="DN116" s="765"/>
      <c r="DO116" s="765"/>
      <c r="DP116" s="766"/>
      <c r="DQ116" s="767" t="s">
        <v>128</v>
      </c>
      <c r="DR116" s="765"/>
      <c r="DS116" s="765"/>
      <c r="DT116" s="765"/>
      <c r="DU116" s="766"/>
      <c r="DV116" s="809" t="s">
        <v>128</v>
      </c>
      <c r="DW116" s="810"/>
      <c r="DX116" s="810"/>
      <c r="DY116" s="810"/>
      <c r="DZ116" s="811"/>
    </row>
    <row r="117" spans="1:130" s="222" customFormat="1" ht="26.25" customHeight="1">
      <c r="A117" s="880" t="s">
        <v>190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62" t="s">
        <v>456</v>
      </c>
      <c r="Z117" s="882"/>
      <c r="AA117" s="887">
        <v>1749109</v>
      </c>
      <c r="AB117" s="888"/>
      <c r="AC117" s="888"/>
      <c r="AD117" s="888"/>
      <c r="AE117" s="889"/>
      <c r="AF117" s="890">
        <v>1730290</v>
      </c>
      <c r="AG117" s="888"/>
      <c r="AH117" s="888"/>
      <c r="AI117" s="888"/>
      <c r="AJ117" s="889"/>
      <c r="AK117" s="890">
        <v>1760084</v>
      </c>
      <c r="AL117" s="888"/>
      <c r="AM117" s="888"/>
      <c r="AN117" s="888"/>
      <c r="AO117" s="889"/>
      <c r="AP117" s="891"/>
      <c r="AQ117" s="892"/>
      <c r="AR117" s="892"/>
      <c r="AS117" s="892"/>
      <c r="AT117" s="893"/>
      <c r="AU117" s="917"/>
      <c r="AV117" s="918"/>
      <c r="AW117" s="918"/>
      <c r="AX117" s="918"/>
      <c r="AY117" s="918"/>
      <c r="AZ117" s="848" t="s">
        <v>457</v>
      </c>
      <c r="BA117" s="849"/>
      <c r="BB117" s="849"/>
      <c r="BC117" s="849"/>
      <c r="BD117" s="849"/>
      <c r="BE117" s="849"/>
      <c r="BF117" s="849"/>
      <c r="BG117" s="849"/>
      <c r="BH117" s="849"/>
      <c r="BI117" s="849"/>
      <c r="BJ117" s="849"/>
      <c r="BK117" s="849"/>
      <c r="BL117" s="849"/>
      <c r="BM117" s="849"/>
      <c r="BN117" s="849"/>
      <c r="BO117" s="849"/>
      <c r="BP117" s="850"/>
      <c r="BQ117" s="774" t="s">
        <v>128</v>
      </c>
      <c r="BR117" s="775"/>
      <c r="BS117" s="775"/>
      <c r="BT117" s="775"/>
      <c r="BU117" s="775"/>
      <c r="BV117" s="775" t="s">
        <v>128</v>
      </c>
      <c r="BW117" s="775"/>
      <c r="BX117" s="775"/>
      <c r="BY117" s="775"/>
      <c r="BZ117" s="775"/>
      <c r="CA117" s="775" t="s">
        <v>128</v>
      </c>
      <c r="CB117" s="775"/>
      <c r="CC117" s="775"/>
      <c r="CD117" s="775"/>
      <c r="CE117" s="775"/>
      <c r="CF117" s="860" t="s">
        <v>128</v>
      </c>
      <c r="CG117" s="861"/>
      <c r="CH117" s="861"/>
      <c r="CI117" s="861"/>
      <c r="CJ117" s="861"/>
      <c r="CK117" s="912"/>
      <c r="CL117" s="806"/>
      <c r="CM117" s="802" t="s">
        <v>458</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64" t="s">
        <v>128</v>
      </c>
      <c r="DH117" s="765"/>
      <c r="DI117" s="765"/>
      <c r="DJ117" s="765"/>
      <c r="DK117" s="766"/>
      <c r="DL117" s="767" t="s">
        <v>128</v>
      </c>
      <c r="DM117" s="765"/>
      <c r="DN117" s="765"/>
      <c r="DO117" s="765"/>
      <c r="DP117" s="766"/>
      <c r="DQ117" s="767" t="s">
        <v>128</v>
      </c>
      <c r="DR117" s="765"/>
      <c r="DS117" s="765"/>
      <c r="DT117" s="765"/>
      <c r="DU117" s="766"/>
      <c r="DV117" s="809" t="s">
        <v>128</v>
      </c>
      <c r="DW117" s="810"/>
      <c r="DX117" s="810"/>
      <c r="DY117" s="810"/>
      <c r="DZ117" s="811"/>
    </row>
    <row r="118" spans="1:130" s="222" customFormat="1" ht="26.25" customHeight="1">
      <c r="A118" s="880" t="s">
        <v>432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3" t="s">
        <v>429</v>
      </c>
      <c r="AB118" s="881"/>
      <c r="AC118" s="881"/>
      <c r="AD118" s="881"/>
      <c r="AE118" s="882"/>
      <c r="AF118" s="883" t="s">
        <v>430</v>
      </c>
      <c r="AG118" s="881"/>
      <c r="AH118" s="881"/>
      <c r="AI118" s="881"/>
      <c r="AJ118" s="882"/>
      <c r="AK118" s="883" t="s">
        <v>310</v>
      </c>
      <c r="AL118" s="881"/>
      <c r="AM118" s="881"/>
      <c r="AN118" s="881"/>
      <c r="AO118" s="882"/>
      <c r="AP118" s="884" t="s">
        <v>431</v>
      </c>
      <c r="AQ118" s="885"/>
      <c r="AR118" s="885"/>
      <c r="AS118" s="885"/>
      <c r="AT118" s="886"/>
      <c r="AU118" s="917"/>
      <c r="AV118" s="918"/>
      <c r="AW118" s="918"/>
      <c r="AX118" s="918"/>
      <c r="AY118" s="918"/>
      <c r="AZ118" s="823" t="s">
        <v>459</v>
      </c>
      <c r="BA118" s="824"/>
      <c r="BB118" s="824"/>
      <c r="BC118" s="824"/>
      <c r="BD118" s="824"/>
      <c r="BE118" s="824"/>
      <c r="BF118" s="824"/>
      <c r="BG118" s="824"/>
      <c r="BH118" s="824"/>
      <c r="BI118" s="824"/>
      <c r="BJ118" s="824"/>
      <c r="BK118" s="824"/>
      <c r="BL118" s="824"/>
      <c r="BM118" s="824"/>
      <c r="BN118" s="824"/>
      <c r="BO118" s="824"/>
      <c r="BP118" s="825"/>
      <c r="BQ118" s="864" t="s">
        <v>128</v>
      </c>
      <c r="BR118" s="830"/>
      <c r="BS118" s="830"/>
      <c r="BT118" s="830"/>
      <c r="BU118" s="830"/>
      <c r="BV118" s="830" t="s">
        <v>128</v>
      </c>
      <c r="BW118" s="830"/>
      <c r="BX118" s="830"/>
      <c r="BY118" s="830"/>
      <c r="BZ118" s="830"/>
      <c r="CA118" s="830" t="s">
        <v>128</v>
      </c>
      <c r="CB118" s="830"/>
      <c r="CC118" s="830"/>
      <c r="CD118" s="830"/>
      <c r="CE118" s="830"/>
      <c r="CF118" s="860" t="s">
        <v>128</v>
      </c>
      <c r="CG118" s="861"/>
      <c r="CH118" s="861"/>
      <c r="CI118" s="861"/>
      <c r="CJ118" s="861"/>
      <c r="CK118" s="912"/>
      <c r="CL118" s="806"/>
      <c r="CM118" s="802" t="s">
        <v>460</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64" t="s">
        <v>128</v>
      </c>
      <c r="DH118" s="765"/>
      <c r="DI118" s="765"/>
      <c r="DJ118" s="765"/>
      <c r="DK118" s="766"/>
      <c r="DL118" s="767" t="s">
        <v>128</v>
      </c>
      <c r="DM118" s="765"/>
      <c r="DN118" s="765"/>
      <c r="DO118" s="765"/>
      <c r="DP118" s="766"/>
      <c r="DQ118" s="767" t="s">
        <v>128</v>
      </c>
      <c r="DR118" s="765"/>
      <c r="DS118" s="765"/>
      <c r="DT118" s="765"/>
      <c r="DU118" s="766"/>
      <c r="DV118" s="809" t="s">
        <v>128</v>
      </c>
      <c r="DW118" s="810"/>
      <c r="DX118" s="810"/>
      <c r="DY118" s="810"/>
      <c r="DZ118" s="811"/>
    </row>
    <row r="119" spans="1:130" s="222" customFormat="1" ht="26.25" customHeight="1">
      <c r="A119" s="803" t="s">
        <v>435</v>
      </c>
      <c r="B119" s="804"/>
      <c r="C119" s="845" t="s">
        <v>436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3" t="s">
        <v>128</v>
      </c>
      <c r="AB119" s="874"/>
      <c r="AC119" s="874"/>
      <c r="AD119" s="874"/>
      <c r="AE119" s="875"/>
      <c r="AF119" s="876" t="s">
        <v>128</v>
      </c>
      <c r="AG119" s="874"/>
      <c r="AH119" s="874"/>
      <c r="AI119" s="874"/>
      <c r="AJ119" s="875"/>
      <c r="AK119" s="876" t="s">
        <v>128</v>
      </c>
      <c r="AL119" s="874"/>
      <c r="AM119" s="874"/>
      <c r="AN119" s="874"/>
      <c r="AO119" s="875"/>
      <c r="AP119" s="877" t="s">
        <v>128</v>
      </c>
      <c r="AQ119" s="878"/>
      <c r="AR119" s="878"/>
      <c r="AS119" s="878"/>
      <c r="AT119" s="879"/>
      <c r="AU119" s="919"/>
      <c r="AV119" s="920"/>
      <c r="AW119" s="920"/>
      <c r="AX119" s="920"/>
      <c r="AY119" s="920"/>
      <c r="AZ119" s="245" t="s">
        <v>190</v>
      </c>
      <c r="BA119" s="245"/>
      <c r="BB119" s="245"/>
      <c r="BC119" s="245"/>
      <c r="BD119" s="245"/>
      <c r="BE119" s="245"/>
      <c r="BF119" s="245"/>
      <c r="BG119" s="245"/>
      <c r="BH119" s="245"/>
      <c r="BI119" s="245"/>
      <c r="BJ119" s="245"/>
      <c r="BK119" s="245"/>
      <c r="BL119" s="245"/>
      <c r="BM119" s="245"/>
      <c r="BN119" s="245"/>
      <c r="BO119" s="862" t="s">
        <v>461</v>
      </c>
      <c r="BP119" s="863"/>
      <c r="BQ119" s="864">
        <v>20268042</v>
      </c>
      <c r="BR119" s="830"/>
      <c r="BS119" s="830"/>
      <c r="BT119" s="830"/>
      <c r="BU119" s="830"/>
      <c r="BV119" s="830">
        <v>20993188</v>
      </c>
      <c r="BW119" s="830"/>
      <c r="BX119" s="830"/>
      <c r="BY119" s="830"/>
      <c r="BZ119" s="830"/>
      <c r="CA119" s="830">
        <v>22479998</v>
      </c>
      <c r="CB119" s="830"/>
      <c r="CC119" s="830"/>
      <c r="CD119" s="830"/>
      <c r="CE119" s="830"/>
      <c r="CF119" s="733"/>
      <c r="CG119" s="734"/>
      <c r="CH119" s="734"/>
      <c r="CI119" s="734"/>
      <c r="CJ119" s="819"/>
      <c r="CK119" s="913"/>
      <c r="CL119" s="808"/>
      <c r="CM119" s="823" t="s">
        <v>462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48" t="s">
        <v>128</v>
      </c>
      <c r="DH119" s="749"/>
      <c r="DI119" s="749"/>
      <c r="DJ119" s="749"/>
      <c r="DK119" s="750"/>
      <c r="DL119" s="751" t="s">
        <v>128</v>
      </c>
      <c r="DM119" s="749"/>
      <c r="DN119" s="749"/>
      <c r="DO119" s="749"/>
      <c r="DP119" s="750"/>
      <c r="DQ119" s="751" t="s">
        <v>128</v>
      </c>
      <c r="DR119" s="749"/>
      <c r="DS119" s="749"/>
      <c r="DT119" s="749"/>
      <c r="DU119" s="750"/>
      <c r="DV119" s="833" t="s">
        <v>128</v>
      </c>
      <c r="DW119" s="834"/>
      <c r="DX119" s="834"/>
      <c r="DY119" s="834"/>
      <c r="DZ119" s="835"/>
    </row>
    <row r="120" spans="1:130" s="222" customFormat="1" ht="26.25" customHeight="1">
      <c r="A120" s="805"/>
      <c r="B120" s="806"/>
      <c r="C120" s="802" t="s">
        <v>439</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64" t="s">
        <v>128</v>
      </c>
      <c r="AB120" s="765"/>
      <c r="AC120" s="765"/>
      <c r="AD120" s="765"/>
      <c r="AE120" s="766"/>
      <c r="AF120" s="767" t="s">
        <v>128</v>
      </c>
      <c r="AG120" s="765"/>
      <c r="AH120" s="765"/>
      <c r="AI120" s="765"/>
      <c r="AJ120" s="766"/>
      <c r="AK120" s="767" t="s">
        <v>128</v>
      </c>
      <c r="AL120" s="765"/>
      <c r="AM120" s="765"/>
      <c r="AN120" s="765"/>
      <c r="AO120" s="766"/>
      <c r="AP120" s="809" t="s">
        <v>128</v>
      </c>
      <c r="AQ120" s="810"/>
      <c r="AR120" s="810"/>
      <c r="AS120" s="810"/>
      <c r="AT120" s="811"/>
      <c r="AU120" s="865" t="s">
        <v>463</v>
      </c>
      <c r="AV120" s="866"/>
      <c r="AW120" s="866"/>
      <c r="AX120" s="866"/>
      <c r="AY120" s="867"/>
      <c r="AZ120" s="845" t="s">
        <v>464</v>
      </c>
      <c r="BA120" s="795"/>
      <c r="BB120" s="795"/>
      <c r="BC120" s="795"/>
      <c r="BD120" s="795"/>
      <c r="BE120" s="795"/>
      <c r="BF120" s="795"/>
      <c r="BG120" s="795"/>
      <c r="BH120" s="795"/>
      <c r="BI120" s="795"/>
      <c r="BJ120" s="795"/>
      <c r="BK120" s="795"/>
      <c r="BL120" s="795"/>
      <c r="BM120" s="795"/>
      <c r="BN120" s="795"/>
      <c r="BO120" s="795"/>
      <c r="BP120" s="796"/>
      <c r="BQ120" s="846">
        <v>3059121</v>
      </c>
      <c r="BR120" s="827"/>
      <c r="BS120" s="827"/>
      <c r="BT120" s="827"/>
      <c r="BU120" s="827"/>
      <c r="BV120" s="827">
        <v>3345402</v>
      </c>
      <c r="BW120" s="827"/>
      <c r="BX120" s="827"/>
      <c r="BY120" s="827"/>
      <c r="BZ120" s="827"/>
      <c r="CA120" s="827">
        <v>4212725</v>
      </c>
      <c r="CB120" s="827"/>
      <c r="CC120" s="827"/>
      <c r="CD120" s="827"/>
      <c r="CE120" s="827"/>
      <c r="CF120" s="851">
        <v>66.599999999999994</v>
      </c>
      <c r="CG120" s="852"/>
      <c r="CH120" s="852"/>
      <c r="CI120" s="852"/>
      <c r="CJ120" s="852"/>
      <c r="CK120" s="853" t="s">
        <v>465</v>
      </c>
      <c r="CL120" s="837"/>
      <c r="CM120" s="837"/>
      <c r="CN120" s="837"/>
      <c r="CO120" s="838"/>
      <c r="CP120" s="857" t="s">
        <v>466</v>
      </c>
      <c r="CQ120" s="858"/>
      <c r="CR120" s="858"/>
      <c r="CS120" s="858"/>
      <c r="CT120" s="858"/>
      <c r="CU120" s="858"/>
      <c r="CV120" s="858"/>
      <c r="CW120" s="858"/>
      <c r="CX120" s="858"/>
      <c r="CY120" s="858"/>
      <c r="CZ120" s="858"/>
      <c r="DA120" s="858"/>
      <c r="DB120" s="858"/>
      <c r="DC120" s="858"/>
      <c r="DD120" s="858"/>
      <c r="DE120" s="858"/>
      <c r="DF120" s="859"/>
      <c r="DG120" s="846">
        <v>1993353</v>
      </c>
      <c r="DH120" s="827"/>
      <c r="DI120" s="827"/>
      <c r="DJ120" s="827"/>
      <c r="DK120" s="827"/>
      <c r="DL120" s="827">
        <v>2076538</v>
      </c>
      <c r="DM120" s="827"/>
      <c r="DN120" s="827"/>
      <c r="DO120" s="827"/>
      <c r="DP120" s="827"/>
      <c r="DQ120" s="827">
        <v>2241912</v>
      </c>
      <c r="DR120" s="827"/>
      <c r="DS120" s="827"/>
      <c r="DT120" s="827"/>
      <c r="DU120" s="827"/>
      <c r="DV120" s="828">
        <v>35.5</v>
      </c>
      <c r="DW120" s="828"/>
      <c r="DX120" s="828"/>
      <c r="DY120" s="828"/>
      <c r="DZ120" s="829"/>
    </row>
    <row r="121" spans="1:130" s="222" customFormat="1" ht="26.25" customHeight="1">
      <c r="A121" s="805"/>
      <c r="B121" s="806"/>
      <c r="C121" s="848" t="s">
        <v>467</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64" t="s">
        <v>128</v>
      </c>
      <c r="AB121" s="765"/>
      <c r="AC121" s="765"/>
      <c r="AD121" s="765"/>
      <c r="AE121" s="766"/>
      <c r="AF121" s="767" t="s">
        <v>128</v>
      </c>
      <c r="AG121" s="765"/>
      <c r="AH121" s="765"/>
      <c r="AI121" s="765"/>
      <c r="AJ121" s="766"/>
      <c r="AK121" s="767" t="s">
        <v>128</v>
      </c>
      <c r="AL121" s="765"/>
      <c r="AM121" s="765"/>
      <c r="AN121" s="765"/>
      <c r="AO121" s="766"/>
      <c r="AP121" s="809" t="s">
        <v>128</v>
      </c>
      <c r="AQ121" s="810"/>
      <c r="AR121" s="810"/>
      <c r="AS121" s="810"/>
      <c r="AT121" s="811"/>
      <c r="AU121" s="868"/>
      <c r="AV121" s="869"/>
      <c r="AW121" s="869"/>
      <c r="AX121" s="869"/>
      <c r="AY121" s="870"/>
      <c r="AZ121" s="802" t="s">
        <v>468</v>
      </c>
      <c r="BA121" s="737"/>
      <c r="BB121" s="737"/>
      <c r="BC121" s="737"/>
      <c r="BD121" s="737"/>
      <c r="BE121" s="737"/>
      <c r="BF121" s="737"/>
      <c r="BG121" s="737"/>
      <c r="BH121" s="737"/>
      <c r="BI121" s="737"/>
      <c r="BJ121" s="737"/>
      <c r="BK121" s="737"/>
      <c r="BL121" s="737"/>
      <c r="BM121" s="737"/>
      <c r="BN121" s="737"/>
      <c r="BO121" s="737"/>
      <c r="BP121" s="738"/>
      <c r="BQ121" s="774">
        <v>1675683</v>
      </c>
      <c r="BR121" s="775"/>
      <c r="BS121" s="775"/>
      <c r="BT121" s="775"/>
      <c r="BU121" s="775"/>
      <c r="BV121" s="775">
        <v>1692699</v>
      </c>
      <c r="BW121" s="775"/>
      <c r="BX121" s="775"/>
      <c r="BY121" s="775"/>
      <c r="BZ121" s="775"/>
      <c r="CA121" s="775">
        <v>1734656</v>
      </c>
      <c r="CB121" s="775"/>
      <c r="CC121" s="775"/>
      <c r="CD121" s="775"/>
      <c r="CE121" s="775"/>
      <c r="CF121" s="860">
        <v>27.4</v>
      </c>
      <c r="CG121" s="861"/>
      <c r="CH121" s="861"/>
      <c r="CI121" s="861"/>
      <c r="CJ121" s="861"/>
      <c r="CK121" s="854"/>
      <c r="CL121" s="840"/>
      <c r="CM121" s="840"/>
      <c r="CN121" s="840"/>
      <c r="CO121" s="841"/>
      <c r="CP121" s="820" t="s">
        <v>409</v>
      </c>
      <c r="CQ121" s="821"/>
      <c r="CR121" s="821"/>
      <c r="CS121" s="821"/>
      <c r="CT121" s="821"/>
      <c r="CU121" s="821"/>
      <c r="CV121" s="821"/>
      <c r="CW121" s="821"/>
      <c r="CX121" s="821"/>
      <c r="CY121" s="821"/>
      <c r="CZ121" s="821"/>
      <c r="DA121" s="821"/>
      <c r="DB121" s="821"/>
      <c r="DC121" s="821"/>
      <c r="DD121" s="821"/>
      <c r="DE121" s="821"/>
      <c r="DF121" s="822"/>
      <c r="DG121" s="774">
        <v>771215</v>
      </c>
      <c r="DH121" s="775"/>
      <c r="DI121" s="775"/>
      <c r="DJ121" s="775"/>
      <c r="DK121" s="775"/>
      <c r="DL121" s="775">
        <v>697616</v>
      </c>
      <c r="DM121" s="775"/>
      <c r="DN121" s="775"/>
      <c r="DO121" s="775"/>
      <c r="DP121" s="775"/>
      <c r="DQ121" s="775">
        <v>620215</v>
      </c>
      <c r="DR121" s="775"/>
      <c r="DS121" s="775"/>
      <c r="DT121" s="775"/>
      <c r="DU121" s="775"/>
      <c r="DV121" s="781">
        <v>9.8000000000000007</v>
      </c>
      <c r="DW121" s="781"/>
      <c r="DX121" s="781"/>
      <c r="DY121" s="781"/>
      <c r="DZ121" s="782"/>
    </row>
    <row r="122" spans="1:130" s="222" customFormat="1" ht="26.25" customHeight="1">
      <c r="A122" s="805"/>
      <c r="B122" s="806"/>
      <c r="C122" s="802" t="s">
        <v>449</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64" t="s">
        <v>128</v>
      </c>
      <c r="AB122" s="765"/>
      <c r="AC122" s="765"/>
      <c r="AD122" s="765"/>
      <c r="AE122" s="766"/>
      <c r="AF122" s="767" t="s">
        <v>128</v>
      </c>
      <c r="AG122" s="765"/>
      <c r="AH122" s="765"/>
      <c r="AI122" s="765"/>
      <c r="AJ122" s="766"/>
      <c r="AK122" s="767" t="s">
        <v>128</v>
      </c>
      <c r="AL122" s="765"/>
      <c r="AM122" s="765"/>
      <c r="AN122" s="765"/>
      <c r="AO122" s="766"/>
      <c r="AP122" s="809" t="s">
        <v>128</v>
      </c>
      <c r="AQ122" s="810"/>
      <c r="AR122" s="810"/>
      <c r="AS122" s="810"/>
      <c r="AT122" s="811"/>
      <c r="AU122" s="868"/>
      <c r="AV122" s="869"/>
      <c r="AW122" s="869"/>
      <c r="AX122" s="869"/>
      <c r="AY122" s="870"/>
      <c r="AZ122" s="823" t="s">
        <v>469</v>
      </c>
      <c r="BA122" s="824"/>
      <c r="BB122" s="824"/>
      <c r="BC122" s="824"/>
      <c r="BD122" s="824"/>
      <c r="BE122" s="824"/>
      <c r="BF122" s="824"/>
      <c r="BG122" s="824"/>
      <c r="BH122" s="824"/>
      <c r="BI122" s="824"/>
      <c r="BJ122" s="824"/>
      <c r="BK122" s="824"/>
      <c r="BL122" s="824"/>
      <c r="BM122" s="824"/>
      <c r="BN122" s="824"/>
      <c r="BO122" s="824"/>
      <c r="BP122" s="825"/>
      <c r="BQ122" s="864">
        <v>9430356</v>
      </c>
      <c r="BR122" s="830"/>
      <c r="BS122" s="830"/>
      <c r="BT122" s="830"/>
      <c r="BU122" s="830"/>
      <c r="BV122" s="830">
        <v>9628414</v>
      </c>
      <c r="BW122" s="830"/>
      <c r="BX122" s="830"/>
      <c r="BY122" s="830"/>
      <c r="BZ122" s="830"/>
      <c r="CA122" s="830">
        <v>10631560</v>
      </c>
      <c r="CB122" s="830"/>
      <c r="CC122" s="830"/>
      <c r="CD122" s="830"/>
      <c r="CE122" s="830"/>
      <c r="CF122" s="831">
        <v>168.1</v>
      </c>
      <c r="CG122" s="832"/>
      <c r="CH122" s="832"/>
      <c r="CI122" s="832"/>
      <c r="CJ122" s="832"/>
      <c r="CK122" s="854"/>
      <c r="CL122" s="840"/>
      <c r="CM122" s="840"/>
      <c r="CN122" s="840"/>
      <c r="CO122" s="841"/>
      <c r="CP122" s="820" t="s">
        <v>470</v>
      </c>
      <c r="CQ122" s="821"/>
      <c r="CR122" s="821"/>
      <c r="CS122" s="821"/>
      <c r="CT122" s="821"/>
      <c r="CU122" s="821"/>
      <c r="CV122" s="821"/>
      <c r="CW122" s="821"/>
      <c r="CX122" s="821"/>
      <c r="CY122" s="821"/>
      <c r="CZ122" s="821"/>
      <c r="DA122" s="821"/>
      <c r="DB122" s="821"/>
      <c r="DC122" s="821"/>
      <c r="DD122" s="821"/>
      <c r="DE122" s="821"/>
      <c r="DF122" s="822"/>
      <c r="DG122" s="774" t="s">
        <v>128</v>
      </c>
      <c r="DH122" s="775"/>
      <c r="DI122" s="775"/>
      <c r="DJ122" s="775"/>
      <c r="DK122" s="775"/>
      <c r="DL122" s="775" t="s">
        <v>128</v>
      </c>
      <c r="DM122" s="775"/>
      <c r="DN122" s="775"/>
      <c r="DO122" s="775"/>
      <c r="DP122" s="775"/>
      <c r="DQ122" s="775" t="s">
        <v>128</v>
      </c>
      <c r="DR122" s="775"/>
      <c r="DS122" s="775"/>
      <c r="DT122" s="775"/>
      <c r="DU122" s="775"/>
      <c r="DV122" s="781" t="s">
        <v>128</v>
      </c>
      <c r="DW122" s="781"/>
      <c r="DX122" s="781"/>
      <c r="DY122" s="781"/>
      <c r="DZ122" s="782"/>
    </row>
    <row r="123" spans="1:130" s="222" customFormat="1" ht="26.25" customHeight="1">
      <c r="A123" s="805"/>
      <c r="B123" s="806"/>
      <c r="C123" s="802" t="s">
        <v>455</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64" t="s">
        <v>128</v>
      </c>
      <c r="AB123" s="765"/>
      <c r="AC123" s="765"/>
      <c r="AD123" s="765"/>
      <c r="AE123" s="766"/>
      <c r="AF123" s="767" t="s">
        <v>128</v>
      </c>
      <c r="AG123" s="765"/>
      <c r="AH123" s="765"/>
      <c r="AI123" s="765"/>
      <c r="AJ123" s="766"/>
      <c r="AK123" s="767" t="s">
        <v>128</v>
      </c>
      <c r="AL123" s="765"/>
      <c r="AM123" s="765"/>
      <c r="AN123" s="765"/>
      <c r="AO123" s="766"/>
      <c r="AP123" s="809" t="s">
        <v>128</v>
      </c>
      <c r="AQ123" s="810"/>
      <c r="AR123" s="810"/>
      <c r="AS123" s="810"/>
      <c r="AT123" s="811"/>
      <c r="AU123" s="871"/>
      <c r="AV123" s="872"/>
      <c r="AW123" s="872"/>
      <c r="AX123" s="872"/>
      <c r="AY123" s="872"/>
      <c r="AZ123" s="245" t="s">
        <v>190</v>
      </c>
      <c r="BA123" s="245"/>
      <c r="BB123" s="245"/>
      <c r="BC123" s="245"/>
      <c r="BD123" s="245"/>
      <c r="BE123" s="245"/>
      <c r="BF123" s="245"/>
      <c r="BG123" s="245"/>
      <c r="BH123" s="245"/>
      <c r="BI123" s="245"/>
      <c r="BJ123" s="245"/>
      <c r="BK123" s="245"/>
      <c r="BL123" s="245"/>
      <c r="BM123" s="245"/>
      <c r="BN123" s="245"/>
      <c r="BO123" s="862" t="s">
        <v>471</v>
      </c>
      <c r="BP123" s="863"/>
      <c r="BQ123" s="817">
        <v>14165160</v>
      </c>
      <c r="BR123" s="818"/>
      <c r="BS123" s="818"/>
      <c r="BT123" s="818"/>
      <c r="BU123" s="818"/>
      <c r="BV123" s="818">
        <v>14666515</v>
      </c>
      <c r="BW123" s="818"/>
      <c r="BX123" s="818"/>
      <c r="BY123" s="818"/>
      <c r="BZ123" s="818"/>
      <c r="CA123" s="818">
        <v>16578941</v>
      </c>
      <c r="CB123" s="818"/>
      <c r="CC123" s="818"/>
      <c r="CD123" s="818"/>
      <c r="CE123" s="818"/>
      <c r="CF123" s="733"/>
      <c r="CG123" s="734"/>
      <c r="CH123" s="734"/>
      <c r="CI123" s="734"/>
      <c r="CJ123" s="819"/>
      <c r="CK123" s="854"/>
      <c r="CL123" s="840"/>
      <c r="CM123" s="840"/>
      <c r="CN123" s="840"/>
      <c r="CO123" s="841"/>
      <c r="CP123" s="820" t="s">
        <v>406</v>
      </c>
      <c r="CQ123" s="821"/>
      <c r="CR123" s="821"/>
      <c r="CS123" s="821"/>
      <c r="CT123" s="821"/>
      <c r="CU123" s="821"/>
      <c r="CV123" s="821"/>
      <c r="CW123" s="821"/>
      <c r="CX123" s="821"/>
      <c r="CY123" s="821"/>
      <c r="CZ123" s="821"/>
      <c r="DA123" s="821"/>
      <c r="DB123" s="821"/>
      <c r="DC123" s="821"/>
      <c r="DD123" s="821"/>
      <c r="DE123" s="821"/>
      <c r="DF123" s="822"/>
      <c r="DG123" s="764" t="s">
        <v>128</v>
      </c>
      <c r="DH123" s="765"/>
      <c r="DI123" s="765"/>
      <c r="DJ123" s="765"/>
      <c r="DK123" s="766"/>
      <c r="DL123" s="767" t="s">
        <v>128</v>
      </c>
      <c r="DM123" s="765"/>
      <c r="DN123" s="765"/>
      <c r="DO123" s="765"/>
      <c r="DP123" s="766"/>
      <c r="DQ123" s="767" t="s">
        <v>128</v>
      </c>
      <c r="DR123" s="765"/>
      <c r="DS123" s="765"/>
      <c r="DT123" s="765"/>
      <c r="DU123" s="766"/>
      <c r="DV123" s="809" t="s">
        <v>128</v>
      </c>
      <c r="DW123" s="810"/>
      <c r="DX123" s="810"/>
      <c r="DY123" s="810"/>
      <c r="DZ123" s="811"/>
    </row>
    <row r="124" spans="1:130" s="222" customFormat="1" ht="26.25" customHeight="1" thickBot="1">
      <c r="A124" s="805"/>
      <c r="B124" s="806"/>
      <c r="C124" s="802" t="s">
        <v>458</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64" t="s">
        <v>128</v>
      </c>
      <c r="AB124" s="765"/>
      <c r="AC124" s="765"/>
      <c r="AD124" s="765"/>
      <c r="AE124" s="766"/>
      <c r="AF124" s="767" t="s">
        <v>128</v>
      </c>
      <c r="AG124" s="765"/>
      <c r="AH124" s="765"/>
      <c r="AI124" s="765"/>
      <c r="AJ124" s="766"/>
      <c r="AK124" s="767" t="s">
        <v>128</v>
      </c>
      <c r="AL124" s="765"/>
      <c r="AM124" s="765"/>
      <c r="AN124" s="765"/>
      <c r="AO124" s="766"/>
      <c r="AP124" s="809" t="s">
        <v>128</v>
      </c>
      <c r="AQ124" s="810"/>
      <c r="AR124" s="810"/>
      <c r="AS124" s="810"/>
      <c r="AT124" s="811"/>
      <c r="AU124" s="812" t="s">
        <v>472</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99.7</v>
      </c>
      <c r="BR124" s="816"/>
      <c r="BS124" s="816"/>
      <c r="BT124" s="816"/>
      <c r="BU124" s="816"/>
      <c r="BV124" s="816">
        <v>97</v>
      </c>
      <c r="BW124" s="816"/>
      <c r="BX124" s="816"/>
      <c r="BY124" s="816"/>
      <c r="BZ124" s="816"/>
      <c r="CA124" s="816">
        <v>93.3</v>
      </c>
      <c r="CB124" s="816"/>
      <c r="CC124" s="816"/>
      <c r="CD124" s="816"/>
      <c r="CE124" s="816"/>
      <c r="CF124" s="711"/>
      <c r="CG124" s="712"/>
      <c r="CH124" s="712"/>
      <c r="CI124" s="712"/>
      <c r="CJ124" s="847"/>
      <c r="CK124" s="855"/>
      <c r="CL124" s="855"/>
      <c r="CM124" s="855"/>
      <c r="CN124" s="855"/>
      <c r="CO124" s="856"/>
      <c r="CP124" s="820" t="s">
        <v>473</v>
      </c>
      <c r="CQ124" s="821"/>
      <c r="CR124" s="821"/>
      <c r="CS124" s="821"/>
      <c r="CT124" s="821"/>
      <c r="CU124" s="821"/>
      <c r="CV124" s="821"/>
      <c r="CW124" s="821"/>
      <c r="CX124" s="821"/>
      <c r="CY124" s="821"/>
      <c r="CZ124" s="821"/>
      <c r="DA124" s="821"/>
      <c r="DB124" s="821"/>
      <c r="DC124" s="821"/>
      <c r="DD124" s="821"/>
      <c r="DE124" s="821"/>
      <c r="DF124" s="822"/>
      <c r="DG124" s="748" t="s">
        <v>128</v>
      </c>
      <c r="DH124" s="749"/>
      <c r="DI124" s="749"/>
      <c r="DJ124" s="749"/>
      <c r="DK124" s="750"/>
      <c r="DL124" s="751" t="s">
        <v>128</v>
      </c>
      <c r="DM124" s="749"/>
      <c r="DN124" s="749"/>
      <c r="DO124" s="749"/>
      <c r="DP124" s="750"/>
      <c r="DQ124" s="751" t="s">
        <v>128</v>
      </c>
      <c r="DR124" s="749"/>
      <c r="DS124" s="749"/>
      <c r="DT124" s="749"/>
      <c r="DU124" s="750"/>
      <c r="DV124" s="833" t="s">
        <v>128</v>
      </c>
      <c r="DW124" s="834"/>
      <c r="DX124" s="834"/>
      <c r="DY124" s="834"/>
      <c r="DZ124" s="835"/>
    </row>
    <row r="125" spans="1:130" s="222" customFormat="1" ht="26.25" customHeight="1">
      <c r="A125" s="805"/>
      <c r="B125" s="806"/>
      <c r="C125" s="802" t="s">
        <v>460</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64" t="s">
        <v>128</v>
      </c>
      <c r="AB125" s="765"/>
      <c r="AC125" s="765"/>
      <c r="AD125" s="765"/>
      <c r="AE125" s="766"/>
      <c r="AF125" s="767" t="s">
        <v>128</v>
      </c>
      <c r="AG125" s="765"/>
      <c r="AH125" s="765"/>
      <c r="AI125" s="765"/>
      <c r="AJ125" s="766"/>
      <c r="AK125" s="767" t="s">
        <v>128</v>
      </c>
      <c r="AL125" s="765"/>
      <c r="AM125" s="765"/>
      <c r="AN125" s="765"/>
      <c r="AO125" s="766"/>
      <c r="AP125" s="809" t="s">
        <v>128</v>
      </c>
      <c r="AQ125" s="810"/>
      <c r="AR125" s="810"/>
      <c r="AS125" s="810"/>
      <c r="AT125" s="81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36" t="s">
        <v>474</v>
      </c>
      <c r="CL125" s="837"/>
      <c r="CM125" s="837"/>
      <c r="CN125" s="837"/>
      <c r="CO125" s="838"/>
      <c r="CP125" s="845" t="s">
        <v>475</v>
      </c>
      <c r="CQ125" s="795"/>
      <c r="CR125" s="795"/>
      <c r="CS125" s="795"/>
      <c r="CT125" s="795"/>
      <c r="CU125" s="795"/>
      <c r="CV125" s="795"/>
      <c r="CW125" s="795"/>
      <c r="CX125" s="795"/>
      <c r="CY125" s="795"/>
      <c r="CZ125" s="795"/>
      <c r="DA125" s="795"/>
      <c r="DB125" s="795"/>
      <c r="DC125" s="795"/>
      <c r="DD125" s="795"/>
      <c r="DE125" s="795"/>
      <c r="DF125" s="796"/>
      <c r="DG125" s="846" t="s">
        <v>128</v>
      </c>
      <c r="DH125" s="827"/>
      <c r="DI125" s="827"/>
      <c r="DJ125" s="827"/>
      <c r="DK125" s="827"/>
      <c r="DL125" s="827" t="s">
        <v>128</v>
      </c>
      <c r="DM125" s="827"/>
      <c r="DN125" s="827"/>
      <c r="DO125" s="827"/>
      <c r="DP125" s="827"/>
      <c r="DQ125" s="827" t="s">
        <v>128</v>
      </c>
      <c r="DR125" s="827"/>
      <c r="DS125" s="827"/>
      <c r="DT125" s="827"/>
      <c r="DU125" s="827"/>
      <c r="DV125" s="828" t="s">
        <v>128</v>
      </c>
      <c r="DW125" s="828"/>
      <c r="DX125" s="828"/>
      <c r="DY125" s="828"/>
      <c r="DZ125" s="829"/>
    </row>
    <row r="126" spans="1:130" s="222" customFormat="1" ht="26.25" customHeight="1" thickBot="1">
      <c r="A126" s="805"/>
      <c r="B126" s="806"/>
      <c r="C126" s="802" t="s">
        <v>462</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64" t="s">
        <v>128</v>
      </c>
      <c r="AB126" s="765"/>
      <c r="AC126" s="765"/>
      <c r="AD126" s="765"/>
      <c r="AE126" s="766"/>
      <c r="AF126" s="767" t="s">
        <v>128</v>
      </c>
      <c r="AG126" s="765"/>
      <c r="AH126" s="765"/>
      <c r="AI126" s="765"/>
      <c r="AJ126" s="766"/>
      <c r="AK126" s="767" t="s">
        <v>128</v>
      </c>
      <c r="AL126" s="765"/>
      <c r="AM126" s="765"/>
      <c r="AN126" s="765"/>
      <c r="AO126" s="766"/>
      <c r="AP126" s="809" t="s">
        <v>128</v>
      </c>
      <c r="AQ126" s="810"/>
      <c r="AR126" s="810"/>
      <c r="AS126" s="810"/>
      <c r="AT126" s="811"/>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39"/>
      <c r="CL126" s="840"/>
      <c r="CM126" s="840"/>
      <c r="CN126" s="840"/>
      <c r="CO126" s="841"/>
      <c r="CP126" s="802" t="s">
        <v>476</v>
      </c>
      <c r="CQ126" s="737"/>
      <c r="CR126" s="737"/>
      <c r="CS126" s="737"/>
      <c r="CT126" s="737"/>
      <c r="CU126" s="737"/>
      <c r="CV126" s="737"/>
      <c r="CW126" s="737"/>
      <c r="CX126" s="737"/>
      <c r="CY126" s="737"/>
      <c r="CZ126" s="737"/>
      <c r="DA126" s="737"/>
      <c r="DB126" s="737"/>
      <c r="DC126" s="737"/>
      <c r="DD126" s="737"/>
      <c r="DE126" s="737"/>
      <c r="DF126" s="738"/>
      <c r="DG126" s="774" t="s">
        <v>128</v>
      </c>
      <c r="DH126" s="775"/>
      <c r="DI126" s="775"/>
      <c r="DJ126" s="775"/>
      <c r="DK126" s="775"/>
      <c r="DL126" s="775" t="s">
        <v>128</v>
      </c>
      <c r="DM126" s="775"/>
      <c r="DN126" s="775"/>
      <c r="DO126" s="775"/>
      <c r="DP126" s="775"/>
      <c r="DQ126" s="775" t="s">
        <v>128</v>
      </c>
      <c r="DR126" s="775"/>
      <c r="DS126" s="775"/>
      <c r="DT126" s="775"/>
      <c r="DU126" s="775"/>
      <c r="DV126" s="781" t="s">
        <v>128</v>
      </c>
      <c r="DW126" s="781"/>
      <c r="DX126" s="781"/>
      <c r="DY126" s="781"/>
      <c r="DZ126" s="782"/>
    </row>
    <row r="127" spans="1:130" s="222" customFormat="1" ht="26.25" customHeight="1">
      <c r="A127" s="807"/>
      <c r="B127" s="808"/>
      <c r="C127" s="823" t="s">
        <v>477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4" t="s">
        <v>128</v>
      </c>
      <c r="AB127" s="765"/>
      <c r="AC127" s="765"/>
      <c r="AD127" s="765"/>
      <c r="AE127" s="766"/>
      <c r="AF127" s="767" t="s">
        <v>128</v>
      </c>
      <c r="AG127" s="765"/>
      <c r="AH127" s="765"/>
      <c r="AI127" s="765"/>
      <c r="AJ127" s="766"/>
      <c r="AK127" s="767" t="s">
        <v>128</v>
      </c>
      <c r="AL127" s="765"/>
      <c r="AM127" s="765"/>
      <c r="AN127" s="765"/>
      <c r="AO127" s="766"/>
      <c r="AP127" s="809" t="s">
        <v>128</v>
      </c>
      <c r="AQ127" s="810"/>
      <c r="AR127" s="810"/>
      <c r="AS127" s="810"/>
      <c r="AT127" s="811"/>
      <c r="AU127" s="224"/>
      <c r="AV127" s="224"/>
      <c r="AW127" s="224"/>
      <c r="AX127" s="826" t="s">
        <v>478</v>
      </c>
      <c r="AY127" s="799"/>
      <c r="AZ127" s="799"/>
      <c r="BA127" s="799"/>
      <c r="BB127" s="799"/>
      <c r="BC127" s="799"/>
      <c r="BD127" s="799"/>
      <c r="BE127" s="800"/>
      <c r="BF127" s="798" t="s">
        <v>479</v>
      </c>
      <c r="BG127" s="799"/>
      <c r="BH127" s="799"/>
      <c r="BI127" s="799"/>
      <c r="BJ127" s="799"/>
      <c r="BK127" s="799"/>
      <c r="BL127" s="800"/>
      <c r="BM127" s="798" t="s">
        <v>480</v>
      </c>
      <c r="BN127" s="799"/>
      <c r="BO127" s="799"/>
      <c r="BP127" s="799"/>
      <c r="BQ127" s="799"/>
      <c r="BR127" s="799"/>
      <c r="BS127" s="800"/>
      <c r="BT127" s="798" t="s">
        <v>481</v>
      </c>
      <c r="BU127" s="799"/>
      <c r="BV127" s="799"/>
      <c r="BW127" s="799"/>
      <c r="BX127" s="799"/>
      <c r="BY127" s="799"/>
      <c r="BZ127" s="801"/>
      <c r="CA127" s="224"/>
      <c r="CB127" s="224"/>
      <c r="CC127" s="224"/>
      <c r="CD127" s="247"/>
      <c r="CE127" s="247"/>
      <c r="CF127" s="247"/>
      <c r="CG127" s="224"/>
      <c r="CH127" s="224"/>
      <c r="CI127" s="224"/>
      <c r="CJ127" s="246"/>
      <c r="CK127" s="839"/>
      <c r="CL127" s="840"/>
      <c r="CM127" s="840"/>
      <c r="CN127" s="840"/>
      <c r="CO127" s="841"/>
      <c r="CP127" s="802" t="s">
        <v>482</v>
      </c>
      <c r="CQ127" s="737"/>
      <c r="CR127" s="737"/>
      <c r="CS127" s="737"/>
      <c r="CT127" s="737"/>
      <c r="CU127" s="737"/>
      <c r="CV127" s="737"/>
      <c r="CW127" s="737"/>
      <c r="CX127" s="737"/>
      <c r="CY127" s="737"/>
      <c r="CZ127" s="737"/>
      <c r="DA127" s="737"/>
      <c r="DB127" s="737"/>
      <c r="DC127" s="737"/>
      <c r="DD127" s="737"/>
      <c r="DE127" s="737"/>
      <c r="DF127" s="738"/>
      <c r="DG127" s="774" t="s">
        <v>128</v>
      </c>
      <c r="DH127" s="775"/>
      <c r="DI127" s="775"/>
      <c r="DJ127" s="775"/>
      <c r="DK127" s="775"/>
      <c r="DL127" s="775" t="s">
        <v>128</v>
      </c>
      <c r="DM127" s="775"/>
      <c r="DN127" s="775"/>
      <c r="DO127" s="775"/>
      <c r="DP127" s="775"/>
      <c r="DQ127" s="775" t="s">
        <v>128</v>
      </c>
      <c r="DR127" s="775"/>
      <c r="DS127" s="775"/>
      <c r="DT127" s="775"/>
      <c r="DU127" s="775"/>
      <c r="DV127" s="781" t="s">
        <v>128</v>
      </c>
      <c r="DW127" s="781"/>
      <c r="DX127" s="781"/>
      <c r="DY127" s="781"/>
      <c r="DZ127" s="782"/>
    </row>
    <row r="128" spans="1:130" s="222" customFormat="1" ht="26.25" customHeight="1" thickBot="1">
      <c r="A128" s="783" t="s">
        <v>483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484</v>
      </c>
      <c r="X128" s="785"/>
      <c r="Y128" s="785"/>
      <c r="Z128" s="786"/>
      <c r="AA128" s="787">
        <v>175264</v>
      </c>
      <c r="AB128" s="788"/>
      <c r="AC128" s="788"/>
      <c r="AD128" s="788"/>
      <c r="AE128" s="789"/>
      <c r="AF128" s="790">
        <v>161557</v>
      </c>
      <c r="AG128" s="788"/>
      <c r="AH128" s="788"/>
      <c r="AI128" s="788"/>
      <c r="AJ128" s="789"/>
      <c r="AK128" s="790">
        <v>169159</v>
      </c>
      <c r="AL128" s="788"/>
      <c r="AM128" s="788"/>
      <c r="AN128" s="788"/>
      <c r="AO128" s="789"/>
      <c r="AP128" s="791"/>
      <c r="AQ128" s="792"/>
      <c r="AR128" s="792"/>
      <c r="AS128" s="792"/>
      <c r="AT128" s="793"/>
      <c r="AU128" s="224"/>
      <c r="AV128" s="224"/>
      <c r="AW128" s="224"/>
      <c r="AX128" s="794" t="s">
        <v>485</v>
      </c>
      <c r="AY128" s="795"/>
      <c r="AZ128" s="795"/>
      <c r="BA128" s="795"/>
      <c r="BB128" s="795"/>
      <c r="BC128" s="795"/>
      <c r="BD128" s="795"/>
      <c r="BE128" s="796"/>
      <c r="BF128" s="771" t="s">
        <v>128</v>
      </c>
      <c r="BG128" s="772"/>
      <c r="BH128" s="772"/>
      <c r="BI128" s="772"/>
      <c r="BJ128" s="772"/>
      <c r="BK128" s="772"/>
      <c r="BL128" s="797"/>
      <c r="BM128" s="771">
        <v>14.01</v>
      </c>
      <c r="BN128" s="772"/>
      <c r="BO128" s="772"/>
      <c r="BP128" s="772"/>
      <c r="BQ128" s="772"/>
      <c r="BR128" s="772"/>
      <c r="BS128" s="797"/>
      <c r="BT128" s="771">
        <v>20</v>
      </c>
      <c r="BU128" s="772"/>
      <c r="BV128" s="772"/>
      <c r="BW128" s="772"/>
      <c r="BX128" s="772"/>
      <c r="BY128" s="772"/>
      <c r="BZ128" s="773"/>
      <c r="CA128" s="247"/>
      <c r="CB128" s="247"/>
      <c r="CC128" s="247"/>
      <c r="CD128" s="247"/>
      <c r="CE128" s="247"/>
      <c r="CF128" s="247"/>
      <c r="CG128" s="224"/>
      <c r="CH128" s="224"/>
      <c r="CI128" s="224"/>
      <c r="CJ128" s="246"/>
      <c r="CK128" s="842"/>
      <c r="CL128" s="843"/>
      <c r="CM128" s="843"/>
      <c r="CN128" s="843"/>
      <c r="CO128" s="844"/>
      <c r="CP128" s="776" t="s">
        <v>486</v>
      </c>
      <c r="CQ128" s="715"/>
      <c r="CR128" s="715"/>
      <c r="CS128" s="715"/>
      <c r="CT128" s="715"/>
      <c r="CU128" s="715"/>
      <c r="CV128" s="715"/>
      <c r="CW128" s="715"/>
      <c r="CX128" s="715"/>
      <c r="CY128" s="715"/>
      <c r="CZ128" s="715"/>
      <c r="DA128" s="715"/>
      <c r="DB128" s="715"/>
      <c r="DC128" s="715"/>
      <c r="DD128" s="715"/>
      <c r="DE128" s="715"/>
      <c r="DF128" s="716"/>
      <c r="DG128" s="777" t="s">
        <v>128</v>
      </c>
      <c r="DH128" s="778"/>
      <c r="DI128" s="778"/>
      <c r="DJ128" s="778"/>
      <c r="DK128" s="778"/>
      <c r="DL128" s="778" t="s">
        <v>128</v>
      </c>
      <c r="DM128" s="778"/>
      <c r="DN128" s="778"/>
      <c r="DO128" s="778"/>
      <c r="DP128" s="778"/>
      <c r="DQ128" s="778" t="s">
        <v>128</v>
      </c>
      <c r="DR128" s="778"/>
      <c r="DS128" s="778"/>
      <c r="DT128" s="778"/>
      <c r="DU128" s="778"/>
      <c r="DV128" s="779" t="s">
        <v>128</v>
      </c>
      <c r="DW128" s="779"/>
      <c r="DX128" s="779"/>
      <c r="DY128" s="779"/>
      <c r="DZ128" s="780"/>
    </row>
    <row r="129" spans="1:131" s="222" customFormat="1" ht="26.25" customHeight="1">
      <c r="A129" s="759" t="s">
        <v>107</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487</v>
      </c>
      <c r="X129" s="762"/>
      <c r="Y129" s="762"/>
      <c r="Z129" s="763"/>
      <c r="AA129" s="764">
        <v>6932605</v>
      </c>
      <c r="AB129" s="765"/>
      <c r="AC129" s="765"/>
      <c r="AD129" s="765"/>
      <c r="AE129" s="766"/>
      <c r="AF129" s="767">
        <v>7292764</v>
      </c>
      <c r="AG129" s="765"/>
      <c r="AH129" s="765"/>
      <c r="AI129" s="765"/>
      <c r="AJ129" s="766"/>
      <c r="AK129" s="767">
        <v>7103947</v>
      </c>
      <c r="AL129" s="765"/>
      <c r="AM129" s="765"/>
      <c r="AN129" s="765"/>
      <c r="AO129" s="766"/>
      <c r="AP129" s="768"/>
      <c r="AQ129" s="769"/>
      <c r="AR129" s="769"/>
      <c r="AS129" s="769"/>
      <c r="AT129" s="770"/>
      <c r="AU129" s="225"/>
      <c r="AV129" s="225"/>
      <c r="AW129" s="225"/>
      <c r="AX129" s="736" t="s">
        <v>488</v>
      </c>
      <c r="AY129" s="737"/>
      <c r="AZ129" s="737"/>
      <c r="BA129" s="737"/>
      <c r="BB129" s="737"/>
      <c r="BC129" s="737"/>
      <c r="BD129" s="737"/>
      <c r="BE129" s="738"/>
      <c r="BF129" s="755" t="s">
        <v>128</v>
      </c>
      <c r="BG129" s="756"/>
      <c r="BH129" s="756"/>
      <c r="BI129" s="756"/>
      <c r="BJ129" s="756"/>
      <c r="BK129" s="756"/>
      <c r="BL129" s="757"/>
      <c r="BM129" s="755">
        <v>19.010000000000002</v>
      </c>
      <c r="BN129" s="756"/>
      <c r="BO129" s="756"/>
      <c r="BP129" s="756"/>
      <c r="BQ129" s="756"/>
      <c r="BR129" s="756"/>
      <c r="BS129" s="757"/>
      <c r="BT129" s="755">
        <v>30</v>
      </c>
      <c r="BU129" s="756"/>
      <c r="BV129" s="756"/>
      <c r="BW129" s="756"/>
      <c r="BX129" s="756"/>
      <c r="BY129" s="756"/>
      <c r="BZ129" s="75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c r="A130" s="759" t="s">
        <v>489</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490</v>
      </c>
      <c r="X130" s="762"/>
      <c r="Y130" s="762"/>
      <c r="Z130" s="763"/>
      <c r="AA130" s="764">
        <v>811392</v>
      </c>
      <c r="AB130" s="765"/>
      <c r="AC130" s="765"/>
      <c r="AD130" s="765"/>
      <c r="AE130" s="766"/>
      <c r="AF130" s="767">
        <v>776880</v>
      </c>
      <c r="AG130" s="765"/>
      <c r="AH130" s="765"/>
      <c r="AI130" s="765"/>
      <c r="AJ130" s="766"/>
      <c r="AK130" s="767">
        <v>780156</v>
      </c>
      <c r="AL130" s="765"/>
      <c r="AM130" s="765"/>
      <c r="AN130" s="765"/>
      <c r="AO130" s="766"/>
      <c r="AP130" s="768"/>
      <c r="AQ130" s="769"/>
      <c r="AR130" s="769"/>
      <c r="AS130" s="769"/>
      <c r="AT130" s="770"/>
      <c r="AU130" s="225"/>
      <c r="AV130" s="225"/>
      <c r="AW130" s="225"/>
      <c r="AX130" s="736" t="s">
        <v>491</v>
      </c>
      <c r="AY130" s="737"/>
      <c r="AZ130" s="737"/>
      <c r="BA130" s="737"/>
      <c r="BB130" s="737"/>
      <c r="BC130" s="737"/>
      <c r="BD130" s="737"/>
      <c r="BE130" s="738"/>
      <c r="BF130" s="739">
        <v>12.4</v>
      </c>
      <c r="BG130" s="740"/>
      <c r="BH130" s="740"/>
      <c r="BI130" s="740"/>
      <c r="BJ130" s="740"/>
      <c r="BK130" s="740"/>
      <c r="BL130" s="741"/>
      <c r="BM130" s="739">
        <v>25</v>
      </c>
      <c r="BN130" s="740"/>
      <c r="BO130" s="740"/>
      <c r="BP130" s="740"/>
      <c r="BQ130" s="740"/>
      <c r="BR130" s="740"/>
      <c r="BS130" s="741"/>
      <c r="BT130" s="739">
        <v>35</v>
      </c>
      <c r="BU130" s="740"/>
      <c r="BV130" s="740"/>
      <c r="BW130" s="740"/>
      <c r="BX130" s="740"/>
      <c r="BY130" s="740"/>
      <c r="BZ130" s="742"/>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492</v>
      </c>
      <c r="X131" s="746"/>
      <c r="Y131" s="746"/>
      <c r="Z131" s="747"/>
      <c r="AA131" s="748">
        <v>6121213</v>
      </c>
      <c r="AB131" s="749"/>
      <c r="AC131" s="749"/>
      <c r="AD131" s="749"/>
      <c r="AE131" s="750"/>
      <c r="AF131" s="751">
        <v>6515884</v>
      </c>
      <c r="AG131" s="749"/>
      <c r="AH131" s="749"/>
      <c r="AI131" s="749"/>
      <c r="AJ131" s="750"/>
      <c r="AK131" s="751">
        <v>6323791</v>
      </c>
      <c r="AL131" s="749"/>
      <c r="AM131" s="749"/>
      <c r="AN131" s="749"/>
      <c r="AO131" s="750"/>
      <c r="AP131" s="752"/>
      <c r="AQ131" s="753"/>
      <c r="AR131" s="753"/>
      <c r="AS131" s="753"/>
      <c r="AT131" s="754"/>
      <c r="AU131" s="225"/>
      <c r="AV131" s="225"/>
      <c r="AW131" s="225"/>
      <c r="AX131" s="714" t="s">
        <v>493</v>
      </c>
      <c r="AY131" s="715"/>
      <c r="AZ131" s="715"/>
      <c r="BA131" s="715"/>
      <c r="BB131" s="715"/>
      <c r="BC131" s="715"/>
      <c r="BD131" s="715"/>
      <c r="BE131" s="716"/>
      <c r="BF131" s="717">
        <v>93.3</v>
      </c>
      <c r="BG131" s="718"/>
      <c r="BH131" s="718"/>
      <c r="BI131" s="718"/>
      <c r="BJ131" s="718"/>
      <c r="BK131" s="718"/>
      <c r="BL131" s="719"/>
      <c r="BM131" s="717">
        <v>350</v>
      </c>
      <c r="BN131" s="718"/>
      <c r="BO131" s="718"/>
      <c r="BP131" s="718"/>
      <c r="BQ131" s="718"/>
      <c r="BR131" s="718"/>
      <c r="BS131" s="719"/>
      <c r="BT131" s="720"/>
      <c r="BU131" s="721"/>
      <c r="BV131" s="721"/>
      <c r="BW131" s="721"/>
      <c r="BX131" s="721"/>
      <c r="BY131" s="721"/>
      <c r="BZ131" s="722"/>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c r="A132" s="723" t="s">
        <v>494</v>
      </c>
      <c r="B132" s="724"/>
      <c r="C132" s="724"/>
      <c r="D132" s="724"/>
      <c r="E132" s="724"/>
      <c r="F132" s="724"/>
      <c r="G132" s="724"/>
      <c r="H132" s="724"/>
      <c r="I132" s="724"/>
      <c r="J132" s="724"/>
      <c r="K132" s="724"/>
      <c r="L132" s="724"/>
      <c r="M132" s="724"/>
      <c r="N132" s="724"/>
      <c r="O132" s="724"/>
      <c r="P132" s="724"/>
      <c r="Q132" s="724"/>
      <c r="R132" s="724"/>
      <c r="S132" s="724"/>
      <c r="T132" s="724"/>
      <c r="U132" s="724"/>
      <c r="V132" s="727" t="s">
        <v>495</v>
      </c>
      <c r="W132" s="727"/>
      <c r="X132" s="727"/>
      <c r="Y132" s="727"/>
      <c r="Z132" s="728"/>
      <c r="AA132" s="729">
        <v>12.45590923</v>
      </c>
      <c r="AB132" s="730"/>
      <c r="AC132" s="730"/>
      <c r="AD132" s="730"/>
      <c r="AE132" s="731"/>
      <c r="AF132" s="732">
        <v>12.152660989999999</v>
      </c>
      <c r="AG132" s="730"/>
      <c r="AH132" s="730"/>
      <c r="AI132" s="730"/>
      <c r="AJ132" s="731"/>
      <c r="AK132" s="732">
        <v>12.82093289</v>
      </c>
      <c r="AL132" s="730"/>
      <c r="AM132" s="730"/>
      <c r="AN132" s="730"/>
      <c r="AO132" s="731"/>
      <c r="AP132" s="733"/>
      <c r="AQ132" s="734"/>
      <c r="AR132" s="734"/>
      <c r="AS132" s="734"/>
      <c r="AT132" s="735"/>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6" t="s">
        <v>496</v>
      </c>
      <c r="W133" s="706"/>
      <c r="X133" s="706"/>
      <c r="Y133" s="706"/>
      <c r="Z133" s="707"/>
      <c r="AA133" s="708">
        <v>12.5</v>
      </c>
      <c r="AB133" s="709"/>
      <c r="AC133" s="709"/>
      <c r="AD133" s="709"/>
      <c r="AE133" s="710"/>
      <c r="AF133" s="708">
        <v>12.4</v>
      </c>
      <c r="AG133" s="709"/>
      <c r="AH133" s="709"/>
      <c r="AI133" s="709"/>
      <c r="AJ133" s="710"/>
      <c r="AK133" s="708">
        <v>12.4</v>
      </c>
      <c r="AL133" s="709"/>
      <c r="AM133" s="709"/>
      <c r="AN133" s="709"/>
      <c r="AO133" s="710"/>
      <c r="AP133" s="711"/>
      <c r="AQ133" s="712"/>
      <c r="AR133" s="712"/>
      <c r="AS133" s="712"/>
      <c r="AT133" s="713"/>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2FG/ciCEG8ZC7s3tUgiB6oMCsU5167h35hvPmFC7o6BFmFJMK2EonWFVK3AKLAvl00nqiEsjwK9jdmtHuvAzkA==" saltValue="m2cu+GAToDl3VPZ6UVyZ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2" customWidth="1"/>
    <col min="121" max="121" width="0" style="251" hidden="1" customWidth="1"/>
    <col min="122" max="16384" width="9" style="251" hidden="1"/>
  </cols>
  <sheetData>
    <row r="1" spans="1:120">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row r="3" spans="1:120"/>
    <row r="4" spans="1:120"/>
    <row r="5" spans="1:120"/>
    <row r="6" spans="1:120"/>
    <row r="7" spans="1:120"/>
    <row r="8" spans="1:120"/>
    <row r="9" spans="1:120"/>
    <row r="10" spans="1:120"/>
    <row r="11" spans="1:120"/>
    <row r="12" spans="1:120"/>
    <row r="13" spans="1:120"/>
    <row r="14" spans="1:120"/>
    <row r="15" spans="1:120"/>
    <row r="16" spans="1:120">
      <c r="DP16" s="251"/>
    </row>
    <row r="17" spans="119:120">
      <c r="DP17" s="251"/>
    </row>
    <row r="18" spans="119:120"/>
    <row r="19" spans="119:120"/>
    <row r="20" spans="119:120">
      <c r="DO20" s="251"/>
      <c r="DP20" s="251"/>
    </row>
    <row r="21" spans="119:120">
      <c r="DP21" s="251"/>
    </row>
    <row r="22" spans="119:120"/>
    <row r="23" spans="119:120">
      <c r="DO23" s="251"/>
      <c r="DP23" s="251"/>
    </row>
    <row r="24" spans="119:120">
      <c r="DP24" s="251"/>
    </row>
    <row r="25" spans="119:120">
      <c r="DP25" s="251"/>
    </row>
    <row r="26" spans="119:120">
      <c r="DO26" s="251"/>
      <c r="DP26" s="251"/>
    </row>
    <row r="27" spans="119:120"/>
    <row r="28" spans="119:120">
      <c r="DO28" s="251"/>
      <c r="DP28" s="251"/>
    </row>
    <row r="29" spans="119:120">
      <c r="DP29" s="251"/>
    </row>
    <row r="30" spans="119:120"/>
    <row r="31" spans="119:120">
      <c r="DO31" s="251"/>
      <c r="DP31" s="251"/>
    </row>
    <row r="32" spans="119:120"/>
    <row r="33" spans="98:120">
      <c r="DO33" s="251"/>
      <c r="DP33" s="251"/>
    </row>
    <row r="34" spans="98:120">
      <c r="DM34" s="251"/>
    </row>
    <row r="35" spans="98:120">
      <c r="CT35" s="251"/>
      <c r="CU35" s="251"/>
      <c r="CV35" s="251"/>
      <c r="CY35" s="251"/>
      <c r="CZ35" s="251"/>
      <c r="DA35" s="251"/>
      <c r="DD35" s="251"/>
      <c r="DE35" s="251"/>
      <c r="DF35" s="251"/>
      <c r="DI35" s="251"/>
      <c r="DJ35" s="251"/>
      <c r="DK35" s="251"/>
      <c r="DM35" s="251"/>
      <c r="DN35" s="251"/>
      <c r="DO35" s="251"/>
      <c r="DP35" s="251"/>
    </row>
    <row r="36" spans="98:120"/>
    <row r="37" spans="98:120">
      <c r="CW37" s="251"/>
      <c r="DB37" s="251"/>
      <c r="DG37" s="251"/>
      <c r="DL37" s="251"/>
      <c r="DP37" s="251"/>
    </row>
    <row r="38" spans="98:120">
      <c r="CT38" s="251"/>
      <c r="CU38" s="251"/>
      <c r="CV38" s="251"/>
      <c r="CW38" s="251"/>
      <c r="CY38" s="251"/>
      <c r="CZ38" s="251"/>
      <c r="DA38" s="251"/>
      <c r="DB38" s="251"/>
      <c r="DD38" s="251"/>
      <c r="DE38" s="251"/>
      <c r="DF38" s="251"/>
      <c r="DG38" s="251"/>
      <c r="DI38" s="251"/>
      <c r="DJ38" s="251"/>
      <c r="DK38" s="251"/>
      <c r="DL38" s="251"/>
      <c r="DN38" s="251"/>
      <c r="DO38" s="251"/>
      <c r="DP38" s="251"/>
    </row>
    <row r="39" spans="98:120"/>
    <row r="40" spans="98:120"/>
    <row r="41" spans="98:120"/>
    <row r="42" spans="98:120"/>
    <row r="43" spans="98:120"/>
    <row r="44" spans="98:120"/>
    <row r="45" spans="98:120"/>
    <row r="46" spans="98:120"/>
    <row r="47" spans="98:120"/>
    <row r="48" spans="98:120"/>
    <row r="49" spans="22:120">
      <c r="DN49" s="251"/>
      <c r="DO49" s="251"/>
      <c r="DP49" s="2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1"/>
      <c r="CS63" s="251"/>
      <c r="CX63" s="251"/>
      <c r="DC63" s="251"/>
      <c r="DH63" s="251"/>
    </row>
    <row r="64" spans="22:120">
      <c r="V64" s="251"/>
    </row>
    <row r="65" spans="15:120">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c r="Q66" s="251"/>
      <c r="S66" s="251"/>
      <c r="U66" s="251"/>
      <c r="DM66" s="251"/>
    </row>
    <row r="67" spans="15:120">
      <c r="O67" s="251"/>
      <c r="P67" s="251"/>
      <c r="R67" s="251"/>
      <c r="T67" s="251"/>
      <c r="Y67" s="251"/>
      <c r="CT67" s="251"/>
      <c r="CV67" s="251"/>
      <c r="CW67" s="251"/>
      <c r="CY67" s="251"/>
      <c r="DA67" s="251"/>
      <c r="DB67" s="251"/>
      <c r="DD67" s="251"/>
      <c r="DF67" s="251"/>
      <c r="DG67" s="251"/>
      <c r="DI67" s="251"/>
      <c r="DK67" s="251"/>
      <c r="DL67" s="251"/>
      <c r="DN67" s="251"/>
      <c r="DO67" s="251"/>
      <c r="DP67" s="251"/>
    </row>
    <row r="68" spans="15:120"/>
    <row r="69" spans="15:120"/>
    <row r="70" spans="15:120"/>
    <row r="71" spans="15:120"/>
    <row r="72" spans="15:120">
      <c r="DP72" s="251"/>
    </row>
    <row r="73" spans="15:120">
      <c r="DP73" s="2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1"/>
      <c r="CX96" s="251"/>
      <c r="DC96" s="251"/>
      <c r="DH96" s="251"/>
    </row>
    <row r="97" spans="24:120">
      <c r="CS97" s="251"/>
      <c r="CX97" s="251"/>
      <c r="DC97" s="251"/>
      <c r="DH97" s="251"/>
      <c r="DP97" s="252" t="s">
        <v>497</v>
      </c>
    </row>
    <row r="98" spans="24:120" hidden="1">
      <c r="CS98" s="251"/>
      <c r="CX98" s="251"/>
      <c r="DC98" s="251"/>
      <c r="DH98" s="251"/>
    </row>
    <row r="99" spans="24:120" hidden="1">
      <c r="CS99" s="251"/>
      <c r="CX99" s="251"/>
      <c r="DC99" s="251"/>
      <c r="DH99" s="251"/>
    </row>
    <row r="101" spans="24:120" ht="12" hidden="1" customHeight="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c r="CU102" s="251"/>
      <c r="CZ102" s="251"/>
      <c r="DE102" s="251"/>
      <c r="DJ102" s="251"/>
      <c r="DM102" s="251"/>
    </row>
    <row r="103" spans="24:120" hidden="1">
      <c r="CT103" s="251"/>
      <c r="CV103" s="251"/>
      <c r="CW103" s="251"/>
      <c r="CY103" s="251"/>
      <c r="DA103" s="251"/>
      <c r="DB103" s="251"/>
      <c r="DD103" s="251"/>
      <c r="DF103" s="251"/>
      <c r="DG103" s="251"/>
      <c r="DI103" s="251"/>
      <c r="DK103" s="251"/>
      <c r="DL103" s="251"/>
      <c r="DM103" s="251"/>
      <c r="DN103" s="251"/>
      <c r="DO103" s="251"/>
      <c r="DP103" s="251"/>
    </row>
    <row r="104" spans="24:120" hidden="1">
      <c r="CV104" s="251"/>
      <c r="CW104" s="251"/>
      <c r="DA104" s="251"/>
      <c r="DB104" s="251"/>
      <c r="DF104" s="251"/>
      <c r="DG104" s="251"/>
      <c r="DK104" s="251"/>
      <c r="DL104" s="251"/>
      <c r="DN104" s="251"/>
      <c r="DO104" s="251"/>
      <c r="DP104" s="251"/>
    </row>
    <row r="105" spans="24:120" ht="12.75" hidden="1" customHeight="1"/>
  </sheetData>
  <sheetProtection algorithmName="SHA-512" hashValue="LIX7w5uhNg2gkJZS9e0mQC2HyagIEmnrybbuSxqrBtTKh67XMGDe0aZ3uDIPMc32sr5oASbUH+abaCxguy5NUg==" saltValue="rlVdW3BrckVJU37JW7l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2" customWidth="1"/>
    <col min="117" max="16384" width="9" style="251" hidden="1"/>
  </cols>
  <sheetData>
    <row r="1" spans="2:116">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row r="3" spans="2:116"/>
    <row r="4" spans="2:116">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row r="7" spans="2:116"/>
    <row r="8" spans="2:116"/>
    <row r="9" spans="2:116"/>
    <row r="10" spans="2:116"/>
    <row r="11" spans="2:116"/>
    <row r="12" spans="2:116"/>
    <row r="13" spans="2:116"/>
    <row r="14" spans="2:116"/>
    <row r="15" spans="2:116"/>
    <row r="16" spans="2:116"/>
    <row r="17" spans="9:116"/>
    <row r="18" spans="9:116">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row r="20" spans="9:116"/>
    <row r="21" spans="9:116">
      <c r="DL21" s="251"/>
    </row>
    <row r="22" spans="9:116">
      <c r="DI22" s="251"/>
      <c r="DJ22" s="251"/>
      <c r="DK22" s="251"/>
      <c r="DL22" s="251"/>
    </row>
    <row r="23" spans="9:116">
      <c r="CY23" s="251"/>
      <c r="CZ23" s="251"/>
      <c r="DA23" s="251"/>
      <c r="DB23" s="251"/>
      <c r="DC23" s="251"/>
      <c r="DD23" s="251"/>
      <c r="DE23" s="251"/>
      <c r="DF23" s="251"/>
      <c r="DG23" s="251"/>
      <c r="DH23" s="251"/>
      <c r="DI23" s="251"/>
      <c r="DJ23" s="251"/>
      <c r="DK23" s="251"/>
      <c r="DL23" s="251"/>
    </row>
    <row r="24" spans="9:116"/>
    <row r="25" spans="9:116"/>
    <row r="26" spans="9:116"/>
    <row r="27" spans="9:116"/>
    <row r="28" spans="9:116"/>
    <row r="29" spans="9:116"/>
    <row r="30" spans="9:116"/>
    <row r="31" spans="9:116"/>
    <row r="32" spans="9:116"/>
    <row r="33" spans="15:116"/>
    <row r="34" spans="15:116"/>
    <row r="35" spans="15:116">
      <c r="CZ35" s="251"/>
      <c r="DA35" s="251"/>
      <c r="DB35" s="251"/>
      <c r="DC35" s="251"/>
      <c r="DD35" s="251"/>
      <c r="DE35" s="251"/>
      <c r="DF35" s="251"/>
      <c r="DG35" s="251"/>
      <c r="DH35" s="251"/>
      <c r="DI35" s="251"/>
      <c r="DJ35" s="251"/>
      <c r="DK35" s="251"/>
      <c r="DL35" s="251"/>
    </row>
    <row r="36" spans="15:116"/>
    <row r="37" spans="15:116">
      <c r="DL37" s="251"/>
    </row>
    <row r="38" spans="15:116">
      <c r="DI38" s="251"/>
      <c r="DJ38" s="251"/>
      <c r="DK38" s="251"/>
      <c r="DL38" s="251"/>
    </row>
    <row r="39" spans="15:116"/>
    <row r="40" spans="15:116"/>
    <row r="41" spans="15:116"/>
    <row r="42" spans="15:116"/>
    <row r="43" spans="15:116">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c r="DL44" s="251"/>
    </row>
    <row r="45" spans="15:116"/>
    <row r="46" spans="15:116">
      <c r="DA46" s="251"/>
      <c r="DB46" s="251"/>
      <c r="DC46" s="251"/>
      <c r="DD46" s="251"/>
      <c r="DE46" s="251"/>
      <c r="DF46" s="251"/>
      <c r="DG46" s="251"/>
      <c r="DH46" s="251"/>
      <c r="DI46" s="251"/>
      <c r="DJ46" s="251"/>
      <c r="DK46" s="251"/>
      <c r="DL46" s="251"/>
    </row>
    <row r="47" spans="15:116"/>
    <row r="48" spans="15:116"/>
    <row r="49" spans="104:116"/>
    <row r="50" spans="104:116">
      <c r="CZ50" s="251"/>
      <c r="DA50" s="251"/>
      <c r="DB50" s="251"/>
      <c r="DC50" s="251"/>
      <c r="DD50" s="251"/>
      <c r="DE50" s="251"/>
      <c r="DF50" s="251"/>
      <c r="DG50" s="251"/>
      <c r="DH50" s="251"/>
      <c r="DI50" s="251"/>
      <c r="DJ50" s="251"/>
      <c r="DK50" s="251"/>
      <c r="DL50" s="251"/>
    </row>
    <row r="51" spans="104:116"/>
    <row r="52" spans="104:116"/>
    <row r="53" spans="104:116">
      <c r="DL53" s="2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1"/>
      <c r="DD67" s="251"/>
      <c r="DE67" s="251"/>
      <c r="DF67" s="251"/>
      <c r="DG67" s="251"/>
      <c r="DH67" s="251"/>
      <c r="DI67" s="251"/>
      <c r="DJ67" s="251"/>
      <c r="DK67" s="251"/>
      <c r="DL67" s="2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gEa9CsiKB8T8FGDlPMirveDQhMp1XuRBBXRgB5At5V+GM2wmJ4t5JNywOESjFynspcfLRJWD/w24+0AsCKg2g==" saltValue="bBXK11QHlQFqgkk1Vvsk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c r="AS1" s="253"/>
      <c r="AT1" s="253"/>
    </row>
    <row r="2" spans="1:46">
      <c r="AS2" s="253"/>
      <c r="AT2" s="253"/>
    </row>
    <row r="3" spans="1:46">
      <c r="AS3" s="253"/>
      <c r="AT3" s="253"/>
    </row>
    <row r="4" spans="1:46">
      <c r="AS4" s="253"/>
      <c r="AT4" s="253"/>
    </row>
    <row r="5" spans="1:46" ht="17.2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AK6" s="258" t="s">
        <v>499</v>
      </c>
      <c r="AL6" s="258"/>
      <c r="AM6" s="258"/>
      <c r="AN6" s="258"/>
    </row>
    <row r="7" spans="1:46" ht="13.5" customHeight="1">
      <c r="A7" s="257"/>
      <c r="AK7" s="260"/>
      <c r="AL7" s="261"/>
      <c r="AM7" s="261"/>
      <c r="AN7" s="262"/>
      <c r="AO7" s="1103" t="s">
        <v>500</v>
      </c>
      <c r="AP7" s="263"/>
      <c r="AQ7" s="264" t="s">
        <v>501</v>
      </c>
      <c r="AR7" s="265"/>
    </row>
    <row r="8" spans="1:46">
      <c r="A8" s="257"/>
      <c r="AK8" s="266"/>
      <c r="AL8" s="267"/>
      <c r="AM8" s="267"/>
      <c r="AN8" s="268"/>
      <c r="AO8" s="1104"/>
      <c r="AP8" s="269" t="s">
        <v>502</v>
      </c>
      <c r="AQ8" s="270" t="s">
        <v>503</v>
      </c>
      <c r="AR8" s="271" t="s">
        <v>504</v>
      </c>
    </row>
    <row r="9" spans="1:46">
      <c r="A9" s="257"/>
      <c r="AK9" s="1115" t="s">
        <v>505</v>
      </c>
      <c r="AL9" s="1116"/>
      <c r="AM9" s="1116"/>
      <c r="AN9" s="1117"/>
      <c r="AO9" s="272">
        <v>2559882</v>
      </c>
      <c r="AP9" s="272">
        <v>116100</v>
      </c>
      <c r="AQ9" s="273">
        <v>105319</v>
      </c>
      <c r="AR9" s="274">
        <v>10.199999999999999</v>
      </c>
    </row>
    <row r="10" spans="1:46" ht="13.5" customHeight="1">
      <c r="A10" s="257"/>
      <c r="AK10" s="1115" t="s">
        <v>506</v>
      </c>
      <c r="AL10" s="1116"/>
      <c r="AM10" s="1116"/>
      <c r="AN10" s="1117"/>
      <c r="AO10" s="275">
        <v>163914</v>
      </c>
      <c r="AP10" s="275">
        <v>7434</v>
      </c>
      <c r="AQ10" s="276">
        <v>9860</v>
      </c>
      <c r="AR10" s="277">
        <v>-24.6</v>
      </c>
    </row>
    <row r="11" spans="1:46" ht="13.5" customHeight="1">
      <c r="A11" s="257"/>
      <c r="AK11" s="1115" t="s">
        <v>507</v>
      </c>
      <c r="AL11" s="1116"/>
      <c r="AM11" s="1116"/>
      <c r="AN11" s="1117"/>
      <c r="AO11" s="275">
        <v>181932</v>
      </c>
      <c r="AP11" s="275">
        <v>8251</v>
      </c>
      <c r="AQ11" s="276">
        <v>1656</v>
      </c>
      <c r="AR11" s="277">
        <v>398.2</v>
      </c>
    </row>
    <row r="12" spans="1:46" ht="13.5" customHeight="1">
      <c r="A12" s="257"/>
      <c r="AK12" s="1115" t="s">
        <v>508</v>
      </c>
      <c r="AL12" s="1116"/>
      <c r="AM12" s="1116"/>
      <c r="AN12" s="1117"/>
      <c r="AO12" s="275" t="s">
        <v>509</v>
      </c>
      <c r="AP12" s="275" t="s">
        <v>509</v>
      </c>
      <c r="AQ12" s="276">
        <v>3</v>
      </c>
      <c r="AR12" s="277" t="s">
        <v>509</v>
      </c>
    </row>
    <row r="13" spans="1:46" ht="13.5" customHeight="1">
      <c r="A13" s="257"/>
      <c r="AK13" s="1115" t="s">
        <v>510</v>
      </c>
      <c r="AL13" s="1116"/>
      <c r="AM13" s="1116"/>
      <c r="AN13" s="1117"/>
      <c r="AO13" s="275">
        <v>136049</v>
      </c>
      <c r="AP13" s="275">
        <v>6170</v>
      </c>
      <c r="AQ13" s="276">
        <v>4056</v>
      </c>
      <c r="AR13" s="277">
        <v>52.1</v>
      </c>
    </row>
    <row r="14" spans="1:46" ht="13.5" customHeight="1">
      <c r="A14" s="257"/>
      <c r="AK14" s="1115" t="s">
        <v>511</v>
      </c>
      <c r="AL14" s="1116"/>
      <c r="AM14" s="1116"/>
      <c r="AN14" s="1117"/>
      <c r="AO14" s="275">
        <v>67108</v>
      </c>
      <c r="AP14" s="275">
        <v>3044</v>
      </c>
      <c r="AQ14" s="276">
        <v>2339</v>
      </c>
      <c r="AR14" s="277">
        <v>30.1</v>
      </c>
    </row>
    <row r="15" spans="1:46" ht="13.5" customHeight="1">
      <c r="A15" s="257"/>
      <c r="AK15" s="1118" t="s">
        <v>512</v>
      </c>
      <c r="AL15" s="1119"/>
      <c r="AM15" s="1119"/>
      <c r="AN15" s="1120"/>
      <c r="AO15" s="275">
        <v>-136653</v>
      </c>
      <c r="AP15" s="275">
        <v>-6198</v>
      </c>
      <c r="AQ15" s="276">
        <v>-7717</v>
      </c>
      <c r="AR15" s="277">
        <v>-19.7</v>
      </c>
    </row>
    <row r="16" spans="1:46">
      <c r="A16" s="257"/>
      <c r="AK16" s="1118" t="s">
        <v>190</v>
      </c>
      <c r="AL16" s="1119"/>
      <c r="AM16" s="1119"/>
      <c r="AN16" s="1120"/>
      <c r="AO16" s="275">
        <v>2972232</v>
      </c>
      <c r="AP16" s="275">
        <v>134801</v>
      </c>
      <c r="AQ16" s="276">
        <v>115515</v>
      </c>
      <c r="AR16" s="277">
        <v>16.7</v>
      </c>
    </row>
    <row r="17" spans="1:46">
      <c r="A17" s="257"/>
    </row>
    <row r="18" spans="1:46">
      <c r="A18" s="257"/>
      <c r="AQ18" s="278"/>
      <c r="AR18" s="278"/>
    </row>
    <row r="19" spans="1:46">
      <c r="A19" s="257"/>
      <c r="AK19" s="253" t="s">
        <v>513</v>
      </c>
    </row>
    <row r="20" spans="1:46">
      <c r="A20" s="257"/>
      <c r="AK20" s="279"/>
      <c r="AL20" s="280"/>
      <c r="AM20" s="280"/>
      <c r="AN20" s="281"/>
      <c r="AO20" s="282" t="s">
        <v>514</v>
      </c>
      <c r="AP20" s="283" t="s">
        <v>515</v>
      </c>
      <c r="AQ20" s="284" t="s">
        <v>516</v>
      </c>
      <c r="AR20" s="285"/>
    </row>
    <row r="21" spans="1:46" s="258" customFormat="1">
      <c r="A21" s="286"/>
      <c r="AK21" s="1121" t="s">
        <v>517</v>
      </c>
      <c r="AL21" s="1122"/>
      <c r="AM21" s="1122"/>
      <c r="AN21" s="1123"/>
      <c r="AO21" s="287">
        <v>12.11</v>
      </c>
      <c r="AP21" s="288">
        <v>10.69</v>
      </c>
      <c r="AQ21" s="289">
        <v>1.42</v>
      </c>
      <c r="AS21" s="290"/>
      <c r="AT21" s="286"/>
    </row>
    <row r="22" spans="1:46" s="258" customFormat="1">
      <c r="A22" s="286"/>
      <c r="AK22" s="1121" t="s">
        <v>518</v>
      </c>
      <c r="AL22" s="1122"/>
      <c r="AM22" s="1122"/>
      <c r="AN22" s="1123"/>
      <c r="AO22" s="291">
        <v>97.2</v>
      </c>
      <c r="AP22" s="292">
        <v>97.4</v>
      </c>
      <c r="AQ22" s="293">
        <v>-0.2</v>
      </c>
      <c r="AR22" s="278"/>
      <c r="AS22" s="290"/>
      <c r="AT22" s="286"/>
    </row>
    <row r="23" spans="1:46" s="258" customFormat="1">
      <c r="A23" s="286"/>
      <c r="AP23" s="278"/>
      <c r="AQ23" s="278"/>
      <c r="AR23" s="278"/>
      <c r="AS23" s="290"/>
      <c r="AT23" s="286"/>
    </row>
    <row r="24" spans="1:46" s="258" customFormat="1">
      <c r="A24" s="286"/>
      <c r="AP24" s="278"/>
      <c r="AQ24" s="278"/>
      <c r="AR24" s="278"/>
      <c r="AS24" s="290"/>
      <c r="AT24" s="286"/>
    </row>
    <row r="25" spans="1:46" s="258" customFormat="1">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c r="A26" s="1114" t="s">
        <v>519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c r="A27" s="298"/>
      <c r="AS27" s="253"/>
      <c r="AT27" s="253"/>
    </row>
    <row r="28" spans="1:46" ht="17.2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c r="A29" s="257"/>
      <c r="AK29" s="258" t="s">
        <v>521</v>
      </c>
      <c r="AL29" s="258"/>
      <c r="AM29" s="258"/>
      <c r="AN29" s="258"/>
      <c r="AS29" s="300"/>
    </row>
    <row r="30" spans="1:46" ht="13.5" customHeight="1">
      <c r="A30" s="257"/>
      <c r="AK30" s="260"/>
      <c r="AL30" s="261"/>
      <c r="AM30" s="261"/>
      <c r="AN30" s="262"/>
      <c r="AO30" s="1103" t="s">
        <v>500</v>
      </c>
      <c r="AP30" s="263"/>
      <c r="AQ30" s="264" t="s">
        <v>501</v>
      </c>
      <c r="AR30" s="265"/>
    </row>
    <row r="31" spans="1:46">
      <c r="A31" s="257"/>
      <c r="AK31" s="266"/>
      <c r="AL31" s="267"/>
      <c r="AM31" s="267"/>
      <c r="AN31" s="268"/>
      <c r="AO31" s="1104"/>
      <c r="AP31" s="269" t="s">
        <v>502</v>
      </c>
      <c r="AQ31" s="270" t="s">
        <v>503</v>
      </c>
      <c r="AR31" s="271" t="s">
        <v>504</v>
      </c>
    </row>
    <row r="32" spans="1:46" ht="27" customHeight="1">
      <c r="A32" s="257"/>
      <c r="AK32" s="1105" t="s">
        <v>522</v>
      </c>
      <c r="AL32" s="1106"/>
      <c r="AM32" s="1106"/>
      <c r="AN32" s="1107"/>
      <c r="AO32" s="301">
        <v>1452432</v>
      </c>
      <c r="AP32" s="301">
        <v>65873</v>
      </c>
      <c r="AQ32" s="302">
        <v>74824</v>
      </c>
      <c r="AR32" s="303">
        <v>-12</v>
      </c>
    </row>
    <row r="33" spans="1:46" ht="13.5" customHeight="1">
      <c r="A33" s="257"/>
      <c r="AK33" s="1105" t="s">
        <v>523</v>
      </c>
      <c r="AL33" s="1106"/>
      <c r="AM33" s="1106"/>
      <c r="AN33" s="1107"/>
      <c r="AO33" s="301" t="s">
        <v>509</v>
      </c>
      <c r="AP33" s="301" t="s">
        <v>509</v>
      </c>
      <c r="AQ33" s="302" t="s">
        <v>509</v>
      </c>
      <c r="AR33" s="303" t="s">
        <v>509</v>
      </c>
    </row>
    <row r="34" spans="1:46" ht="27" customHeight="1">
      <c r="A34" s="257"/>
      <c r="AK34" s="1105" t="s">
        <v>524</v>
      </c>
      <c r="AL34" s="1106"/>
      <c r="AM34" s="1106"/>
      <c r="AN34" s="1107"/>
      <c r="AO34" s="301" t="s">
        <v>509</v>
      </c>
      <c r="AP34" s="301" t="s">
        <v>509</v>
      </c>
      <c r="AQ34" s="302">
        <v>1</v>
      </c>
      <c r="AR34" s="303" t="s">
        <v>509</v>
      </c>
    </row>
    <row r="35" spans="1:46" ht="27" customHeight="1">
      <c r="A35" s="257"/>
      <c r="AK35" s="1105" t="s">
        <v>525</v>
      </c>
      <c r="AL35" s="1106"/>
      <c r="AM35" s="1106"/>
      <c r="AN35" s="1107"/>
      <c r="AO35" s="301">
        <v>187930</v>
      </c>
      <c r="AP35" s="301">
        <v>8523</v>
      </c>
      <c r="AQ35" s="302">
        <v>17427</v>
      </c>
      <c r="AR35" s="303">
        <v>-51.1</v>
      </c>
    </row>
    <row r="36" spans="1:46" ht="27" customHeight="1">
      <c r="A36" s="257"/>
      <c r="AK36" s="1105" t="s">
        <v>526</v>
      </c>
      <c r="AL36" s="1106"/>
      <c r="AM36" s="1106"/>
      <c r="AN36" s="1107"/>
      <c r="AO36" s="301">
        <v>119722</v>
      </c>
      <c r="AP36" s="301">
        <v>5430</v>
      </c>
      <c r="AQ36" s="302">
        <v>2447</v>
      </c>
      <c r="AR36" s="303">
        <v>121.9</v>
      </c>
    </row>
    <row r="37" spans="1:46" ht="13.5" customHeight="1">
      <c r="A37" s="257"/>
      <c r="AK37" s="1105" t="s">
        <v>527</v>
      </c>
      <c r="AL37" s="1106"/>
      <c r="AM37" s="1106"/>
      <c r="AN37" s="1107"/>
      <c r="AO37" s="301" t="s">
        <v>509</v>
      </c>
      <c r="AP37" s="301" t="s">
        <v>509</v>
      </c>
      <c r="AQ37" s="302">
        <v>591</v>
      </c>
      <c r="AR37" s="303" t="s">
        <v>509</v>
      </c>
    </row>
    <row r="38" spans="1:46" ht="27" customHeight="1">
      <c r="A38" s="257"/>
      <c r="AK38" s="1108" t="s">
        <v>528</v>
      </c>
      <c r="AL38" s="1109"/>
      <c r="AM38" s="1109"/>
      <c r="AN38" s="1110"/>
      <c r="AO38" s="304" t="s">
        <v>509</v>
      </c>
      <c r="AP38" s="304" t="s">
        <v>509</v>
      </c>
      <c r="AQ38" s="305">
        <v>2</v>
      </c>
      <c r="AR38" s="293" t="s">
        <v>509</v>
      </c>
      <c r="AS38" s="300"/>
    </row>
    <row r="39" spans="1:46">
      <c r="A39" s="257"/>
      <c r="AK39" s="1108" t="s">
        <v>529</v>
      </c>
      <c r="AL39" s="1109"/>
      <c r="AM39" s="1109"/>
      <c r="AN39" s="1110"/>
      <c r="AO39" s="301">
        <v>-169159</v>
      </c>
      <c r="AP39" s="301">
        <v>-7672</v>
      </c>
      <c r="AQ39" s="302">
        <v>-3618</v>
      </c>
      <c r="AR39" s="303">
        <v>112.1</v>
      </c>
      <c r="AS39" s="300"/>
    </row>
    <row r="40" spans="1:46" ht="27" customHeight="1">
      <c r="A40" s="257"/>
      <c r="AK40" s="1105" t="s">
        <v>530</v>
      </c>
      <c r="AL40" s="1106"/>
      <c r="AM40" s="1106"/>
      <c r="AN40" s="1107"/>
      <c r="AO40" s="301">
        <v>-780156</v>
      </c>
      <c r="AP40" s="301">
        <v>-35383</v>
      </c>
      <c r="AQ40" s="302">
        <v>-63812</v>
      </c>
      <c r="AR40" s="303">
        <v>-44.6</v>
      </c>
      <c r="AS40" s="300"/>
    </row>
    <row r="41" spans="1:46">
      <c r="A41" s="257"/>
      <c r="AK41" s="1111" t="s">
        <v>303</v>
      </c>
      <c r="AL41" s="1112"/>
      <c r="AM41" s="1112"/>
      <c r="AN41" s="1113"/>
      <c r="AO41" s="301">
        <v>810769</v>
      </c>
      <c r="AP41" s="301">
        <v>36771</v>
      </c>
      <c r="AQ41" s="302">
        <v>27863</v>
      </c>
      <c r="AR41" s="303">
        <v>32</v>
      </c>
      <c r="AS41" s="300"/>
    </row>
    <row r="42" spans="1:46">
      <c r="A42" s="257"/>
      <c r="AK42" s="306" t="s">
        <v>531</v>
      </c>
      <c r="AQ42" s="278"/>
      <c r="AR42" s="278"/>
      <c r="AS42" s="300"/>
    </row>
    <row r="43" spans="1:46">
      <c r="A43" s="257"/>
      <c r="AP43" s="307"/>
      <c r="AQ43" s="278"/>
      <c r="AS43" s="300"/>
    </row>
    <row r="44" spans="1:46">
      <c r="A44" s="257"/>
      <c r="AQ44" s="278"/>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c r="A47" s="310" t="s">
        <v>532</v>
      </c>
    </row>
    <row r="48" spans="1:46">
      <c r="A48" s="257"/>
      <c r="AK48" s="311" t="s">
        <v>533</v>
      </c>
      <c r="AL48" s="311"/>
      <c r="AM48" s="311"/>
      <c r="AN48" s="311"/>
      <c r="AO48" s="311"/>
      <c r="AP48" s="311"/>
      <c r="AQ48" s="312"/>
      <c r="AR48" s="311"/>
    </row>
    <row r="49" spans="1:44" ht="13.5" customHeight="1">
      <c r="A49" s="257"/>
      <c r="AK49" s="313"/>
      <c r="AL49" s="314"/>
      <c r="AM49" s="1098" t="s">
        <v>500</v>
      </c>
      <c r="AN49" s="1100" t="s">
        <v>534</v>
      </c>
      <c r="AO49" s="1101"/>
      <c r="AP49" s="1101"/>
      <c r="AQ49" s="1101"/>
      <c r="AR49" s="1102"/>
    </row>
    <row r="50" spans="1:44">
      <c r="A50" s="257"/>
      <c r="AK50" s="315"/>
      <c r="AL50" s="316"/>
      <c r="AM50" s="1099"/>
      <c r="AN50" s="317" t="s">
        <v>535</v>
      </c>
      <c r="AO50" s="318" t="s">
        <v>536</v>
      </c>
      <c r="AP50" s="319" t="s">
        <v>537</v>
      </c>
      <c r="AQ50" s="320" t="s">
        <v>538</v>
      </c>
      <c r="AR50" s="321" t="s">
        <v>539</v>
      </c>
    </row>
    <row r="51" spans="1:44">
      <c r="A51" s="257"/>
      <c r="AK51" s="313" t="s">
        <v>540</v>
      </c>
      <c r="AL51" s="314"/>
      <c r="AM51" s="322">
        <v>1509301</v>
      </c>
      <c r="AN51" s="323">
        <v>63967</v>
      </c>
      <c r="AO51" s="324">
        <v>16.7</v>
      </c>
      <c r="AP51" s="325">
        <v>85173</v>
      </c>
      <c r="AQ51" s="326">
        <v>-4.3</v>
      </c>
      <c r="AR51" s="327">
        <v>21</v>
      </c>
    </row>
    <row r="52" spans="1:44">
      <c r="A52" s="257"/>
      <c r="AK52" s="328"/>
      <c r="AL52" s="329" t="s">
        <v>541</v>
      </c>
      <c r="AM52" s="330">
        <v>783254</v>
      </c>
      <c r="AN52" s="331">
        <v>33196</v>
      </c>
      <c r="AO52" s="332">
        <v>13.8</v>
      </c>
      <c r="AP52" s="333">
        <v>43913</v>
      </c>
      <c r="AQ52" s="334">
        <v>-3.4</v>
      </c>
      <c r="AR52" s="335">
        <v>17.2</v>
      </c>
    </row>
    <row r="53" spans="1:44">
      <c r="A53" s="257"/>
      <c r="AK53" s="313" t="s">
        <v>542</v>
      </c>
      <c r="AL53" s="314"/>
      <c r="AM53" s="322">
        <v>1527153</v>
      </c>
      <c r="AN53" s="323">
        <v>66062</v>
      </c>
      <c r="AO53" s="324">
        <v>3.3</v>
      </c>
      <c r="AP53" s="325">
        <v>94081</v>
      </c>
      <c r="AQ53" s="326">
        <v>10.5</v>
      </c>
      <c r="AR53" s="327">
        <v>-7.2</v>
      </c>
    </row>
    <row r="54" spans="1:44">
      <c r="A54" s="257"/>
      <c r="AK54" s="328"/>
      <c r="AL54" s="329" t="s">
        <v>541</v>
      </c>
      <c r="AM54" s="330">
        <v>673895</v>
      </c>
      <c r="AN54" s="331">
        <v>29151</v>
      </c>
      <c r="AO54" s="332">
        <v>-12.2</v>
      </c>
      <c r="AP54" s="333">
        <v>48949</v>
      </c>
      <c r="AQ54" s="334">
        <v>11.5</v>
      </c>
      <c r="AR54" s="335">
        <v>-23.7</v>
      </c>
    </row>
    <row r="55" spans="1:44">
      <c r="A55" s="257"/>
      <c r="AK55" s="313" t="s">
        <v>543</v>
      </c>
      <c r="AL55" s="314"/>
      <c r="AM55" s="322">
        <v>1386374</v>
      </c>
      <c r="AN55" s="323">
        <v>60921</v>
      </c>
      <c r="AO55" s="324">
        <v>-7.8</v>
      </c>
      <c r="AP55" s="325">
        <v>92632</v>
      </c>
      <c r="AQ55" s="326">
        <v>-1.5</v>
      </c>
      <c r="AR55" s="327">
        <v>-6.3</v>
      </c>
    </row>
    <row r="56" spans="1:44">
      <c r="A56" s="257"/>
      <c r="AK56" s="328"/>
      <c r="AL56" s="329" t="s">
        <v>541</v>
      </c>
      <c r="AM56" s="330">
        <v>980746</v>
      </c>
      <c r="AN56" s="331">
        <v>43096</v>
      </c>
      <c r="AO56" s="332">
        <v>47.8</v>
      </c>
      <c r="AP56" s="333">
        <v>47978</v>
      </c>
      <c r="AQ56" s="334">
        <v>-2</v>
      </c>
      <c r="AR56" s="335">
        <v>49.8</v>
      </c>
    </row>
    <row r="57" spans="1:44">
      <c r="A57" s="257"/>
      <c r="AK57" s="313" t="s">
        <v>544</v>
      </c>
      <c r="AL57" s="314"/>
      <c r="AM57" s="322">
        <v>1438319</v>
      </c>
      <c r="AN57" s="323">
        <v>64251</v>
      </c>
      <c r="AO57" s="324">
        <v>5.5</v>
      </c>
      <c r="AP57" s="325">
        <v>96469</v>
      </c>
      <c r="AQ57" s="326">
        <v>4.0999999999999996</v>
      </c>
      <c r="AR57" s="327">
        <v>1.4</v>
      </c>
    </row>
    <row r="58" spans="1:44">
      <c r="A58" s="257"/>
      <c r="AK58" s="328"/>
      <c r="AL58" s="329" t="s">
        <v>541</v>
      </c>
      <c r="AM58" s="330">
        <v>935713</v>
      </c>
      <c r="AN58" s="331">
        <v>41799</v>
      </c>
      <c r="AO58" s="332">
        <v>-3</v>
      </c>
      <c r="AP58" s="333">
        <v>49775</v>
      </c>
      <c r="AQ58" s="334">
        <v>3.7</v>
      </c>
      <c r="AR58" s="335">
        <v>-6.7</v>
      </c>
    </row>
    <row r="59" spans="1:44">
      <c r="A59" s="257"/>
      <c r="AK59" s="313" t="s">
        <v>545</v>
      </c>
      <c r="AL59" s="314"/>
      <c r="AM59" s="322">
        <v>2649893</v>
      </c>
      <c r="AN59" s="323">
        <v>120182</v>
      </c>
      <c r="AO59" s="324">
        <v>87.1</v>
      </c>
      <c r="AP59" s="325">
        <v>85743</v>
      </c>
      <c r="AQ59" s="326">
        <v>-11.1</v>
      </c>
      <c r="AR59" s="327">
        <v>98.2</v>
      </c>
    </row>
    <row r="60" spans="1:44">
      <c r="A60" s="257"/>
      <c r="AK60" s="328"/>
      <c r="AL60" s="329" t="s">
        <v>541</v>
      </c>
      <c r="AM60" s="330">
        <v>2393344</v>
      </c>
      <c r="AN60" s="331">
        <v>108547</v>
      </c>
      <c r="AO60" s="332">
        <v>159.69999999999999</v>
      </c>
      <c r="AP60" s="333">
        <v>45231</v>
      </c>
      <c r="AQ60" s="334">
        <v>-9.1</v>
      </c>
      <c r="AR60" s="335">
        <v>168.8</v>
      </c>
    </row>
    <row r="61" spans="1:44">
      <c r="A61" s="257"/>
      <c r="AK61" s="313" t="s">
        <v>546</v>
      </c>
      <c r="AL61" s="336"/>
      <c r="AM61" s="322">
        <v>1702208</v>
      </c>
      <c r="AN61" s="323">
        <v>75077</v>
      </c>
      <c r="AO61" s="324">
        <v>21</v>
      </c>
      <c r="AP61" s="325">
        <v>90820</v>
      </c>
      <c r="AQ61" s="337">
        <v>-0.5</v>
      </c>
      <c r="AR61" s="327">
        <v>21.5</v>
      </c>
    </row>
    <row r="62" spans="1:44">
      <c r="A62" s="257"/>
      <c r="AK62" s="328"/>
      <c r="AL62" s="329" t="s">
        <v>541</v>
      </c>
      <c r="AM62" s="330">
        <v>1153390</v>
      </c>
      <c r="AN62" s="331">
        <v>51158</v>
      </c>
      <c r="AO62" s="332">
        <v>41.2</v>
      </c>
      <c r="AP62" s="333">
        <v>47169</v>
      </c>
      <c r="AQ62" s="334">
        <v>0.1</v>
      </c>
      <c r="AR62" s="335">
        <v>41.1</v>
      </c>
    </row>
    <row r="63" spans="1:44">
      <c r="A63" s="257"/>
    </row>
    <row r="64" spans="1:44">
      <c r="A64" s="257"/>
    </row>
    <row r="65" spans="1:46">
      <c r="A65" s="257"/>
    </row>
    <row r="66" spans="1:46">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c r="AS67" s="253"/>
      <c r="AT67" s="253"/>
    </row>
  </sheetData>
  <sheetProtection algorithmName="SHA-512" hashValue="y+7Jm1IcDsjgEamIzOz25T0YNqgvOFTx8pKtX8fbagxwf47rZTuIiD1uwDIVO9+qQkBmdsgNp1DshyMarvlpsA==" saltValue="/kPzuYuSspNFmp0mYxFq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2" customWidth="1"/>
    <col min="126" max="16384" width="9" style="251" hidden="1"/>
  </cols>
  <sheetData>
    <row r="1" spans="2:125"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c r="B2" s="251"/>
      <c r="DG2" s="251"/>
    </row>
    <row r="3" spans="2:12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row r="5" spans="2:125"/>
    <row r="6" spans="2:125"/>
    <row r="7" spans="2:125"/>
    <row r="8" spans="2:125"/>
    <row r="9" spans="2:125">
      <c r="DU9" s="251"/>
    </row>
    <row r="10" spans="2:125"/>
    <row r="11" spans="2:125"/>
    <row r="12" spans="2:125"/>
    <row r="13" spans="2:125"/>
    <row r="14" spans="2:125"/>
    <row r="15" spans="2:125"/>
    <row r="16" spans="2:125"/>
    <row r="17" spans="125:125">
      <c r="DU17" s="251"/>
    </row>
    <row r="18" spans="125:125"/>
    <row r="19" spans="125:125"/>
    <row r="20" spans="125:125">
      <c r="DU20" s="251"/>
    </row>
    <row r="21" spans="125:125">
      <c r="DU21" s="251"/>
    </row>
    <row r="22" spans="125:125"/>
    <row r="23" spans="125:125"/>
    <row r="24" spans="125:125"/>
    <row r="25" spans="125:125"/>
    <row r="26" spans="125:125"/>
    <row r="27" spans="125:125"/>
    <row r="28" spans="125:125">
      <c r="DU28" s="251"/>
    </row>
    <row r="29" spans="125:125"/>
    <row r="30" spans="125:125"/>
    <row r="31" spans="125:125"/>
    <row r="32" spans="125:125"/>
    <row r="33" spans="2:125">
      <c r="B33" s="251"/>
      <c r="G33" s="251"/>
      <c r="I33" s="251"/>
    </row>
    <row r="34" spans="2:125">
      <c r="C34" s="251"/>
      <c r="P34" s="251"/>
      <c r="DE34" s="251"/>
      <c r="DH34" s="251"/>
    </row>
    <row r="35" spans="2:125">
      <c r="D35" s="251"/>
      <c r="E35" s="251"/>
      <c r="DG35" s="251"/>
      <c r="DJ35" s="251"/>
      <c r="DP35" s="251"/>
      <c r="DQ35" s="251"/>
      <c r="DR35" s="251"/>
      <c r="DS35" s="251"/>
      <c r="DT35" s="251"/>
      <c r="DU35" s="251"/>
    </row>
    <row r="36" spans="2:12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c r="DU37" s="251"/>
    </row>
    <row r="38" spans="2:125">
      <c r="DT38" s="251"/>
      <c r="DU38" s="251"/>
    </row>
    <row r="39" spans="2:125"/>
    <row r="40" spans="2:125">
      <c r="DH40" s="251"/>
    </row>
    <row r="41" spans="2:125">
      <c r="DE41" s="251"/>
    </row>
    <row r="42" spans="2:125">
      <c r="DG42" s="251"/>
      <c r="DJ42" s="251"/>
    </row>
    <row r="43" spans="2:12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c r="DU44" s="251"/>
    </row>
    <row r="45" spans="2:125"/>
    <row r="46" spans="2:125"/>
    <row r="47" spans="2:125"/>
    <row r="48" spans="2:125">
      <c r="DT48" s="251"/>
      <c r="DU48" s="251"/>
    </row>
    <row r="49" spans="120:125">
      <c r="DU49" s="251"/>
    </row>
    <row r="50" spans="120:125">
      <c r="DU50" s="251"/>
    </row>
    <row r="51" spans="120:125">
      <c r="DP51" s="251"/>
      <c r="DQ51" s="251"/>
      <c r="DR51" s="251"/>
      <c r="DS51" s="251"/>
      <c r="DT51" s="251"/>
      <c r="DU51" s="251"/>
    </row>
    <row r="52" spans="120:125"/>
    <row r="53" spans="120:125"/>
    <row r="54" spans="120:125">
      <c r="DU54" s="251"/>
    </row>
    <row r="55" spans="120:125"/>
    <row r="56" spans="120:125"/>
    <row r="57" spans="120:125"/>
    <row r="58" spans="120:125">
      <c r="DU58" s="251"/>
    </row>
    <row r="59" spans="120:125"/>
    <row r="60" spans="120:125"/>
    <row r="61" spans="120:125"/>
    <row r="62" spans="120:125"/>
    <row r="63" spans="120:125">
      <c r="DU63" s="251"/>
    </row>
    <row r="64" spans="120:125">
      <c r="DT64" s="251"/>
      <c r="DU64" s="251"/>
    </row>
    <row r="65" spans="123:125"/>
    <row r="66" spans="123:125"/>
    <row r="67" spans="123:125"/>
    <row r="68" spans="123:125"/>
    <row r="69" spans="123:125">
      <c r="DS69" s="251"/>
      <c r="DT69" s="251"/>
      <c r="DU69" s="251"/>
    </row>
    <row r="70" spans="123:125"/>
    <row r="71" spans="123:125"/>
    <row r="72" spans="123:125"/>
    <row r="73" spans="123:125"/>
    <row r="74" spans="123:125"/>
    <row r="75" spans="123:125"/>
    <row r="76" spans="123:125"/>
    <row r="77" spans="123:125"/>
    <row r="78" spans="123:125"/>
    <row r="79" spans="123:125"/>
    <row r="80" spans="123:125"/>
    <row r="81" spans="116:125"/>
    <row r="82" spans="116:125">
      <c r="DL82" s="251"/>
    </row>
    <row r="83" spans="116:125">
      <c r="DM83" s="251"/>
      <c r="DN83" s="251"/>
      <c r="DO83" s="251"/>
      <c r="DP83" s="251"/>
      <c r="DQ83" s="251"/>
      <c r="DR83" s="251"/>
      <c r="DS83" s="251"/>
      <c r="DT83" s="251"/>
      <c r="DU83" s="251"/>
    </row>
    <row r="84" spans="116:125"/>
    <row r="85" spans="116:125"/>
    <row r="86" spans="116:125"/>
    <row r="87" spans="116:125"/>
    <row r="88" spans="116:125">
      <c r="DU88" s="251"/>
    </row>
    <row r="89" spans="116:125"/>
    <row r="90" spans="116:125"/>
    <row r="91" spans="116:125"/>
    <row r="92" spans="116:125" ht="13.5" customHeight="1"/>
    <row r="93" spans="116:125" ht="13.5" customHeight="1"/>
    <row r="94" spans="116:125" ht="13.5" customHeight="1">
      <c r="DS94" s="251"/>
      <c r="DT94" s="251"/>
      <c r="DU94" s="251"/>
    </row>
    <row r="95" spans="116:125" ht="13.5" customHeight="1">
      <c r="DU95" s="251"/>
    </row>
    <row r="96" spans="116:125" ht="13.5" customHeight="1"/>
    <row r="97" spans="124:125" ht="13.5" customHeight="1"/>
    <row r="98" spans="124:125" ht="13.5" customHeight="1"/>
    <row r="99" spans="124:125" ht="13.5" customHeight="1"/>
    <row r="100" spans="124:125" ht="13.5" customHeight="1"/>
    <row r="101" spans="124:125" ht="13.5" customHeight="1">
      <c r="DU101" s="251"/>
    </row>
    <row r="102" spans="124:125" ht="13.5" customHeight="1"/>
    <row r="103" spans="124:125" ht="13.5" customHeight="1"/>
    <row r="104" spans="124:125" ht="13.5" customHeight="1">
      <c r="DT104" s="251"/>
      <c r="DU104" s="2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1" t="s">
        <v>548</v>
      </c>
    </row>
    <row r="121" spans="125:125" ht="13.5" hidden="1" customHeight="1">
      <c r="DU121" s="251"/>
    </row>
  </sheetData>
  <sheetProtection algorithmName="SHA-512" hashValue="WVyL4wUpTv/6K4gVAbsiYeXSGbRXRYhIvzh4IJFib6VRfjqjgKiOkXoSk/OGuvcwlL0FydQbARRj4GOUzXgvZQ==" saltValue="WiwBLm7Qlo2vjzrvYRTr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2" customWidth="1"/>
    <col min="126" max="142" width="0" style="251" hidden="1" customWidth="1"/>
    <col min="143" max="16384" width="9" style="251" hidden="1"/>
  </cols>
  <sheetData>
    <row r="1" spans="1:125"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c r="B2" s="251"/>
      <c r="T2" s="251"/>
    </row>
    <row r="3" spans="1:12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1"/>
      <c r="G33" s="251"/>
      <c r="I33" s="251"/>
    </row>
    <row r="34" spans="2:125">
      <c r="C34" s="251"/>
      <c r="P34" s="251"/>
      <c r="R34" s="251"/>
      <c r="U34" s="251"/>
    </row>
    <row r="35" spans="2:12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c r="F36" s="251"/>
      <c r="H36" s="251"/>
      <c r="J36" s="251"/>
      <c r="K36" s="251"/>
      <c r="L36" s="251"/>
      <c r="M36" s="251"/>
      <c r="N36" s="251"/>
      <c r="O36" s="251"/>
      <c r="Q36" s="251"/>
      <c r="S36" s="251"/>
      <c r="V36" s="251"/>
    </row>
    <row r="37" spans="2:125"/>
    <row r="38" spans="2:125"/>
    <row r="39" spans="2:125"/>
    <row r="40" spans="2:125">
      <c r="U40" s="251"/>
    </row>
    <row r="41" spans="2:125">
      <c r="R41" s="251"/>
    </row>
    <row r="42" spans="2:12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c r="Q43" s="251"/>
      <c r="S43" s="251"/>
      <c r="V43" s="2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2" t="s">
        <v>549</v>
      </c>
    </row>
  </sheetData>
  <sheetProtection algorithmName="SHA-512" hashValue="apzUQF5n0CIWCo9RbcAAqPXLAX26yGh4RQ8HEw1YC7w7dZHRTXBrjSxuDr8a0VawycXed39Yx2nVjPKU16GnEw==" saltValue="xXZd1x0svDmnHt6GpuY7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24" t="s">
        <v>3</v>
      </c>
      <c r="D47" s="1124"/>
      <c r="E47" s="1125"/>
      <c r="F47" s="11">
        <v>26.82</v>
      </c>
      <c r="G47" s="12">
        <v>23.98</v>
      </c>
      <c r="H47" s="12">
        <v>23.3</v>
      </c>
      <c r="I47" s="12">
        <v>24.56</v>
      </c>
      <c r="J47" s="13">
        <v>35.78</v>
      </c>
    </row>
    <row r="48" spans="2:10" ht="57.75" customHeight="1">
      <c r="B48" s="14"/>
      <c r="C48" s="1126" t="s">
        <v>4</v>
      </c>
      <c r="D48" s="1126"/>
      <c r="E48" s="1127"/>
      <c r="F48" s="15">
        <v>0.43</v>
      </c>
      <c r="G48" s="16">
        <v>0.23</v>
      </c>
      <c r="H48" s="16">
        <v>4.82</v>
      </c>
      <c r="I48" s="16">
        <v>14.15</v>
      </c>
      <c r="J48" s="17">
        <v>17.78</v>
      </c>
    </row>
    <row r="49" spans="2:10" ht="57.75" customHeight="1" thickBot="1">
      <c r="B49" s="18"/>
      <c r="C49" s="1128" t="s">
        <v>5</v>
      </c>
      <c r="D49" s="1128"/>
      <c r="E49" s="1129"/>
      <c r="F49" s="19" t="s">
        <v>555</v>
      </c>
      <c r="G49" s="20" t="s">
        <v>556</v>
      </c>
      <c r="H49" s="20">
        <v>4.6100000000000003</v>
      </c>
      <c r="I49" s="20">
        <v>11.97</v>
      </c>
      <c r="J49" s="21">
        <v>13.83</v>
      </c>
    </row>
    <row r="50" spans="2:10"/>
  </sheetData>
  <sheetProtection algorithmName="SHA-512" hashValue="zJ1IwnScAb79bshKuUtcHd4n/PiOu0mdaPkzVMne3u0LMGH5vvA6si6EAlC2bv3fOrcvsW89N7b+4lLM0bG6jQ==" saltValue="pkjAcuByrZWSiUEVf5J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34" t="s">
        <v>557</v>
      </c>
      <c r="D34" s="1134"/>
      <c r="E34" s="1135"/>
      <c r="F34" s="32">
        <v>0.43</v>
      </c>
      <c r="G34" s="33">
        <v>0.23</v>
      </c>
      <c r="H34" s="33">
        <v>4.8099999999999996</v>
      </c>
      <c r="I34" s="33">
        <v>14.14</v>
      </c>
      <c r="J34" s="34">
        <v>17.77</v>
      </c>
      <c r="K34" s="22"/>
      <c r="L34" s="22"/>
      <c r="M34" s="22"/>
      <c r="N34" s="22"/>
      <c r="O34" s="22"/>
      <c r="P34" s="22"/>
    </row>
    <row r="35" spans="1:16" ht="39" customHeight="1">
      <c r="A35" s="22"/>
      <c r="B35" s="35"/>
      <c r="C35" s="1130" t="s">
        <v>558</v>
      </c>
      <c r="D35" s="1130"/>
      <c r="E35" s="1131"/>
      <c r="F35" s="36">
        <v>5.66</v>
      </c>
      <c r="G35" s="37">
        <v>6.58</v>
      </c>
      <c r="H35" s="37">
        <v>7.32</v>
      </c>
      <c r="I35" s="37">
        <v>8.1199999999999992</v>
      </c>
      <c r="J35" s="38">
        <v>8.2100000000000009</v>
      </c>
      <c r="K35" s="22"/>
      <c r="L35" s="22"/>
      <c r="M35" s="22"/>
      <c r="N35" s="22"/>
      <c r="O35" s="22"/>
      <c r="P35" s="22"/>
    </row>
    <row r="36" spans="1:16" ht="39" customHeight="1">
      <c r="A36" s="22"/>
      <c r="B36" s="35"/>
      <c r="C36" s="1130" t="s">
        <v>559</v>
      </c>
      <c r="D36" s="1130"/>
      <c r="E36" s="1131"/>
      <c r="F36" s="36">
        <v>7.5</v>
      </c>
      <c r="G36" s="37">
        <v>8.1</v>
      </c>
      <c r="H36" s="37">
        <v>7.85</v>
      </c>
      <c r="I36" s="37">
        <v>8.73</v>
      </c>
      <c r="J36" s="38">
        <v>7.21</v>
      </c>
      <c r="K36" s="22"/>
      <c r="L36" s="22"/>
      <c r="M36" s="22"/>
      <c r="N36" s="22"/>
      <c r="O36" s="22"/>
      <c r="P36" s="22"/>
    </row>
    <row r="37" spans="1:16" ht="39" customHeight="1">
      <c r="A37" s="22"/>
      <c r="B37" s="35"/>
      <c r="C37" s="1130" t="s">
        <v>560</v>
      </c>
      <c r="D37" s="1130"/>
      <c r="E37" s="1131"/>
      <c r="F37" s="36">
        <v>0.17</v>
      </c>
      <c r="G37" s="37">
        <v>0.05</v>
      </c>
      <c r="H37" s="37">
        <v>0.27</v>
      </c>
      <c r="I37" s="37">
        <v>1.39</v>
      </c>
      <c r="J37" s="38">
        <v>1.93</v>
      </c>
      <c r="K37" s="22"/>
      <c r="L37" s="22"/>
      <c r="M37" s="22"/>
      <c r="N37" s="22"/>
      <c r="O37" s="22"/>
      <c r="P37" s="22"/>
    </row>
    <row r="38" spans="1:16" ht="39" customHeight="1">
      <c r="A38" s="22"/>
      <c r="B38" s="35"/>
      <c r="C38" s="1130" t="s">
        <v>561</v>
      </c>
      <c r="D38" s="1130"/>
      <c r="E38" s="1131"/>
      <c r="F38" s="36">
        <v>0.65</v>
      </c>
      <c r="G38" s="37">
        <v>0.93</v>
      </c>
      <c r="H38" s="37">
        <v>0.85</v>
      </c>
      <c r="I38" s="37">
        <v>0.67</v>
      </c>
      <c r="J38" s="38">
        <v>0.59</v>
      </c>
      <c r="K38" s="22"/>
      <c r="L38" s="22"/>
      <c r="M38" s="22"/>
      <c r="N38" s="22"/>
      <c r="O38" s="22"/>
      <c r="P38" s="22"/>
    </row>
    <row r="39" spans="1:16" ht="39" customHeight="1">
      <c r="A39" s="22"/>
      <c r="B39" s="35"/>
      <c r="C39" s="1130" t="s">
        <v>562</v>
      </c>
      <c r="D39" s="1130"/>
      <c r="E39" s="1131"/>
      <c r="F39" s="36">
        <v>0.11</v>
      </c>
      <c r="G39" s="37">
        <v>0.11</v>
      </c>
      <c r="H39" s="37">
        <v>0.12</v>
      </c>
      <c r="I39" s="37">
        <v>0.12</v>
      </c>
      <c r="J39" s="38">
        <v>0.13</v>
      </c>
      <c r="K39" s="22"/>
      <c r="L39" s="22"/>
      <c r="M39" s="22"/>
      <c r="N39" s="22"/>
      <c r="O39" s="22"/>
      <c r="P39" s="22"/>
    </row>
    <row r="40" spans="1:16" ht="39" customHeight="1">
      <c r="A40" s="22"/>
      <c r="B40" s="35"/>
      <c r="C40" s="1130" t="s">
        <v>563</v>
      </c>
      <c r="D40" s="1130"/>
      <c r="E40" s="1131"/>
      <c r="F40" s="36">
        <v>0</v>
      </c>
      <c r="G40" s="37">
        <v>0</v>
      </c>
      <c r="H40" s="37">
        <v>0</v>
      </c>
      <c r="I40" s="37">
        <v>0</v>
      </c>
      <c r="J40" s="38">
        <v>0</v>
      </c>
      <c r="K40" s="22"/>
      <c r="L40" s="22"/>
      <c r="M40" s="22"/>
      <c r="N40" s="22"/>
      <c r="O40" s="22"/>
      <c r="P40" s="22"/>
    </row>
    <row r="41" spans="1:16" ht="39" customHeight="1">
      <c r="A41" s="22"/>
      <c r="B41" s="35"/>
      <c r="C41" s="1130"/>
      <c r="D41" s="1130"/>
      <c r="E41" s="1131"/>
      <c r="F41" s="36"/>
      <c r="G41" s="37"/>
      <c r="H41" s="37"/>
      <c r="I41" s="37"/>
      <c r="J41" s="38"/>
      <c r="K41" s="22"/>
      <c r="L41" s="22"/>
      <c r="M41" s="22"/>
      <c r="N41" s="22"/>
      <c r="O41" s="22"/>
      <c r="P41" s="22"/>
    </row>
    <row r="42" spans="1:16" ht="39" customHeight="1">
      <c r="A42" s="22"/>
      <c r="B42" s="39"/>
      <c r="C42" s="1130" t="s">
        <v>564</v>
      </c>
      <c r="D42" s="1130"/>
      <c r="E42" s="1131"/>
      <c r="F42" s="36" t="s">
        <v>509</v>
      </c>
      <c r="G42" s="37" t="s">
        <v>509</v>
      </c>
      <c r="H42" s="37" t="s">
        <v>509</v>
      </c>
      <c r="I42" s="37" t="s">
        <v>509</v>
      </c>
      <c r="J42" s="38" t="s">
        <v>509</v>
      </c>
      <c r="K42" s="22"/>
      <c r="L42" s="22"/>
      <c r="M42" s="22"/>
      <c r="N42" s="22"/>
      <c r="O42" s="22"/>
      <c r="P42" s="22"/>
    </row>
    <row r="43" spans="1:16" ht="39" customHeight="1" thickBot="1">
      <c r="A43" s="22"/>
      <c r="B43" s="40"/>
      <c r="C43" s="1132" t="s">
        <v>565</v>
      </c>
      <c r="D43" s="1132"/>
      <c r="E43" s="1133"/>
      <c r="F43" s="41" t="s">
        <v>509</v>
      </c>
      <c r="G43" s="42" t="s">
        <v>509</v>
      </c>
      <c r="H43" s="42" t="s">
        <v>509</v>
      </c>
      <c r="I43" s="42" t="s">
        <v>509</v>
      </c>
      <c r="J43" s="43" t="s">
        <v>509</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ZZ3HpKlb3RIkLYaN+e7m8Lkn7/146fIhCpg1ets/Pf+6Dcb/FXyCxQA6juS2/z0QixypgY0A0088vxPVvqo5w==" saltValue="f9h5sFnBvbsvXznrZD21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c r="A45" s="46"/>
      <c r="B45" s="1159" t="s">
        <v>11</v>
      </c>
      <c r="C45" s="1160"/>
      <c r="D45" s="56"/>
      <c r="E45" s="1165" t="s">
        <v>12</v>
      </c>
      <c r="F45" s="1165"/>
      <c r="G45" s="1165"/>
      <c r="H45" s="1165"/>
      <c r="I45" s="1165"/>
      <c r="J45" s="1166"/>
      <c r="K45" s="57">
        <v>1422</v>
      </c>
      <c r="L45" s="58">
        <v>1413</v>
      </c>
      <c r="M45" s="58">
        <v>1429</v>
      </c>
      <c r="N45" s="58">
        <v>1447</v>
      </c>
      <c r="O45" s="59">
        <v>1452</v>
      </c>
      <c r="P45" s="46"/>
      <c r="Q45" s="46"/>
      <c r="R45" s="46"/>
      <c r="S45" s="46"/>
      <c r="T45" s="46"/>
      <c r="U45" s="46"/>
    </row>
    <row r="46" spans="1:21" ht="30.75" customHeight="1">
      <c r="A46" s="46"/>
      <c r="B46" s="1161"/>
      <c r="C46" s="1162"/>
      <c r="D46" s="60"/>
      <c r="E46" s="1138" t="s">
        <v>13</v>
      </c>
      <c r="F46" s="1138"/>
      <c r="G46" s="1138"/>
      <c r="H46" s="1138"/>
      <c r="I46" s="1138"/>
      <c r="J46" s="1139"/>
      <c r="K46" s="61" t="s">
        <v>509</v>
      </c>
      <c r="L46" s="62" t="s">
        <v>509</v>
      </c>
      <c r="M46" s="62" t="s">
        <v>509</v>
      </c>
      <c r="N46" s="62" t="s">
        <v>509</v>
      </c>
      <c r="O46" s="63" t="s">
        <v>509</v>
      </c>
      <c r="P46" s="46"/>
      <c r="Q46" s="46"/>
      <c r="R46" s="46"/>
      <c r="S46" s="46"/>
      <c r="T46" s="46"/>
      <c r="U46" s="46"/>
    </row>
    <row r="47" spans="1:21" ht="30.75" customHeight="1">
      <c r="A47" s="46"/>
      <c r="B47" s="1161"/>
      <c r="C47" s="1162"/>
      <c r="D47" s="60"/>
      <c r="E47" s="1138" t="s">
        <v>14</v>
      </c>
      <c r="F47" s="1138"/>
      <c r="G47" s="1138"/>
      <c r="H47" s="1138"/>
      <c r="I47" s="1138"/>
      <c r="J47" s="1139"/>
      <c r="K47" s="61" t="s">
        <v>509</v>
      </c>
      <c r="L47" s="62" t="s">
        <v>509</v>
      </c>
      <c r="M47" s="62" t="s">
        <v>509</v>
      </c>
      <c r="N47" s="62" t="s">
        <v>509</v>
      </c>
      <c r="O47" s="63" t="s">
        <v>509</v>
      </c>
      <c r="P47" s="46"/>
      <c r="Q47" s="46"/>
      <c r="R47" s="46"/>
      <c r="S47" s="46"/>
      <c r="T47" s="46"/>
      <c r="U47" s="46"/>
    </row>
    <row r="48" spans="1:21" ht="30.75" customHeight="1">
      <c r="A48" s="46"/>
      <c r="B48" s="1161"/>
      <c r="C48" s="1162"/>
      <c r="D48" s="60"/>
      <c r="E48" s="1138" t="s">
        <v>15</v>
      </c>
      <c r="F48" s="1138"/>
      <c r="G48" s="1138"/>
      <c r="H48" s="1138"/>
      <c r="I48" s="1138"/>
      <c r="J48" s="1139"/>
      <c r="K48" s="61">
        <v>168</v>
      </c>
      <c r="L48" s="62">
        <v>170</v>
      </c>
      <c r="M48" s="62">
        <v>177</v>
      </c>
      <c r="N48" s="62">
        <v>181</v>
      </c>
      <c r="O48" s="63">
        <v>188</v>
      </c>
      <c r="P48" s="46"/>
      <c r="Q48" s="46"/>
      <c r="R48" s="46"/>
      <c r="S48" s="46"/>
      <c r="T48" s="46"/>
      <c r="U48" s="46"/>
    </row>
    <row r="49" spans="1:21" ht="30.75" customHeight="1">
      <c r="A49" s="46"/>
      <c r="B49" s="1161"/>
      <c r="C49" s="1162"/>
      <c r="D49" s="60"/>
      <c r="E49" s="1138" t="s">
        <v>16</v>
      </c>
      <c r="F49" s="1138"/>
      <c r="G49" s="1138"/>
      <c r="H49" s="1138"/>
      <c r="I49" s="1138"/>
      <c r="J49" s="1139"/>
      <c r="K49" s="61">
        <v>147</v>
      </c>
      <c r="L49" s="62">
        <v>155</v>
      </c>
      <c r="M49" s="62">
        <v>144</v>
      </c>
      <c r="N49" s="62">
        <v>102</v>
      </c>
      <c r="O49" s="63">
        <v>120</v>
      </c>
      <c r="P49" s="46"/>
      <c r="Q49" s="46"/>
      <c r="R49" s="46"/>
      <c r="S49" s="46"/>
      <c r="T49" s="46"/>
      <c r="U49" s="46"/>
    </row>
    <row r="50" spans="1:21" ht="30.75" customHeight="1">
      <c r="A50" s="46"/>
      <c r="B50" s="1161"/>
      <c r="C50" s="1162"/>
      <c r="D50" s="60"/>
      <c r="E50" s="1138" t="s">
        <v>17</v>
      </c>
      <c r="F50" s="1138"/>
      <c r="G50" s="1138"/>
      <c r="H50" s="1138"/>
      <c r="I50" s="1138"/>
      <c r="J50" s="1139"/>
      <c r="K50" s="61" t="s">
        <v>509</v>
      </c>
      <c r="L50" s="62" t="s">
        <v>509</v>
      </c>
      <c r="M50" s="62" t="s">
        <v>509</v>
      </c>
      <c r="N50" s="62" t="s">
        <v>509</v>
      </c>
      <c r="O50" s="63" t="s">
        <v>509</v>
      </c>
      <c r="P50" s="46"/>
      <c r="Q50" s="46"/>
      <c r="R50" s="46"/>
      <c r="S50" s="46"/>
      <c r="T50" s="46"/>
      <c r="U50" s="46"/>
    </row>
    <row r="51" spans="1:21" ht="30.75" customHeight="1">
      <c r="A51" s="46"/>
      <c r="B51" s="1163"/>
      <c r="C51" s="1164"/>
      <c r="D51" s="64"/>
      <c r="E51" s="1138" t="s">
        <v>18</v>
      </c>
      <c r="F51" s="1138"/>
      <c r="G51" s="1138"/>
      <c r="H51" s="1138"/>
      <c r="I51" s="1138"/>
      <c r="J51" s="1139"/>
      <c r="K51" s="61" t="s">
        <v>509</v>
      </c>
      <c r="L51" s="62" t="s">
        <v>509</v>
      </c>
      <c r="M51" s="62" t="s">
        <v>509</v>
      </c>
      <c r="N51" s="62" t="s">
        <v>509</v>
      </c>
      <c r="O51" s="63" t="s">
        <v>509</v>
      </c>
      <c r="P51" s="46"/>
      <c r="Q51" s="46"/>
      <c r="R51" s="46"/>
      <c r="S51" s="46"/>
      <c r="T51" s="46"/>
      <c r="U51" s="46"/>
    </row>
    <row r="52" spans="1:21" ht="30.75" customHeight="1">
      <c r="A52" s="46"/>
      <c r="B52" s="1136" t="s">
        <v>19</v>
      </c>
      <c r="C52" s="1137"/>
      <c r="D52" s="64"/>
      <c r="E52" s="1138" t="s">
        <v>20</v>
      </c>
      <c r="F52" s="1138"/>
      <c r="G52" s="1138"/>
      <c r="H52" s="1138"/>
      <c r="I52" s="1138"/>
      <c r="J52" s="1139"/>
      <c r="K52" s="61">
        <v>991</v>
      </c>
      <c r="L52" s="62">
        <v>986</v>
      </c>
      <c r="M52" s="62">
        <v>987</v>
      </c>
      <c r="N52" s="62">
        <v>939</v>
      </c>
      <c r="O52" s="63">
        <v>949</v>
      </c>
      <c r="P52" s="46"/>
      <c r="Q52" s="46"/>
      <c r="R52" s="46"/>
      <c r="S52" s="46"/>
      <c r="T52" s="46"/>
      <c r="U52" s="46"/>
    </row>
    <row r="53" spans="1:21" ht="30.75" customHeight="1" thickBot="1">
      <c r="A53" s="46"/>
      <c r="B53" s="1140" t="s">
        <v>21</v>
      </c>
      <c r="C53" s="1141"/>
      <c r="D53" s="65"/>
      <c r="E53" s="1142" t="s">
        <v>22</v>
      </c>
      <c r="F53" s="1142"/>
      <c r="G53" s="1142"/>
      <c r="H53" s="1142"/>
      <c r="I53" s="1142"/>
      <c r="J53" s="1143"/>
      <c r="K53" s="66">
        <v>746</v>
      </c>
      <c r="L53" s="67">
        <v>752</v>
      </c>
      <c r="M53" s="67">
        <v>763</v>
      </c>
      <c r="N53" s="67">
        <v>791</v>
      </c>
      <c r="O53" s="68">
        <v>811</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c r="B58" s="1144" t="s">
        <v>26</v>
      </c>
      <c r="C58" s="1145"/>
      <c r="D58" s="1150" t="s">
        <v>27</v>
      </c>
      <c r="E58" s="1151"/>
      <c r="F58" s="1151"/>
      <c r="G58" s="1151"/>
      <c r="H58" s="1151"/>
      <c r="I58" s="1151"/>
      <c r="J58" s="1152"/>
      <c r="K58" s="81"/>
      <c r="L58" s="82"/>
      <c r="M58" s="82"/>
      <c r="N58" s="82"/>
      <c r="O58" s="83"/>
    </row>
    <row r="59" spans="1:21" ht="31.5" customHeight="1">
      <c r="B59" s="1146"/>
      <c r="C59" s="1147"/>
      <c r="D59" s="1153" t="s">
        <v>28</v>
      </c>
      <c r="E59" s="1154"/>
      <c r="F59" s="1154"/>
      <c r="G59" s="1154"/>
      <c r="H59" s="1154"/>
      <c r="I59" s="1154"/>
      <c r="J59" s="1155"/>
      <c r="K59" s="84"/>
      <c r="L59" s="85"/>
      <c r="M59" s="85"/>
      <c r="N59" s="85"/>
      <c r="O59" s="86"/>
    </row>
    <row r="60" spans="1:21" ht="31.5" customHeight="1" thickBot="1">
      <c r="B60" s="1148"/>
      <c r="C60" s="1149"/>
      <c r="D60" s="1156" t="s">
        <v>29</v>
      </c>
      <c r="E60" s="1157"/>
      <c r="F60" s="1157"/>
      <c r="G60" s="1157"/>
      <c r="H60" s="1157"/>
      <c r="I60" s="1157"/>
      <c r="J60" s="1158"/>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Y0oPg7iXlrQoY4Dy00c58LhhD6qVgde5AopJ5IiujhWonlznzb5H8OI/6hSiSrLky3YmR0AE4R+nBnNhZzhYA==" saltValue="h6v0oRFDH9Do5jJd3Q7n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550</v>
      </c>
      <c r="J40" s="101" t="s">
        <v>551</v>
      </c>
      <c r="K40" s="101" t="s">
        <v>552</v>
      </c>
      <c r="L40" s="101" t="s">
        <v>553</v>
      </c>
      <c r="M40" s="102" t="s">
        <v>554</v>
      </c>
    </row>
    <row r="41" spans="2:13" ht="27.75" customHeight="1">
      <c r="B41" s="1179" t="s">
        <v>32</v>
      </c>
      <c r="C41" s="1180"/>
      <c r="D41" s="103"/>
      <c r="E41" s="1181" t="s">
        <v>33</v>
      </c>
      <c r="F41" s="1181"/>
      <c r="G41" s="1181"/>
      <c r="H41" s="1182"/>
      <c r="I41" s="340">
        <v>14076</v>
      </c>
      <c r="J41" s="341">
        <v>13694</v>
      </c>
      <c r="K41" s="341">
        <v>13580</v>
      </c>
      <c r="L41" s="341">
        <v>13504</v>
      </c>
      <c r="M41" s="342">
        <v>14489</v>
      </c>
    </row>
    <row r="42" spans="2:13" ht="27.75" customHeight="1">
      <c r="B42" s="1169"/>
      <c r="C42" s="1170"/>
      <c r="D42" s="104"/>
      <c r="E42" s="1173" t="s">
        <v>34</v>
      </c>
      <c r="F42" s="1173"/>
      <c r="G42" s="1173"/>
      <c r="H42" s="1174"/>
      <c r="I42" s="343" t="s">
        <v>509</v>
      </c>
      <c r="J42" s="344" t="s">
        <v>509</v>
      </c>
      <c r="K42" s="344" t="s">
        <v>509</v>
      </c>
      <c r="L42" s="344" t="s">
        <v>509</v>
      </c>
      <c r="M42" s="345" t="s">
        <v>509</v>
      </c>
    </row>
    <row r="43" spans="2:13" ht="27.75" customHeight="1">
      <c r="B43" s="1169"/>
      <c r="C43" s="1170"/>
      <c r="D43" s="104"/>
      <c r="E43" s="1173" t="s">
        <v>35</v>
      </c>
      <c r="F43" s="1173"/>
      <c r="G43" s="1173"/>
      <c r="H43" s="1174"/>
      <c r="I43" s="343">
        <v>2689</v>
      </c>
      <c r="J43" s="344">
        <v>2762</v>
      </c>
      <c r="K43" s="344">
        <v>2765</v>
      </c>
      <c r="L43" s="344">
        <v>2774</v>
      </c>
      <c r="M43" s="345">
        <v>2862</v>
      </c>
    </row>
    <row r="44" spans="2:13" ht="27.75" customHeight="1">
      <c r="B44" s="1169"/>
      <c r="C44" s="1170"/>
      <c r="D44" s="104"/>
      <c r="E44" s="1173" t="s">
        <v>36</v>
      </c>
      <c r="F44" s="1173"/>
      <c r="G44" s="1173"/>
      <c r="H44" s="1174"/>
      <c r="I44" s="343">
        <v>1842</v>
      </c>
      <c r="J44" s="344">
        <v>1726</v>
      </c>
      <c r="K44" s="344">
        <v>1739</v>
      </c>
      <c r="L44" s="344">
        <v>2593</v>
      </c>
      <c r="M44" s="345">
        <v>2986</v>
      </c>
    </row>
    <row r="45" spans="2:13" ht="27.75" customHeight="1">
      <c r="B45" s="1169"/>
      <c r="C45" s="1170"/>
      <c r="D45" s="104"/>
      <c r="E45" s="1173" t="s">
        <v>37</v>
      </c>
      <c r="F45" s="1173"/>
      <c r="G45" s="1173"/>
      <c r="H45" s="1174"/>
      <c r="I45" s="343">
        <v>2104</v>
      </c>
      <c r="J45" s="344">
        <v>2073</v>
      </c>
      <c r="K45" s="344">
        <v>2185</v>
      </c>
      <c r="L45" s="344">
        <v>2122</v>
      </c>
      <c r="M45" s="345">
        <v>2143</v>
      </c>
    </row>
    <row r="46" spans="2:13" ht="27.75" customHeight="1">
      <c r="B46" s="1169"/>
      <c r="C46" s="1170"/>
      <c r="D46" s="105"/>
      <c r="E46" s="1173" t="s">
        <v>38</v>
      </c>
      <c r="F46" s="1173"/>
      <c r="G46" s="1173"/>
      <c r="H46" s="1174"/>
      <c r="I46" s="343" t="s">
        <v>509</v>
      </c>
      <c r="J46" s="344" t="s">
        <v>509</v>
      </c>
      <c r="K46" s="344" t="s">
        <v>509</v>
      </c>
      <c r="L46" s="344" t="s">
        <v>509</v>
      </c>
      <c r="M46" s="345" t="s">
        <v>509</v>
      </c>
    </row>
    <row r="47" spans="2:13" ht="27.75" customHeight="1">
      <c r="B47" s="1169"/>
      <c r="C47" s="1170"/>
      <c r="D47" s="106"/>
      <c r="E47" s="1183" t="s">
        <v>39</v>
      </c>
      <c r="F47" s="1184"/>
      <c r="G47" s="1184"/>
      <c r="H47" s="1185"/>
      <c r="I47" s="343" t="s">
        <v>509</v>
      </c>
      <c r="J47" s="344" t="s">
        <v>509</v>
      </c>
      <c r="K47" s="344" t="s">
        <v>509</v>
      </c>
      <c r="L47" s="344" t="s">
        <v>509</v>
      </c>
      <c r="M47" s="345" t="s">
        <v>509</v>
      </c>
    </row>
    <row r="48" spans="2:13" ht="27.75" customHeight="1">
      <c r="B48" s="1169"/>
      <c r="C48" s="1170"/>
      <c r="D48" s="104"/>
      <c r="E48" s="1173" t="s">
        <v>40</v>
      </c>
      <c r="F48" s="1173"/>
      <c r="G48" s="1173"/>
      <c r="H48" s="1174"/>
      <c r="I48" s="343" t="s">
        <v>509</v>
      </c>
      <c r="J48" s="344" t="s">
        <v>509</v>
      </c>
      <c r="K48" s="344" t="s">
        <v>509</v>
      </c>
      <c r="L48" s="344" t="s">
        <v>509</v>
      </c>
      <c r="M48" s="345" t="s">
        <v>509</v>
      </c>
    </row>
    <row r="49" spans="2:13" ht="27.75" customHeight="1">
      <c r="B49" s="1171"/>
      <c r="C49" s="1172"/>
      <c r="D49" s="104"/>
      <c r="E49" s="1173" t="s">
        <v>41</v>
      </c>
      <c r="F49" s="1173"/>
      <c r="G49" s="1173"/>
      <c r="H49" s="1174"/>
      <c r="I49" s="343">
        <v>149</v>
      </c>
      <c r="J49" s="344">
        <v>224</v>
      </c>
      <c r="K49" s="344" t="s">
        <v>509</v>
      </c>
      <c r="L49" s="344" t="s">
        <v>509</v>
      </c>
      <c r="M49" s="345" t="s">
        <v>509</v>
      </c>
    </row>
    <row r="50" spans="2:13" ht="27.75" customHeight="1">
      <c r="B50" s="1167" t="s">
        <v>42</v>
      </c>
      <c r="C50" s="1168"/>
      <c r="D50" s="107"/>
      <c r="E50" s="1173" t="s">
        <v>43</v>
      </c>
      <c r="F50" s="1173"/>
      <c r="G50" s="1173"/>
      <c r="H50" s="1174"/>
      <c r="I50" s="343">
        <v>3401</v>
      </c>
      <c r="J50" s="344">
        <v>3105</v>
      </c>
      <c r="K50" s="344">
        <v>3059</v>
      </c>
      <c r="L50" s="344">
        <v>3345</v>
      </c>
      <c r="M50" s="345">
        <v>4213</v>
      </c>
    </row>
    <row r="51" spans="2:13" ht="27.75" customHeight="1">
      <c r="B51" s="1169"/>
      <c r="C51" s="1170"/>
      <c r="D51" s="104"/>
      <c r="E51" s="1173" t="s">
        <v>44</v>
      </c>
      <c r="F51" s="1173"/>
      <c r="G51" s="1173"/>
      <c r="H51" s="1174"/>
      <c r="I51" s="343">
        <v>1913</v>
      </c>
      <c r="J51" s="344">
        <v>1891</v>
      </c>
      <c r="K51" s="344">
        <v>1676</v>
      </c>
      <c r="L51" s="344">
        <v>1693</v>
      </c>
      <c r="M51" s="345">
        <v>1735</v>
      </c>
    </row>
    <row r="52" spans="2:13" ht="27.75" customHeight="1">
      <c r="B52" s="1171"/>
      <c r="C52" s="1172"/>
      <c r="D52" s="104"/>
      <c r="E52" s="1173" t="s">
        <v>45</v>
      </c>
      <c r="F52" s="1173"/>
      <c r="G52" s="1173"/>
      <c r="H52" s="1174"/>
      <c r="I52" s="343">
        <v>9326</v>
      </c>
      <c r="J52" s="344">
        <v>9377</v>
      </c>
      <c r="K52" s="344">
        <v>9430</v>
      </c>
      <c r="L52" s="344">
        <v>9628</v>
      </c>
      <c r="M52" s="345">
        <v>10632</v>
      </c>
    </row>
    <row r="53" spans="2:13" ht="27.75" customHeight="1" thickBot="1">
      <c r="B53" s="1175" t="s">
        <v>21</v>
      </c>
      <c r="C53" s="1176"/>
      <c r="D53" s="108"/>
      <c r="E53" s="1177" t="s">
        <v>46</v>
      </c>
      <c r="F53" s="1177"/>
      <c r="G53" s="1177"/>
      <c r="H53" s="1178"/>
      <c r="I53" s="346">
        <v>6219</v>
      </c>
      <c r="J53" s="347">
        <v>6105</v>
      </c>
      <c r="K53" s="347">
        <v>6103</v>
      </c>
      <c r="L53" s="347">
        <v>6327</v>
      </c>
      <c r="M53" s="348">
        <v>5901</v>
      </c>
    </row>
    <row r="54" spans="2:13" ht="27.75" customHeight="1">
      <c r="B54" s="109" t="s">
        <v>47</v>
      </c>
      <c r="C54" s="110"/>
      <c r="D54" s="110"/>
      <c r="E54" s="111"/>
      <c r="F54" s="111"/>
      <c r="G54" s="111"/>
      <c r="H54" s="111"/>
      <c r="I54" s="112"/>
      <c r="J54" s="112"/>
      <c r="K54" s="112"/>
      <c r="L54" s="112"/>
      <c r="M54" s="112"/>
    </row>
    <row r="55" spans="2:13"/>
  </sheetData>
  <sheetProtection algorithmName="SHA-512" hashValue="uTDJ6UachCXodcuX3UOyRTJNDTci3QoPbs4MA0O6S1W6HtYM3EbrSoDRW1z0Yr5RXjTpcjox0lOXRKijMRiVKQ==" saltValue="FrwSivurxwOtr9hCMQQf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8"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552</v>
      </c>
      <c r="G54" s="117" t="s">
        <v>553</v>
      </c>
      <c r="H54" s="118" t="s">
        <v>554</v>
      </c>
    </row>
    <row r="55" spans="2:8" ht="52.5" customHeight="1">
      <c r="B55" s="119"/>
      <c r="C55" s="1191" t="s">
        <v>49</v>
      </c>
      <c r="D55" s="1191"/>
      <c r="E55" s="1192"/>
      <c r="F55" s="120">
        <v>1615</v>
      </c>
      <c r="G55" s="120">
        <v>1791</v>
      </c>
      <c r="H55" s="121">
        <v>2542</v>
      </c>
    </row>
    <row r="56" spans="2:8" ht="52.5" customHeight="1">
      <c r="B56" s="122"/>
      <c r="C56" s="1193" t="s">
        <v>50</v>
      </c>
      <c r="D56" s="1193"/>
      <c r="E56" s="1194"/>
      <c r="F56" s="123">
        <v>96</v>
      </c>
      <c r="G56" s="123">
        <v>216</v>
      </c>
      <c r="H56" s="124">
        <v>223</v>
      </c>
    </row>
    <row r="57" spans="2:8" ht="53.25" customHeight="1">
      <c r="B57" s="122"/>
      <c r="C57" s="1195" t="s">
        <v>51</v>
      </c>
      <c r="D57" s="1195"/>
      <c r="E57" s="1196"/>
      <c r="F57" s="125">
        <v>1311</v>
      </c>
      <c r="G57" s="125">
        <v>1298</v>
      </c>
      <c r="H57" s="126">
        <v>1377</v>
      </c>
    </row>
    <row r="58" spans="2:8" ht="45.75" customHeight="1">
      <c r="B58" s="127"/>
      <c r="C58" s="1186" t="s">
        <v>584</v>
      </c>
      <c r="D58" s="1187"/>
      <c r="E58" s="1188"/>
      <c r="F58" s="128">
        <v>825</v>
      </c>
      <c r="G58" s="128">
        <v>820</v>
      </c>
      <c r="H58" s="129">
        <v>816</v>
      </c>
    </row>
    <row r="59" spans="2:8" ht="45.75" customHeight="1">
      <c r="B59" s="127"/>
      <c r="C59" s="1186" t="s">
        <v>585</v>
      </c>
      <c r="D59" s="1187"/>
      <c r="E59" s="1188"/>
      <c r="F59" s="128">
        <v>186</v>
      </c>
      <c r="G59" s="128">
        <v>186</v>
      </c>
      <c r="H59" s="129">
        <v>166</v>
      </c>
    </row>
    <row r="60" spans="2:8" ht="45.75" customHeight="1">
      <c r="B60" s="127"/>
      <c r="C60" s="1186" t="s">
        <v>587</v>
      </c>
      <c r="D60" s="1187"/>
      <c r="E60" s="1188"/>
      <c r="F60" s="128">
        <v>66</v>
      </c>
      <c r="G60" s="128">
        <v>62</v>
      </c>
      <c r="H60" s="129">
        <v>162</v>
      </c>
    </row>
    <row r="61" spans="2:8" ht="45.75" customHeight="1">
      <c r="B61" s="127"/>
      <c r="C61" s="1186" t="s">
        <v>588</v>
      </c>
      <c r="D61" s="1187"/>
      <c r="E61" s="1188"/>
      <c r="F61" s="128">
        <v>115</v>
      </c>
      <c r="G61" s="128">
        <v>115</v>
      </c>
      <c r="H61" s="129">
        <v>115</v>
      </c>
    </row>
    <row r="62" spans="2:8" ht="45.75" customHeight="1" thickBot="1">
      <c r="B62" s="130"/>
      <c r="C62" s="1186" t="s">
        <v>586</v>
      </c>
      <c r="D62" s="1187"/>
      <c r="E62" s="1188"/>
      <c r="F62" s="128">
        <v>65</v>
      </c>
      <c r="G62" s="128">
        <v>65</v>
      </c>
      <c r="H62" s="129">
        <v>65</v>
      </c>
    </row>
    <row r="63" spans="2:8" ht="52.5" customHeight="1" thickBot="1">
      <c r="B63" s="131"/>
      <c r="C63" s="1189" t="s">
        <v>52</v>
      </c>
      <c r="D63" s="1189"/>
      <c r="E63" s="1190"/>
      <c r="F63" s="132">
        <v>3022</v>
      </c>
      <c r="G63" s="132">
        <v>3305</v>
      </c>
      <c r="H63" s="133">
        <v>4142</v>
      </c>
    </row>
    <row r="64" spans="2:8"/>
  </sheetData>
  <sheetProtection algorithmName="SHA-512" hashValue="zDsFwmsExs965Ti2L6ypxtC32RrJb4SQdzoA/u0IBd0HBkIKmffJxphejVzpQOlsjcSsdZeRtnuq+/a9B6gJwQ==" saltValue="osI2r7Dlap6k8ajcrOJB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AEF1-D45C-4534-B3C3-9F4BADE07304}">
  <sheetPr>
    <pageSetUpPr fitToPage="1"/>
  </sheetPr>
  <dimension ref="A1:DE85"/>
  <sheetViews>
    <sheetView showGridLines="0" topLeftCell="AN40" zoomScaleNormal="100" zoomScaleSheetLayoutView="55" workbookViewId="0">
      <selection activeCell="CL48" sqref="CL48"/>
    </sheetView>
  </sheetViews>
  <sheetFormatPr defaultColWidth="0" defaultRowHeight="13.5" customHeight="1" zeroHeight="1"/>
  <cols>
    <col min="1" max="1" width="6.375" style="253" customWidth="1"/>
    <col min="2" max="107" width="2.5" style="253" customWidth="1"/>
    <col min="108" max="108" width="6.125" style="259" customWidth="1"/>
    <col min="109" max="109" width="5.875" style="257" customWidth="1"/>
    <col min="110" max="16384" width="8.625" style="253" hidden="1"/>
  </cols>
  <sheetData>
    <row r="1" spans="1:109" ht="42.75" customHeight="1">
      <c r="A1" s="1197"/>
      <c r="B1" s="1198"/>
      <c r="DD1" s="253"/>
      <c r="DE1" s="253"/>
    </row>
    <row r="2" spans="1:109" ht="25.5" customHeight="1">
      <c r="A2" s="1199"/>
      <c r="C2" s="1199"/>
      <c r="O2" s="1199"/>
      <c r="P2" s="1199"/>
      <c r="Q2" s="1199"/>
      <c r="R2" s="1199"/>
      <c r="S2" s="1199"/>
      <c r="T2" s="1199"/>
      <c r="U2" s="1199"/>
      <c r="V2" s="1199"/>
      <c r="W2" s="1199"/>
      <c r="X2" s="1199"/>
      <c r="Y2" s="1199"/>
      <c r="Z2" s="1199"/>
      <c r="AA2" s="1199"/>
      <c r="AB2" s="1199"/>
      <c r="AC2" s="1199"/>
      <c r="AD2" s="1199"/>
      <c r="AE2" s="1199"/>
      <c r="AF2" s="1199"/>
      <c r="AG2" s="1199"/>
      <c r="AH2" s="1199"/>
      <c r="AI2" s="1199"/>
      <c r="AU2" s="1199"/>
      <c r="BG2" s="1199"/>
      <c r="BS2" s="1199"/>
      <c r="CE2" s="1199"/>
      <c r="CQ2" s="1199"/>
      <c r="DD2" s="253"/>
      <c r="DE2" s="253"/>
    </row>
    <row r="3" spans="1:109" ht="25.5" customHeight="1">
      <c r="A3" s="1199"/>
      <c r="C3" s="1199"/>
      <c r="O3" s="1199"/>
      <c r="P3" s="1199"/>
      <c r="Q3" s="1199"/>
      <c r="R3" s="1199"/>
      <c r="S3" s="1199"/>
      <c r="T3" s="1199"/>
      <c r="U3" s="1199"/>
      <c r="V3" s="1199"/>
      <c r="W3" s="1199"/>
      <c r="X3" s="1199"/>
      <c r="Y3" s="1199"/>
      <c r="Z3" s="1199"/>
      <c r="AA3" s="1199"/>
      <c r="AB3" s="1199"/>
      <c r="AC3" s="1199"/>
      <c r="AD3" s="1199"/>
      <c r="AE3" s="1199"/>
      <c r="AF3" s="1199"/>
      <c r="AG3" s="1199"/>
      <c r="AH3" s="1199"/>
      <c r="AI3" s="1199"/>
      <c r="AU3" s="1199"/>
      <c r="BG3" s="1199"/>
      <c r="BS3" s="1199"/>
      <c r="CE3" s="1199"/>
      <c r="CQ3" s="1199"/>
      <c r="DD3" s="253"/>
      <c r="DE3" s="253"/>
    </row>
    <row r="4" spans="1:109" s="251" customFormat="1">
      <c r="A4" s="1199"/>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199"/>
      <c r="BZ4" s="1199"/>
      <c r="CA4" s="1199"/>
      <c r="CB4" s="1199"/>
      <c r="CC4" s="1199"/>
      <c r="CD4" s="1199"/>
      <c r="CE4" s="1199"/>
      <c r="CF4" s="1199"/>
      <c r="CG4" s="1199"/>
      <c r="CH4" s="1199"/>
      <c r="CI4" s="1199"/>
      <c r="CJ4" s="1199"/>
      <c r="CK4" s="1199"/>
      <c r="CL4" s="1199"/>
      <c r="CM4" s="1199"/>
      <c r="CN4" s="1199"/>
      <c r="CO4" s="1199"/>
      <c r="CP4" s="1199"/>
      <c r="CQ4" s="1199"/>
      <c r="CR4" s="1199"/>
      <c r="CS4" s="1199"/>
      <c r="CT4" s="1199"/>
      <c r="CU4" s="1199"/>
      <c r="CV4" s="1199"/>
      <c r="CW4" s="1199"/>
      <c r="CX4" s="1199"/>
      <c r="CY4" s="1199"/>
      <c r="CZ4" s="1199"/>
      <c r="DA4" s="1199"/>
      <c r="DB4" s="1199"/>
      <c r="DC4" s="1199"/>
      <c r="DD4" s="1199"/>
      <c r="DE4" s="1199"/>
    </row>
    <row r="5" spans="1:109" s="251" customFormat="1">
      <c r="A5" s="1199"/>
      <c r="B5" s="1199"/>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199"/>
      <c r="BY5" s="1199"/>
      <c r="BZ5" s="1199"/>
      <c r="CA5" s="1199"/>
      <c r="CB5" s="1199"/>
      <c r="CC5" s="1199"/>
      <c r="CD5" s="1199"/>
      <c r="CE5" s="1199"/>
      <c r="CF5" s="1199"/>
      <c r="CG5" s="1199"/>
      <c r="CH5" s="1199"/>
      <c r="CI5" s="1199"/>
      <c r="CJ5" s="1199"/>
      <c r="CK5" s="1199"/>
      <c r="CL5" s="1199"/>
      <c r="CM5" s="1199"/>
      <c r="CN5" s="1199"/>
      <c r="CO5" s="1199"/>
      <c r="CP5" s="1199"/>
      <c r="CQ5" s="1199"/>
      <c r="CR5" s="1199"/>
      <c r="CS5" s="1199"/>
      <c r="CT5" s="1199"/>
      <c r="CU5" s="1199"/>
      <c r="CV5" s="1199"/>
      <c r="CW5" s="1199"/>
      <c r="CX5" s="1199"/>
      <c r="CY5" s="1199"/>
      <c r="CZ5" s="1199"/>
      <c r="DA5" s="1199"/>
      <c r="DB5" s="1199"/>
      <c r="DC5" s="1199"/>
      <c r="DD5" s="1199"/>
      <c r="DE5" s="1199"/>
    </row>
    <row r="6" spans="1:109" s="251" customFormat="1">
      <c r="A6" s="1199"/>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199"/>
      <c r="CI6" s="1199"/>
      <c r="CJ6" s="1199"/>
      <c r="CK6" s="1199"/>
      <c r="CL6" s="1199"/>
      <c r="CM6" s="1199"/>
      <c r="CN6" s="1199"/>
      <c r="CO6" s="1199"/>
      <c r="CP6" s="1199"/>
      <c r="CQ6" s="1199"/>
      <c r="CR6" s="1199"/>
      <c r="CS6" s="1199"/>
      <c r="CT6" s="1199"/>
      <c r="CU6" s="1199"/>
      <c r="CV6" s="1199"/>
      <c r="CW6" s="1199"/>
      <c r="CX6" s="1199"/>
      <c r="CY6" s="1199"/>
      <c r="CZ6" s="1199"/>
      <c r="DA6" s="1199"/>
      <c r="DB6" s="1199"/>
      <c r="DC6" s="1199"/>
      <c r="DD6" s="1199"/>
      <c r="DE6" s="1199"/>
    </row>
    <row r="7" spans="1:109" s="251" customFormat="1">
      <c r="A7" s="1199"/>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c r="BC7" s="1199"/>
      <c r="BD7" s="1199"/>
      <c r="BE7" s="1199"/>
      <c r="BF7" s="1199"/>
      <c r="BG7" s="1199"/>
      <c r="BH7" s="1199"/>
      <c r="BI7" s="1199"/>
      <c r="BJ7" s="1199"/>
      <c r="BK7" s="1199"/>
      <c r="BL7" s="1199"/>
      <c r="BM7" s="1199"/>
      <c r="BN7" s="1199"/>
      <c r="BO7" s="1199"/>
      <c r="BP7" s="1199"/>
      <c r="BQ7" s="1199"/>
      <c r="BR7" s="1199"/>
      <c r="BS7" s="1199"/>
      <c r="BT7" s="1199"/>
      <c r="BU7" s="1199"/>
      <c r="BV7" s="1199"/>
      <c r="BW7" s="1199"/>
      <c r="BX7" s="1199"/>
      <c r="BY7" s="1199"/>
      <c r="BZ7" s="1199"/>
      <c r="CA7" s="1199"/>
      <c r="CB7" s="1199"/>
      <c r="CC7" s="1199"/>
      <c r="CD7" s="1199"/>
      <c r="CE7" s="1199"/>
      <c r="CF7" s="1199"/>
      <c r="CG7" s="1199"/>
      <c r="CH7" s="1199"/>
      <c r="CI7" s="1199"/>
      <c r="CJ7" s="1199"/>
      <c r="CK7" s="1199"/>
      <c r="CL7" s="1199"/>
      <c r="CM7" s="1199"/>
      <c r="CN7" s="1199"/>
      <c r="CO7" s="1199"/>
      <c r="CP7" s="1199"/>
      <c r="CQ7" s="1199"/>
      <c r="CR7" s="1199"/>
      <c r="CS7" s="1199"/>
      <c r="CT7" s="1199"/>
      <c r="CU7" s="1199"/>
      <c r="CV7" s="1199"/>
      <c r="CW7" s="1199"/>
      <c r="CX7" s="1199"/>
      <c r="CY7" s="1199"/>
      <c r="CZ7" s="1199"/>
      <c r="DA7" s="1199"/>
      <c r="DB7" s="1199"/>
      <c r="DC7" s="1199"/>
      <c r="DD7" s="1199"/>
      <c r="DE7" s="1199"/>
    </row>
    <row r="8" spans="1:109" s="251" customFormat="1">
      <c r="A8" s="1199"/>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c r="BC8" s="1199"/>
      <c r="BD8" s="1199"/>
      <c r="BE8" s="1199"/>
      <c r="BF8" s="1199"/>
      <c r="BG8" s="1199"/>
      <c r="BH8" s="1199"/>
      <c r="BI8" s="1199"/>
      <c r="BJ8" s="1199"/>
      <c r="BK8" s="1199"/>
      <c r="BL8" s="1199"/>
      <c r="BM8" s="1199"/>
      <c r="BN8" s="1199"/>
      <c r="BO8" s="1199"/>
      <c r="BP8" s="1199"/>
      <c r="BQ8" s="1199"/>
      <c r="BR8" s="1199"/>
      <c r="BS8" s="1199"/>
      <c r="BT8" s="1199"/>
      <c r="BU8" s="1199"/>
      <c r="BV8" s="1199"/>
      <c r="BW8" s="1199"/>
      <c r="BX8" s="1199"/>
      <c r="BY8" s="1199"/>
      <c r="BZ8" s="1199"/>
      <c r="CA8" s="1199"/>
      <c r="CB8" s="1199"/>
      <c r="CC8" s="1199"/>
      <c r="CD8" s="1199"/>
      <c r="CE8" s="1199"/>
      <c r="CF8" s="1199"/>
      <c r="CG8" s="1199"/>
      <c r="CH8" s="1199"/>
      <c r="CI8" s="1199"/>
      <c r="CJ8" s="1199"/>
      <c r="CK8" s="1199"/>
      <c r="CL8" s="1199"/>
      <c r="CM8" s="1199"/>
      <c r="CN8" s="1199"/>
      <c r="CO8" s="1199"/>
      <c r="CP8" s="1199"/>
      <c r="CQ8" s="1199"/>
      <c r="CR8" s="1199"/>
      <c r="CS8" s="1199"/>
      <c r="CT8" s="1199"/>
      <c r="CU8" s="1199"/>
      <c r="CV8" s="1199"/>
      <c r="CW8" s="1199"/>
      <c r="CX8" s="1199"/>
      <c r="CY8" s="1199"/>
      <c r="CZ8" s="1199"/>
      <c r="DA8" s="1199"/>
      <c r="DB8" s="1199"/>
      <c r="DC8" s="1199"/>
      <c r="DD8" s="1199"/>
      <c r="DE8" s="1199"/>
    </row>
    <row r="9" spans="1:109" s="251" customFormat="1">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c r="BC9" s="1199"/>
      <c r="BD9" s="1199"/>
      <c r="BE9" s="1199"/>
      <c r="BF9" s="1199"/>
      <c r="BG9" s="1199"/>
      <c r="BH9" s="1199"/>
      <c r="BI9" s="1199"/>
      <c r="BJ9" s="1199"/>
      <c r="BK9" s="1199"/>
      <c r="BL9" s="1199"/>
      <c r="BM9" s="1199"/>
      <c r="BN9" s="1199"/>
      <c r="BO9" s="1199"/>
      <c r="BP9" s="1199"/>
      <c r="BQ9" s="1199"/>
      <c r="BR9" s="1199"/>
      <c r="BS9" s="1199"/>
      <c r="BT9" s="1199"/>
      <c r="BU9" s="1199"/>
      <c r="BV9" s="1199"/>
      <c r="BW9" s="1199"/>
      <c r="BX9" s="1199"/>
      <c r="BY9" s="1199"/>
      <c r="BZ9" s="1199"/>
      <c r="CA9" s="1199"/>
      <c r="CB9" s="1199"/>
      <c r="CC9" s="1199"/>
      <c r="CD9" s="1199"/>
      <c r="CE9" s="1199"/>
      <c r="CF9" s="1199"/>
      <c r="CG9" s="1199"/>
      <c r="CH9" s="1199"/>
      <c r="CI9" s="1199"/>
      <c r="CJ9" s="1199"/>
      <c r="CK9" s="1199"/>
      <c r="CL9" s="1199"/>
      <c r="CM9" s="1199"/>
      <c r="CN9" s="1199"/>
      <c r="CO9" s="1199"/>
      <c r="CP9" s="1199"/>
      <c r="CQ9" s="1199"/>
      <c r="CR9" s="1199"/>
      <c r="CS9" s="1199"/>
      <c r="CT9" s="1199"/>
      <c r="CU9" s="1199"/>
      <c r="CV9" s="1199"/>
      <c r="CW9" s="1199"/>
      <c r="CX9" s="1199"/>
      <c r="CY9" s="1199"/>
      <c r="CZ9" s="1199"/>
      <c r="DA9" s="1199"/>
      <c r="DB9" s="1199"/>
      <c r="DC9" s="1199"/>
      <c r="DD9" s="1199"/>
      <c r="DE9" s="1199"/>
    </row>
    <row r="10" spans="1:109" s="251" customFormat="1">
      <c r="A10" s="1199"/>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row>
    <row r="11" spans="1:109" s="251" customFormat="1">
      <c r="A11" s="1199"/>
      <c r="B11" s="119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9"/>
      <c r="BX11" s="1199"/>
      <c r="BY11" s="1199"/>
      <c r="BZ11" s="1199"/>
      <c r="CA11" s="1199"/>
      <c r="CB11" s="1199"/>
      <c r="CC11" s="1199"/>
      <c r="CD11" s="1199"/>
      <c r="CE11" s="1199"/>
      <c r="CF11" s="1199"/>
      <c r="CG11" s="1199"/>
      <c r="CH11" s="1199"/>
      <c r="CI11" s="1199"/>
      <c r="CJ11" s="1199"/>
      <c r="CK11" s="1199"/>
      <c r="CL11" s="1199"/>
      <c r="CM11" s="1199"/>
      <c r="CN11" s="1199"/>
      <c r="CO11" s="1199"/>
      <c r="CP11" s="1199"/>
      <c r="CQ11" s="1199"/>
      <c r="CR11" s="1199"/>
      <c r="CS11" s="1199"/>
      <c r="CT11" s="1199"/>
      <c r="CU11" s="1199"/>
      <c r="CV11" s="1199"/>
      <c r="CW11" s="1199"/>
      <c r="CX11" s="1199"/>
      <c r="CY11" s="1199"/>
      <c r="CZ11" s="1199"/>
      <c r="DA11" s="1199"/>
      <c r="DB11" s="1199"/>
      <c r="DC11" s="1199"/>
      <c r="DD11" s="1199"/>
      <c r="DE11" s="1199"/>
    </row>
    <row r="12" spans="1:109" s="251" customFormat="1">
      <c r="A12" s="1199"/>
      <c r="B12" s="1199"/>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1199"/>
      <c r="CC12" s="1199"/>
      <c r="CD12" s="1199"/>
      <c r="CE12" s="1199"/>
      <c r="CF12" s="1199"/>
      <c r="CG12" s="1199"/>
      <c r="CH12" s="1199"/>
      <c r="CI12" s="1199"/>
      <c r="CJ12" s="1199"/>
      <c r="CK12" s="1199"/>
      <c r="CL12" s="1199"/>
      <c r="CM12" s="1199"/>
      <c r="CN12" s="1199"/>
      <c r="CO12" s="1199"/>
      <c r="CP12" s="1199"/>
      <c r="CQ12" s="1199"/>
      <c r="CR12" s="1199"/>
      <c r="CS12" s="1199"/>
      <c r="CT12" s="1199"/>
      <c r="CU12" s="1199"/>
      <c r="CV12" s="1199"/>
      <c r="CW12" s="1199"/>
      <c r="CX12" s="1199"/>
      <c r="CY12" s="1199"/>
      <c r="CZ12" s="1199"/>
      <c r="DA12" s="1199"/>
      <c r="DB12" s="1199"/>
      <c r="DC12" s="1199"/>
      <c r="DD12" s="1199"/>
      <c r="DE12" s="1199"/>
    </row>
    <row r="13" spans="1:109" s="251" customFormat="1">
      <c r="A13" s="1199"/>
      <c r="B13" s="1199"/>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row>
    <row r="14" spans="1:109" s="251" customFormat="1">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199"/>
      <c r="BH14" s="1199"/>
      <c r="BI14" s="1199"/>
      <c r="BJ14" s="1199"/>
      <c r="BK14" s="1199"/>
      <c r="BL14" s="1199"/>
      <c r="BM14" s="1199"/>
      <c r="BN14" s="1199"/>
      <c r="BO14" s="1199"/>
      <c r="BP14" s="1199"/>
      <c r="BQ14" s="1199"/>
      <c r="BR14" s="1199"/>
      <c r="BS14" s="1199"/>
      <c r="BT14" s="1199"/>
      <c r="BU14" s="1199"/>
      <c r="BV14" s="1199"/>
      <c r="BW14" s="1199"/>
      <c r="BX14" s="1199"/>
      <c r="BY14" s="1199"/>
      <c r="BZ14" s="1199"/>
      <c r="CA14" s="1199"/>
      <c r="CB14" s="1199"/>
      <c r="CC14" s="1199"/>
      <c r="CD14" s="1199"/>
      <c r="CE14" s="1199"/>
      <c r="CF14" s="1199"/>
      <c r="CG14" s="1199"/>
      <c r="CH14" s="1199"/>
      <c r="CI14" s="1199"/>
      <c r="CJ14" s="1199"/>
      <c r="CK14" s="1199"/>
      <c r="CL14" s="1199"/>
      <c r="CM14" s="1199"/>
      <c r="CN14" s="1199"/>
      <c r="CO14" s="1199"/>
      <c r="CP14" s="1199"/>
      <c r="CQ14" s="1199"/>
      <c r="CR14" s="1199"/>
      <c r="CS14" s="1199"/>
      <c r="CT14" s="1199"/>
      <c r="CU14" s="1199"/>
      <c r="CV14" s="1199"/>
      <c r="CW14" s="1199"/>
      <c r="CX14" s="1199"/>
      <c r="CY14" s="1199"/>
      <c r="CZ14" s="1199"/>
      <c r="DA14" s="1199"/>
      <c r="DB14" s="1199"/>
      <c r="DC14" s="1199"/>
      <c r="DD14" s="1199"/>
      <c r="DE14" s="1199"/>
    </row>
    <row r="15" spans="1:109" s="251" customFormat="1">
      <c r="A15" s="253"/>
      <c r="B15" s="1199"/>
      <c r="C15" s="1199"/>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199"/>
      <c r="CZ15" s="1199"/>
      <c r="DA15" s="1199"/>
      <c r="DB15" s="1199"/>
      <c r="DC15" s="1199"/>
      <c r="DD15" s="1199"/>
      <c r="DE15" s="1199"/>
    </row>
    <row r="16" spans="1:109" s="251" customFormat="1">
      <c r="A16" s="253"/>
      <c r="B16" s="1199"/>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D16" s="1199"/>
      <c r="BE16" s="1199"/>
      <c r="BF16" s="1199"/>
      <c r="BG16" s="1199"/>
      <c r="BH16" s="1199"/>
      <c r="BI16" s="1199"/>
      <c r="BJ16" s="1199"/>
      <c r="BK16" s="1199"/>
      <c r="BL16" s="1199"/>
      <c r="BM16" s="1199"/>
      <c r="BN16" s="1199"/>
      <c r="BO16" s="1199"/>
      <c r="BP16" s="1199"/>
      <c r="BQ16" s="1199"/>
      <c r="BR16" s="1199"/>
      <c r="BS16" s="1199"/>
      <c r="BT16" s="1199"/>
      <c r="BU16" s="1199"/>
      <c r="BV16" s="1199"/>
      <c r="BW16" s="1199"/>
      <c r="BX16" s="1199"/>
      <c r="BY16" s="1199"/>
      <c r="BZ16" s="1199"/>
      <c r="CA16" s="1199"/>
      <c r="CB16" s="1199"/>
      <c r="CC16" s="1199"/>
      <c r="CD16" s="1199"/>
      <c r="CE16" s="1199"/>
      <c r="CF16" s="1199"/>
      <c r="CG16" s="1199"/>
      <c r="CH16" s="1199"/>
      <c r="CI16" s="1199"/>
      <c r="CJ16" s="1199"/>
      <c r="CK16" s="1199"/>
      <c r="CL16" s="1199"/>
      <c r="CM16" s="1199"/>
      <c r="CN16" s="1199"/>
      <c r="CO16" s="1199"/>
      <c r="CP16" s="1199"/>
      <c r="CQ16" s="1199"/>
      <c r="CR16" s="1199"/>
      <c r="CS16" s="1199"/>
      <c r="CT16" s="1199"/>
      <c r="CU16" s="1199"/>
      <c r="CV16" s="1199"/>
      <c r="CW16" s="1199"/>
      <c r="CX16" s="1199"/>
      <c r="CY16" s="1199"/>
      <c r="CZ16" s="1199"/>
      <c r="DA16" s="1199"/>
      <c r="DB16" s="1199"/>
      <c r="DC16" s="1199"/>
      <c r="DD16" s="1199"/>
      <c r="DE16" s="1199"/>
    </row>
    <row r="17" spans="1:109" s="251" customFormat="1">
      <c r="A17" s="253"/>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199"/>
      <c r="BH17" s="1199"/>
      <c r="BI17" s="1199"/>
      <c r="BJ17" s="1199"/>
      <c r="BK17" s="1199"/>
      <c r="BL17" s="1199"/>
      <c r="BM17" s="1199"/>
      <c r="BN17" s="1199"/>
      <c r="BO17" s="1199"/>
      <c r="BP17" s="1199"/>
      <c r="BQ17" s="1199"/>
      <c r="BR17" s="1199"/>
      <c r="BS17" s="1199"/>
      <c r="BT17" s="1199"/>
      <c r="BU17" s="1199"/>
      <c r="BV17" s="1199"/>
      <c r="BW17" s="1199"/>
      <c r="BX17" s="1199"/>
      <c r="BY17" s="1199"/>
      <c r="BZ17" s="1199"/>
      <c r="CA17" s="1199"/>
      <c r="CB17" s="1199"/>
      <c r="CC17" s="1199"/>
      <c r="CD17" s="1199"/>
      <c r="CE17" s="1199"/>
      <c r="CF17" s="1199"/>
      <c r="CG17" s="1199"/>
      <c r="CH17" s="1199"/>
      <c r="CI17" s="1199"/>
      <c r="CJ17" s="1199"/>
      <c r="CK17" s="1199"/>
      <c r="CL17" s="1199"/>
      <c r="CM17" s="1199"/>
      <c r="CN17" s="1199"/>
      <c r="CO17" s="1199"/>
      <c r="CP17" s="1199"/>
      <c r="CQ17" s="1199"/>
      <c r="CR17" s="1199"/>
      <c r="CS17" s="1199"/>
      <c r="CT17" s="1199"/>
      <c r="CU17" s="1199"/>
      <c r="CV17" s="1199"/>
      <c r="CW17" s="1199"/>
      <c r="CX17" s="1199"/>
      <c r="CY17" s="1199"/>
      <c r="CZ17" s="1199"/>
      <c r="DA17" s="1199"/>
      <c r="DB17" s="1199"/>
      <c r="DC17" s="1199"/>
      <c r="DD17" s="1199"/>
      <c r="DE17" s="1199"/>
    </row>
    <row r="18" spans="1:109" s="251" customFormat="1">
      <c r="A18" s="253"/>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199"/>
      <c r="BU18" s="1199"/>
      <c r="BV18" s="1199"/>
      <c r="BW18" s="1199"/>
      <c r="BX18" s="1199"/>
      <c r="BY18" s="1199"/>
      <c r="BZ18" s="1199"/>
      <c r="CA18" s="1199"/>
      <c r="CB18" s="1199"/>
      <c r="CC18" s="1199"/>
      <c r="CD18" s="1199"/>
      <c r="CE18" s="1199"/>
      <c r="CF18" s="1199"/>
      <c r="CG18" s="1199"/>
      <c r="CH18" s="1199"/>
      <c r="CI18" s="1199"/>
      <c r="CJ18" s="1199"/>
      <c r="CK18" s="1199"/>
      <c r="CL18" s="1199"/>
      <c r="CM18" s="1199"/>
      <c r="CN18" s="1199"/>
      <c r="CO18" s="1199"/>
      <c r="CP18" s="1199"/>
      <c r="CQ18" s="1199"/>
      <c r="CR18" s="1199"/>
      <c r="CS18" s="1199"/>
      <c r="CT18" s="1199"/>
      <c r="CU18" s="1199"/>
      <c r="CV18" s="1199"/>
      <c r="CW18" s="1199"/>
      <c r="CX18" s="1199"/>
      <c r="CY18" s="1199"/>
      <c r="CZ18" s="1199"/>
      <c r="DA18" s="1199"/>
      <c r="DB18" s="1199"/>
      <c r="DC18" s="1199"/>
      <c r="DD18" s="1199"/>
      <c r="DE18" s="1199"/>
    </row>
    <row r="19" spans="1:109">
      <c r="DD19" s="253"/>
      <c r="DE19" s="253"/>
    </row>
    <row r="20" spans="1:109">
      <c r="DD20" s="253"/>
      <c r="DE20" s="253"/>
    </row>
    <row r="21" spans="1:109" ht="17.25" customHeight="1">
      <c r="B21" s="1200"/>
      <c r="C21" s="255"/>
      <c r="D21" s="255"/>
      <c r="E21" s="255"/>
      <c r="F21" s="255"/>
      <c r="G21" s="255"/>
      <c r="H21" s="255"/>
      <c r="I21" s="255"/>
      <c r="J21" s="255"/>
      <c r="K21" s="255"/>
      <c r="L21" s="255"/>
      <c r="M21" s="255"/>
      <c r="N21" s="1201"/>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1201"/>
      <c r="AU21" s="255"/>
      <c r="AV21" s="255"/>
      <c r="AW21" s="255"/>
      <c r="AX21" s="255"/>
      <c r="AY21" s="255"/>
      <c r="AZ21" s="255"/>
      <c r="BA21" s="255"/>
      <c r="BB21" s="255"/>
      <c r="BC21" s="255"/>
      <c r="BD21" s="255"/>
      <c r="BE21" s="255"/>
      <c r="BF21" s="1201"/>
      <c r="BG21" s="255"/>
      <c r="BH21" s="255"/>
      <c r="BI21" s="255"/>
      <c r="BJ21" s="255"/>
      <c r="BK21" s="255"/>
      <c r="BL21" s="255"/>
      <c r="BM21" s="255"/>
      <c r="BN21" s="255"/>
      <c r="BO21" s="255"/>
      <c r="BP21" s="255"/>
      <c r="BQ21" s="255"/>
      <c r="BR21" s="1201"/>
      <c r="BS21" s="255"/>
      <c r="BT21" s="255"/>
      <c r="BU21" s="255"/>
      <c r="BV21" s="255"/>
      <c r="BW21" s="255"/>
      <c r="BX21" s="255"/>
      <c r="BY21" s="255"/>
      <c r="BZ21" s="255"/>
      <c r="CA21" s="255"/>
      <c r="CB21" s="255"/>
      <c r="CC21" s="255"/>
      <c r="CD21" s="1201"/>
      <c r="CE21" s="255"/>
      <c r="CF21" s="255"/>
      <c r="CG21" s="255"/>
      <c r="CH21" s="255"/>
      <c r="CI21" s="255"/>
      <c r="CJ21" s="255"/>
      <c r="CK21" s="255"/>
      <c r="CL21" s="255"/>
      <c r="CM21" s="255"/>
      <c r="CN21" s="255"/>
      <c r="CO21" s="255"/>
      <c r="CP21" s="1201"/>
      <c r="CQ21" s="255"/>
      <c r="CR21" s="255"/>
      <c r="CS21" s="255"/>
      <c r="CT21" s="255"/>
      <c r="CU21" s="255"/>
      <c r="CV21" s="255"/>
      <c r="CW21" s="255"/>
      <c r="CX21" s="255"/>
      <c r="CY21" s="255"/>
      <c r="CZ21" s="255"/>
      <c r="DA21" s="255"/>
      <c r="DB21" s="1201"/>
      <c r="DC21" s="255"/>
      <c r="DD21" s="256"/>
      <c r="DE21" s="253"/>
    </row>
    <row r="22" spans="1:109" ht="17.25" customHeight="1">
      <c r="B22" s="257"/>
    </row>
    <row r="23" spans="1:109">
      <c r="B23" s="257"/>
    </row>
    <row r="24" spans="1:109">
      <c r="B24" s="257"/>
    </row>
    <row r="25" spans="1:109">
      <c r="B25" s="257"/>
    </row>
    <row r="26" spans="1:109">
      <c r="B26" s="257"/>
    </row>
    <row r="27" spans="1:109">
      <c r="B27" s="257"/>
    </row>
    <row r="28" spans="1:109">
      <c r="B28" s="257"/>
    </row>
    <row r="29" spans="1:109">
      <c r="B29" s="257"/>
    </row>
    <row r="30" spans="1:109">
      <c r="B30" s="257"/>
    </row>
    <row r="31" spans="1:109">
      <c r="B31" s="257"/>
    </row>
    <row r="32" spans="1:109">
      <c r="B32" s="257"/>
    </row>
    <row r="33" spans="2:109">
      <c r="B33" s="257"/>
    </row>
    <row r="34" spans="2:109">
      <c r="B34" s="257"/>
    </row>
    <row r="35" spans="2:109">
      <c r="B35" s="257"/>
    </row>
    <row r="36" spans="2:109">
      <c r="B36" s="257"/>
    </row>
    <row r="37" spans="2:109">
      <c r="B37" s="257"/>
    </row>
    <row r="38" spans="2:109">
      <c r="B38" s="257"/>
    </row>
    <row r="39" spans="2:109">
      <c r="B39" s="338"/>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39"/>
    </row>
    <row r="40" spans="2:109">
      <c r="B40" s="1202"/>
      <c r="DD40" s="1202"/>
      <c r="DE40" s="253"/>
    </row>
    <row r="41" spans="2:109" ht="17.25">
      <c r="B41" s="254" t="s">
        <v>589</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c r="B42" s="257"/>
      <c r="G42" s="1203"/>
      <c r="I42" s="1204"/>
      <c r="J42" s="1204"/>
      <c r="K42" s="1204"/>
      <c r="AM42" s="1203"/>
      <c r="AN42" s="1203" t="s">
        <v>590</v>
      </c>
      <c r="AP42" s="1204"/>
      <c r="AQ42" s="1204"/>
      <c r="AR42" s="1204"/>
      <c r="AY42" s="1203"/>
      <c r="BA42" s="1204"/>
      <c r="BB42" s="1204"/>
      <c r="BC42" s="1204"/>
      <c r="BK42" s="1203"/>
      <c r="BM42" s="1204"/>
      <c r="BN42" s="1204"/>
      <c r="BO42" s="1204"/>
      <c r="BW42" s="1203"/>
      <c r="BY42" s="1204"/>
      <c r="BZ42" s="1204"/>
      <c r="CA42" s="1204"/>
      <c r="CI42" s="1203"/>
      <c r="CK42" s="1204"/>
      <c r="CL42" s="1204"/>
      <c r="CM42" s="1204"/>
      <c r="CU42" s="1203"/>
      <c r="CW42" s="1204"/>
      <c r="CX42" s="1204"/>
      <c r="CY42" s="1204"/>
    </row>
    <row r="43" spans="2:109" ht="13.5" customHeight="1">
      <c r="B43" s="257"/>
      <c r="AN43" s="1205" t="s">
        <v>591</v>
      </c>
      <c r="AO43" s="1206"/>
      <c r="AP43" s="1206"/>
      <c r="AQ43" s="1206"/>
      <c r="AR43" s="1206"/>
      <c r="AS43" s="1206"/>
      <c r="AT43" s="1206"/>
      <c r="AU43" s="1206"/>
      <c r="AV43" s="1206"/>
      <c r="AW43" s="1206"/>
      <c r="AX43" s="1206"/>
      <c r="AY43" s="1206"/>
      <c r="AZ43" s="1206"/>
      <c r="BA43" s="1206"/>
      <c r="BB43" s="1206"/>
      <c r="BC43" s="1206"/>
      <c r="BD43" s="1206"/>
      <c r="BE43" s="1206"/>
      <c r="BF43" s="1206"/>
      <c r="BG43" s="1206"/>
      <c r="BH43" s="1206"/>
      <c r="BI43" s="1206"/>
      <c r="BJ43" s="1206"/>
      <c r="BK43" s="1206"/>
      <c r="BL43" s="1206"/>
      <c r="BM43" s="1206"/>
      <c r="BN43" s="1206"/>
      <c r="BO43" s="1206"/>
      <c r="BP43" s="1206"/>
      <c r="BQ43" s="1206"/>
      <c r="BR43" s="1206"/>
      <c r="BS43" s="1206"/>
      <c r="BT43" s="1206"/>
      <c r="BU43" s="1206"/>
      <c r="BV43" s="1206"/>
      <c r="BW43" s="1206"/>
      <c r="BX43" s="1206"/>
      <c r="BY43" s="1206"/>
      <c r="BZ43" s="1206"/>
      <c r="CA43" s="1206"/>
      <c r="CB43" s="1206"/>
      <c r="CC43" s="1206"/>
      <c r="CD43" s="1206"/>
      <c r="CE43" s="1206"/>
      <c r="CF43" s="1206"/>
      <c r="CG43" s="1206"/>
      <c r="CH43" s="1206"/>
      <c r="CI43" s="1206"/>
      <c r="CJ43" s="1206"/>
      <c r="CK43" s="1206"/>
      <c r="CL43" s="1206"/>
      <c r="CM43" s="1206"/>
      <c r="CN43" s="1206"/>
      <c r="CO43" s="1206"/>
      <c r="CP43" s="1206"/>
      <c r="CQ43" s="1206"/>
      <c r="CR43" s="1206"/>
      <c r="CS43" s="1206"/>
      <c r="CT43" s="1206"/>
      <c r="CU43" s="1206"/>
      <c r="CV43" s="1206"/>
      <c r="CW43" s="1206"/>
      <c r="CX43" s="1206"/>
      <c r="CY43" s="1206"/>
      <c r="CZ43" s="1206"/>
      <c r="DA43" s="1206"/>
      <c r="DB43" s="1206"/>
      <c r="DC43" s="1207"/>
    </row>
    <row r="44" spans="2:109">
      <c r="B44" s="257"/>
      <c r="AN44" s="1208"/>
      <c r="AO44" s="1209"/>
      <c r="AP44" s="1209"/>
      <c r="AQ44" s="1209"/>
      <c r="AR44" s="1209"/>
      <c r="AS44" s="1209"/>
      <c r="AT44" s="1209"/>
      <c r="AU44" s="1209"/>
      <c r="AV44" s="1209"/>
      <c r="AW44" s="1209"/>
      <c r="AX44" s="1209"/>
      <c r="AY44" s="1209"/>
      <c r="AZ44" s="1209"/>
      <c r="BA44" s="1209"/>
      <c r="BB44" s="1209"/>
      <c r="BC44" s="1209"/>
      <c r="BD44" s="1209"/>
      <c r="BE44" s="1209"/>
      <c r="BF44" s="1209"/>
      <c r="BG44" s="1209"/>
      <c r="BH44" s="1209"/>
      <c r="BI44" s="1209"/>
      <c r="BJ44" s="1209"/>
      <c r="BK44" s="1209"/>
      <c r="BL44" s="1209"/>
      <c r="BM44" s="1209"/>
      <c r="BN44" s="1209"/>
      <c r="BO44" s="1209"/>
      <c r="BP44" s="1209"/>
      <c r="BQ44" s="1209"/>
      <c r="BR44" s="1209"/>
      <c r="BS44" s="1209"/>
      <c r="BT44" s="1209"/>
      <c r="BU44" s="1209"/>
      <c r="BV44" s="1209"/>
      <c r="BW44" s="1209"/>
      <c r="BX44" s="1209"/>
      <c r="BY44" s="1209"/>
      <c r="BZ44" s="1209"/>
      <c r="CA44" s="1209"/>
      <c r="CB44" s="1209"/>
      <c r="CC44" s="1209"/>
      <c r="CD44" s="1209"/>
      <c r="CE44" s="1209"/>
      <c r="CF44" s="1209"/>
      <c r="CG44" s="1209"/>
      <c r="CH44" s="1209"/>
      <c r="CI44" s="1209"/>
      <c r="CJ44" s="1209"/>
      <c r="CK44" s="1209"/>
      <c r="CL44" s="1209"/>
      <c r="CM44" s="1209"/>
      <c r="CN44" s="1209"/>
      <c r="CO44" s="1209"/>
      <c r="CP44" s="1209"/>
      <c r="CQ44" s="1209"/>
      <c r="CR44" s="1209"/>
      <c r="CS44" s="1209"/>
      <c r="CT44" s="1209"/>
      <c r="CU44" s="1209"/>
      <c r="CV44" s="1209"/>
      <c r="CW44" s="1209"/>
      <c r="CX44" s="1209"/>
      <c r="CY44" s="1209"/>
      <c r="CZ44" s="1209"/>
      <c r="DA44" s="1209"/>
      <c r="DB44" s="1209"/>
      <c r="DC44" s="1210"/>
    </row>
    <row r="45" spans="2:109">
      <c r="B45" s="257"/>
      <c r="AN45" s="1208"/>
      <c r="AO45" s="1209"/>
      <c r="AP45" s="1209"/>
      <c r="AQ45" s="1209"/>
      <c r="AR45" s="1209"/>
      <c r="AS45" s="1209"/>
      <c r="AT45" s="1209"/>
      <c r="AU45" s="1209"/>
      <c r="AV45" s="1209"/>
      <c r="AW45" s="1209"/>
      <c r="AX45" s="1209"/>
      <c r="AY45" s="1209"/>
      <c r="AZ45" s="1209"/>
      <c r="BA45" s="1209"/>
      <c r="BB45" s="1209"/>
      <c r="BC45" s="1209"/>
      <c r="BD45" s="1209"/>
      <c r="BE45" s="1209"/>
      <c r="BF45" s="1209"/>
      <c r="BG45" s="1209"/>
      <c r="BH45" s="1209"/>
      <c r="BI45" s="1209"/>
      <c r="BJ45" s="1209"/>
      <c r="BK45" s="1209"/>
      <c r="BL45" s="1209"/>
      <c r="BM45" s="1209"/>
      <c r="BN45" s="1209"/>
      <c r="BO45" s="1209"/>
      <c r="BP45" s="1209"/>
      <c r="BQ45" s="1209"/>
      <c r="BR45" s="1209"/>
      <c r="BS45" s="1209"/>
      <c r="BT45" s="1209"/>
      <c r="BU45" s="1209"/>
      <c r="BV45" s="1209"/>
      <c r="BW45" s="1209"/>
      <c r="BX45" s="1209"/>
      <c r="BY45" s="1209"/>
      <c r="BZ45" s="1209"/>
      <c r="CA45" s="1209"/>
      <c r="CB45" s="1209"/>
      <c r="CC45" s="1209"/>
      <c r="CD45" s="1209"/>
      <c r="CE45" s="1209"/>
      <c r="CF45" s="1209"/>
      <c r="CG45" s="1209"/>
      <c r="CH45" s="1209"/>
      <c r="CI45" s="1209"/>
      <c r="CJ45" s="1209"/>
      <c r="CK45" s="1209"/>
      <c r="CL45" s="1209"/>
      <c r="CM45" s="1209"/>
      <c r="CN45" s="1209"/>
      <c r="CO45" s="1209"/>
      <c r="CP45" s="1209"/>
      <c r="CQ45" s="1209"/>
      <c r="CR45" s="1209"/>
      <c r="CS45" s="1209"/>
      <c r="CT45" s="1209"/>
      <c r="CU45" s="1209"/>
      <c r="CV45" s="1209"/>
      <c r="CW45" s="1209"/>
      <c r="CX45" s="1209"/>
      <c r="CY45" s="1209"/>
      <c r="CZ45" s="1209"/>
      <c r="DA45" s="1209"/>
      <c r="DB45" s="1209"/>
      <c r="DC45" s="1210"/>
    </row>
    <row r="46" spans="2:109">
      <c r="B46" s="257"/>
      <c r="AN46" s="1208"/>
      <c r="AO46" s="1209"/>
      <c r="AP46" s="1209"/>
      <c r="AQ46" s="1209"/>
      <c r="AR46" s="1209"/>
      <c r="AS46" s="1209"/>
      <c r="AT46" s="1209"/>
      <c r="AU46" s="1209"/>
      <c r="AV46" s="1209"/>
      <c r="AW46" s="1209"/>
      <c r="AX46" s="1209"/>
      <c r="AY46" s="1209"/>
      <c r="AZ46" s="1209"/>
      <c r="BA46" s="1209"/>
      <c r="BB46" s="1209"/>
      <c r="BC46" s="1209"/>
      <c r="BD46" s="1209"/>
      <c r="BE46" s="1209"/>
      <c r="BF46" s="1209"/>
      <c r="BG46" s="1209"/>
      <c r="BH46" s="1209"/>
      <c r="BI46" s="1209"/>
      <c r="BJ46" s="1209"/>
      <c r="BK46" s="1209"/>
      <c r="BL46" s="1209"/>
      <c r="BM46" s="1209"/>
      <c r="BN46" s="1209"/>
      <c r="BO46" s="1209"/>
      <c r="BP46" s="1209"/>
      <c r="BQ46" s="1209"/>
      <c r="BR46" s="1209"/>
      <c r="BS46" s="1209"/>
      <c r="BT46" s="1209"/>
      <c r="BU46" s="1209"/>
      <c r="BV46" s="1209"/>
      <c r="BW46" s="1209"/>
      <c r="BX46" s="1209"/>
      <c r="BY46" s="1209"/>
      <c r="BZ46" s="1209"/>
      <c r="CA46" s="1209"/>
      <c r="CB46" s="1209"/>
      <c r="CC46" s="1209"/>
      <c r="CD46" s="1209"/>
      <c r="CE46" s="1209"/>
      <c r="CF46" s="1209"/>
      <c r="CG46" s="1209"/>
      <c r="CH46" s="1209"/>
      <c r="CI46" s="1209"/>
      <c r="CJ46" s="1209"/>
      <c r="CK46" s="1209"/>
      <c r="CL46" s="1209"/>
      <c r="CM46" s="1209"/>
      <c r="CN46" s="1209"/>
      <c r="CO46" s="1209"/>
      <c r="CP46" s="1209"/>
      <c r="CQ46" s="1209"/>
      <c r="CR46" s="1209"/>
      <c r="CS46" s="1209"/>
      <c r="CT46" s="1209"/>
      <c r="CU46" s="1209"/>
      <c r="CV46" s="1209"/>
      <c r="CW46" s="1209"/>
      <c r="CX46" s="1209"/>
      <c r="CY46" s="1209"/>
      <c r="CZ46" s="1209"/>
      <c r="DA46" s="1209"/>
      <c r="DB46" s="1209"/>
      <c r="DC46" s="1210"/>
    </row>
    <row r="47" spans="2:109">
      <c r="B47" s="257"/>
      <c r="AN47" s="1211"/>
      <c r="AO47" s="1212"/>
      <c r="AP47" s="1212"/>
      <c r="AQ47" s="1212"/>
      <c r="AR47" s="1212"/>
      <c r="AS47" s="1212"/>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c r="BS47" s="1212"/>
      <c r="BT47" s="1212"/>
      <c r="BU47" s="1212"/>
      <c r="BV47" s="1212"/>
      <c r="BW47" s="1212"/>
      <c r="BX47" s="1212"/>
      <c r="BY47" s="1212"/>
      <c r="BZ47" s="1212"/>
      <c r="CA47" s="1212"/>
      <c r="CB47" s="1212"/>
      <c r="CC47" s="1212"/>
      <c r="CD47" s="1212"/>
      <c r="CE47" s="1212"/>
      <c r="CF47" s="1212"/>
      <c r="CG47" s="1212"/>
      <c r="CH47" s="1212"/>
      <c r="CI47" s="1212"/>
      <c r="CJ47" s="1212"/>
      <c r="CK47" s="1212"/>
      <c r="CL47" s="1212"/>
      <c r="CM47" s="1212"/>
      <c r="CN47" s="1212"/>
      <c r="CO47" s="1212"/>
      <c r="CP47" s="1212"/>
      <c r="CQ47" s="1212"/>
      <c r="CR47" s="1212"/>
      <c r="CS47" s="1212"/>
      <c r="CT47" s="1212"/>
      <c r="CU47" s="1212"/>
      <c r="CV47" s="1212"/>
      <c r="CW47" s="1212"/>
      <c r="CX47" s="1212"/>
      <c r="CY47" s="1212"/>
      <c r="CZ47" s="1212"/>
      <c r="DA47" s="1212"/>
      <c r="DB47" s="1212"/>
      <c r="DC47" s="1213"/>
    </row>
    <row r="48" spans="2:109">
      <c r="B48" s="257"/>
      <c r="H48" s="1214"/>
      <c r="I48" s="1214"/>
      <c r="J48" s="1214"/>
      <c r="AN48" s="1214"/>
      <c r="AO48" s="1214"/>
      <c r="AP48" s="1214"/>
      <c r="AZ48" s="1214"/>
      <c r="BA48" s="1214"/>
      <c r="BB48" s="1214"/>
      <c r="BL48" s="1214"/>
      <c r="BM48" s="1214"/>
      <c r="BN48" s="1214"/>
      <c r="BX48" s="1214"/>
      <c r="BY48" s="1214"/>
      <c r="BZ48" s="1214"/>
      <c r="CJ48" s="1214"/>
      <c r="CK48" s="1214"/>
      <c r="CL48" s="1214"/>
      <c r="CV48" s="1214"/>
      <c r="CW48" s="1214"/>
      <c r="CX48" s="1214"/>
    </row>
    <row r="49" spans="1:109">
      <c r="B49" s="257"/>
      <c r="AN49" s="253" t="s">
        <v>592</v>
      </c>
    </row>
    <row r="50" spans="1:109">
      <c r="B50" s="257"/>
      <c r="G50" s="1215"/>
      <c r="H50" s="1215"/>
      <c r="I50" s="1215"/>
      <c r="J50" s="1215"/>
      <c r="K50" s="1216"/>
      <c r="L50" s="1216"/>
      <c r="M50" s="1217"/>
      <c r="N50" s="1217"/>
      <c r="AN50" s="1218"/>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20"/>
      <c r="BP50" s="1221" t="s">
        <v>550</v>
      </c>
      <c r="BQ50" s="1221"/>
      <c r="BR50" s="1221"/>
      <c r="BS50" s="1221"/>
      <c r="BT50" s="1221"/>
      <c r="BU50" s="1221"/>
      <c r="BV50" s="1221"/>
      <c r="BW50" s="1221"/>
      <c r="BX50" s="1221" t="s">
        <v>551</v>
      </c>
      <c r="BY50" s="1221"/>
      <c r="BZ50" s="1221"/>
      <c r="CA50" s="1221"/>
      <c r="CB50" s="1221"/>
      <c r="CC50" s="1221"/>
      <c r="CD50" s="1221"/>
      <c r="CE50" s="1221"/>
      <c r="CF50" s="1221" t="s">
        <v>552</v>
      </c>
      <c r="CG50" s="1221"/>
      <c r="CH50" s="1221"/>
      <c r="CI50" s="1221"/>
      <c r="CJ50" s="1221"/>
      <c r="CK50" s="1221"/>
      <c r="CL50" s="1221"/>
      <c r="CM50" s="1221"/>
      <c r="CN50" s="1221" t="s">
        <v>553</v>
      </c>
      <c r="CO50" s="1221"/>
      <c r="CP50" s="1221"/>
      <c r="CQ50" s="1221"/>
      <c r="CR50" s="1221"/>
      <c r="CS50" s="1221"/>
      <c r="CT50" s="1221"/>
      <c r="CU50" s="1221"/>
      <c r="CV50" s="1221" t="s">
        <v>554</v>
      </c>
      <c r="CW50" s="1221"/>
      <c r="CX50" s="1221"/>
      <c r="CY50" s="1221"/>
      <c r="CZ50" s="1221"/>
      <c r="DA50" s="1221"/>
      <c r="DB50" s="1221"/>
      <c r="DC50" s="1221"/>
    </row>
    <row r="51" spans="1:109" ht="13.5" customHeight="1">
      <c r="B51" s="257"/>
      <c r="G51" s="1222"/>
      <c r="H51" s="1222"/>
      <c r="I51" s="1223"/>
      <c r="J51" s="1223"/>
      <c r="K51" s="1224"/>
      <c r="L51" s="1224"/>
      <c r="M51" s="1224"/>
      <c r="N51" s="1224"/>
      <c r="AM51" s="1214"/>
      <c r="AN51" s="1225" t="s">
        <v>593</v>
      </c>
      <c r="AO51" s="1225"/>
      <c r="AP51" s="1225"/>
      <c r="AQ51" s="1225"/>
      <c r="AR51" s="1225"/>
      <c r="AS51" s="1225"/>
      <c r="AT51" s="1225"/>
      <c r="AU51" s="1225"/>
      <c r="AV51" s="1225"/>
      <c r="AW51" s="1225"/>
      <c r="AX51" s="1225"/>
      <c r="AY51" s="1225"/>
      <c r="AZ51" s="1225"/>
      <c r="BA51" s="1225"/>
      <c r="BB51" s="1225" t="s">
        <v>594</v>
      </c>
      <c r="BC51" s="1225"/>
      <c r="BD51" s="1225"/>
      <c r="BE51" s="1225"/>
      <c r="BF51" s="1225"/>
      <c r="BG51" s="1225"/>
      <c r="BH51" s="1225"/>
      <c r="BI51" s="1225"/>
      <c r="BJ51" s="1225"/>
      <c r="BK51" s="1225"/>
      <c r="BL51" s="1225"/>
      <c r="BM51" s="1225"/>
      <c r="BN51" s="1225"/>
      <c r="BO51" s="1225"/>
      <c r="BP51" s="1226">
        <v>104.9</v>
      </c>
      <c r="BQ51" s="1226"/>
      <c r="BR51" s="1226"/>
      <c r="BS51" s="1226"/>
      <c r="BT51" s="1226"/>
      <c r="BU51" s="1226"/>
      <c r="BV51" s="1226"/>
      <c r="BW51" s="1226"/>
      <c r="BX51" s="1226">
        <v>103.4</v>
      </c>
      <c r="BY51" s="1226"/>
      <c r="BZ51" s="1226"/>
      <c r="CA51" s="1226"/>
      <c r="CB51" s="1226"/>
      <c r="CC51" s="1226"/>
      <c r="CD51" s="1226"/>
      <c r="CE51" s="1226"/>
      <c r="CF51" s="1226">
        <v>99.7</v>
      </c>
      <c r="CG51" s="1226"/>
      <c r="CH51" s="1226"/>
      <c r="CI51" s="1226"/>
      <c r="CJ51" s="1226"/>
      <c r="CK51" s="1226"/>
      <c r="CL51" s="1226"/>
      <c r="CM51" s="1226"/>
      <c r="CN51" s="1226">
        <v>97</v>
      </c>
      <c r="CO51" s="1226"/>
      <c r="CP51" s="1226"/>
      <c r="CQ51" s="1226"/>
      <c r="CR51" s="1226"/>
      <c r="CS51" s="1226"/>
      <c r="CT51" s="1226"/>
      <c r="CU51" s="1226"/>
      <c r="CV51" s="1226">
        <v>93.3</v>
      </c>
      <c r="CW51" s="1226"/>
      <c r="CX51" s="1226"/>
      <c r="CY51" s="1226"/>
      <c r="CZ51" s="1226"/>
      <c r="DA51" s="1226"/>
      <c r="DB51" s="1226"/>
      <c r="DC51" s="1226"/>
    </row>
    <row r="52" spans="1:109">
      <c r="B52" s="257"/>
      <c r="G52" s="1222"/>
      <c r="H52" s="1222"/>
      <c r="I52" s="1223"/>
      <c r="J52" s="1223"/>
      <c r="K52" s="1224"/>
      <c r="L52" s="1224"/>
      <c r="M52" s="1224"/>
      <c r="N52" s="1224"/>
      <c r="AM52" s="1214"/>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c r="A53" s="1204"/>
      <c r="B53" s="257"/>
      <c r="G53" s="1222"/>
      <c r="H53" s="1222"/>
      <c r="I53" s="1215"/>
      <c r="J53" s="1215"/>
      <c r="K53" s="1224"/>
      <c r="L53" s="1224"/>
      <c r="M53" s="1224"/>
      <c r="N53" s="1224"/>
      <c r="AM53" s="1214"/>
      <c r="AN53" s="1225"/>
      <c r="AO53" s="1225"/>
      <c r="AP53" s="1225"/>
      <c r="AQ53" s="1225"/>
      <c r="AR53" s="1225"/>
      <c r="AS53" s="1225"/>
      <c r="AT53" s="1225"/>
      <c r="AU53" s="1225"/>
      <c r="AV53" s="1225"/>
      <c r="AW53" s="1225"/>
      <c r="AX53" s="1225"/>
      <c r="AY53" s="1225"/>
      <c r="AZ53" s="1225"/>
      <c r="BA53" s="1225"/>
      <c r="BB53" s="1225" t="s">
        <v>595</v>
      </c>
      <c r="BC53" s="1225"/>
      <c r="BD53" s="1225"/>
      <c r="BE53" s="1225"/>
      <c r="BF53" s="1225"/>
      <c r="BG53" s="1225"/>
      <c r="BH53" s="1225"/>
      <c r="BI53" s="1225"/>
      <c r="BJ53" s="1225"/>
      <c r="BK53" s="1225"/>
      <c r="BL53" s="1225"/>
      <c r="BM53" s="1225"/>
      <c r="BN53" s="1225"/>
      <c r="BO53" s="1225"/>
      <c r="BP53" s="1226">
        <v>61.9</v>
      </c>
      <c r="BQ53" s="1226"/>
      <c r="BR53" s="1226"/>
      <c r="BS53" s="1226"/>
      <c r="BT53" s="1226"/>
      <c r="BU53" s="1226"/>
      <c r="BV53" s="1226"/>
      <c r="BW53" s="1226"/>
      <c r="BX53" s="1226">
        <v>62.6</v>
      </c>
      <c r="BY53" s="1226"/>
      <c r="BZ53" s="1226"/>
      <c r="CA53" s="1226"/>
      <c r="CB53" s="1226"/>
      <c r="CC53" s="1226"/>
      <c r="CD53" s="1226"/>
      <c r="CE53" s="1226"/>
      <c r="CF53" s="1226">
        <v>63.7</v>
      </c>
      <c r="CG53" s="1226"/>
      <c r="CH53" s="1226"/>
      <c r="CI53" s="1226"/>
      <c r="CJ53" s="1226"/>
      <c r="CK53" s="1226"/>
      <c r="CL53" s="1226"/>
      <c r="CM53" s="1226"/>
      <c r="CN53" s="1226">
        <v>64.8</v>
      </c>
      <c r="CO53" s="1226"/>
      <c r="CP53" s="1226"/>
      <c r="CQ53" s="1226"/>
      <c r="CR53" s="1226"/>
      <c r="CS53" s="1226"/>
      <c r="CT53" s="1226"/>
      <c r="CU53" s="1226"/>
      <c r="CV53" s="1226">
        <v>66.5</v>
      </c>
      <c r="CW53" s="1226"/>
      <c r="CX53" s="1226"/>
      <c r="CY53" s="1226"/>
      <c r="CZ53" s="1226"/>
      <c r="DA53" s="1226"/>
      <c r="DB53" s="1226"/>
      <c r="DC53" s="1226"/>
    </row>
    <row r="54" spans="1:109">
      <c r="A54" s="1204"/>
      <c r="B54" s="257"/>
      <c r="G54" s="1222"/>
      <c r="H54" s="1222"/>
      <c r="I54" s="1215"/>
      <c r="J54" s="1215"/>
      <c r="K54" s="1224"/>
      <c r="L54" s="1224"/>
      <c r="M54" s="1224"/>
      <c r="N54" s="1224"/>
      <c r="AM54" s="1214"/>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c r="A55" s="1204"/>
      <c r="B55" s="257"/>
      <c r="G55" s="1215"/>
      <c r="H55" s="1215"/>
      <c r="I55" s="1215"/>
      <c r="J55" s="1215"/>
      <c r="K55" s="1224"/>
      <c r="L55" s="1224"/>
      <c r="M55" s="1224"/>
      <c r="N55" s="1224"/>
      <c r="AN55" s="1221" t="s">
        <v>596</v>
      </c>
      <c r="AO55" s="1221"/>
      <c r="AP55" s="1221"/>
      <c r="AQ55" s="1221"/>
      <c r="AR55" s="1221"/>
      <c r="AS55" s="1221"/>
      <c r="AT55" s="1221"/>
      <c r="AU55" s="1221"/>
      <c r="AV55" s="1221"/>
      <c r="AW55" s="1221"/>
      <c r="AX55" s="1221"/>
      <c r="AY55" s="1221"/>
      <c r="AZ55" s="1221"/>
      <c r="BA55" s="1221"/>
      <c r="BB55" s="1225" t="s">
        <v>594</v>
      </c>
      <c r="BC55" s="1225"/>
      <c r="BD55" s="1225"/>
      <c r="BE55" s="1225"/>
      <c r="BF55" s="1225"/>
      <c r="BG55" s="1225"/>
      <c r="BH55" s="1225"/>
      <c r="BI55" s="1225"/>
      <c r="BJ55" s="1225"/>
      <c r="BK55" s="1225"/>
      <c r="BL55" s="1225"/>
      <c r="BM55" s="1225"/>
      <c r="BN55" s="1225"/>
      <c r="BO55" s="1225"/>
      <c r="BP55" s="1226">
        <v>48</v>
      </c>
      <c r="BQ55" s="1226"/>
      <c r="BR55" s="1226"/>
      <c r="BS55" s="1226"/>
      <c r="BT55" s="1226"/>
      <c r="BU55" s="1226"/>
      <c r="BV55" s="1226"/>
      <c r="BW55" s="1226"/>
      <c r="BX55" s="1226">
        <v>49.1</v>
      </c>
      <c r="BY55" s="1226"/>
      <c r="BZ55" s="1226"/>
      <c r="CA55" s="1226"/>
      <c r="CB55" s="1226"/>
      <c r="CC55" s="1226"/>
      <c r="CD55" s="1226"/>
      <c r="CE55" s="1226"/>
      <c r="CF55" s="1226">
        <v>41.5</v>
      </c>
      <c r="CG55" s="1226"/>
      <c r="CH55" s="1226"/>
      <c r="CI55" s="1226"/>
      <c r="CJ55" s="1226"/>
      <c r="CK55" s="1226"/>
      <c r="CL55" s="1226"/>
      <c r="CM55" s="1226"/>
      <c r="CN55" s="1226">
        <v>25.2</v>
      </c>
      <c r="CO55" s="1226"/>
      <c r="CP55" s="1226"/>
      <c r="CQ55" s="1226"/>
      <c r="CR55" s="1226"/>
      <c r="CS55" s="1226"/>
      <c r="CT55" s="1226"/>
      <c r="CU55" s="1226"/>
      <c r="CV55" s="1226">
        <v>15.7</v>
      </c>
      <c r="CW55" s="1226"/>
      <c r="CX55" s="1226"/>
      <c r="CY55" s="1226"/>
      <c r="CZ55" s="1226"/>
      <c r="DA55" s="1226"/>
      <c r="DB55" s="1226"/>
      <c r="DC55" s="1226"/>
    </row>
    <row r="56" spans="1:109">
      <c r="A56" s="1204"/>
      <c r="B56" s="257"/>
      <c r="G56" s="1215"/>
      <c r="H56" s="1215"/>
      <c r="I56" s="1215"/>
      <c r="J56" s="1215"/>
      <c r="K56" s="1224"/>
      <c r="L56" s="1224"/>
      <c r="M56" s="1224"/>
      <c r="N56" s="1224"/>
      <c r="AN56" s="1221"/>
      <c r="AO56" s="1221"/>
      <c r="AP56" s="1221"/>
      <c r="AQ56" s="1221"/>
      <c r="AR56" s="1221"/>
      <c r="AS56" s="1221"/>
      <c r="AT56" s="1221"/>
      <c r="AU56" s="1221"/>
      <c r="AV56" s="1221"/>
      <c r="AW56" s="1221"/>
      <c r="AX56" s="1221"/>
      <c r="AY56" s="1221"/>
      <c r="AZ56" s="1221"/>
      <c r="BA56" s="1221"/>
      <c r="BB56" s="1225"/>
      <c r="BC56" s="1225"/>
      <c r="BD56" s="1225"/>
      <c r="BE56" s="1225"/>
      <c r="BF56" s="1225"/>
      <c r="BG56" s="1225"/>
      <c r="BH56" s="1225"/>
      <c r="BI56" s="1225"/>
      <c r="BJ56" s="1225"/>
      <c r="BK56" s="1225"/>
      <c r="BL56" s="1225"/>
      <c r="BM56" s="1225"/>
      <c r="BN56" s="1225"/>
      <c r="BO56" s="1225"/>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04" customFormat="1">
      <c r="B57" s="1227"/>
      <c r="G57" s="1215"/>
      <c r="H57" s="1215"/>
      <c r="I57" s="1228"/>
      <c r="J57" s="1228"/>
      <c r="K57" s="1224"/>
      <c r="L57" s="1224"/>
      <c r="M57" s="1224"/>
      <c r="N57" s="1224"/>
      <c r="AM57" s="253"/>
      <c r="AN57" s="1221"/>
      <c r="AO57" s="1221"/>
      <c r="AP57" s="1221"/>
      <c r="AQ57" s="1221"/>
      <c r="AR57" s="1221"/>
      <c r="AS57" s="1221"/>
      <c r="AT57" s="1221"/>
      <c r="AU57" s="1221"/>
      <c r="AV57" s="1221"/>
      <c r="AW57" s="1221"/>
      <c r="AX57" s="1221"/>
      <c r="AY57" s="1221"/>
      <c r="AZ57" s="1221"/>
      <c r="BA57" s="1221"/>
      <c r="BB57" s="1225" t="s">
        <v>595</v>
      </c>
      <c r="BC57" s="1225"/>
      <c r="BD57" s="1225"/>
      <c r="BE57" s="1225"/>
      <c r="BF57" s="1225"/>
      <c r="BG57" s="1225"/>
      <c r="BH57" s="1225"/>
      <c r="BI57" s="1225"/>
      <c r="BJ57" s="1225"/>
      <c r="BK57" s="1225"/>
      <c r="BL57" s="1225"/>
      <c r="BM57" s="1225"/>
      <c r="BN57" s="1225"/>
      <c r="BO57" s="1225"/>
      <c r="BP57" s="1226">
        <v>60.8</v>
      </c>
      <c r="BQ57" s="1226"/>
      <c r="BR57" s="1226"/>
      <c r="BS57" s="1226"/>
      <c r="BT57" s="1226"/>
      <c r="BU57" s="1226"/>
      <c r="BV57" s="1226"/>
      <c r="BW57" s="1226"/>
      <c r="BX57" s="1226">
        <v>61</v>
      </c>
      <c r="BY57" s="1226"/>
      <c r="BZ57" s="1226"/>
      <c r="CA57" s="1226"/>
      <c r="CB57" s="1226"/>
      <c r="CC57" s="1226"/>
      <c r="CD57" s="1226"/>
      <c r="CE57" s="1226"/>
      <c r="CF57" s="1226">
        <v>61.7</v>
      </c>
      <c r="CG57" s="1226"/>
      <c r="CH57" s="1226"/>
      <c r="CI57" s="1226"/>
      <c r="CJ57" s="1226"/>
      <c r="CK57" s="1226"/>
      <c r="CL57" s="1226"/>
      <c r="CM57" s="1226"/>
      <c r="CN57" s="1226">
        <v>62.5</v>
      </c>
      <c r="CO57" s="1226"/>
      <c r="CP57" s="1226"/>
      <c r="CQ57" s="1226"/>
      <c r="CR57" s="1226"/>
      <c r="CS57" s="1226"/>
      <c r="CT57" s="1226"/>
      <c r="CU57" s="1226"/>
      <c r="CV57" s="1226">
        <v>65</v>
      </c>
      <c r="CW57" s="1226"/>
      <c r="CX57" s="1226"/>
      <c r="CY57" s="1226"/>
      <c r="CZ57" s="1226"/>
      <c r="DA57" s="1226"/>
      <c r="DB57" s="1226"/>
      <c r="DC57" s="1226"/>
      <c r="DD57" s="1229"/>
      <c r="DE57" s="1227"/>
    </row>
    <row r="58" spans="1:109" s="1204" customFormat="1">
      <c r="A58" s="253"/>
      <c r="B58" s="1227"/>
      <c r="G58" s="1215"/>
      <c r="H58" s="1215"/>
      <c r="I58" s="1228"/>
      <c r="J58" s="1228"/>
      <c r="K58" s="1224"/>
      <c r="L58" s="1224"/>
      <c r="M58" s="1224"/>
      <c r="N58" s="1224"/>
      <c r="AM58" s="253"/>
      <c r="AN58" s="1221"/>
      <c r="AO58" s="1221"/>
      <c r="AP58" s="1221"/>
      <c r="AQ58" s="1221"/>
      <c r="AR58" s="1221"/>
      <c r="AS58" s="1221"/>
      <c r="AT58" s="1221"/>
      <c r="AU58" s="1221"/>
      <c r="AV58" s="1221"/>
      <c r="AW58" s="1221"/>
      <c r="AX58" s="1221"/>
      <c r="AY58" s="1221"/>
      <c r="AZ58" s="1221"/>
      <c r="BA58" s="1221"/>
      <c r="BB58" s="1225"/>
      <c r="BC58" s="1225"/>
      <c r="BD58" s="1225"/>
      <c r="BE58" s="1225"/>
      <c r="BF58" s="1225"/>
      <c r="BG58" s="1225"/>
      <c r="BH58" s="1225"/>
      <c r="BI58" s="1225"/>
      <c r="BJ58" s="1225"/>
      <c r="BK58" s="1225"/>
      <c r="BL58" s="1225"/>
      <c r="BM58" s="1225"/>
      <c r="BN58" s="1225"/>
      <c r="BO58" s="1225"/>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29"/>
      <c r="DE58" s="1227"/>
    </row>
    <row r="59" spans="1:109" s="1204" customFormat="1">
      <c r="A59" s="253"/>
      <c r="B59" s="1227"/>
      <c r="K59" s="1230"/>
      <c r="L59" s="1230"/>
      <c r="M59" s="1230"/>
      <c r="N59" s="1230"/>
      <c r="AQ59" s="1230"/>
      <c r="AR59" s="1230"/>
      <c r="AS59" s="1230"/>
      <c r="AT59" s="1230"/>
      <c r="BC59" s="1230"/>
      <c r="BD59" s="1230"/>
      <c r="BE59" s="1230"/>
      <c r="BF59" s="1230"/>
      <c r="BO59" s="1230"/>
      <c r="BP59" s="1230"/>
      <c r="BQ59" s="1230"/>
      <c r="BR59" s="1230"/>
      <c r="CA59" s="1230"/>
      <c r="CB59" s="1230"/>
      <c r="CC59" s="1230"/>
      <c r="CD59" s="1230"/>
      <c r="CM59" s="1230"/>
      <c r="CN59" s="1230"/>
      <c r="CO59" s="1230"/>
      <c r="CP59" s="1230"/>
      <c r="CY59" s="1230"/>
      <c r="CZ59" s="1230"/>
      <c r="DA59" s="1230"/>
      <c r="DB59" s="1230"/>
      <c r="DC59" s="1230"/>
      <c r="DD59" s="1229"/>
      <c r="DE59" s="1227"/>
    </row>
    <row r="60" spans="1:109" s="1204" customFormat="1">
      <c r="A60" s="253"/>
      <c r="B60" s="1227"/>
      <c r="K60" s="1230"/>
      <c r="L60" s="1230"/>
      <c r="M60" s="1230"/>
      <c r="N60" s="1230"/>
      <c r="AQ60" s="1230"/>
      <c r="AR60" s="1230"/>
      <c r="AS60" s="1230"/>
      <c r="AT60" s="1230"/>
      <c r="BC60" s="1230"/>
      <c r="BD60" s="1230"/>
      <c r="BE60" s="1230"/>
      <c r="BF60" s="1230"/>
      <c r="BO60" s="1230"/>
      <c r="BP60" s="1230"/>
      <c r="BQ60" s="1230"/>
      <c r="BR60" s="1230"/>
      <c r="CA60" s="1230"/>
      <c r="CB60" s="1230"/>
      <c r="CC60" s="1230"/>
      <c r="CD60" s="1230"/>
      <c r="CM60" s="1230"/>
      <c r="CN60" s="1230"/>
      <c r="CO60" s="1230"/>
      <c r="CP60" s="1230"/>
      <c r="CY60" s="1230"/>
      <c r="CZ60" s="1230"/>
      <c r="DA60" s="1230"/>
      <c r="DB60" s="1230"/>
      <c r="DC60" s="1230"/>
      <c r="DD60" s="1229"/>
      <c r="DE60" s="1227"/>
    </row>
    <row r="61" spans="1:109" s="1204" customFormat="1">
      <c r="A61" s="253"/>
      <c r="B61" s="1231"/>
      <c r="C61" s="1232"/>
      <c r="D61" s="1232"/>
      <c r="E61" s="1232"/>
      <c r="F61" s="1232"/>
      <c r="G61" s="1232"/>
      <c r="H61" s="1232"/>
      <c r="I61" s="1232"/>
      <c r="J61" s="1232"/>
      <c r="K61" s="1232"/>
      <c r="L61" s="1232"/>
      <c r="M61" s="1233"/>
      <c r="N61" s="1233"/>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3"/>
      <c r="AT61" s="1233"/>
      <c r="AU61" s="1232"/>
      <c r="AV61" s="1232"/>
      <c r="AW61" s="1232"/>
      <c r="AX61" s="1232"/>
      <c r="AY61" s="1232"/>
      <c r="AZ61" s="1232"/>
      <c r="BA61" s="1232"/>
      <c r="BB61" s="1232"/>
      <c r="BC61" s="1232"/>
      <c r="BD61" s="1232"/>
      <c r="BE61" s="1233"/>
      <c r="BF61" s="1233"/>
      <c r="BG61" s="1232"/>
      <c r="BH61" s="1232"/>
      <c r="BI61" s="1232"/>
      <c r="BJ61" s="1232"/>
      <c r="BK61" s="1232"/>
      <c r="BL61" s="1232"/>
      <c r="BM61" s="1232"/>
      <c r="BN61" s="1232"/>
      <c r="BO61" s="1232"/>
      <c r="BP61" s="1232"/>
      <c r="BQ61" s="1233"/>
      <c r="BR61" s="1233"/>
      <c r="BS61" s="1232"/>
      <c r="BT61" s="1232"/>
      <c r="BU61" s="1232"/>
      <c r="BV61" s="1232"/>
      <c r="BW61" s="1232"/>
      <c r="BX61" s="1232"/>
      <c r="BY61" s="1232"/>
      <c r="BZ61" s="1232"/>
      <c r="CA61" s="1232"/>
      <c r="CB61" s="1232"/>
      <c r="CC61" s="1233"/>
      <c r="CD61" s="1233"/>
      <c r="CE61" s="1232"/>
      <c r="CF61" s="1232"/>
      <c r="CG61" s="1232"/>
      <c r="CH61" s="1232"/>
      <c r="CI61" s="1232"/>
      <c r="CJ61" s="1232"/>
      <c r="CK61" s="1232"/>
      <c r="CL61" s="1232"/>
      <c r="CM61" s="1232"/>
      <c r="CN61" s="1232"/>
      <c r="CO61" s="1233"/>
      <c r="CP61" s="1233"/>
      <c r="CQ61" s="1232"/>
      <c r="CR61" s="1232"/>
      <c r="CS61" s="1232"/>
      <c r="CT61" s="1232"/>
      <c r="CU61" s="1232"/>
      <c r="CV61" s="1232"/>
      <c r="CW61" s="1232"/>
      <c r="CX61" s="1232"/>
      <c r="CY61" s="1232"/>
      <c r="CZ61" s="1232"/>
      <c r="DA61" s="1233"/>
      <c r="DB61" s="1233"/>
      <c r="DC61" s="1233"/>
      <c r="DD61" s="1234"/>
      <c r="DE61" s="1227"/>
    </row>
    <row r="62" spans="1:109">
      <c r="B62" s="1202"/>
      <c r="C62" s="1202"/>
      <c r="D62" s="1202"/>
      <c r="E62" s="1202"/>
      <c r="F62" s="1202"/>
      <c r="G62" s="1202"/>
      <c r="H62" s="1202"/>
      <c r="I62" s="1202"/>
      <c r="J62" s="1202"/>
      <c r="K62" s="1202"/>
      <c r="L62" s="1202"/>
      <c r="M62" s="1202"/>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c r="CB62" s="1202"/>
      <c r="CC62" s="1202"/>
      <c r="CD62" s="1202"/>
      <c r="CE62" s="1202"/>
      <c r="CF62" s="1202"/>
      <c r="CG62" s="1202"/>
      <c r="CH62" s="1202"/>
      <c r="CI62" s="1202"/>
      <c r="CJ62" s="1202"/>
      <c r="CK62" s="1202"/>
      <c r="CL62" s="1202"/>
      <c r="CM62" s="1202"/>
      <c r="CN62" s="1202"/>
      <c r="CO62" s="1202"/>
      <c r="CP62" s="1202"/>
      <c r="CQ62" s="1202"/>
      <c r="CR62" s="1202"/>
      <c r="CS62" s="1202"/>
      <c r="CT62" s="1202"/>
      <c r="CU62" s="1202"/>
      <c r="CV62" s="1202"/>
      <c r="CW62" s="1202"/>
      <c r="CX62" s="1202"/>
      <c r="CY62" s="1202"/>
      <c r="CZ62" s="1202"/>
      <c r="DA62" s="1202"/>
      <c r="DB62" s="1202"/>
      <c r="DC62" s="1202"/>
      <c r="DD62" s="1202"/>
      <c r="DE62" s="253"/>
    </row>
    <row r="63" spans="1:109" ht="17.25">
      <c r="B63" s="310" t="s">
        <v>597</v>
      </c>
    </row>
    <row r="64" spans="1:109">
      <c r="B64" s="257"/>
      <c r="G64" s="1203"/>
      <c r="I64" s="1235"/>
      <c r="J64" s="1235"/>
      <c r="K64" s="1235"/>
      <c r="L64" s="1235"/>
      <c r="M64" s="1235"/>
      <c r="N64" s="1236"/>
      <c r="AM64" s="1203"/>
      <c r="AN64" s="1203" t="s">
        <v>590</v>
      </c>
      <c r="AP64" s="1204"/>
      <c r="AQ64" s="1204"/>
      <c r="AR64" s="1204"/>
      <c r="AY64" s="1203"/>
      <c r="BA64" s="1204"/>
      <c r="BB64" s="1204"/>
      <c r="BC64" s="1204"/>
      <c r="BK64" s="1203"/>
      <c r="BM64" s="1204"/>
      <c r="BN64" s="1204"/>
      <c r="BO64" s="1204"/>
      <c r="BW64" s="1203"/>
      <c r="BY64" s="1204"/>
      <c r="BZ64" s="1204"/>
      <c r="CA64" s="1204"/>
      <c r="CI64" s="1203"/>
      <c r="CK64" s="1204"/>
      <c r="CL64" s="1204"/>
      <c r="CM64" s="1204"/>
      <c r="CU64" s="1203"/>
      <c r="CW64" s="1204"/>
      <c r="CX64" s="1204"/>
      <c r="CY64" s="1204"/>
    </row>
    <row r="65" spans="2:107">
      <c r="B65" s="257"/>
      <c r="AN65" s="1205" t="s">
        <v>598</v>
      </c>
      <c r="AO65" s="1206"/>
      <c r="AP65" s="1206"/>
      <c r="AQ65" s="1206"/>
      <c r="AR65" s="1206"/>
      <c r="AS65" s="1206"/>
      <c r="AT65" s="1206"/>
      <c r="AU65" s="1206"/>
      <c r="AV65" s="1206"/>
      <c r="AW65" s="1206"/>
      <c r="AX65" s="1206"/>
      <c r="AY65" s="1206"/>
      <c r="AZ65" s="1206"/>
      <c r="BA65" s="1206"/>
      <c r="BB65" s="1206"/>
      <c r="BC65" s="1206"/>
      <c r="BD65" s="1206"/>
      <c r="BE65" s="1206"/>
      <c r="BF65" s="1206"/>
      <c r="BG65" s="1206"/>
      <c r="BH65" s="1206"/>
      <c r="BI65" s="1206"/>
      <c r="BJ65" s="1206"/>
      <c r="BK65" s="1206"/>
      <c r="BL65" s="1206"/>
      <c r="BM65" s="1206"/>
      <c r="BN65" s="1206"/>
      <c r="BO65" s="1206"/>
      <c r="BP65" s="1206"/>
      <c r="BQ65" s="1206"/>
      <c r="BR65" s="1206"/>
      <c r="BS65" s="1206"/>
      <c r="BT65" s="1206"/>
      <c r="BU65" s="1206"/>
      <c r="BV65" s="1206"/>
      <c r="BW65" s="1206"/>
      <c r="BX65" s="1206"/>
      <c r="BY65" s="1206"/>
      <c r="BZ65" s="1206"/>
      <c r="CA65" s="1206"/>
      <c r="CB65" s="1206"/>
      <c r="CC65" s="1206"/>
      <c r="CD65" s="1206"/>
      <c r="CE65" s="1206"/>
      <c r="CF65" s="1206"/>
      <c r="CG65" s="1206"/>
      <c r="CH65" s="1206"/>
      <c r="CI65" s="1206"/>
      <c r="CJ65" s="1206"/>
      <c r="CK65" s="1206"/>
      <c r="CL65" s="1206"/>
      <c r="CM65" s="1206"/>
      <c r="CN65" s="1206"/>
      <c r="CO65" s="1206"/>
      <c r="CP65" s="1206"/>
      <c r="CQ65" s="1206"/>
      <c r="CR65" s="1206"/>
      <c r="CS65" s="1206"/>
      <c r="CT65" s="1206"/>
      <c r="CU65" s="1206"/>
      <c r="CV65" s="1206"/>
      <c r="CW65" s="1206"/>
      <c r="CX65" s="1206"/>
      <c r="CY65" s="1206"/>
      <c r="CZ65" s="1206"/>
      <c r="DA65" s="1206"/>
      <c r="DB65" s="1206"/>
      <c r="DC65" s="1207"/>
    </row>
    <row r="66" spans="2:107">
      <c r="B66" s="257"/>
      <c r="AN66" s="1208"/>
      <c r="AO66" s="1209"/>
      <c r="AP66" s="1209"/>
      <c r="AQ66" s="1209"/>
      <c r="AR66" s="1209"/>
      <c r="AS66" s="1209"/>
      <c r="AT66" s="1209"/>
      <c r="AU66" s="1209"/>
      <c r="AV66" s="1209"/>
      <c r="AW66" s="1209"/>
      <c r="AX66" s="1209"/>
      <c r="AY66" s="1209"/>
      <c r="AZ66" s="1209"/>
      <c r="BA66" s="1209"/>
      <c r="BB66" s="1209"/>
      <c r="BC66" s="1209"/>
      <c r="BD66" s="1209"/>
      <c r="BE66" s="1209"/>
      <c r="BF66" s="1209"/>
      <c r="BG66" s="1209"/>
      <c r="BH66" s="1209"/>
      <c r="BI66" s="1209"/>
      <c r="BJ66" s="1209"/>
      <c r="BK66" s="1209"/>
      <c r="BL66" s="1209"/>
      <c r="BM66" s="1209"/>
      <c r="BN66" s="1209"/>
      <c r="BO66" s="1209"/>
      <c r="BP66" s="1209"/>
      <c r="BQ66" s="1209"/>
      <c r="BR66" s="1209"/>
      <c r="BS66" s="1209"/>
      <c r="BT66" s="1209"/>
      <c r="BU66" s="1209"/>
      <c r="BV66" s="1209"/>
      <c r="BW66" s="1209"/>
      <c r="BX66" s="1209"/>
      <c r="BY66" s="1209"/>
      <c r="BZ66" s="1209"/>
      <c r="CA66" s="1209"/>
      <c r="CB66" s="1209"/>
      <c r="CC66" s="1209"/>
      <c r="CD66" s="1209"/>
      <c r="CE66" s="1209"/>
      <c r="CF66" s="1209"/>
      <c r="CG66" s="1209"/>
      <c r="CH66" s="1209"/>
      <c r="CI66" s="1209"/>
      <c r="CJ66" s="1209"/>
      <c r="CK66" s="1209"/>
      <c r="CL66" s="1209"/>
      <c r="CM66" s="1209"/>
      <c r="CN66" s="1209"/>
      <c r="CO66" s="1209"/>
      <c r="CP66" s="1209"/>
      <c r="CQ66" s="1209"/>
      <c r="CR66" s="1209"/>
      <c r="CS66" s="1209"/>
      <c r="CT66" s="1209"/>
      <c r="CU66" s="1209"/>
      <c r="CV66" s="1209"/>
      <c r="CW66" s="1209"/>
      <c r="CX66" s="1209"/>
      <c r="CY66" s="1209"/>
      <c r="CZ66" s="1209"/>
      <c r="DA66" s="1209"/>
      <c r="DB66" s="1209"/>
      <c r="DC66" s="1210"/>
    </row>
    <row r="67" spans="2:107">
      <c r="B67" s="257"/>
      <c r="AN67" s="1208"/>
      <c r="AO67" s="1209"/>
      <c r="AP67" s="1209"/>
      <c r="AQ67" s="1209"/>
      <c r="AR67" s="1209"/>
      <c r="AS67" s="1209"/>
      <c r="AT67" s="1209"/>
      <c r="AU67" s="1209"/>
      <c r="AV67" s="1209"/>
      <c r="AW67" s="1209"/>
      <c r="AX67" s="1209"/>
      <c r="AY67" s="1209"/>
      <c r="AZ67" s="1209"/>
      <c r="BA67" s="1209"/>
      <c r="BB67" s="1209"/>
      <c r="BC67" s="1209"/>
      <c r="BD67" s="1209"/>
      <c r="BE67" s="1209"/>
      <c r="BF67" s="1209"/>
      <c r="BG67" s="1209"/>
      <c r="BH67" s="1209"/>
      <c r="BI67" s="1209"/>
      <c r="BJ67" s="1209"/>
      <c r="BK67" s="1209"/>
      <c r="BL67" s="1209"/>
      <c r="BM67" s="1209"/>
      <c r="BN67" s="1209"/>
      <c r="BO67" s="1209"/>
      <c r="BP67" s="1209"/>
      <c r="BQ67" s="1209"/>
      <c r="BR67" s="1209"/>
      <c r="BS67" s="1209"/>
      <c r="BT67" s="1209"/>
      <c r="BU67" s="1209"/>
      <c r="BV67" s="1209"/>
      <c r="BW67" s="1209"/>
      <c r="BX67" s="1209"/>
      <c r="BY67" s="1209"/>
      <c r="BZ67" s="1209"/>
      <c r="CA67" s="1209"/>
      <c r="CB67" s="1209"/>
      <c r="CC67" s="1209"/>
      <c r="CD67" s="1209"/>
      <c r="CE67" s="1209"/>
      <c r="CF67" s="1209"/>
      <c r="CG67" s="1209"/>
      <c r="CH67" s="1209"/>
      <c r="CI67" s="1209"/>
      <c r="CJ67" s="1209"/>
      <c r="CK67" s="1209"/>
      <c r="CL67" s="1209"/>
      <c r="CM67" s="1209"/>
      <c r="CN67" s="1209"/>
      <c r="CO67" s="1209"/>
      <c r="CP67" s="1209"/>
      <c r="CQ67" s="1209"/>
      <c r="CR67" s="1209"/>
      <c r="CS67" s="1209"/>
      <c r="CT67" s="1209"/>
      <c r="CU67" s="1209"/>
      <c r="CV67" s="1209"/>
      <c r="CW67" s="1209"/>
      <c r="CX67" s="1209"/>
      <c r="CY67" s="1209"/>
      <c r="CZ67" s="1209"/>
      <c r="DA67" s="1209"/>
      <c r="DB67" s="1209"/>
      <c r="DC67" s="1210"/>
    </row>
    <row r="68" spans="2:107">
      <c r="B68" s="257"/>
      <c r="AN68" s="1208"/>
      <c r="AO68" s="1209"/>
      <c r="AP68" s="1209"/>
      <c r="AQ68" s="1209"/>
      <c r="AR68" s="1209"/>
      <c r="AS68" s="1209"/>
      <c r="AT68" s="1209"/>
      <c r="AU68" s="1209"/>
      <c r="AV68" s="1209"/>
      <c r="AW68" s="1209"/>
      <c r="AX68" s="1209"/>
      <c r="AY68" s="1209"/>
      <c r="AZ68" s="1209"/>
      <c r="BA68" s="1209"/>
      <c r="BB68" s="1209"/>
      <c r="BC68" s="1209"/>
      <c r="BD68" s="1209"/>
      <c r="BE68" s="1209"/>
      <c r="BF68" s="1209"/>
      <c r="BG68" s="1209"/>
      <c r="BH68" s="1209"/>
      <c r="BI68" s="1209"/>
      <c r="BJ68" s="1209"/>
      <c r="BK68" s="1209"/>
      <c r="BL68" s="1209"/>
      <c r="BM68" s="1209"/>
      <c r="BN68" s="1209"/>
      <c r="BO68" s="1209"/>
      <c r="BP68" s="1209"/>
      <c r="BQ68" s="1209"/>
      <c r="BR68" s="1209"/>
      <c r="BS68" s="1209"/>
      <c r="BT68" s="1209"/>
      <c r="BU68" s="1209"/>
      <c r="BV68" s="1209"/>
      <c r="BW68" s="1209"/>
      <c r="BX68" s="1209"/>
      <c r="BY68" s="1209"/>
      <c r="BZ68" s="1209"/>
      <c r="CA68" s="1209"/>
      <c r="CB68" s="1209"/>
      <c r="CC68" s="1209"/>
      <c r="CD68" s="1209"/>
      <c r="CE68" s="1209"/>
      <c r="CF68" s="1209"/>
      <c r="CG68" s="1209"/>
      <c r="CH68" s="1209"/>
      <c r="CI68" s="1209"/>
      <c r="CJ68" s="1209"/>
      <c r="CK68" s="1209"/>
      <c r="CL68" s="1209"/>
      <c r="CM68" s="1209"/>
      <c r="CN68" s="1209"/>
      <c r="CO68" s="1209"/>
      <c r="CP68" s="1209"/>
      <c r="CQ68" s="1209"/>
      <c r="CR68" s="1209"/>
      <c r="CS68" s="1209"/>
      <c r="CT68" s="1209"/>
      <c r="CU68" s="1209"/>
      <c r="CV68" s="1209"/>
      <c r="CW68" s="1209"/>
      <c r="CX68" s="1209"/>
      <c r="CY68" s="1209"/>
      <c r="CZ68" s="1209"/>
      <c r="DA68" s="1209"/>
      <c r="DB68" s="1209"/>
      <c r="DC68" s="1210"/>
    </row>
    <row r="69" spans="2:107">
      <c r="B69" s="257"/>
      <c r="AN69" s="1211"/>
      <c r="AO69" s="1212"/>
      <c r="AP69" s="1212"/>
      <c r="AQ69" s="1212"/>
      <c r="AR69" s="1212"/>
      <c r="AS69" s="1212"/>
      <c r="AT69" s="1212"/>
      <c r="AU69" s="1212"/>
      <c r="AV69" s="1212"/>
      <c r="AW69" s="1212"/>
      <c r="AX69" s="1212"/>
      <c r="AY69" s="1212"/>
      <c r="AZ69" s="1212"/>
      <c r="BA69" s="1212"/>
      <c r="BB69" s="1212"/>
      <c r="BC69" s="1212"/>
      <c r="BD69" s="1212"/>
      <c r="BE69" s="1212"/>
      <c r="BF69" s="1212"/>
      <c r="BG69" s="1212"/>
      <c r="BH69" s="1212"/>
      <c r="BI69" s="1212"/>
      <c r="BJ69" s="1212"/>
      <c r="BK69" s="1212"/>
      <c r="BL69" s="1212"/>
      <c r="BM69" s="1212"/>
      <c r="BN69" s="1212"/>
      <c r="BO69" s="1212"/>
      <c r="BP69" s="1212"/>
      <c r="BQ69" s="1212"/>
      <c r="BR69" s="1212"/>
      <c r="BS69" s="1212"/>
      <c r="BT69" s="1212"/>
      <c r="BU69" s="1212"/>
      <c r="BV69" s="1212"/>
      <c r="BW69" s="1212"/>
      <c r="BX69" s="1212"/>
      <c r="BY69" s="1212"/>
      <c r="BZ69" s="1212"/>
      <c r="CA69" s="1212"/>
      <c r="CB69" s="1212"/>
      <c r="CC69" s="1212"/>
      <c r="CD69" s="1212"/>
      <c r="CE69" s="1212"/>
      <c r="CF69" s="1212"/>
      <c r="CG69" s="1212"/>
      <c r="CH69" s="1212"/>
      <c r="CI69" s="1212"/>
      <c r="CJ69" s="1212"/>
      <c r="CK69" s="1212"/>
      <c r="CL69" s="1212"/>
      <c r="CM69" s="1212"/>
      <c r="CN69" s="1212"/>
      <c r="CO69" s="1212"/>
      <c r="CP69" s="1212"/>
      <c r="CQ69" s="1212"/>
      <c r="CR69" s="1212"/>
      <c r="CS69" s="1212"/>
      <c r="CT69" s="1212"/>
      <c r="CU69" s="1212"/>
      <c r="CV69" s="1212"/>
      <c r="CW69" s="1212"/>
      <c r="CX69" s="1212"/>
      <c r="CY69" s="1212"/>
      <c r="CZ69" s="1212"/>
      <c r="DA69" s="1212"/>
      <c r="DB69" s="1212"/>
      <c r="DC69" s="1213"/>
    </row>
    <row r="70" spans="2:107">
      <c r="B70" s="257"/>
      <c r="H70" s="1237"/>
      <c r="I70" s="1237"/>
      <c r="J70" s="1238"/>
      <c r="K70" s="1238"/>
      <c r="L70" s="1239"/>
      <c r="M70" s="1238"/>
      <c r="N70" s="1239"/>
      <c r="AN70" s="1214"/>
      <c r="AO70" s="1214"/>
      <c r="AP70" s="1214"/>
      <c r="AZ70" s="1214"/>
      <c r="BA70" s="1214"/>
      <c r="BB70" s="1214"/>
      <c r="BL70" s="1214"/>
      <c r="BM70" s="1214"/>
      <c r="BN70" s="1214"/>
      <c r="BX70" s="1214"/>
      <c r="BY70" s="1214"/>
      <c r="BZ70" s="1214"/>
      <c r="CJ70" s="1214"/>
      <c r="CK70" s="1214"/>
      <c r="CL70" s="1214"/>
      <c r="CV70" s="1214"/>
      <c r="CW70" s="1214"/>
      <c r="CX70" s="1214"/>
    </row>
    <row r="71" spans="2:107">
      <c r="B71" s="257"/>
      <c r="G71" s="1240"/>
      <c r="I71" s="1241"/>
      <c r="J71" s="1238"/>
      <c r="K71" s="1238"/>
      <c r="L71" s="1239"/>
      <c r="M71" s="1238"/>
      <c r="N71" s="1239"/>
      <c r="AM71" s="1240"/>
      <c r="AN71" s="253" t="s">
        <v>592</v>
      </c>
    </row>
    <row r="72" spans="2:107">
      <c r="B72" s="257"/>
      <c r="G72" s="1215"/>
      <c r="H72" s="1215"/>
      <c r="I72" s="1215"/>
      <c r="J72" s="1215"/>
      <c r="K72" s="1216"/>
      <c r="L72" s="1216"/>
      <c r="M72" s="1217"/>
      <c r="N72" s="1217"/>
      <c r="AN72" s="1218"/>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20"/>
      <c r="BP72" s="1221" t="s">
        <v>550</v>
      </c>
      <c r="BQ72" s="1221"/>
      <c r="BR72" s="1221"/>
      <c r="BS72" s="1221"/>
      <c r="BT72" s="1221"/>
      <c r="BU72" s="1221"/>
      <c r="BV72" s="1221"/>
      <c r="BW72" s="1221"/>
      <c r="BX72" s="1221" t="s">
        <v>551</v>
      </c>
      <c r="BY72" s="1221"/>
      <c r="BZ72" s="1221"/>
      <c r="CA72" s="1221"/>
      <c r="CB72" s="1221"/>
      <c r="CC72" s="1221"/>
      <c r="CD72" s="1221"/>
      <c r="CE72" s="1221"/>
      <c r="CF72" s="1221" t="s">
        <v>552</v>
      </c>
      <c r="CG72" s="1221"/>
      <c r="CH72" s="1221"/>
      <c r="CI72" s="1221"/>
      <c r="CJ72" s="1221"/>
      <c r="CK72" s="1221"/>
      <c r="CL72" s="1221"/>
      <c r="CM72" s="1221"/>
      <c r="CN72" s="1221" t="s">
        <v>553</v>
      </c>
      <c r="CO72" s="1221"/>
      <c r="CP72" s="1221"/>
      <c r="CQ72" s="1221"/>
      <c r="CR72" s="1221"/>
      <c r="CS72" s="1221"/>
      <c r="CT72" s="1221"/>
      <c r="CU72" s="1221"/>
      <c r="CV72" s="1221" t="s">
        <v>554</v>
      </c>
      <c r="CW72" s="1221"/>
      <c r="CX72" s="1221"/>
      <c r="CY72" s="1221"/>
      <c r="CZ72" s="1221"/>
      <c r="DA72" s="1221"/>
      <c r="DB72" s="1221"/>
      <c r="DC72" s="1221"/>
    </row>
    <row r="73" spans="2:107">
      <c r="B73" s="257"/>
      <c r="G73" s="1222"/>
      <c r="H73" s="1222"/>
      <c r="I73" s="1222"/>
      <c r="J73" s="1222"/>
      <c r="K73" s="1242"/>
      <c r="L73" s="1242"/>
      <c r="M73" s="1242"/>
      <c r="N73" s="1242"/>
      <c r="AM73" s="1214"/>
      <c r="AN73" s="1225" t="s">
        <v>593</v>
      </c>
      <c r="AO73" s="1225"/>
      <c r="AP73" s="1225"/>
      <c r="AQ73" s="1225"/>
      <c r="AR73" s="1225"/>
      <c r="AS73" s="1225"/>
      <c r="AT73" s="1225"/>
      <c r="AU73" s="1225"/>
      <c r="AV73" s="1225"/>
      <c r="AW73" s="1225"/>
      <c r="AX73" s="1225"/>
      <c r="AY73" s="1225"/>
      <c r="AZ73" s="1225"/>
      <c r="BA73" s="1225"/>
      <c r="BB73" s="1225" t="s">
        <v>594</v>
      </c>
      <c r="BC73" s="1225"/>
      <c r="BD73" s="1225"/>
      <c r="BE73" s="1225"/>
      <c r="BF73" s="1225"/>
      <c r="BG73" s="1225"/>
      <c r="BH73" s="1225"/>
      <c r="BI73" s="1225"/>
      <c r="BJ73" s="1225"/>
      <c r="BK73" s="1225"/>
      <c r="BL73" s="1225"/>
      <c r="BM73" s="1225"/>
      <c r="BN73" s="1225"/>
      <c r="BO73" s="1225"/>
      <c r="BP73" s="1226">
        <v>104.9</v>
      </c>
      <c r="BQ73" s="1226"/>
      <c r="BR73" s="1226"/>
      <c r="BS73" s="1226"/>
      <c r="BT73" s="1226"/>
      <c r="BU73" s="1226"/>
      <c r="BV73" s="1226"/>
      <c r="BW73" s="1226"/>
      <c r="BX73" s="1226">
        <v>103.4</v>
      </c>
      <c r="BY73" s="1226"/>
      <c r="BZ73" s="1226"/>
      <c r="CA73" s="1226"/>
      <c r="CB73" s="1226"/>
      <c r="CC73" s="1226"/>
      <c r="CD73" s="1226"/>
      <c r="CE73" s="1226"/>
      <c r="CF73" s="1226">
        <v>99.7</v>
      </c>
      <c r="CG73" s="1226"/>
      <c r="CH73" s="1226"/>
      <c r="CI73" s="1226"/>
      <c r="CJ73" s="1226"/>
      <c r="CK73" s="1226"/>
      <c r="CL73" s="1226"/>
      <c r="CM73" s="1226"/>
      <c r="CN73" s="1226">
        <v>97</v>
      </c>
      <c r="CO73" s="1226"/>
      <c r="CP73" s="1226"/>
      <c r="CQ73" s="1226"/>
      <c r="CR73" s="1226"/>
      <c r="CS73" s="1226"/>
      <c r="CT73" s="1226"/>
      <c r="CU73" s="1226"/>
      <c r="CV73" s="1226">
        <v>93.3</v>
      </c>
      <c r="CW73" s="1226"/>
      <c r="CX73" s="1226"/>
      <c r="CY73" s="1226"/>
      <c r="CZ73" s="1226"/>
      <c r="DA73" s="1226"/>
      <c r="DB73" s="1226"/>
      <c r="DC73" s="1226"/>
    </row>
    <row r="74" spans="2:107">
      <c r="B74" s="257"/>
      <c r="G74" s="1222"/>
      <c r="H74" s="1222"/>
      <c r="I74" s="1222"/>
      <c r="J74" s="1222"/>
      <c r="K74" s="1242"/>
      <c r="L74" s="1242"/>
      <c r="M74" s="1242"/>
      <c r="N74" s="1242"/>
      <c r="AM74" s="1214"/>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c r="B75" s="257"/>
      <c r="G75" s="1222"/>
      <c r="H75" s="1222"/>
      <c r="I75" s="1215"/>
      <c r="J75" s="1215"/>
      <c r="K75" s="1224"/>
      <c r="L75" s="1224"/>
      <c r="M75" s="1224"/>
      <c r="N75" s="1224"/>
      <c r="AM75" s="1214"/>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6">
        <v>11.9</v>
      </c>
      <c r="BQ75" s="1226"/>
      <c r="BR75" s="1226"/>
      <c r="BS75" s="1226"/>
      <c r="BT75" s="1226"/>
      <c r="BU75" s="1226"/>
      <c r="BV75" s="1226"/>
      <c r="BW75" s="1226"/>
      <c r="BX75" s="1226">
        <v>12.5</v>
      </c>
      <c r="BY75" s="1226"/>
      <c r="BZ75" s="1226"/>
      <c r="CA75" s="1226"/>
      <c r="CB75" s="1226"/>
      <c r="CC75" s="1226"/>
      <c r="CD75" s="1226"/>
      <c r="CE75" s="1226"/>
      <c r="CF75" s="1226">
        <v>12.5</v>
      </c>
      <c r="CG75" s="1226"/>
      <c r="CH75" s="1226"/>
      <c r="CI75" s="1226"/>
      <c r="CJ75" s="1226"/>
      <c r="CK75" s="1226"/>
      <c r="CL75" s="1226"/>
      <c r="CM75" s="1226"/>
      <c r="CN75" s="1226">
        <v>12.4</v>
      </c>
      <c r="CO75" s="1226"/>
      <c r="CP75" s="1226"/>
      <c r="CQ75" s="1226"/>
      <c r="CR75" s="1226"/>
      <c r="CS75" s="1226"/>
      <c r="CT75" s="1226"/>
      <c r="CU75" s="1226"/>
      <c r="CV75" s="1226">
        <v>12.4</v>
      </c>
      <c r="CW75" s="1226"/>
      <c r="CX75" s="1226"/>
      <c r="CY75" s="1226"/>
      <c r="CZ75" s="1226"/>
      <c r="DA75" s="1226"/>
      <c r="DB75" s="1226"/>
      <c r="DC75" s="1226"/>
    </row>
    <row r="76" spans="2:107">
      <c r="B76" s="257"/>
      <c r="G76" s="1222"/>
      <c r="H76" s="1222"/>
      <c r="I76" s="1215"/>
      <c r="J76" s="1215"/>
      <c r="K76" s="1224"/>
      <c r="L76" s="1224"/>
      <c r="M76" s="1224"/>
      <c r="N76" s="1224"/>
      <c r="AM76" s="1214"/>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c r="B77" s="257"/>
      <c r="G77" s="1215"/>
      <c r="H77" s="1215"/>
      <c r="I77" s="1215"/>
      <c r="J77" s="1215"/>
      <c r="K77" s="1242"/>
      <c r="L77" s="1242"/>
      <c r="M77" s="1242"/>
      <c r="N77" s="1242"/>
      <c r="AN77" s="1221" t="s">
        <v>596</v>
      </c>
      <c r="AO77" s="1221"/>
      <c r="AP77" s="1221"/>
      <c r="AQ77" s="1221"/>
      <c r="AR77" s="1221"/>
      <c r="AS77" s="1221"/>
      <c r="AT77" s="1221"/>
      <c r="AU77" s="1221"/>
      <c r="AV77" s="1221"/>
      <c r="AW77" s="1221"/>
      <c r="AX77" s="1221"/>
      <c r="AY77" s="1221"/>
      <c r="AZ77" s="1221"/>
      <c r="BA77" s="1221"/>
      <c r="BB77" s="1225" t="s">
        <v>594</v>
      </c>
      <c r="BC77" s="1225"/>
      <c r="BD77" s="1225"/>
      <c r="BE77" s="1225"/>
      <c r="BF77" s="1225"/>
      <c r="BG77" s="1225"/>
      <c r="BH77" s="1225"/>
      <c r="BI77" s="1225"/>
      <c r="BJ77" s="1225"/>
      <c r="BK77" s="1225"/>
      <c r="BL77" s="1225"/>
      <c r="BM77" s="1225"/>
      <c r="BN77" s="1225"/>
      <c r="BO77" s="1225"/>
      <c r="BP77" s="1226">
        <v>48</v>
      </c>
      <c r="BQ77" s="1226"/>
      <c r="BR77" s="1226"/>
      <c r="BS77" s="1226"/>
      <c r="BT77" s="1226"/>
      <c r="BU77" s="1226"/>
      <c r="BV77" s="1226"/>
      <c r="BW77" s="1226"/>
      <c r="BX77" s="1226">
        <v>49.1</v>
      </c>
      <c r="BY77" s="1226"/>
      <c r="BZ77" s="1226"/>
      <c r="CA77" s="1226"/>
      <c r="CB77" s="1226"/>
      <c r="CC77" s="1226"/>
      <c r="CD77" s="1226"/>
      <c r="CE77" s="1226"/>
      <c r="CF77" s="1226">
        <v>41.5</v>
      </c>
      <c r="CG77" s="1226"/>
      <c r="CH77" s="1226"/>
      <c r="CI77" s="1226"/>
      <c r="CJ77" s="1226"/>
      <c r="CK77" s="1226"/>
      <c r="CL77" s="1226"/>
      <c r="CM77" s="1226"/>
      <c r="CN77" s="1226">
        <v>25.2</v>
      </c>
      <c r="CO77" s="1226"/>
      <c r="CP77" s="1226"/>
      <c r="CQ77" s="1226"/>
      <c r="CR77" s="1226"/>
      <c r="CS77" s="1226"/>
      <c r="CT77" s="1226"/>
      <c r="CU77" s="1226"/>
      <c r="CV77" s="1226">
        <v>15.7</v>
      </c>
      <c r="CW77" s="1226"/>
      <c r="CX77" s="1226"/>
      <c r="CY77" s="1226"/>
      <c r="CZ77" s="1226"/>
      <c r="DA77" s="1226"/>
      <c r="DB77" s="1226"/>
      <c r="DC77" s="1226"/>
    </row>
    <row r="78" spans="2:107">
      <c r="B78" s="257"/>
      <c r="G78" s="1215"/>
      <c r="H78" s="1215"/>
      <c r="I78" s="1215"/>
      <c r="J78" s="1215"/>
      <c r="K78" s="1242"/>
      <c r="L78" s="1242"/>
      <c r="M78" s="1242"/>
      <c r="N78" s="1242"/>
      <c r="AN78" s="1221"/>
      <c r="AO78" s="1221"/>
      <c r="AP78" s="1221"/>
      <c r="AQ78" s="1221"/>
      <c r="AR78" s="1221"/>
      <c r="AS78" s="1221"/>
      <c r="AT78" s="1221"/>
      <c r="AU78" s="1221"/>
      <c r="AV78" s="1221"/>
      <c r="AW78" s="1221"/>
      <c r="AX78" s="1221"/>
      <c r="AY78" s="1221"/>
      <c r="AZ78" s="1221"/>
      <c r="BA78" s="1221"/>
      <c r="BB78" s="1225"/>
      <c r="BC78" s="1225"/>
      <c r="BD78" s="1225"/>
      <c r="BE78" s="1225"/>
      <c r="BF78" s="1225"/>
      <c r="BG78" s="1225"/>
      <c r="BH78" s="1225"/>
      <c r="BI78" s="1225"/>
      <c r="BJ78" s="1225"/>
      <c r="BK78" s="1225"/>
      <c r="BL78" s="1225"/>
      <c r="BM78" s="1225"/>
      <c r="BN78" s="1225"/>
      <c r="BO78" s="1225"/>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c r="B79" s="257"/>
      <c r="G79" s="1215"/>
      <c r="H79" s="1215"/>
      <c r="I79" s="1228"/>
      <c r="J79" s="1228"/>
      <c r="K79" s="1243"/>
      <c r="L79" s="1243"/>
      <c r="M79" s="1243"/>
      <c r="N79" s="1243"/>
      <c r="AN79" s="1221"/>
      <c r="AO79" s="1221"/>
      <c r="AP79" s="1221"/>
      <c r="AQ79" s="1221"/>
      <c r="AR79" s="1221"/>
      <c r="AS79" s="1221"/>
      <c r="AT79" s="1221"/>
      <c r="AU79" s="1221"/>
      <c r="AV79" s="1221"/>
      <c r="AW79" s="1221"/>
      <c r="AX79" s="1221"/>
      <c r="AY79" s="1221"/>
      <c r="AZ79" s="1221"/>
      <c r="BA79" s="1221"/>
      <c r="BB79" s="1225" t="s">
        <v>599</v>
      </c>
      <c r="BC79" s="1225"/>
      <c r="BD79" s="1225"/>
      <c r="BE79" s="1225"/>
      <c r="BF79" s="1225"/>
      <c r="BG79" s="1225"/>
      <c r="BH79" s="1225"/>
      <c r="BI79" s="1225"/>
      <c r="BJ79" s="1225"/>
      <c r="BK79" s="1225"/>
      <c r="BL79" s="1225"/>
      <c r="BM79" s="1225"/>
      <c r="BN79" s="1225"/>
      <c r="BO79" s="1225"/>
      <c r="BP79" s="1226">
        <v>9.6</v>
      </c>
      <c r="BQ79" s="1226"/>
      <c r="BR79" s="1226"/>
      <c r="BS79" s="1226"/>
      <c r="BT79" s="1226"/>
      <c r="BU79" s="1226"/>
      <c r="BV79" s="1226"/>
      <c r="BW79" s="1226"/>
      <c r="BX79" s="1226">
        <v>9.5</v>
      </c>
      <c r="BY79" s="1226"/>
      <c r="BZ79" s="1226"/>
      <c r="CA79" s="1226"/>
      <c r="CB79" s="1226"/>
      <c r="CC79" s="1226"/>
      <c r="CD79" s="1226"/>
      <c r="CE79" s="1226"/>
      <c r="CF79" s="1226">
        <v>9.1999999999999993</v>
      </c>
      <c r="CG79" s="1226"/>
      <c r="CH79" s="1226"/>
      <c r="CI79" s="1226"/>
      <c r="CJ79" s="1226"/>
      <c r="CK79" s="1226"/>
      <c r="CL79" s="1226"/>
      <c r="CM79" s="1226"/>
      <c r="CN79" s="1226">
        <v>8.9</v>
      </c>
      <c r="CO79" s="1226"/>
      <c r="CP79" s="1226"/>
      <c r="CQ79" s="1226"/>
      <c r="CR79" s="1226"/>
      <c r="CS79" s="1226"/>
      <c r="CT79" s="1226"/>
      <c r="CU79" s="1226"/>
      <c r="CV79" s="1226">
        <v>8.9</v>
      </c>
      <c r="CW79" s="1226"/>
      <c r="CX79" s="1226"/>
      <c r="CY79" s="1226"/>
      <c r="CZ79" s="1226"/>
      <c r="DA79" s="1226"/>
      <c r="DB79" s="1226"/>
      <c r="DC79" s="1226"/>
    </row>
    <row r="80" spans="2:107">
      <c r="B80" s="257"/>
      <c r="G80" s="1215"/>
      <c r="H80" s="1215"/>
      <c r="I80" s="1228"/>
      <c r="J80" s="1228"/>
      <c r="K80" s="1243"/>
      <c r="L80" s="1243"/>
      <c r="M80" s="1243"/>
      <c r="N80" s="1243"/>
      <c r="AN80" s="1221"/>
      <c r="AO80" s="1221"/>
      <c r="AP80" s="1221"/>
      <c r="AQ80" s="1221"/>
      <c r="AR80" s="1221"/>
      <c r="AS80" s="1221"/>
      <c r="AT80" s="1221"/>
      <c r="AU80" s="1221"/>
      <c r="AV80" s="1221"/>
      <c r="AW80" s="1221"/>
      <c r="AX80" s="1221"/>
      <c r="AY80" s="1221"/>
      <c r="AZ80" s="1221"/>
      <c r="BA80" s="1221"/>
      <c r="BB80" s="1225"/>
      <c r="BC80" s="1225"/>
      <c r="BD80" s="1225"/>
      <c r="BE80" s="1225"/>
      <c r="BF80" s="1225"/>
      <c r="BG80" s="1225"/>
      <c r="BH80" s="1225"/>
      <c r="BI80" s="1225"/>
      <c r="BJ80" s="1225"/>
      <c r="BK80" s="1225"/>
      <c r="BL80" s="1225"/>
      <c r="BM80" s="1225"/>
      <c r="BN80" s="1225"/>
      <c r="BO80" s="1225"/>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c r="B81" s="257"/>
    </row>
    <row r="82" spans="2:109" ht="17.25">
      <c r="B82" s="257"/>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c r="B83" s="338"/>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39"/>
    </row>
    <row r="84" spans="2:109">
      <c r="DD84" s="253"/>
      <c r="DE84" s="253"/>
    </row>
    <row r="85" spans="2:109">
      <c r="DD85" s="253"/>
      <c r="DE85" s="253"/>
    </row>
  </sheetData>
  <sheetProtection algorithmName="SHA-512" hashValue="4KRZDnawIfmqg3fo4ZXqdjVYA78/JxWX3tpFUfTqrcCMXe0h1VlkoIktnZRQ1MG/AnIyjIhPVSStI5CkJFQhSA==" saltValue="7qQzvY22ai5tSTssd6b/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C087-52AC-4020-BD38-04A002097150}">
  <sheetPr>
    <pageSetUpPr fitToPage="1"/>
  </sheetPr>
  <dimension ref="A1:DR125"/>
  <sheetViews>
    <sheetView showGridLines="0" topLeftCell="AM103" zoomScaleNormal="100" zoomScaleSheetLayoutView="70" workbookViewId="0">
      <selection activeCell="CL48" sqref="CL48"/>
    </sheetView>
  </sheetViews>
  <sheetFormatPr defaultColWidth="0" defaultRowHeight="13.5" customHeight="1" zeroHeight="1"/>
  <cols>
    <col min="1" max="34" width="2.5" style="252" customWidth="1"/>
    <col min="35" max="122" width="2.5" style="251" customWidth="1"/>
    <col min="123" max="16384" width="2.5" style="251" hidden="1"/>
  </cols>
  <sheetData>
    <row r="1" spans="1:34"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c r="S2" s="251"/>
      <c r="AH2" s="251"/>
    </row>
    <row r="3" spans="1: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row r="5" spans="1:34"/>
    <row r="6" spans="1:34"/>
    <row r="7" spans="1:34"/>
    <row r="8" spans="1:34"/>
    <row r="9" spans="1:34">
      <c r="AH9" s="251"/>
    </row>
    <row r="10" spans="1:34"/>
    <row r="11" spans="1:34"/>
    <row r="12" spans="1:34"/>
    <row r="13" spans="1:34"/>
    <row r="14" spans="1:34"/>
    <row r="15" spans="1:34"/>
    <row r="16" spans="1: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497</v>
      </c>
    </row>
  </sheetData>
  <sheetProtection algorithmName="SHA-512" hashValue="TgGeDHvLl0uRJZ2C5Y1M5MrJFbXVZu87m+Ky+5OFrNx2BM6nJQwj8AvUGtC4WSv6kWWwy0TIE9vYWSQzb1fruA==" saltValue="JkUgxRja1pHzyLf3fHFB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F658E-DC3C-471E-9AEC-8788D330BCA2}">
  <sheetPr>
    <pageSetUpPr fitToPage="1"/>
  </sheetPr>
  <dimension ref="A1:DR125"/>
  <sheetViews>
    <sheetView showGridLines="0" tabSelected="1" topLeftCell="BE82" zoomScaleNormal="100" zoomScaleSheetLayoutView="55" workbookViewId="0">
      <selection activeCell="CL48" sqref="CL48"/>
    </sheetView>
  </sheetViews>
  <sheetFormatPr defaultColWidth="0" defaultRowHeight="13.5" customHeight="1" zeroHeight="1"/>
  <cols>
    <col min="1" max="34" width="2.5" style="252" customWidth="1"/>
    <col min="35" max="122" width="2.5" style="251" customWidth="1"/>
    <col min="123" max="16384" width="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c r="S2" s="251"/>
      <c r="AH2" s="251"/>
    </row>
    <row r="3" spans="2:34">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row r="5" spans="2:34"/>
    <row r="6" spans="2:34"/>
    <row r="7" spans="2:34"/>
    <row r="8" spans="2:34"/>
    <row r="9" spans="2:34">
      <c r="AH9" s="251"/>
    </row>
    <row r="10" spans="2:34"/>
    <row r="11" spans="2:34"/>
    <row r="12" spans="2:34"/>
    <row r="13" spans="2:34"/>
    <row r="14" spans="2:34"/>
    <row r="15" spans="2:34"/>
    <row r="16" spans="2:34"/>
    <row r="17" spans="12:34">
      <c r="AH17" s="251"/>
    </row>
    <row r="18" spans="12:34"/>
    <row r="19" spans="12:34"/>
    <row r="20" spans="12:34">
      <c r="AH20" s="251"/>
    </row>
    <row r="21" spans="12:34">
      <c r="AH21" s="251"/>
    </row>
    <row r="22" spans="12:34"/>
    <row r="23" spans="12:34"/>
    <row r="24" spans="12:34">
      <c r="Q24" s="251"/>
    </row>
    <row r="25" spans="12:34"/>
    <row r="26" spans="12:34"/>
    <row r="27" spans="12:34"/>
    <row r="28" spans="12:34">
      <c r="O28" s="251"/>
      <c r="T28" s="251"/>
      <c r="AH28" s="251"/>
    </row>
    <row r="29" spans="12:34"/>
    <row r="30" spans="12:34"/>
    <row r="31" spans="12:34">
      <c r="Q31" s="251"/>
    </row>
    <row r="32" spans="12:34">
      <c r="L32" s="251"/>
    </row>
    <row r="33" spans="2:34">
      <c r="C33" s="251"/>
      <c r="E33" s="251"/>
      <c r="G33" s="251"/>
      <c r="I33" s="251"/>
      <c r="X33" s="251"/>
    </row>
    <row r="34" spans="2:34">
      <c r="B34" s="251"/>
      <c r="P34" s="251"/>
      <c r="R34" s="251"/>
      <c r="T34" s="251"/>
    </row>
    <row r="35" spans="2:34">
      <c r="D35" s="251"/>
      <c r="W35" s="251"/>
      <c r="AC35" s="251"/>
      <c r="AD35" s="251"/>
      <c r="AE35" s="251"/>
      <c r="AF35" s="251"/>
      <c r="AG35" s="251"/>
      <c r="AH35" s="251"/>
    </row>
    <row r="36" spans="2:34">
      <c r="H36" s="251"/>
      <c r="J36" s="251"/>
      <c r="K36" s="251"/>
      <c r="M36" s="251"/>
      <c r="Y36" s="251"/>
      <c r="Z36" s="251"/>
      <c r="AA36" s="251"/>
      <c r="AB36" s="251"/>
      <c r="AC36" s="251"/>
      <c r="AD36" s="251"/>
      <c r="AE36" s="251"/>
      <c r="AF36" s="251"/>
      <c r="AG36" s="251"/>
      <c r="AH36" s="251"/>
    </row>
    <row r="37" spans="2:34">
      <c r="AH37" s="251"/>
    </row>
    <row r="38" spans="2:34">
      <c r="AG38" s="251"/>
      <c r="AH38" s="251"/>
    </row>
    <row r="39" spans="2:34"/>
    <row r="40" spans="2:34">
      <c r="X40" s="251"/>
    </row>
    <row r="41" spans="2:34">
      <c r="R41" s="251"/>
    </row>
    <row r="42" spans="2:34">
      <c r="W42" s="251"/>
    </row>
    <row r="43" spans="2:34">
      <c r="Y43" s="251"/>
      <c r="Z43" s="251"/>
      <c r="AA43" s="251"/>
      <c r="AB43" s="251"/>
      <c r="AC43" s="251"/>
      <c r="AD43" s="251"/>
      <c r="AE43" s="251"/>
      <c r="AF43" s="251"/>
      <c r="AG43" s="251"/>
      <c r="AH43" s="251"/>
    </row>
    <row r="44" spans="2:34">
      <c r="AH44" s="251"/>
    </row>
    <row r="45" spans="2:34">
      <c r="X45" s="251"/>
    </row>
    <row r="46" spans="2:34"/>
    <row r="47" spans="2:34"/>
    <row r="48" spans="2:34">
      <c r="W48" s="251"/>
      <c r="Y48" s="251"/>
      <c r="Z48" s="251"/>
      <c r="AA48" s="251"/>
      <c r="AB48" s="251"/>
      <c r="AC48" s="251"/>
      <c r="AD48" s="251"/>
      <c r="AE48" s="251"/>
      <c r="AF48" s="251"/>
      <c r="AG48" s="251"/>
      <c r="AH48" s="251"/>
    </row>
    <row r="49" spans="28:34"/>
    <row r="50" spans="28:34">
      <c r="AE50" s="251"/>
      <c r="AF50" s="251"/>
      <c r="AG50" s="251"/>
      <c r="AH50" s="251"/>
    </row>
    <row r="51" spans="28:34">
      <c r="AC51" s="251"/>
      <c r="AD51" s="251"/>
      <c r="AE51" s="251"/>
      <c r="AF51" s="251"/>
      <c r="AG51" s="251"/>
      <c r="AH51" s="251"/>
    </row>
    <row r="52" spans="28:34"/>
    <row r="53" spans="28:34">
      <c r="AF53" s="251"/>
      <c r="AG53" s="251"/>
      <c r="AH53" s="251"/>
    </row>
    <row r="54" spans="28:34">
      <c r="AH54" s="251"/>
    </row>
    <row r="55" spans="28:34"/>
    <row r="56" spans="28:34">
      <c r="AB56" s="251"/>
      <c r="AC56" s="251"/>
      <c r="AD56" s="251"/>
      <c r="AE56" s="251"/>
      <c r="AF56" s="251"/>
      <c r="AG56" s="251"/>
      <c r="AH56" s="251"/>
    </row>
    <row r="57" spans="28:34">
      <c r="AH57" s="251"/>
    </row>
    <row r="58" spans="28:34">
      <c r="AH58" s="251"/>
    </row>
    <row r="59" spans="28:34">
      <c r="AG59" s="251"/>
      <c r="AH59" s="251"/>
    </row>
    <row r="60" spans="28:34"/>
    <row r="61" spans="28:34"/>
    <row r="62" spans="28:34"/>
    <row r="63" spans="28:34">
      <c r="AH63" s="251"/>
    </row>
    <row r="64" spans="28:34">
      <c r="AG64" s="251"/>
      <c r="AH64" s="251"/>
    </row>
    <row r="65" spans="28:34"/>
    <row r="66" spans="28:34"/>
    <row r="67" spans="28:34"/>
    <row r="68" spans="28:34">
      <c r="AB68" s="251"/>
      <c r="AC68" s="251"/>
      <c r="AD68" s="251"/>
      <c r="AE68" s="251"/>
      <c r="AF68" s="251"/>
      <c r="AG68" s="251"/>
      <c r="AH68" s="251"/>
    </row>
    <row r="69" spans="28:34">
      <c r="AF69" s="251"/>
      <c r="AG69" s="251"/>
      <c r="AH69" s="251"/>
    </row>
    <row r="70" spans="28:34"/>
    <row r="71" spans="28:34"/>
    <row r="72" spans="28:34"/>
    <row r="73" spans="28:34"/>
    <row r="74" spans="28:34"/>
    <row r="75" spans="28:34">
      <c r="AH75" s="251"/>
    </row>
    <row r="76" spans="28:34">
      <c r="AF76" s="251"/>
      <c r="AG76" s="251"/>
      <c r="AH76" s="251"/>
    </row>
    <row r="77" spans="28:34">
      <c r="AG77" s="251"/>
      <c r="AH77" s="251"/>
    </row>
    <row r="78" spans="28:34"/>
    <row r="79" spans="28:34"/>
    <row r="80" spans="28:34"/>
    <row r="81" spans="25:34"/>
    <row r="82" spans="25:34">
      <c r="Y82" s="251"/>
    </row>
    <row r="83" spans="25:34">
      <c r="Y83" s="251"/>
      <c r="Z83" s="251"/>
      <c r="AA83" s="251"/>
      <c r="AB83" s="251"/>
      <c r="AC83" s="251"/>
      <c r="AD83" s="251"/>
      <c r="AE83" s="251"/>
      <c r="AF83" s="251"/>
      <c r="AG83" s="251"/>
      <c r="AH83" s="251"/>
    </row>
    <row r="84" spans="25:34"/>
    <row r="85" spans="25:34"/>
    <row r="86" spans="25:34"/>
    <row r="87" spans="25:34"/>
    <row r="88" spans="25:34">
      <c r="AH88" s="251"/>
    </row>
    <row r="89" spans="25:34"/>
    <row r="90" spans="25:34"/>
    <row r="91" spans="25:34"/>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497</v>
      </c>
    </row>
  </sheetData>
  <sheetProtection algorithmName="SHA-512" hashValue="gHqeh9a61lHMlUlpZnD3IACQxlZZIZuJ0IIXy3Byb+Eq0bPpk7dbVI+EqBq/fg0yXZ3n9OHY1eu34XE/zxSDtw==" saltValue="t8oY4D4IJRH5eowbPXZ8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0" customWidth="1"/>
    <col min="2" max="8" width="13.375" style="140" customWidth="1"/>
    <col min="9" max="16384" width="11.125" style="140"/>
  </cols>
  <sheetData>
    <row r="1" spans="1:8">
      <c r="A1" s="134"/>
      <c r="B1" s="135"/>
      <c r="C1" s="136"/>
      <c r="D1" s="137"/>
      <c r="E1" s="138"/>
      <c r="F1" s="138"/>
      <c r="G1" s="138"/>
      <c r="H1" s="139"/>
    </row>
    <row r="2" spans="1:8">
      <c r="A2" s="141"/>
      <c r="B2" s="142"/>
      <c r="C2" s="143"/>
      <c r="D2" s="144" t="s">
        <v>53</v>
      </c>
      <c r="E2" s="145"/>
      <c r="F2" s="146" t="s">
        <v>547</v>
      </c>
      <c r="G2" s="147"/>
      <c r="H2" s="148"/>
    </row>
    <row r="3" spans="1:8">
      <c r="A3" s="144" t="s">
        <v>540</v>
      </c>
      <c r="B3" s="149"/>
      <c r="C3" s="150"/>
      <c r="D3" s="151">
        <v>63967</v>
      </c>
      <c r="E3" s="152"/>
      <c r="F3" s="153">
        <v>85173</v>
      </c>
      <c r="G3" s="154"/>
      <c r="H3" s="155"/>
    </row>
    <row r="4" spans="1:8">
      <c r="A4" s="156"/>
      <c r="B4" s="157"/>
      <c r="C4" s="158"/>
      <c r="D4" s="159">
        <v>33196</v>
      </c>
      <c r="E4" s="160"/>
      <c r="F4" s="161">
        <v>43913</v>
      </c>
      <c r="G4" s="162"/>
      <c r="H4" s="163"/>
    </row>
    <row r="5" spans="1:8">
      <c r="A5" s="144" t="s">
        <v>542</v>
      </c>
      <c r="B5" s="149"/>
      <c r="C5" s="150"/>
      <c r="D5" s="151">
        <v>66062</v>
      </c>
      <c r="E5" s="152"/>
      <c r="F5" s="153">
        <v>94081</v>
      </c>
      <c r="G5" s="154"/>
      <c r="H5" s="155"/>
    </row>
    <row r="6" spans="1:8">
      <c r="A6" s="156"/>
      <c r="B6" s="157"/>
      <c r="C6" s="158"/>
      <c r="D6" s="159">
        <v>29151</v>
      </c>
      <c r="E6" s="160"/>
      <c r="F6" s="161">
        <v>48949</v>
      </c>
      <c r="G6" s="162"/>
      <c r="H6" s="163"/>
    </row>
    <row r="7" spans="1:8">
      <c r="A7" s="144" t="s">
        <v>543</v>
      </c>
      <c r="B7" s="149"/>
      <c r="C7" s="150"/>
      <c r="D7" s="151">
        <v>60921</v>
      </c>
      <c r="E7" s="152"/>
      <c r="F7" s="153">
        <v>92632</v>
      </c>
      <c r="G7" s="154"/>
      <c r="H7" s="155"/>
    </row>
    <row r="8" spans="1:8">
      <c r="A8" s="156"/>
      <c r="B8" s="157"/>
      <c r="C8" s="158"/>
      <c r="D8" s="159">
        <v>43096</v>
      </c>
      <c r="E8" s="160"/>
      <c r="F8" s="161">
        <v>47978</v>
      </c>
      <c r="G8" s="162"/>
      <c r="H8" s="163"/>
    </row>
    <row r="9" spans="1:8">
      <c r="A9" s="144" t="s">
        <v>544</v>
      </c>
      <c r="B9" s="149"/>
      <c r="C9" s="150"/>
      <c r="D9" s="151">
        <v>64251</v>
      </c>
      <c r="E9" s="152"/>
      <c r="F9" s="153">
        <v>96469</v>
      </c>
      <c r="G9" s="154"/>
      <c r="H9" s="155"/>
    </row>
    <row r="10" spans="1:8">
      <c r="A10" s="156"/>
      <c r="B10" s="157"/>
      <c r="C10" s="158"/>
      <c r="D10" s="159">
        <v>41799</v>
      </c>
      <c r="E10" s="160"/>
      <c r="F10" s="161">
        <v>49775</v>
      </c>
      <c r="G10" s="162"/>
      <c r="H10" s="163"/>
    </row>
    <row r="11" spans="1:8">
      <c r="A11" s="144" t="s">
        <v>545</v>
      </c>
      <c r="B11" s="149"/>
      <c r="C11" s="150"/>
      <c r="D11" s="151">
        <v>120182</v>
      </c>
      <c r="E11" s="152"/>
      <c r="F11" s="153">
        <v>85743</v>
      </c>
      <c r="G11" s="154"/>
      <c r="H11" s="155"/>
    </row>
    <row r="12" spans="1:8">
      <c r="A12" s="156"/>
      <c r="B12" s="157"/>
      <c r="C12" s="164"/>
      <c r="D12" s="159">
        <v>108547</v>
      </c>
      <c r="E12" s="160"/>
      <c r="F12" s="161">
        <v>45231</v>
      </c>
      <c r="G12" s="162"/>
      <c r="H12" s="163"/>
    </row>
    <row r="13" spans="1:8">
      <c r="A13" s="144"/>
      <c r="B13" s="149"/>
      <c r="C13" s="150"/>
      <c r="D13" s="151">
        <v>75077</v>
      </c>
      <c r="E13" s="152"/>
      <c r="F13" s="153">
        <v>90820</v>
      </c>
      <c r="G13" s="165"/>
      <c r="H13" s="155"/>
    </row>
    <row r="14" spans="1:8">
      <c r="A14" s="156"/>
      <c r="B14" s="157"/>
      <c r="C14" s="158"/>
      <c r="D14" s="159">
        <v>51158</v>
      </c>
      <c r="E14" s="160"/>
      <c r="F14" s="161">
        <v>47169</v>
      </c>
      <c r="G14" s="162"/>
      <c r="H14" s="163"/>
    </row>
    <row r="17" spans="1:11">
      <c r="A17" s="140" t="s">
        <v>54</v>
      </c>
    </row>
    <row r="18" spans="1:11">
      <c r="A18" s="166"/>
      <c r="B18" s="166" t="str">
        <f>実質収支比率等に係る経年分析!F$46</f>
        <v>H30</v>
      </c>
      <c r="C18" s="166" t="str">
        <f>実質収支比率等に係る経年分析!G$46</f>
        <v>R01</v>
      </c>
      <c r="D18" s="166" t="str">
        <f>実質収支比率等に係る経年分析!H$46</f>
        <v>R02</v>
      </c>
      <c r="E18" s="166" t="str">
        <f>実質収支比率等に係る経年分析!I$46</f>
        <v>R03</v>
      </c>
      <c r="F18" s="166" t="str">
        <f>実質収支比率等に係る経年分析!J$46</f>
        <v>R04</v>
      </c>
    </row>
    <row r="19" spans="1:11">
      <c r="A19" s="166" t="s">
        <v>55</v>
      </c>
      <c r="B19" s="166">
        <f>ROUND(VALUE(SUBSTITUTE(実質収支比率等に係る経年分析!F$48,"▲","-")),2)</f>
        <v>0.43</v>
      </c>
      <c r="C19" s="166">
        <f>ROUND(VALUE(SUBSTITUTE(実質収支比率等に係る経年分析!G$48,"▲","-")),2)</f>
        <v>0.23</v>
      </c>
      <c r="D19" s="166">
        <f>ROUND(VALUE(SUBSTITUTE(実質収支比率等に係る経年分析!H$48,"▲","-")),2)</f>
        <v>4.82</v>
      </c>
      <c r="E19" s="166">
        <f>ROUND(VALUE(SUBSTITUTE(実質収支比率等に係る経年分析!I$48,"▲","-")),2)</f>
        <v>14.15</v>
      </c>
      <c r="F19" s="166">
        <f>ROUND(VALUE(SUBSTITUTE(実質収支比率等に係る経年分析!J$48,"▲","-")),2)</f>
        <v>17.78</v>
      </c>
    </row>
    <row r="20" spans="1:11">
      <c r="A20" s="166" t="s">
        <v>56</v>
      </c>
      <c r="B20" s="166">
        <f>ROUND(VALUE(SUBSTITUTE(実質収支比率等に係る経年分析!F$47,"▲","-")),2)</f>
        <v>26.82</v>
      </c>
      <c r="C20" s="166">
        <f>ROUND(VALUE(SUBSTITUTE(実質収支比率等に係る経年分析!G$47,"▲","-")),2)</f>
        <v>23.98</v>
      </c>
      <c r="D20" s="166">
        <f>ROUND(VALUE(SUBSTITUTE(実質収支比率等に係る経年分析!H$47,"▲","-")),2)</f>
        <v>23.3</v>
      </c>
      <c r="E20" s="166">
        <f>ROUND(VALUE(SUBSTITUTE(実質収支比率等に係る経年分析!I$47,"▲","-")),2)</f>
        <v>24.56</v>
      </c>
      <c r="F20" s="166">
        <f>ROUND(VALUE(SUBSTITUTE(実質収支比率等に係る経年分析!J$47,"▲","-")),2)</f>
        <v>35.78</v>
      </c>
    </row>
    <row r="21" spans="1:11">
      <c r="A21" s="166" t="s">
        <v>57</v>
      </c>
      <c r="B21" s="166">
        <f>IF(ISNUMBER(VALUE(SUBSTITUTE(実質収支比率等に係る経年分析!F$49,"▲","-"))),ROUND(VALUE(SUBSTITUTE(実質収支比率等に係る経年分析!F$49,"▲","-")),2),NA())</f>
        <v>-6.99</v>
      </c>
      <c r="C21" s="166">
        <f>IF(ISNUMBER(VALUE(SUBSTITUTE(実質収支比率等に係る経年分析!G$49,"▲","-"))),ROUND(VALUE(SUBSTITUTE(実質収支比率等に係る経年分析!G$49,"▲","-")),2),NA())</f>
        <v>-3.15</v>
      </c>
      <c r="D21" s="166">
        <f>IF(ISNUMBER(VALUE(SUBSTITUTE(実質収支比率等に係る経年分析!H$49,"▲","-"))),ROUND(VALUE(SUBSTITUTE(実質収支比率等に係る経年分析!H$49,"▲","-")),2),NA())</f>
        <v>4.6100000000000003</v>
      </c>
      <c r="E21" s="166">
        <f>IF(ISNUMBER(VALUE(SUBSTITUTE(実質収支比率等に係る経年分析!I$49,"▲","-"))),ROUND(VALUE(SUBSTITUTE(実質収支比率等に係る経年分析!I$49,"▲","-")),2),NA())</f>
        <v>11.97</v>
      </c>
      <c r="F21" s="166">
        <f>IF(ISNUMBER(VALUE(SUBSTITUTE(実質収支比率等に係る経年分析!J$49,"▲","-"))),ROUND(VALUE(SUBSTITUTE(実質収支比率等に係る経年分析!J$49,"▲","-")),2),NA())</f>
        <v>13.83</v>
      </c>
    </row>
    <row r="24" spans="1:11">
      <c r="A24" s="140" t="s">
        <v>58</v>
      </c>
    </row>
    <row r="25" spans="1:11">
      <c r="A25" s="167"/>
      <c r="B25" s="167" t="str">
        <f>連結実質赤字比率に係る赤字・黒字の構成分析!F$33</f>
        <v>H30</v>
      </c>
      <c r="C25" s="167"/>
      <c r="D25" s="167" t="str">
        <f>連結実質赤字比率に係る赤字・黒字の構成分析!G$33</f>
        <v>R01</v>
      </c>
      <c r="E25" s="167"/>
      <c r="F25" s="167" t="str">
        <f>連結実質赤字比率に係る赤字・黒字の構成分析!H$33</f>
        <v>R02</v>
      </c>
      <c r="G25" s="167"/>
      <c r="H25" s="167" t="str">
        <f>連結実質赤字比率に係る赤字・黒字の構成分析!I$33</f>
        <v>R03</v>
      </c>
      <c r="I25" s="167"/>
      <c r="J25" s="167" t="str">
        <f>連結実質赤字比率に係る赤字・黒字の構成分析!J$33</f>
        <v>R04</v>
      </c>
      <c r="K25" s="167"/>
    </row>
    <row r="26" spans="1:11">
      <c r="A26" s="167"/>
      <c r="B26" s="167" t="s">
        <v>59</v>
      </c>
      <c r="C26" s="167" t="s">
        <v>60</v>
      </c>
      <c r="D26" s="167" t="s">
        <v>59</v>
      </c>
      <c r="E26" s="167" t="s">
        <v>60</v>
      </c>
      <c r="F26" s="167" t="s">
        <v>59</v>
      </c>
      <c r="G26" s="167" t="s">
        <v>60</v>
      </c>
      <c r="H26" s="167" t="s">
        <v>59</v>
      </c>
      <c r="I26" s="167" t="s">
        <v>60</v>
      </c>
      <c r="J26" s="167" t="s">
        <v>59</v>
      </c>
      <c r="K26" s="167" t="s">
        <v>60</v>
      </c>
    </row>
    <row r="27" spans="1:11">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#VALUE!</v>
      </c>
      <c r="C27" s="167" t="e">
        <f>IF(ROUND(VALUE(SUBSTITUTE(連結実質赤字比率に係る赤字・黒字の構成分析!F$43,"▲", "-")), 2) &gt;= 0, ABS(ROUND(VALUE(SUBSTITUTE(連結実質赤字比率に係る赤字・黒字の構成分析!F$43,"▲", "-")), 2)), NA())</f>
        <v>#VALUE!</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c r="A29" s="167" t="e">
        <f>IF(連結実質赤字比率に係る赤字・黒字の構成分析!C$41="",NA(),連結実質赤字比率に係る赤字・黒字の構成分析!C$41)</f>
        <v>#N/A</v>
      </c>
      <c r="B29" s="167" t="e">
        <f>IF(ROUND(VALUE(SUBSTITUTE(連結実質赤字比率に係る赤字・黒字の構成分析!F$41,"▲", "-")), 2) &lt; 0, ABS(ROUND(VALUE(SUBSTITUTE(連結実質赤字比率に係る赤字・黒字の構成分析!F$41,"▲", "-")), 2)), NA())</f>
        <v>#VALUE!</v>
      </c>
      <c r="C29" s="167" t="e">
        <f>IF(ROUND(VALUE(SUBSTITUTE(連結実質赤字比率に係る赤字・黒字の構成分析!F$41,"▲", "-")), 2) &gt;= 0, ABS(ROUND(VALUE(SUBSTITUTE(連結実質赤字比率に係る赤字・黒字の構成分析!F$41,"▲", "-")), 2)), NA())</f>
        <v>#VALUE!</v>
      </c>
      <c r="D29" s="167" t="e">
        <f>IF(ROUND(VALUE(SUBSTITUTE(連結実質赤字比率に係る赤字・黒字の構成分析!G$41,"▲", "-")), 2) &lt; 0, ABS(ROUND(VALUE(SUBSTITUTE(連結実質赤字比率に係る赤字・黒字の構成分析!G$41,"▲", "-")), 2)), NA())</f>
        <v>#VALUE!</v>
      </c>
      <c r="E29" s="167" t="e">
        <f>IF(ROUND(VALUE(SUBSTITUTE(連結実質赤字比率に係る赤字・黒字の構成分析!G$41,"▲", "-")), 2) &gt;= 0, ABS(ROUND(VALUE(SUBSTITUTE(連結実質赤字比率に係る赤字・黒字の構成分析!G$41,"▲", "-")), 2)), NA())</f>
        <v>#VALUE!</v>
      </c>
      <c r="F29" s="167" t="e">
        <f>IF(ROUND(VALUE(SUBSTITUTE(連結実質赤字比率に係る赤字・黒字の構成分析!H$41,"▲", "-")), 2) &lt; 0, ABS(ROUND(VALUE(SUBSTITUTE(連結実質赤字比率に係る赤字・黒字の構成分析!H$41,"▲", "-")), 2)), NA())</f>
        <v>#VALUE!</v>
      </c>
      <c r="G29" s="167" t="e">
        <f>IF(ROUND(VALUE(SUBSTITUTE(連結実質赤字比率に係る赤字・黒字の構成分析!H$41,"▲", "-")), 2) &gt;= 0, ABS(ROUND(VALUE(SUBSTITUTE(連結実質赤字比率に係る赤字・黒字の構成分析!H$41,"▲", "-")), 2)), NA())</f>
        <v>#VALUE!</v>
      </c>
      <c r="H29" s="167" t="e">
        <f>IF(ROUND(VALUE(SUBSTITUTE(連結実質赤字比率に係る赤字・黒字の構成分析!I$41,"▲", "-")), 2) &lt; 0, ABS(ROUND(VALUE(SUBSTITUTE(連結実質赤字比率に係る赤字・黒字の構成分析!I$41,"▲", "-")), 2)), NA())</f>
        <v>#VALUE!</v>
      </c>
      <c r="I29" s="167" t="e">
        <f>IF(ROUND(VALUE(SUBSTITUTE(連結実質赤字比率に係る赤字・黒字の構成分析!I$41,"▲", "-")), 2) &gt;= 0, ABS(ROUND(VALUE(SUBSTITUTE(連結実質赤字比率に係る赤字・黒字の構成分析!I$41,"▲", "-")), 2)), NA())</f>
        <v>#VALUE!</v>
      </c>
      <c r="J29" s="167" t="e">
        <f>IF(ROUND(VALUE(SUBSTITUTE(連結実質赤字比率に係る赤字・黒字の構成分析!J$41,"▲", "-")), 2) &lt; 0, ABS(ROUND(VALUE(SUBSTITUTE(連結実質赤字比率に係る赤字・黒字の構成分析!J$41,"▲", "-")), 2)), NA())</f>
        <v>#VALUE!</v>
      </c>
      <c r="K29" s="167" t="e">
        <f>IF(ROUND(VALUE(SUBSTITUTE(連結実質赤字比率に係る赤字・黒字の構成分析!J$41,"▲", "-")), 2) &gt;= 0, ABS(ROUND(VALUE(SUBSTITUTE(連結実質赤字比率に係る赤字・黒字の構成分析!J$41,"▲", "-")), 2)), NA())</f>
        <v>#VALUE!</v>
      </c>
    </row>
    <row r="30" spans="1:11">
      <c r="A30" s="167" t="str">
        <f>IF(連結実質赤字比率に係る赤字・黒字の構成分析!C$40="",NA(),連結実質赤字比率に係る赤字・黒字の構成分析!C$40)</f>
        <v>農業集落排水事業特別会計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v>
      </c>
    </row>
    <row r="31" spans="1:11">
      <c r="A31" s="167" t="str">
        <f>IF(連結実質赤字比率に係る赤字・黒字の構成分析!C$39="",NA(),連結実質赤字比率に係る赤字・黒字の構成分析!C$39)</f>
        <v>後期高齢者医療特別会計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0.11</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0.11</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0.12</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0.12</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0.13</v>
      </c>
    </row>
    <row r="32" spans="1:11">
      <c r="A32" s="167" t="str">
        <f>IF(連結実質赤字比率に係る赤字・黒字の構成分析!C$38="",NA(),連結実質赤字比率に係る赤字・黒字の構成分析!C$38)</f>
        <v>公共下水道事業特別会計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0.65</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0.93</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0.85</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0.67</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0.59</v>
      </c>
    </row>
    <row r="33" spans="1:16">
      <c r="A33" s="167" t="str">
        <f>IF(連結実質赤字比率に係る赤字・黒字の構成分析!C$37="",NA(),連結実質赤字比率に係る赤字・黒字の構成分析!C$37)</f>
        <v>介護保険特別会計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0.17</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0.05</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0.27</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1.39</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1.93</v>
      </c>
    </row>
    <row r="34" spans="1:16">
      <c r="A34" s="167" t="str">
        <f>IF(連結実質赤字比率に係る赤字・黒字の構成分析!C$36="",NA(),連結実質赤字比率に係る赤字・黒字の構成分析!C$36)</f>
        <v>水道事業会計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7.5</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8.1</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7.85</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8.73</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7.21</v>
      </c>
    </row>
    <row r="35" spans="1:16">
      <c r="A35" s="167" t="str">
        <f>IF(連結実質赤字比率に係る赤字・黒字の構成分析!C$35="",NA(),連結実質赤字比率に係る赤字・黒字の構成分析!C$35)</f>
        <v>国民健康保険特別会計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5.66</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6.58</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7.32</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8.1199999999999992</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8.2100000000000009</v>
      </c>
    </row>
    <row r="36" spans="1:16">
      <c r="A36" s="167" t="str">
        <f>IF(連結実質赤字比率に係る赤字・黒字の構成分析!C$34="",NA(),連結実質赤字比率に係る赤字・黒字の構成分析!C$34)</f>
        <v>一般会計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0.43</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0.23</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4.8099999999999996</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14.14</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17.77</v>
      </c>
    </row>
    <row r="39" spans="1:16">
      <c r="A39" s="140" t="s">
        <v>61</v>
      </c>
    </row>
    <row r="40" spans="1:16">
      <c r="A40" s="168"/>
      <c r="B40" s="168" t="str">
        <f>'実質公債費比率（分子）の構造'!K$44</f>
        <v>H30</v>
      </c>
      <c r="C40" s="168"/>
      <c r="D40" s="168"/>
      <c r="E40" s="168" t="str">
        <f>'実質公債費比率（分子）の構造'!L$44</f>
        <v>R01</v>
      </c>
      <c r="F40" s="168"/>
      <c r="G40" s="168"/>
      <c r="H40" s="168" t="str">
        <f>'実質公債費比率（分子）の構造'!M$44</f>
        <v>R02</v>
      </c>
      <c r="I40" s="168"/>
      <c r="J40" s="168"/>
      <c r="K40" s="168" t="str">
        <f>'実質公債費比率（分子）の構造'!N$44</f>
        <v>R03</v>
      </c>
      <c r="L40" s="168"/>
      <c r="M40" s="168"/>
      <c r="N40" s="168" t="str">
        <f>'実質公債費比率（分子）の構造'!O$44</f>
        <v>R04</v>
      </c>
      <c r="O40" s="168"/>
      <c r="P40" s="168"/>
    </row>
    <row r="41" spans="1:16">
      <c r="A41" s="168"/>
      <c r="B41" s="168" t="s">
        <v>62</v>
      </c>
      <c r="C41" s="168"/>
      <c r="D41" s="168" t="s">
        <v>63</v>
      </c>
      <c r="E41" s="168" t="s">
        <v>62</v>
      </c>
      <c r="F41" s="168"/>
      <c r="G41" s="168" t="s">
        <v>63</v>
      </c>
      <c r="H41" s="168" t="s">
        <v>62</v>
      </c>
      <c r="I41" s="168"/>
      <c r="J41" s="168" t="s">
        <v>63</v>
      </c>
      <c r="K41" s="168" t="s">
        <v>62</v>
      </c>
      <c r="L41" s="168"/>
      <c r="M41" s="168" t="s">
        <v>63</v>
      </c>
      <c r="N41" s="168" t="s">
        <v>62</v>
      </c>
      <c r="O41" s="168"/>
      <c r="P41" s="168" t="s">
        <v>63</v>
      </c>
    </row>
    <row r="42" spans="1:16">
      <c r="A42" s="168" t="s">
        <v>64</v>
      </c>
      <c r="B42" s="168"/>
      <c r="C42" s="168"/>
      <c r="D42" s="168">
        <f>'実質公債費比率（分子）の構造'!K$52</f>
        <v>991</v>
      </c>
      <c r="E42" s="168"/>
      <c r="F42" s="168"/>
      <c r="G42" s="168">
        <f>'実質公債費比率（分子）の構造'!L$52</f>
        <v>986</v>
      </c>
      <c r="H42" s="168"/>
      <c r="I42" s="168"/>
      <c r="J42" s="168">
        <f>'実質公債費比率（分子）の構造'!M$52</f>
        <v>987</v>
      </c>
      <c r="K42" s="168"/>
      <c r="L42" s="168"/>
      <c r="M42" s="168">
        <f>'実質公債費比率（分子）の構造'!N$52</f>
        <v>939</v>
      </c>
      <c r="N42" s="168"/>
      <c r="O42" s="168"/>
      <c r="P42" s="168">
        <f>'実質公債費比率（分子）の構造'!O$52</f>
        <v>949</v>
      </c>
    </row>
    <row r="43" spans="1:16">
      <c r="A43" s="168" t="s">
        <v>18</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c r="A44" s="168" t="s">
        <v>65</v>
      </c>
      <c r="B44" s="168" t="str">
        <f>'実質公債費比率（分子）の構造'!K$50</f>
        <v>-</v>
      </c>
      <c r="C44" s="168"/>
      <c r="D44" s="168"/>
      <c r="E44" s="168" t="str">
        <f>'実質公債費比率（分子）の構造'!L$50</f>
        <v>-</v>
      </c>
      <c r="F44" s="168"/>
      <c r="G44" s="168"/>
      <c r="H44" s="168" t="str">
        <f>'実質公債費比率（分子）の構造'!M$50</f>
        <v>-</v>
      </c>
      <c r="I44" s="168"/>
      <c r="J44" s="168"/>
      <c r="K44" s="168" t="str">
        <f>'実質公債費比率（分子）の構造'!N$50</f>
        <v>-</v>
      </c>
      <c r="L44" s="168"/>
      <c r="M44" s="168"/>
      <c r="N44" s="168" t="str">
        <f>'実質公債費比率（分子）の構造'!O$50</f>
        <v>-</v>
      </c>
      <c r="O44" s="168"/>
      <c r="P44" s="168"/>
    </row>
    <row r="45" spans="1:16">
      <c r="A45" s="168" t="s">
        <v>66</v>
      </c>
      <c r="B45" s="168">
        <f>'実質公債費比率（分子）の構造'!K$49</f>
        <v>147</v>
      </c>
      <c r="C45" s="168"/>
      <c r="D45" s="168"/>
      <c r="E45" s="168">
        <f>'実質公債費比率（分子）の構造'!L$49</f>
        <v>155</v>
      </c>
      <c r="F45" s="168"/>
      <c r="G45" s="168"/>
      <c r="H45" s="168">
        <f>'実質公債費比率（分子）の構造'!M$49</f>
        <v>144</v>
      </c>
      <c r="I45" s="168"/>
      <c r="J45" s="168"/>
      <c r="K45" s="168">
        <f>'実質公債費比率（分子）の構造'!N$49</f>
        <v>102</v>
      </c>
      <c r="L45" s="168"/>
      <c r="M45" s="168"/>
      <c r="N45" s="168">
        <f>'実質公債費比率（分子）の構造'!O$49</f>
        <v>120</v>
      </c>
      <c r="O45" s="168"/>
      <c r="P45" s="168"/>
    </row>
    <row r="46" spans="1:16">
      <c r="A46" s="168" t="s">
        <v>67</v>
      </c>
      <c r="B46" s="168">
        <f>'実質公債費比率（分子）の構造'!K$48</f>
        <v>168</v>
      </c>
      <c r="C46" s="168"/>
      <c r="D46" s="168"/>
      <c r="E46" s="168">
        <f>'実質公債費比率（分子）の構造'!L$48</f>
        <v>170</v>
      </c>
      <c r="F46" s="168"/>
      <c r="G46" s="168"/>
      <c r="H46" s="168">
        <f>'実質公債費比率（分子）の構造'!M$48</f>
        <v>177</v>
      </c>
      <c r="I46" s="168"/>
      <c r="J46" s="168"/>
      <c r="K46" s="168">
        <f>'実質公債費比率（分子）の構造'!N$48</f>
        <v>181</v>
      </c>
      <c r="L46" s="168"/>
      <c r="M46" s="168"/>
      <c r="N46" s="168">
        <f>'実質公債費比率（分子）の構造'!O$48</f>
        <v>188</v>
      </c>
      <c r="O46" s="168"/>
      <c r="P46" s="168"/>
    </row>
    <row r="47" spans="1:16">
      <c r="A47" s="168" t="s">
        <v>68</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c r="A48" s="168" t="s">
        <v>69</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c r="A49" s="168" t="s">
        <v>70</v>
      </c>
      <c r="B49" s="168">
        <f>'実質公債費比率（分子）の構造'!K$45</f>
        <v>1422</v>
      </c>
      <c r="C49" s="168"/>
      <c r="D49" s="168"/>
      <c r="E49" s="168">
        <f>'実質公債費比率（分子）の構造'!L$45</f>
        <v>1413</v>
      </c>
      <c r="F49" s="168"/>
      <c r="G49" s="168"/>
      <c r="H49" s="168">
        <f>'実質公債費比率（分子）の構造'!M$45</f>
        <v>1429</v>
      </c>
      <c r="I49" s="168"/>
      <c r="J49" s="168"/>
      <c r="K49" s="168">
        <f>'実質公債費比率（分子）の構造'!N$45</f>
        <v>1447</v>
      </c>
      <c r="L49" s="168"/>
      <c r="M49" s="168"/>
      <c r="N49" s="168">
        <f>'実質公債費比率（分子）の構造'!O$45</f>
        <v>1452</v>
      </c>
      <c r="O49" s="168"/>
      <c r="P49" s="168"/>
    </row>
    <row r="50" spans="1:16">
      <c r="A50" s="168" t="s">
        <v>71</v>
      </c>
      <c r="B50" s="168" t="e">
        <f>NA()</f>
        <v>#N/A</v>
      </c>
      <c r="C50" s="168">
        <f>IF(ISNUMBER('実質公債費比率（分子）の構造'!K$53),'実質公債費比率（分子）の構造'!K$53,NA())</f>
        <v>746</v>
      </c>
      <c r="D50" s="168" t="e">
        <f>NA()</f>
        <v>#N/A</v>
      </c>
      <c r="E50" s="168" t="e">
        <f>NA()</f>
        <v>#N/A</v>
      </c>
      <c r="F50" s="168">
        <f>IF(ISNUMBER('実質公債費比率（分子）の構造'!L$53),'実質公債費比率（分子）の構造'!L$53,NA())</f>
        <v>752</v>
      </c>
      <c r="G50" s="168" t="e">
        <f>NA()</f>
        <v>#N/A</v>
      </c>
      <c r="H50" s="168" t="e">
        <f>NA()</f>
        <v>#N/A</v>
      </c>
      <c r="I50" s="168">
        <f>IF(ISNUMBER('実質公債費比率（分子）の構造'!M$53),'実質公債費比率（分子）の構造'!M$53,NA())</f>
        <v>763</v>
      </c>
      <c r="J50" s="168" t="e">
        <f>NA()</f>
        <v>#N/A</v>
      </c>
      <c r="K50" s="168" t="e">
        <f>NA()</f>
        <v>#N/A</v>
      </c>
      <c r="L50" s="168">
        <f>IF(ISNUMBER('実質公債費比率（分子）の構造'!N$53),'実質公債費比率（分子）の構造'!N$53,NA())</f>
        <v>791</v>
      </c>
      <c r="M50" s="168" t="e">
        <f>NA()</f>
        <v>#N/A</v>
      </c>
      <c r="N50" s="168" t="e">
        <f>NA()</f>
        <v>#N/A</v>
      </c>
      <c r="O50" s="168">
        <f>IF(ISNUMBER('実質公債費比率（分子）の構造'!O$53),'実質公債費比率（分子）の構造'!O$53,NA())</f>
        <v>811</v>
      </c>
      <c r="P50" s="168" t="e">
        <f>NA()</f>
        <v>#N/A</v>
      </c>
    </row>
    <row r="53" spans="1:16">
      <c r="A53" s="140" t="s">
        <v>72</v>
      </c>
    </row>
    <row r="54" spans="1:16">
      <c r="A54" s="167"/>
      <c r="B54" s="167" t="str">
        <f>'将来負担比率（分子）の構造'!I$40</f>
        <v>H30</v>
      </c>
      <c r="C54" s="167"/>
      <c r="D54" s="167"/>
      <c r="E54" s="167" t="str">
        <f>'将来負担比率（分子）の構造'!J$40</f>
        <v>R01</v>
      </c>
      <c r="F54" s="167"/>
      <c r="G54" s="167"/>
      <c r="H54" s="167" t="str">
        <f>'将来負担比率（分子）の構造'!K$40</f>
        <v>R02</v>
      </c>
      <c r="I54" s="167"/>
      <c r="J54" s="167"/>
      <c r="K54" s="167" t="str">
        <f>'将来負担比率（分子）の構造'!L$40</f>
        <v>R03</v>
      </c>
      <c r="L54" s="167"/>
      <c r="M54" s="167"/>
      <c r="N54" s="167" t="str">
        <f>'将来負担比率（分子）の構造'!M$40</f>
        <v>R04</v>
      </c>
      <c r="O54" s="167"/>
      <c r="P54" s="167"/>
    </row>
    <row r="55" spans="1:16">
      <c r="A55" s="167"/>
      <c r="B55" s="167" t="s">
        <v>73</v>
      </c>
      <c r="C55" s="167"/>
      <c r="D55" s="167" t="s">
        <v>74</v>
      </c>
      <c r="E55" s="167" t="s">
        <v>73</v>
      </c>
      <c r="F55" s="167"/>
      <c r="G55" s="167" t="s">
        <v>74</v>
      </c>
      <c r="H55" s="167" t="s">
        <v>73</v>
      </c>
      <c r="I55" s="167"/>
      <c r="J55" s="167" t="s">
        <v>74</v>
      </c>
      <c r="K55" s="167" t="s">
        <v>73</v>
      </c>
      <c r="L55" s="167"/>
      <c r="M55" s="167" t="s">
        <v>74</v>
      </c>
      <c r="N55" s="167" t="s">
        <v>73</v>
      </c>
      <c r="O55" s="167"/>
      <c r="P55" s="167" t="s">
        <v>74</v>
      </c>
    </row>
    <row r="56" spans="1:16">
      <c r="A56" s="167" t="s">
        <v>45</v>
      </c>
      <c r="B56" s="167"/>
      <c r="C56" s="167"/>
      <c r="D56" s="167">
        <f>'将来負担比率（分子）の構造'!I$52</f>
        <v>9326</v>
      </c>
      <c r="E56" s="167"/>
      <c r="F56" s="167"/>
      <c r="G56" s="167">
        <f>'将来負担比率（分子）の構造'!J$52</f>
        <v>9377</v>
      </c>
      <c r="H56" s="167"/>
      <c r="I56" s="167"/>
      <c r="J56" s="167">
        <f>'将来負担比率（分子）の構造'!K$52</f>
        <v>9430</v>
      </c>
      <c r="K56" s="167"/>
      <c r="L56" s="167"/>
      <c r="M56" s="167">
        <f>'将来負担比率（分子）の構造'!L$52</f>
        <v>9628</v>
      </c>
      <c r="N56" s="167"/>
      <c r="O56" s="167"/>
      <c r="P56" s="167">
        <f>'将来負担比率（分子）の構造'!M$52</f>
        <v>10632</v>
      </c>
    </row>
    <row r="57" spans="1:16">
      <c r="A57" s="167" t="s">
        <v>44</v>
      </c>
      <c r="B57" s="167"/>
      <c r="C57" s="167"/>
      <c r="D57" s="167">
        <f>'将来負担比率（分子）の構造'!I$51</f>
        <v>1913</v>
      </c>
      <c r="E57" s="167"/>
      <c r="F57" s="167"/>
      <c r="G57" s="167">
        <f>'将来負担比率（分子）の構造'!J$51</f>
        <v>1891</v>
      </c>
      <c r="H57" s="167"/>
      <c r="I57" s="167"/>
      <c r="J57" s="167">
        <f>'将来負担比率（分子）の構造'!K$51</f>
        <v>1676</v>
      </c>
      <c r="K57" s="167"/>
      <c r="L57" s="167"/>
      <c r="M57" s="167">
        <f>'将来負担比率（分子）の構造'!L$51</f>
        <v>1693</v>
      </c>
      <c r="N57" s="167"/>
      <c r="O57" s="167"/>
      <c r="P57" s="167">
        <f>'将来負担比率（分子）の構造'!M$51</f>
        <v>1735</v>
      </c>
    </row>
    <row r="58" spans="1:16">
      <c r="A58" s="167" t="s">
        <v>43</v>
      </c>
      <c r="B58" s="167"/>
      <c r="C58" s="167"/>
      <c r="D58" s="167">
        <f>'将来負担比率（分子）の構造'!I$50</f>
        <v>3401</v>
      </c>
      <c r="E58" s="167"/>
      <c r="F58" s="167"/>
      <c r="G58" s="167">
        <f>'将来負担比率（分子）の構造'!J$50</f>
        <v>3105</v>
      </c>
      <c r="H58" s="167"/>
      <c r="I58" s="167"/>
      <c r="J58" s="167">
        <f>'将来負担比率（分子）の構造'!K$50</f>
        <v>3059</v>
      </c>
      <c r="K58" s="167"/>
      <c r="L58" s="167"/>
      <c r="M58" s="167">
        <f>'将来負担比率（分子）の構造'!L$50</f>
        <v>3345</v>
      </c>
      <c r="N58" s="167"/>
      <c r="O58" s="167"/>
      <c r="P58" s="167">
        <f>'将来負担比率（分子）の構造'!M$50</f>
        <v>4213</v>
      </c>
    </row>
    <row r="59" spans="1:16">
      <c r="A59" s="167" t="s">
        <v>41</v>
      </c>
      <c r="B59" s="167">
        <f>'将来負担比率（分子）の構造'!I$49</f>
        <v>149</v>
      </c>
      <c r="C59" s="167"/>
      <c r="D59" s="167"/>
      <c r="E59" s="167">
        <f>'将来負担比率（分子）の構造'!J$49</f>
        <v>224</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c r="A60" s="167" t="s">
        <v>40</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c r="A61" s="167" t="s">
        <v>38</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c r="A62" s="167" t="s">
        <v>37</v>
      </c>
      <c r="B62" s="167">
        <f>'将来負担比率（分子）の構造'!I$45</f>
        <v>2104</v>
      </c>
      <c r="C62" s="167"/>
      <c r="D62" s="167"/>
      <c r="E62" s="167">
        <f>'将来負担比率（分子）の構造'!J$45</f>
        <v>2073</v>
      </c>
      <c r="F62" s="167"/>
      <c r="G62" s="167"/>
      <c r="H62" s="167">
        <f>'将来負担比率（分子）の構造'!K$45</f>
        <v>2185</v>
      </c>
      <c r="I62" s="167"/>
      <c r="J62" s="167"/>
      <c r="K62" s="167">
        <f>'将来負担比率（分子）の構造'!L$45</f>
        <v>2122</v>
      </c>
      <c r="L62" s="167"/>
      <c r="M62" s="167"/>
      <c r="N62" s="167">
        <f>'将来負担比率（分子）の構造'!M$45</f>
        <v>2143</v>
      </c>
      <c r="O62" s="167"/>
      <c r="P62" s="167"/>
    </row>
    <row r="63" spans="1:16">
      <c r="A63" s="167" t="s">
        <v>36</v>
      </c>
      <c r="B63" s="167">
        <f>'将来負担比率（分子）の構造'!I$44</f>
        <v>1842</v>
      </c>
      <c r="C63" s="167"/>
      <c r="D63" s="167"/>
      <c r="E63" s="167">
        <f>'将来負担比率（分子）の構造'!J$44</f>
        <v>1726</v>
      </c>
      <c r="F63" s="167"/>
      <c r="G63" s="167"/>
      <c r="H63" s="167">
        <f>'将来負担比率（分子）の構造'!K$44</f>
        <v>1739</v>
      </c>
      <c r="I63" s="167"/>
      <c r="J63" s="167"/>
      <c r="K63" s="167">
        <f>'将来負担比率（分子）の構造'!L$44</f>
        <v>2593</v>
      </c>
      <c r="L63" s="167"/>
      <c r="M63" s="167"/>
      <c r="N63" s="167">
        <f>'将来負担比率（分子）の構造'!M$44</f>
        <v>2986</v>
      </c>
      <c r="O63" s="167"/>
      <c r="P63" s="167"/>
    </row>
    <row r="64" spans="1:16">
      <c r="A64" s="167" t="s">
        <v>35</v>
      </c>
      <c r="B64" s="167">
        <f>'将来負担比率（分子）の構造'!I$43</f>
        <v>2689</v>
      </c>
      <c r="C64" s="167"/>
      <c r="D64" s="167"/>
      <c r="E64" s="167">
        <f>'将来負担比率（分子）の構造'!J$43</f>
        <v>2762</v>
      </c>
      <c r="F64" s="167"/>
      <c r="G64" s="167"/>
      <c r="H64" s="167">
        <f>'将来負担比率（分子）の構造'!K$43</f>
        <v>2765</v>
      </c>
      <c r="I64" s="167"/>
      <c r="J64" s="167"/>
      <c r="K64" s="167">
        <f>'将来負担比率（分子）の構造'!L$43</f>
        <v>2774</v>
      </c>
      <c r="L64" s="167"/>
      <c r="M64" s="167"/>
      <c r="N64" s="167">
        <f>'将来負担比率（分子）の構造'!M$43</f>
        <v>2862</v>
      </c>
      <c r="O64" s="167"/>
      <c r="P64" s="167"/>
    </row>
    <row r="65" spans="1:16">
      <c r="A65" s="167" t="s">
        <v>34</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c r="A66" s="167" t="s">
        <v>33</v>
      </c>
      <c r="B66" s="167">
        <f>'将来負担比率（分子）の構造'!I$41</f>
        <v>14076</v>
      </c>
      <c r="C66" s="167"/>
      <c r="D66" s="167"/>
      <c r="E66" s="167">
        <f>'将来負担比率（分子）の構造'!J$41</f>
        <v>13694</v>
      </c>
      <c r="F66" s="167"/>
      <c r="G66" s="167"/>
      <c r="H66" s="167">
        <f>'将来負担比率（分子）の構造'!K$41</f>
        <v>13580</v>
      </c>
      <c r="I66" s="167"/>
      <c r="J66" s="167"/>
      <c r="K66" s="167">
        <f>'将来負担比率（分子）の構造'!L$41</f>
        <v>13504</v>
      </c>
      <c r="L66" s="167"/>
      <c r="M66" s="167"/>
      <c r="N66" s="167">
        <f>'将来負担比率（分子）の構造'!M$41</f>
        <v>14489</v>
      </c>
      <c r="O66" s="167"/>
      <c r="P66" s="167"/>
    </row>
    <row r="67" spans="1:16">
      <c r="A67" s="167" t="s">
        <v>75</v>
      </c>
      <c r="B67" s="167" t="e">
        <f>NA()</f>
        <v>#N/A</v>
      </c>
      <c r="C67" s="167">
        <f>IF(ISNUMBER('将来負担比率（分子）の構造'!I$53), IF('将来負担比率（分子）の構造'!I$53 &lt; 0, 0, '将来負担比率（分子）の構造'!I$53), NA())</f>
        <v>6219</v>
      </c>
      <c r="D67" s="167" t="e">
        <f>NA()</f>
        <v>#N/A</v>
      </c>
      <c r="E67" s="167" t="e">
        <f>NA()</f>
        <v>#N/A</v>
      </c>
      <c r="F67" s="167">
        <f>IF(ISNUMBER('将来負担比率（分子）の構造'!J$53), IF('将来負担比率（分子）の構造'!J$53 &lt; 0, 0, '将来負担比率（分子）の構造'!J$53), NA())</f>
        <v>6105</v>
      </c>
      <c r="G67" s="167" t="e">
        <f>NA()</f>
        <v>#N/A</v>
      </c>
      <c r="H67" s="167" t="e">
        <f>NA()</f>
        <v>#N/A</v>
      </c>
      <c r="I67" s="167">
        <f>IF(ISNUMBER('将来負担比率（分子）の構造'!K$53), IF('将来負担比率（分子）の構造'!K$53 &lt; 0, 0, '将来負担比率（分子）の構造'!K$53), NA())</f>
        <v>6103</v>
      </c>
      <c r="J67" s="167" t="e">
        <f>NA()</f>
        <v>#N/A</v>
      </c>
      <c r="K67" s="167" t="e">
        <f>NA()</f>
        <v>#N/A</v>
      </c>
      <c r="L67" s="167">
        <f>IF(ISNUMBER('将来負担比率（分子）の構造'!L$53), IF('将来負担比率（分子）の構造'!L$53 &lt; 0, 0, '将来負担比率（分子）の構造'!L$53), NA())</f>
        <v>6327</v>
      </c>
      <c r="M67" s="167" t="e">
        <f>NA()</f>
        <v>#N/A</v>
      </c>
      <c r="N67" s="167" t="e">
        <f>NA()</f>
        <v>#N/A</v>
      </c>
      <c r="O67" s="167">
        <f>IF(ISNUMBER('将来負担比率（分子）の構造'!M$53), IF('将来負担比率（分子）の構造'!M$53 &lt; 0, 0, '将来負担比率（分子）の構造'!M$53), NA())</f>
        <v>5901</v>
      </c>
      <c r="P67" s="167" t="e">
        <f>NA()</f>
        <v>#N/A</v>
      </c>
    </row>
    <row r="70" spans="1:16">
      <c r="A70" s="169" t="s">
        <v>76</v>
      </c>
      <c r="B70" s="169"/>
      <c r="C70" s="169"/>
      <c r="D70" s="169"/>
      <c r="E70" s="169"/>
      <c r="F70" s="169"/>
    </row>
    <row r="71" spans="1:16">
      <c r="A71" s="170"/>
      <c r="B71" s="170" t="str">
        <f>基金残高に係る経年分析!F54</f>
        <v>R02</v>
      </c>
      <c r="C71" s="170" t="str">
        <f>基金残高に係る経年分析!G54</f>
        <v>R03</v>
      </c>
      <c r="D71" s="170" t="str">
        <f>基金残高に係る経年分析!H54</f>
        <v>R04</v>
      </c>
    </row>
    <row r="72" spans="1:16">
      <c r="A72" s="170" t="s">
        <v>77</v>
      </c>
      <c r="B72" s="171">
        <f>基金残高に係る経年分析!F55</f>
        <v>1615</v>
      </c>
      <c r="C72" s="171">
        <f>基金残高に係る経年分析!G55</f>
        <v>1791</v>
      </c>
      <c r="D72" s="171">
        <f>基金残高に係る経年分析!H55</f>
        <v>2542</v>
      </c>
    </row>
    <row r="73" spans="1:16">
      <c r="A73" s="170" t="s">
        <v>78</v>
      </c>
      <c r="B73" s="171">
        <f>基金残高に係る経年分析!F56</f>
        <v>96</v>
      </c>
      <c r="C73" s="171">
        <f>基金残高に係る経年分析!G56</f>
        <v>216</v>
      </c>
      <c r="D73" s="171">
        <f>基金残高に係る経年分析!H56</f>
        <v>223</v>
      </c>
    </row>
    <row r="74" spans="1:16">
      <c r="A74" s="170" t="s">
        <v>79</v>
      </c>
      <c r="B74" s="171">
        <f>基金残高に係る経年分析!F57</f>
        <v>1311</v>
      </c>
      <c r="C74" s="171">
        <f>基金残高に係る経年分析!G57</f>
        <v>1298</v>
      </c>
      <c r="D74" s="171">
        <f>基金残高に係る経年分析!H57</f>
        <v>1377</v>
      </c>
    </row>
  </sheetData>
  <sheetProtection algorithmName="SHA-512" hashValue="wh10jhJuyv2McowusnQ8KUsqCCgH4QDIaDq2NxZMVm582CT6QklMsgQ5iL8UBF6hwDvwrtP3r+W/A3X2MabDMw==" saltValue="dsDlxaO08GE7YdhPdXkZ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2024-03-14T03:35:04Z</dcterms:created>
  <dcterms:modified xsi:type="dcterms:W3CDTF">2024-09-11T01:26:15Z</dcterms:modified>
  <cp:category/>
</cp:coreProperties>
</file>