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89.61\share2009\_04財政班\_02決算統計\◆決算統計チーム共通◆\03_各種調査\08&amp;09_財政状況資料集\R元決算分\07_市町村→県（第２回）\"/>
    </mc:Choice>
  </mc:AlternateContent>
  <bookViews>
    <workbookView xWindow="0" yWindow="0" windowWidth="20490" windowHeight="72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5"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c r="BE35" i="10" s="1"/>
  <c r="BW34" i="10" l="1"/>
  <c r="BW35" i="10" s="1"/>
  <c r="BW36" i="10" s="1"/>
  <c r="BW37" i="10" s="1"/>
  <c r="BW38" i="10" s="1"/>
  <c r="BW39" i="10" s="1"/>
  <c r="BW40" i="10" s="1"/>
  <c r="BW41" i="10" s="1"/>
  <c r="BW42" i="10" s="1"/>
  <c r="BW43" i="10" s="1"/>
  <c r="CO34" i="10"/>
</calcChain>
</file>

<file path=xl/sharedStrings.xml><?xml version="1.0" encoding="utf-8"?>
<sst xmlns="http://schemas.openxmlformats.org/spreadsheetml/2006/main" count="1220" uniqueCount="636">
  <si>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</si>
  <si>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</si>
  <si>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</si>
  <si>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</si>
  <si>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</si>
  <si>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</si>
  <si>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</si>
  <si>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</si>
  <si>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</si>
  <si>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</si>
  <si>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</si>
  <si>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</si>
  <si>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</si>
  <si>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</si>
  <si>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</si>
  <si>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</si>
  <si>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</si>
  <si>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</si>
  <si>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</si>
  <si>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</si>
  <si>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</si>
  <si>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</si>
  <si>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</si>
  <si>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</si>
  <si>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</si>
  <si>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</si>
  <si>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</si>
  <si>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</si>
  <si>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</si>
  <si>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</si>
  <si>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</si>
  <si>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</si>
  <si>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</si>
  <si>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</si>
  <si>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</si>
  <si>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</si>
  <si>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</si>
  <si>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</si>
  <si>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</si>
  <si>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</si>
  <si>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</si>
  <si>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</si>
  <si>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</si>
  <si>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</si>
  <si>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</si>
  <si>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</si>
  <si>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</si>
  <si>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</si>
  <si>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</si>
  <si>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</si>
  <si>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</si>
  <si>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</si>
  <si>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</si>
  <si>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</si>
  <si>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</si>
  <si>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</si>
  <si>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</si>
  <si>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</si>
  <si>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</si>
  <si>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</si>
  <si>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</si>
  <si>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</si>
  <si>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</si>
  <si>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</si>
  <si>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</si>
  <si>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</si>
  <si>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</si>
  <si>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</si>
  <si>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</si>
  <si>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</si>
  <si>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</si>
  <si>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</si>
  <si>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</si>
  <si>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</si>
  <si>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</si>
  <si>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</si>
  <si>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</si>
  <si>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</si>
  <si>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</si>
  <si>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</si>
  <si>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</si>
  <si>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</si>
  <si>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</si>
  <si>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</si>
  <si>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</si>
  <si>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Ⅰ－２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</si>
  <si>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</si>
  <si>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</si>
  <si>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</si>
  <si>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</si>
  <si>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</si>
  <si>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</si>
  <si>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</si>
  <si>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</si>
  <si>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</si>
  <si>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</si>
  <si>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</si>
  <si>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</si>
  <si>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太地町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</si>
  <si>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</si>
  <si>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</si>
  <si>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</si>
  <si>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</si>
  <si>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</si>
  <si>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</si>
  <si>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</si>
  <si>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</si>
  <si>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</si>
  <si>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</si>
  <si>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</si>
  <si>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</si>
  <si>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</si>
  <si>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</si>
  <si>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</si>
  <si>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</si>
  <si>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</si>
  <si>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</si>
  <si>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</si>
  <si>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</si>
  <si>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</si>
  <si>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</si>
  <si>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</si>
  <si>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</si>
  <si>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</si>
  <si>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</si>
  <si>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</si>
  <si>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</si>
  <si>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</si>
  <si>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</si>
  <si>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</si>
  <si>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</si>
  <si>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</si>
  <si>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</si>
  <si>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</si>
  <si>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</si>
  <si>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</si>
  <si>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</si>
  <si>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</si>
  <si>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</si>
  <si>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</si>
  <si>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</si>
  <si>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</si>
  <si>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</si>
  <si>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</si>
  <si>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</si>
  <si>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</si>
  <si>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</si>
  <si>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</si>
  <si>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</si>
  <si>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</si>
  <si>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</si>
  <si>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</si>
  <si>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</si>
  <si>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</si>
  <si>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</si>
  <si>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</si>
  <si>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</si>
  <si>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</si>
  <si>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</si>
  <si>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</si>
  <si>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</si>
  <si>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</si>
  <si>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</si>
  <si>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</si>
  <si>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</si>
  <si>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</si>
  <si>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</si>
  <si>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</si>
  <si>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</si>
  <si>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</si>
  <si>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</si>
  <si>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</si>
  <si>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</si>
  <si>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</si>
  <si>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</si>
  <si>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</si>
  <si>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</si>
  <si>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</si>
  <si>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</si>
  <si>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</si>
  <si>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</si>
  <si>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</si>
  <si>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</si>
  <si>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</si>
  <si>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</si>
  <si>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</si>
  <si>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</si>
  <si>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</si>
  <si>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</si>
  <si>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</si>
  <si>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</si>
  <si>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</si>
  <si>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</si>
  <si>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</si>
  <si>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</si>
  <si>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</si>
  <si>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</si>
  <si>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</si>
  <si>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</si>
  <si>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</si>
  <si>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</si>
  <si>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</si>
  <si>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</si>
  <si>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</si>
  <si>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</si>
  <si>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</si>
  <si>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</si>
  <si>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</si>
  <si>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</si>
  <si>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</si>
  <si>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</si>
  <si>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</si>
  <si>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</si>
  <si>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</si>
  <si>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</si>
  <si>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</si>
  <si>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和歌山県太地町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</si>
  <si>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</si>
  <si>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</si>
  <si>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</si>
  <si>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</si>
  <si>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</si>
  <si>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</si>
  <si>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</si>
  <si>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</si>
  <si>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</si>
  <si>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</si>
  <si>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</si>
  <si>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</si>
  <si>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</si>
  <si>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</si>
  <si>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</si>
  <si>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</si>
  <si>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</si>
  <si>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</si>
  <si>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</si>
  <si>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</si>
  <si>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</si>
  <si>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</si>
  <si>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</si>
  <si>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</si>
  <si>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</si>
  <si>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</si>
  <si>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</si>
  <si>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</si>
  <si>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</si>
  <si>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</si>
  <si>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</si>
  <si>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</si>
  <si>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</si>
  <si>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</si>
  <si>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</si>
  <si>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</si>
  <si>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</si>
  <si>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</si>
  <si>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</si>
  <si>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</si>
  <si>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</si>
  <si>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</si>
  <si>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</si>
  <si>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</si>
  <si>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</si>
  <si>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</si>
  <si>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</si>
  <si>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</si>
  <si>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</si>
  <si>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</si>
  <si>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</si>
  <si>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</si>
  <si>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</si>
  <si>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</si>
  <si>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</si>
  <si>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</si>
  <si>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</si>
  <si>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</si>
  <si>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</si>
  <si>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</si>
  <si>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</si>
  <si>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</si>
  <si>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</si>
  <si>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</si>
  <si>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</si>
  <si>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</si>
  <si>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</si>
  <si>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</si>
  <si>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</si>
  <si>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</si>
  <si>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</si>
  <si>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</si>
  <si>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</si>
  <si>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</si>
  <si>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</si>
  <si>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</si>
  <si>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</si>
  <si>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</si>
  <si>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</si>
  <si>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</si>
  <si>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</si>
  <si>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</si>
  <si>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</si>
  <si>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</si>
  <si>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</si>
  <si>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</si>
  <si>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</si>
  <si>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</si>
  <si>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</si>
  <si>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</si>
  <si>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</si>
  <si>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</si>
  <si>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</si>
  <si>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</si>
  <si>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</si>
  <si>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</si>
  <si>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</si>
  <si>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</si>
  <si>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</si>
  <si>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</si>
  <si>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</si>
  <si>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</si>
  <si>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</si>
  <si>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</si>
  <si>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</si>
  <si>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</si>
  <si>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</si>
  <si>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</si>
  <si>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</si>
  <si>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</si>
  <si>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</si>
  <si>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</si>
  <si>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</si>
  <si>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</si>
  <si>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</si>
  <si>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</si>
  <si>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</si>
  <si>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</si>
  <si>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</si>
  <si>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</si>
  <si>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</si>
  <si>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</si>
  <si>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</si>
  <si>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</si>
  <si>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</si>
  <si>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</si>
  <si>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観光施設</t>
    <phoneticPr fontId="5"/>
  </si>
  <si>
    <t>被保険者数(人)</t>
  </si>
  <si>
    <t>　積立金</t>
    <phoneticPr fontId="5"/>
  </si>
  <si>
    <t>　うち減収補塡債(特例分)</t>
    <rPh sb="4" eb="5">
      <t>シュウ</t>
    </rPh>
    <rPh sb="9" eb="10">
      <t>トク</t>
    </rPh>
    <rPh sb="10" eb="11">
      <t>レイ</t>
    </rPh>
    <rPh sb="11" eb="12">
      <t>ブン</t>
    </rPh>
    <phoneticPr fontId="16"/>
  </si>
  <si>
    <t>市場</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</si>
  <si>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</si>
  <si>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</si>
  <si>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</si>
  <si>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</si>
  <si>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</si>
  <si>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</si>
  <si>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</si>
  <si>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</si>
  <si>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</si>
  <si>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</si>
  <si>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</si>
  <si>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</si>
  <si>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</si>
  <si>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</si>
  <si>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</si>
  <si>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</si>
  <si>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</si>
  <si>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</si>
  <si>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</si>
  <si>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</si>
  <si>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</si>
  <si>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</si>
  <si>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</si>
  <si>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和歌山県太地町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</si>
  <si>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</si>
  <si>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</si>
  <si>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</si>
  <si>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</si>
  <si>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</si>
  <si>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</si>
  <si>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</si>
  <si>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</si>
  <si>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</si>
  <si>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</si>
  <si>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</si>
  <si>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</si>
  <si>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</si>
  <si>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</si>
  <si>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</si>
  <si>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</si>
  <si>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</si>
  <si>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</si>
  <si>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</si>
  <si>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</si>
  <si>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</si>
  <si>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</si>
  <si>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</si>
  <si>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</si>
  <si>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</si>
  <si>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</si>
  <si>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</si>
  <si>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</si>
  <si>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</si>
  <si>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</si>
  <si>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</si>
  <si>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</si>
  <si>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</si>
  <si>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</si>
  <si>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</si>
  <si>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介護保険事業</t>
    <phoneticPr fontId="5"/>
  </si>
  <si>
    <t>後期高齢者医療事業</t>
    <phoneticPr fontId="5"/>
  </si>
  <si>
    <t>水道事業</t>
    <phoneticPr fontId="5"/>
  </si>
  <si>
    <t>法適用企業</t>
    <phoneticPr fontId="5"/>
  </si>
  <si>
    <t>都市計画公共下水道事業</t>
    <phoneticPr fontId="5"/>
  </si>
  <si>
    <t>法非適用企業</t>
    <phoneticPr fontId="5"/>
  </si>
  <si>
    <t>くじらの博物館事業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</si>
  <si>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</si>
  <si>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</si>
  <si>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</si>
  <si>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</si>
  <si>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</si>
  <si>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</si>
  <si>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</si>
  <si>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</si>
  <si>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</si>
  <si>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</si>
  <si>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</si>
  <si>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</si>
  <si>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</si>
  <si>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</si>
  <si>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</si>
  <si>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</si>
  <si>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</si>
  <si>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</si>
  <si>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</si>
  <si>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</si>
  <si>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</si>
  <si>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</si>
  <si>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</si>
  <si>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</si>
  <si>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</si>
  <si>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</si>
  <si>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</si>
  <si>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</si>
  <si>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</si>
  <si>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</si>
  <si>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</si>
  <si>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</si>
  <si>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</si>
  <si>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</si>
  <si>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</si>
  <si>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</si>
  <si>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</si>
  <si>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</si>
  <si>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</si>
  <si>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</si>
  <si>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</si>
  <si>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</si>
  <si>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</si>
  <si>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</si>
  <si>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</si>
  <si>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</si>
  <si>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</si>
  <si>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</si>
  <si>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</si>
  <si>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</si>
  <si>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</si>
  <si>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</si>
  <si>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</si>
  <si>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</si>
  <si>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</si>
  <si>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</si>
  <si>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</si>
  <si>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</si>
  <si>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</si>
  <si>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</si>
  <si>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</si>
  <si>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</si>
  <si>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</si>
  <si>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都市計画公共下水道事業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</si>
  <si>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</si>
  <si>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</si>
  <si>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くじらの博物館事業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</si>
  <si>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</si>
  <si>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t>
    <phoneticPr fontId="5"/>
  </si>
  <si>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</si>
  <si>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</si>
  <si>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</si>
  <si>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</si>
  <si>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</si>
  <si>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</si>
  <si>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</si>
  <si>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</si>
  <si>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</si>
  <si>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</si>
  <si>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</si>
  <si>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</si>
  <si>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</si>
  <si>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</si>
  <si>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</si>
  <si>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</si>
  <si>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</si>
  <si>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</si>
  <si>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</si>
  <si>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</si>
  <si>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</si>
  <si>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</si>
  <si>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</si>
  <si>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</si>
  <si>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</si>
  <si>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</si>
  <si>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</si>
  <si>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</si>
  <si>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</si>
  <si>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</si>
  <si>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</si>
  <si>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</si>
  <si>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</si>
  <si>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</si>
  <si>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</si>
  <si>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</si>
  <si>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</si>
  <si>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</si>
  <si>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</si>
  <si>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</si>
  <si>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</si>
  <si>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</si>
  <si>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</si>
  <si>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</si>
  <si>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</si>
  <si>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</si>
  <si>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</si>
  <si>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</si>
  <si>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</si>
  <si>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</si>
  <si>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</si>
  <si>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</si>
  <si>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</si>
  <si>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</si>
  <si>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</si>
  <si>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</si>
  <si>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</si>
  <si>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</si>
  <si>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</si>
  <si>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</si>
  <si>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</si>
  <si>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</si>
  <si>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</si>
  <si>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</si>
  <si>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</si>
  <si>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</si>
  <si>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</si>
  <si>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</si>
  <si>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</si>
  <si>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</si>
  <si>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</si>
  <si>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</si>
  <si>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</si>
  <si>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</si>
  <si>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</si>
  <si>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</si>
  <si>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</si>
  <si>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</si>
  <si>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</si>
  <si>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</si>
  <si>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</si>
  <si>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</si>
  <si>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</si>
  <si>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</si>
  <si>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</si>
  <si>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</si>
  <si>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</si>
  <si>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</si>
  <si>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</si>
  <si>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</si>
  <si>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</si>
  <si>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</si>
  <si>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</si>
  <si>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3.01</t>
  </si>
  <si>
    <t>▲ 4.82</t>
  </si>
  <si>
    <t>▲ 3.68</t>
  </si>
  <si>
    <t>▲ 3.52</t>
  </si>
  <si>
    <t>くじらの博物館事業</t>
  </si>
  <si>
    <t>水道事業</t>
  </si>
  <si>
    <t>一般会計</t>
  </si>
  <si>
    <t>介護保険事業</t>
  </si>
  <si>
    <t>後期高齢者医療事業</t>
  </si>
  <si>
    <t>都市計画公共下水道事業</t>
  </si>
  <si>
    <t>国民健康保険事業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</si>
  <si>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</si>
  <si>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</si>
  <si>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</si>
  <si>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</si>
  <si>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</si>
  <si>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</si>
  <si>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</si>
  <si>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</si>
  <si>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塵芥処理場建設資金基金</t>
  </si>
  <si>
    <t>地域福祉基金</t>
  </si>
  <si>
    <t>石垣記念館運営基金</t>
  </si>
  <si>
    <t>福祉基金</t>
  </si>
  <si>
    <t>ふるさと創生基金</t>
  </si>
  <si>
    <t>和歌山県市町村総合事務組合</t>
    <rPh sb="0" eb="4">
      <t>ワカヤマケン</t>
    </rPh>
    <rPh sb="4" eb="7">
      <t>シチョウソン</t>
    </rPh>
    <rPh sb="7" eb="9">
      <t>ソウゴウ</t>
    </rPh>
    <rPh sb="9" eb="11">
      <t>ジム</t>
    </rPh>
    <rPh sb="11" eb="12">
      <t>ク</t>
    </rPh>
    <rPh sb="12" eb="13">
      <t>ア</t>
    </rPh>
    <phoneticPr fontId="5"/>
  </si>
  <si>
    <t>紀南学園事務組合</t>
    <rPh sb="0" eb="2">
      <t>キナン</t>
    </rPh>
    <rPh sb="2" eb="4">
      <t>ガクエン</t>
    </rPh>
    <rPh sb="4" eb="6">
      <t>ジム</t>
    </rPh>
    <rPh sb="6" eb="7">
      <t>ク</t>
    </rPh>
    <rPh sb="7" eb="8">
      <t>ア</t>
    </rPh>
    <phoneticPr fontId="5"/>
  </si>
  <si>
    <t>東牟婁郡町村新宮市老人福祉施設事務組合</t>
    <rPh sb="0" eb="3">
      <t>ヒガシムロ</t>
    </rPh>
    <rPh sb="3" eb="4">
      <t>グン</t>
    </rPh>
    <rPh sb="4" eb="6">
      <t>チョウソン</t>
    </rPh>
    <rPh sb="6" eb="8">
      <t>シングウ</t>
    </rPh>
    <rPh sb="8" eb="9">
      <t>シ</t>
    </rPh>
    <rPh sb="9" eb="11">
      <t>ロウジン</t>
    </rPh>
    <rPh sb="11" eb="13">
      <t>フクシ</t>
    </rPh>
    <rPh sb="13" eb="15">
      <t>シセツ</t>
    </rPh>
    <rPh sb="15" eb="17">
      <t>ジム</t>
    </rPh>
    <rPh sb="17" eb="19">
      <t>クミアイ</t>
    </rPh>
    <phoneticPr fontId="5"/>
  </si>
  <si>
    <t>東牟婁郡町村新宮市老人福祉施設事務組合（公営企業会計）</t>
    <rPh sb="0" eb="3">
      <t>ヒガシムロ</t>
    </rPh>
    <rPh sb="3" eb="4">
      <t>グン</t>
    </rPh>
    <rPh sb="4" eb="6">
      <t>チョウソン</t>
    </rPh>
    <rPh sb="6" eb="8">
      <t>シングウ</t>
    </rPh>
    <rPh sb="8" eb="9">
      <t>シ</t>
    </rPh>
    <rPh sb="9" eb="11">
      <t>ロウジン</t>
    </rPh>
    <rPh sb="11" eb="13">
      <t>フクシ</t>
    </rPh>
    <rPh sb="13" eb="15">
      <t>シセツ</t>
    </rPh>
    <rPh sb="15" eb="17">
      <t>ジム</t>
    </rPh>
    <rPh sb="17" eb="19">
      <t>クミアイ</t>
    </rPh>
    <rPh sb="20" eb="22">
      <t>コウエイ</t>
    </rPh>
    <rPh sb="22" eb="24">
      <t>キギョウ</t>
    </rPh>
    <rPh sb="24" eb="26">
      <t>カイケイ</t>
    </rPh>
    <phoneticPr fontId="5"/>
  </si>
  <si>
    <t>那智勝浦町太地町環境衛生施設一部事務組合</t>
    <rPh sb="0" eb="4">
      <t>ナチカツウラ</t>
    </rPh>
    <rPh sb="4" eb="5">
      <t>マチ</t>
    </rPh>
    <rPh sb="5" eb="7">
      <t>タイジ</t>
    </rPh>
    <rPh sb="7" eb="8">
      <t>チョウ</t>
    </rPh>
    <rPh sb="8" eb="10">
      <t>カンキョウ</t>
    </rPh>
    <rPh sb="10" eb="12">
      <t>エイセイ</t>
    </rPh>
    <rPh sb="12" eb="14">
      <t>シセツ</t>
    </rPh>
    <rPh sb="14" eb="16">
      <t>イチブ</t>
    </rPh>
    <rPh sb="16" eb="18">
      <t>ジム</t>
    </rPh>
    <rPh sb="18" eb="20">
      <t>クミアイ</t>
    </rPh>
    <phoneticPr fontId="5"/>
  </si>
  <si>
    <t>新宮周辺広域市町村圏事務組合</t>
    <rPh sb="0" eb="2">
      <t>シングウ</t>
    </rPh>
    <rPh sb="2" eb="4">
      <t>シュウヘン</t>
    </rPh>
    <rPh sb="4" eb="6">
      <t>コウイキ</t>
    </rPh>
    <rPh sb="6" eb="9">
      <t>シチョウソン</t>
    </rPh>
    <rPh sb="9" eb="10">
      <t>ケン</t>
    </rPh>
    <rPh sb="10" eb="12">
      <t>ジム</t>
    </rPh>
    <rPh sb="12" eb="13">
      <t>ク</t>
    </rPh>
    <rPh sb="13" eb="14">
      <t>ア</t>
    </rPh>
    <phoneticPr fontId="5"/>
  </si>
  <si>
    <t>新宮周辺広域市町村圏事務組合（公営企業会計）</t>
    <rPh sb="0" eb="2">
      <t>シングウ</t>
    </rPh>
    <rPh sb="2" eb="4">
      <t>シュウヘン</t>
    </rPh>
    <rPh sb="4" eb="6">
      <t>コウイキ</t>
    </rPh>
    <rPh sb="6" eb="9">
      <t>シチョウソン</t>
    </rPh>
    <rPh sb="9" eb="10">
      <t>ケン</t>
    </rPh>
    <rPh sb="10" eb="12">
      <t>ジム</t>
    </rPh>
    <rPh sb="12" eb="13">
      <t>ク</t>
    </rPh>
    <rPh sb="13" eb="14">
      <t>ア</t>
    </rPh>
    <rPh sb="15" eb="17">
      <t>コウエイ</t>
    </rPh>
    <rPh sb="17" eb="19">
      <t>キギョウ</t>
    </rPh>
    <rPh sb="19" eb="21">
      <t>カイケイ</t>
    </rPh>
    <phoneticPr fontId="5"/>
  </si>
  <si>
    <t>和歌山地方税回収機構</t>
    <rPh sb="0" eb="3">
      <t>ワカヤマ</t>
    </rPh>
    <rPh sb="3" eb="6">
      <t>チホウゼイ</t>
    </rPh>
    <rPh sb="6" eb="8">
      <t>カイシュウ</t>
    </rPh>
    <rPh sb="8" eb="10">
      <t>キコウ</t>
    </rPh>
    <phoneticPr fontId="5"/>
  </si>
  <si>
    <t>和歌山県後期高齢者医療広域連合</t>
    <rPh sb="0" eb="4">
      <t>ワカヤマケン</t>
    </rPh>
    <rPh sb="4" eb="6">
      <t>コウキ</t>
    </rPh>
    <rPh sb="6" eb="9">
      <t>コウレイシャ</t>
    </rPh>
    <rPh sb="9" eb="11">
      <t>イリョウ</t>
    </rPh>
    <rPh sb="11" eb="13">
      <t>コウイキ</t>
    </rPh>
    <rPh sb="13" eb="15">
      <t>レンゴウ</t>
    </rPh>
    <phoneticPr fontId="5"/>
  </si>
  <si>
    <t>和歌山県後期高齢者医療広域連合（特別会計）</t>
    <rPh sb="0" eb="4">
      <t>ワカヤマケン</t>
    </rPh>
    <rPh sb="4" eb="6">
      <t>コウキ</t>
    </rPh>
    <rPh sb="6" eb="9">
      <t>コウレイシャ</t>
    </rPh>
    <rPh sb="9" eb="11">
      <t>イリョウ</t>
    </rPh>
    <rPh sb="11" eb="13">
      <t>コウイキ</t>
    </rPh>
    <rPh sb="13" eb="15">
      <t>レンゴウ</t>
    </rPh>
    <rPh sb="16" eb="18">
      <t>トクベツ</t>
    </rPh>
    <rPh sb="18" eb="20">
      <t>カイケイ</t>
    </rPh>
    <phoneticPr fontId="5"/>
  </si>
  <si>
    <t>紀南環境広域施設組合</t>
    <rPh sb="0" eb="2">
      <t>キナン</t>
    </rPh>
    <rPh sb="2" eb="4">
      <t>カンキョウ</t>
    </rPh>
    <rPh sb="4" eb="6">
      <t>コウイキ</t>
    </rPh>
    <rPh sb="6" eb="8">
      <t>シセツ</t>
    </rPh>
    <rPh sb="8" eb="9">
      <t>ク</t>
    </rPh>
    <rPh sb="9" eb="10">
      <t>ア</t>
    </rPh>
    <phoneticPr fontId="5"/>
  </si>
  <si>
    <t>紀南環境衛生施設事務組合</t>
    <rPh sb="0" eb="2">
      <t>キナン</t>
    </rPh>
    <rPh sb="2" eb="4">
      <t>カンキョウ</t>
    </rPh>
    <rPh sb="4" eb="6">
      <t>エイセイ</t>
    </rPh>
    <rPh sb="6" eb="8">
      <t>シセツ</t>
    </rPh>
    <rPh sb="8" eb="10">
      <t>ジム</t>
    </rPh>
    <rPh sb="10" eb="12">
      <t>クミアイ</t>
    </rPh>
    <phoneticPr fontId="2"/>
  </si>
  <si>
    <t>-</t>
    <phoneticPr fontId="2"/>
  </si>
  <si>
    <t>-</t>
    <phoneticPr fontId="2"/>
  </si>
  <si>
    <t>-</t>
    <phoneticPr fontId="2"/>
  </si>
  <si>
    <t>-</t>
    <phoneticPr fontId="2"/>
  </si>
  <si>
    <t>太地町開発公社</t>
    <rPh sb="0" eb="3">
      <t>タイジチョウ</t>
    </rPh>
    <rPh sb="3" eb="5">
      <t>カイハツ</t>
    </rPh>
    <rPh sb="5" eb="7">
      <t>コウシャ</t>
    </rPh>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</si>
  <si>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</si>
  <si>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</si>
  <si>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</si>
  <si>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</si>
  <si>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</si>
  <si>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</si>
  <si>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</si>
  <si>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</si>
  <si>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</si>
  <si>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</si>
  <si>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</si>
  <si>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</si>
  <si>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</si>
  <si>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</si>
  <si>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</si>
  <si>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</si>
  <si>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近年減少傾向を示していたが、平成22年度以降まちづくりのための投機的事業のため過疎債を中心に多額の借入れを行っており、平成29年度より元金償還額が大幅に増加している。これにより今後、実質公債費比率は上昇が続く。また、「公営企業に要する経費の財源とする地方債の償還に充てたと認められる繰入金」について、国民宿舎事業の会計廃止により26年度で償還が完了し、現在は下水道事業のみとなっている。下水道事業においては、近年借入れがないことから償還額は減少しているが、下水道施設の老朽化が懸念事項となっている。将来負担比率については先述のとおり、主に地方債の借入れにより今後の上昇が見込まれるため、新規事業の実施についてはより慎重に判断していく。</t>
    <rPh sb="39" eb="42">
      <t>トウキテキ</t>
    </rPh>
    <rPh sb="42" eb="44">
      <t>ジギョウ</t>
    </rPh>
    <rPh sb="110" eb="111">
      <t>ツヅ</t>
    </rPh>
    <rPh sb="306" eb="308">
      <t>ジッシ</t>
    </rPh>
    <rPh sb="315" eb="317">
      <t>シンチョウ</t>
    </rPh>
    <rPh sb="318" eb="320">
      <t>ハンダン</t>
    </rPh>
    <phoneticPr fontId="5"/>
  </si>
  <si>
    <t>実質公債費比率</t>
    <phoneticPr fontId="5"/>
  </si>
  <si>
    <t>将来負担額のうち、大半を「一般会計等に係る地方債の現在高」が占めている。道路新設等の大型事業の実施に伴う起債により、平成25年度以降、地方債残高の上昇が顕著である。今後数年間はまちづくりのための投資的事業を積極的に行うため、増額傾向の継続が見込まれる。ただし、起債に際しては財政措置率の高いものを選択しているため、基準財政需要額算入額が増加する。昨年度までは充当可能財源等が将来負担額を上回っていたが、今年度において、はじめて将来負担比率が数値化された。今後も、地方債を活用する方針であるため、将来負担比率は更に上昇する。有形固定資産減価償却率の高さが示すとおり、本庁舎をはじめとして多くの公共施設が建設から相当の年数が経過している。一方で観光開発等を積極的に行っており、新規施設整備事業を推進しているが、これと並行して災害に対応した施設整備も進めていかなければならない。新規の投資的事業の実施にあたっては、既存の公共施設の維持コストとのバランスに配慮しながら推進していく。</t>
    <rPh sb="50" eb="51">
      <t>トモナ</t>
    </rPh>
    <rPh sb="52" eb="54">
      <t>キサイ</t>
    </rPh>
    <rPh sb="64" eb="66">
      <t>イコウ</t>
    </rPh>
    <rPh sb="67" eb="70">
      <t>チホウサイ</t>
    </rPh>
    <rPh sb="70" eb="72">
      <t>ザンダカ</t>
    </rPh>
    <rPh sb="76" eb="78">
      <t>ケンチョ</t>
    </rPh>
    <rPh sb="97" eb="100">
      <t>トウシテキ</t>
    </rPh>
    <rPh sb="103" eb="106">
      <t>セッキョクテキ</t>
    </rPh>
    <rPh sb="107" eb="108">
      <t>オコナ</t>
    </rPh>
    <rPh sb="112" eb="114">
      <t>ゾウガク</t>
    </rPh>
    <rPh sb="133" eb="134">
      <t>サイ</t>
    </rPh>
    <rPh sb="173" eb="176">
      <t>サクネンド</t>
    </rPh>
    <rPh sb="201" eb="204">
      <t>コンネンド</t>
    </rPh>
    <rPh sb="247" eb="249">
      <t>ショウライ</t>
    </rPh>
    <rPh sb="249" eb="251">
      <t>フタン</t>
    </rPh>
    <rPh sb="251" eb="253">
      <t>ヒリツ</t>
    </rPh>
    <rPh sb="254" eb="255">
      <t>サラ</t>
    </rPh>
    <rPh sb="256" eb="258">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</si>
</sst>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0"/>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287914</c:v>
                </c:pt>
                <c:pt idx="1">
                  <c:v>310300</c:v>
                </c:pt>
                <c:pt idx="2">
                  <c:v>317319</c:v>
                </c:pt>
                <c:pt idx="3">
                  <c:v>289738</c:v>
                </c:pt>
                <c:pt idx="4">
                  <c:v>316937</c:v>
                </c:pt>
              </c:numCache>
            </c:numRef>
          </c:val>
          <c:smooth val="0"/>
          <c:extLst>
            <c:ext xmlns:c16="http://schemas.microsoft.com/office/drawing/2014/chart" uri="{C3380CC4-5D6E-409C-BE32-E72D297353CC}">
              <c16:uniqueId val="{00000000-C561-4C3A-8549-68D3F2EDCD2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124663</c:v>
                </c:pt>
                <c:pt idx="1">
                  <c:v>106263</c:v>
                </c:pt>
                <c:pt idx="2">
                  <c:v>303600</c:v>
                </c:pt>
                <c:pt idx="3">
                  <c:v>131350</c:v>
                </c:pt>
                <c:pt idx="4">
                  <c:v>264289</c:v>
                </c:pt>
              </c:numCache>
            </c:numRef>
          </c:val>
          <c:smooth val="0"/>
          <c:extLst>
            <c:ext xmlns:c16="http://schemas.microsoft.com/office/drawing/2014/chart" uri="{C3380CC4-5D6E-409C-BE32-E72D297353CC}">
              <c16:uniqueId val="{00000001-C561-4C3A-8549-68D3F2EDCD23}"/>
            </c:ext>
          </c:extLst>
        </c:ser>
        <c:dLbls>
          <c:showLegendKey val="0"/>
          <c:showVal val="0"/>
          <c:showCatName val="0"/>
          <c:showSerName val="0"/>
          <c:showPercent val="0"/>
          <c:showBubbleSize val="0"/>
        </c:dLbls>
        <c:marker val="1"/>
        <c:smooth val="0"/>
        <c:axId val="366068008"/>
        <c:axId val="366068792"/>
      </c:lineChart>
      <c:catAx>
        <c:axId val="3660680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6068792"/>
        <c:crosses val="autoZero"/>
        <c:auto val="1"/>
        <c:lblAlgn val="ctr"/>
        <c:lblOffset val="100"/>
        <c:tickLblSkip val="1"/>
        <c:tickMarkSkip val="1"/>
        <c:noMultiLvlLbl val="0"/>
      </c:catAx>
      <c:valAx>
        <c:axId val="36606879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6068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8.51</c:v>
                </c:pt>
                <c:pt idx="1">
                  <c:v>9.52</c:v>
                </c:pt>
                <c:pt idx="2">
                  <c:v>6.85</c:v>
                </c:pt>
                <c:pt idx="3">
                  <c:v>6.32</c:v>
                </c:pt>
                <c:pt idx="4">
                  <c:v>6.08</c:v>
                </c:pt>
              </c:numCache>
            </c:numRef>
          </c:val>
          <c:extLst>
            <c:ext xmlns:c16="http://schemas.microsoft.com/office/drawing/2014/chart" uri="{C3380CC4-5D6E-409C-BE32-E72D297353CC}">
              <c16:uniqueId val="{00000000-7328-4617-854B-04F2FECF7B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47.11</c:v>
                </c:pt>
                <c:pt idx="1">
                  <c:v>48.14</c:v>
                </c:pt>
                <c:pt idx="2">
                  <c:v>41.79</c:v>
                </c:pt>
                <c:pt idx="3">
                  <c:v>40.14</c:v>
                </c:pt>
                <c:pt idx="4">
                  <c:v>36.75</c:v>
                </c:pt>
              </c:numCache>
            </c:numRef>
          </c:val>
          <c:extLst>
            <c:ext xmlns:c16="http://schemas.microsoft.com/office/drawing/2014/chart" uri="{C3380CC4-5D6E-409C-BE32-E72D297353CC}">
              <c16:uniqueId val="{00000001-7328-4617-854B-04F2FECF7B81}"/>
            </c:ext>
          </c:extLst>
        </c:ser>
        <c:dLbls>
          <c:showLegendKey val="0"/>
          <c:showVal val="0"/>
          <c:showCatName val="0"/>
          <c:showSerName val="0"/>
          <c:showPercent val="0"/>
          <c:showBubbleSize val="0"/>
        </c:dLbls>
        <c:gapWidth val="250"/>
        <c:overlap val="100"/>
        <c:axId val="367982984"/>
        <c:axId val="367983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-3.01</c:v>
                </c:pt>
                <c:pt idx="1">
                  <c:v>0.83</c:v>
                </c:pt>
                <c:pt idx="2">
                  <c:v>-4.82</c:v>
                </c:pt>
                <c:pt idx="3">
                  <c:v>-3.68</c:v>
                </c:pt>
                <c:pt idx="4">
                  <c:v>-3.52</c:v>
                </c:pt>
              </c:numCache>
            </c:numRef>
          </c:val>
          <c:smooth val="0"/>
          <c:extLst>
            <c:ext xmlns:c16="http://schemas.microsoft.com/office/drawing/2014/chart" uri="{C3380CC4-5D6E-409C-BE32-E72D297353CC}">
              <c16:uniqueId val="{00000002-7328-4617-854B-04F2FECF7B81}"/>
            </c:ext>
          </c:extLst>
        </c:ser>
        <c:dLbls>
          <c:showLegendKey val="0"/>
          <c:showVal val="0"/>
          <c:showCatName val="0"/>
          <c:showSerName val="0"/>
          <c:showPercent val="0"/>
          <c:showBubbleSize val="0"/>
        </c:dLbls>
        <c:marker val="1"/>
        <c:smooth val="0"/>
        <c:axId val="367982984"/>
        <c:axId val="367983376"/>
      </c:lineChart>
      <c:catAx>
        <c:axId val="367982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7983376"/>
        <c:crosses val="autoZero"/>
        <c:auto val="1"/>
        <c:lblAlgn val="ctr"/>
        <c:lblOffset val="100"/>
        <c:tickLblSkip val="1"/>
        <c:tickMarkSkip val="1"/>
        <c:noMultiLvlLbl val="0"/>
      </c:catAx>
      <c:valAx>
        <c:axId val="367983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7982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A9A-486D-A991-05FA18BEB9D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A9A-486D-A991-05FA18BEB9D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A9A-486D-A991-05FA18BEB9D2}"/>
            </c:ext>
          </c:extLst>
        </c:ser>
        <c:ser>
          <c:idx val="3"/>
          <c:order val="3"/>
          <c:tx>
            <c:strRef>
              <c:f>データシート!$A$30</c:f>
              <c:strCache>
                <c:ptCount val="1"/>
                <c:pt idx="0">
                  <c:v>国民健康保険事業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0.92</c:v>
                </c:pt>
                <c:pt idx="2">
                  <c:v>#N/A</c:v>
                </c:pt>
                <c:pt idx="3">
                  <c:v>1.08</c:v>
                </c:pt>
                <c:pt idx="4">
                  <c:v>#N/A</c:v>
                </c:pt>
                <c:pt idx="5">
                  <c:v>2.27</c:v>
                </c:pt>
                <c:pt idx="6">
                  <c:v>#N/A</c:v>
                </c:pt>
                <c:pt idx="7">
                  <c:v>0.06</c:v>
                </c:pt>
                <c:pt idx="8">
                  <c:v>#N/A</c:v>
                </c:pt>
                <c:pt idx="9">
                  <c:v>0.04</c:v>
                </c:pt>
              </c:numCache>
            </c:numRef>
          </c:val>
          <c:extLst>
            <c:ext xmlns:c16="http://schemas.microsoft.com/office/drawing/2014/chart" uri="{C3380CC4-5D6E-409C-BE32-E72D297353CC}">
              <c16:uniqueId val="{00000003-8A9A-486D-A991-05FA18BEB9D2}"/>
            </c:ext>
          </c:extLst>
        </c:ser>
        <c:ser>
          <c:idx val="4"/>
          <c:order val="4"/>
          <c:tx>
            <c:strRef>
              <c:f>データシート!$A$31</c:f>
              <c:strCache>
                <c:ptCount val="1"/>
                <c:pt idx="0">
                  <c:v>都市計画公共下水道事業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0.13</c:v>
                </c:pt>
                <c:pt idx="4">
                  <c:v>#N/A</c:v>
                </c:pt>
                <c:pt idx="5">
                  <c:v>0.12</c:v>
                </c:pt>
                <c:pt idx="6">
                  <c:v>#N/A</c:v>
                </c:pt>
                <c:pt idx="7">
                  <c:v>0.08</c:v>
                </c:pt>
                <c:pt idx="8">
                  <c:v>#N/A</c:v>
                </c:pt>
                <c:pt idx="9">
                  <c:v>0.12</c:v>
                </c:pt>
              </c:numCache>
            </c:numRef>
          </c:val>
          <c:extLst>
            <c:ext xmlns:c16="http://schemas.microsoft.com/office/drawing/2014/chart" uri="{C3380CC4-5D6E-409C-BE32-E72D297353CC}">
              <c16:uniqueId val="{00000004-8A9A-486D-A991-05FA18BEB9D2}"/>
            </c:ext>
          </c:extLst>
        </c:ser>
        <c:ser>
          <c:idx val="5"/>
          <c:order val="5"/>
          <c:tx>
            <c:strRef>
              <c:f>データシート!$A$32</c:f>
              <c:strCache>
                <c:ptCount val="1"/>
                <c:pt idx="0">
                  <c:v>後期高齢者医療事業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0.01</c:v>
                </c:pt>
                <c:pt idx="2">
                  <c:v>#N/A</c:v>
                </c:pt>
                <c:pt idx="3">
                  <c:v>0.12</c:v>
                </c:pt>
                <c:pt idx="4">
                  <c:v>#N/A</c:v>
                </c:pt>
                <c:pt idx="5">
                  <c:v>0.25</c:v>
                </c:pt>
                <c:pt idx="6">
                  <c:v>#N/A</c:v>
                </c:pt>
                <c:pt idx="7">
                  <c:v>0.37</c:v>
                </c:pt>
                <c:pt idx="8">
                  <c:v>#N/A</c:v>
                </c:pt>
                <c:pt idx="9">
                  <c:v>0.41</c:v>
                </c:pt>
              </c:numCache>
            </c:numRef>
          </c:val>
          <c:extLst>
            <c:ext xmlns:c16="http://schemas.microsoft.com/office/drawing/2014/chart" uri="{C3380CC4-5D6E-409C-BE32-E72D297353CC}">
              <c16:uniqueId val="{00000005-8A9A-486D-A991-05FA18BEB9D2}"/>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1.68</c:v>
                </c:pt>
                <c:pt idx="2">
                  <c:v>#N/A</c:v>
                </c:pt>
                <c:pt idx="3">
                  <c:v>1.04</c:v>
                </c:pt>
                <c:pt idx="4">
                  <c:v>#N/A</c:v>
                </c:pt>
                <c:pt idx="5">
                  <c:v>0.77</c:v>
                </c:pt>
                <c:pt idx="6">
                  <c:v>#N/A</c:v>
                </c:pt>
                <c:pt idx="7">
                  <c:v>0</c:v>
                </c:pt>
                <c:pt idx="8">
                  <c:v>#N/A</c:v>
                </c:pt>
                <c:pt idx="9">
                  <c:v>0.81</c:v>
                </c:pt>
              </c:numCache>
            </c:numRef>
          </c:val>
          <c:extLst>
            <c:ext xmlns:c16="http://schemas.microsoft.com/office/drawing/2014/chart" uri="{C3380CC4-5D6E-409C-BE32-E72D297353CC}">
              <c16:uniqueId val="{00000006-8A9A-486D-A991-05FA18BEB9D2}"/>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8.5</c:v>
                </c:pt>
                <c:pt idx="2">
                  <c:v>#N/A</c:v>
                </c:pt>
                <c:pt idx="3">
                  <c:v>9.51</c:v>
                </c:pt>
                <c:pt idx="4">
                  <c:v>#N/A</c:v>
                </c:pt>
                <c:pt idx="5">
                  <c:v>6.85</c:v>
                </c:pt>
                <c:pt idx="6">
                  <c:v>#N/A</c:v>
                </c:pt>
                <c:pt idx="7">
                  <c:v>6.32</c:v>
                </c:pt>
                <c:pt idx="8">
                  <c:v>#N/A</c:v>
                </c:pt>
                <c:pt idx="9">
                  <c:v>6.07</c:v>
                </c:pt>
              </c:numCache>
            </c:numRef>
          </c:val>
          <c:extLst>
            <c:ext xmlns:c16="http://schemas.microsoft.com/office/drawing/2014/chart" uri="{C3380CC4-5D6E-409C-BE32-E72D297353CC}">
              <c16:uniqueId val="{00000007-8A9A-486D-A991-05FA18BEB9D2}"/>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7.32</c:v>
                </c:pt>
                <c:pt idx="2">
                  <c:v>#N/A</c:v>
                </c:pt>
                <c:pt idx="3">
                  <c:v>8.75</c:v>
                </c:pt>
                <c:pt idx="4">
                  <c:v>#N/A</c:v>
                </c:pt>
                <c:pt idx="5">
                  <c:v>6.59</c:v>
                </c:pt>
                <c:pt idx="6">
                  <c:v>#N/A</c:v>
                </c:pt>
                <c:pt idx="7">
                  <c:v>7.03</c:v>
                </c:pt>
                <c:pt idx="8">
                  <c:v>#N/A</c:v>
                </c:pt>
                <c:pt idx="9">
                  <c:v>7.93</c:v>
                </c:pt>
              </c:numCache>
            </c:numRef>
          </c:val>
          <c:extLst>
            <c:ext xmlns:c16="http://schemas.microsoft.com/office/drawing/2014/chart" uri="{C3380CC4-5D6E-409C-BE32-E72D297353CC}">
              <c16:uniqueId val="{00000008-8A9A-486D-A991-05FA18BEB9D2}"/>
            </c:ext>
          </c:extLst>
        </c:ser>
        <c:ser>
          <c:idx val="9"/>
          <c:order val="9"/>
          <c:tx>
            <c:strRef>
              <c:f>データシート!$A$36</c:f>
              <c:strCache>
                <c:ptCount val="1"/>
                <c:pt idx="0">
                  <c:v>くじらの博物館事業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4.6100000000000003</c:v>
                </c:pt>
                <c:pt idx="2">
                  <c:v>#N/A</c:v>
                </c:pt>
                <c:pt idx="3">
                  <c:v>1.1399999999999999</c:v>
                </c:pt>
                <c:pt idx="4">
                  <c:v>#N/A</c:v>
                </c:pt>
                <c:pt idx="5">
                  <c:v>10.47</c:v>
                </c:pt>
                <c:pt idx="6">
                  <c:v>#N/A</c:v>
                </c:pt>
                <c:pt idx="7">
                  <c:v>18.399999999999999</c:v>
                </c:pt>
                <c:pt idx="8">
                  <c:v>#N/A</c:v>
                </c:pt>
                <c:pt idx="9">
                  <c:v>11.11</c:v>
                </c:pt>
              </c:numCache>
            </c:numRef>
          </c:val>
          <c:extLst>
            <c:ext xmlns:c16="http://schemas.microsoft.com/office/drawing/2014/chart" uri="{C3380CC4-5D6E-409C-BE32-E72D297353CC}">
              <c16:uniqueId val="{00000009-8A9A-486D-A991-05FA18BEB9D2}"/>
            </c:ext>
          </c:extLst>
        </c:ser>
        <c:dLbls>
          <c:showLegendKey val="0"/>
          <c:showVal val="0"/>
          <c:showCatName val="0"/>
          <c:showSerName val="0"/>
          <c:showPercent val="0"/>
          <c:showBubbleSize val="0"/>
        </c:dLbls>
        <c:gapWidth val="150"/>
        <c:overlap val="100"/>
        <c:axId val="367982200"/>
        <c:axId val="367980240"/>
      </c:barChart>
      <c:catAx>
        <c:axId val="3679822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7980240"/>
        <c:crosses val="autoZero"/>
        <c:auto val="1"/>
        <c:lblAlgn val="ctr"/>
        <c:lblOffset val="100"/>
        <c:tickLblSkip val="1"/>
        <c:tickMarkSkip val="1"/>
        <c:noMultiLvlLbl val="0"/>
      </c:catAx>
      <c:valAx>
        <c:axId val="367980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79822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139</c:v>
                </c:pt>
                <c:pt idx="5">
                  <c:v>148</c:v>
                </c:pt>
                <c:pt idx="8">
                  <c:v>185</c:v>
                </c:pt>
                <c:pt idx="11">
                  <c:v>200</c:v>
                </c:pt>
                <c:pt idx="14">
                  <c:v>214</c:v>
                </c:pt>
              </c:numCache>
            </c:numRef>
          </c:val>
          <c:extLst>
            <c:ext xmlns:c16="http://schemas.microsoft.com/office/drawing/2014/chart" uri="{C3380CC4-5D6E-409C-BE32-E72D297353CC}">
              <c16:uniqueId val="{00000000-85D5-4F29-B69F-916A79049F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5D5-4F29-B69F-916A79049F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5D5-4F29-B69F-916A79049F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5D5-4F29-B69F-916A79049F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21</c:v>
                </c:pt>
                <c:pt idx="3">
                  <c:v>21</c:v>
                </c:pt>
                <c:pt idx="6">
                  <c:v>17</c:v>
                </c:pt>
                <c:pt idx="9">
                  <c:v>16</c:v>
                </c:pt>
                <c:pt idx="12">
                  <c:v>16</c:v>
                </c:pt>
              </c:numCache>
            </c:numRef>
          </c:val>
          <c:extLst>
            <c:ext xmlns:c16="http://schemas.microsoft.com/office/drawing/2014/chart" uri="{C3380CC4-5D6E-409C-BE32-E72D297353CC}">
              <c16:uniqueId val="{00000004-85D5-4F29-B69F-916A79049F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D5-4F29-B69F-916A79049F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5D5-4F29-B69F-916A79049F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159</c:v>
                </c:pt>
                <c:pt idx="3">
                  <c:v>167</c:v>
                </c:pt>
                <c:pt idx="6">
                  <c:v>219</c:v>
                </c:pt>
                <c:pt idx="9">
                  <c:v>241</c:v>
                </c:pt>
                <c:pt idx="12">
                  <c:v>257</c:v>
                </c:pt>
              </c:numCache>
            </c:numRef>
          </c:val>
          <c:extLst>
            <c:ext xmlns:c16="http://schemas.microsoft.com/office/drawing/2014/chart" uri="{C3380CC4-5D6E-409C-BE32-E72D297353CC}">
              <c16:uniqueId val="{00000007-85D5-4F29-B69F-916A79049F6E}"/>
            </c:ext>
          </c:extLst>
        </c:ser>
        <c:dLbls>
          <c:showLegendKey val="0"/>
          <c:showVal val="0"/>
          <c:showCatName val="0"/>
          <c:showSerName val="0"/>
          <c:showPercent val="0"/>
          <c:showBubbleSize val="0"/>
        </c:dLbls>
        <c:gapWidth val="100"/>
        <c:overlap val="100"/>
        <c:axId val="458935768"/>
        <c:axId val="458938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41</c:v>
                </c:pt>
                <c:pt idx="2">
                  <c:v>#N/A</c:v>
                </c:pt>
                <c:pt idx="3">
                  <c:v>#N/A</c:v>
                </c:pt>
                <c:pt idx="4">
                  <c:v>40</c:v>
                </c:pt>
                <c:pt idx="5">
                  <c:v>#N/A</c:v>
                </c:pt>
                <c:pt idx="6">
                  <c:v>#N/A</c:v>
                </c:pt>
                <c:pt idx="7">
                  <c:v>51</c:v>
                </c:pt>
                <c:pt idx="8">
                  <c:v>#N/A</c:v>
                </c:pt>
                <c:pt idx="9">
                  <c:v>#N/A</c:v>
                </c:pt>
                <c:pt idx="10">
                  <c:v>57</c:v>
                </c:pt>
                <c:pt idx="11">
                  <c:v>#N/A</c:v>
                </c:pt>
                <c:pt idx="12">
                  <c:v>#N/A</c:v>
                </c:pt>
                <c:pt idx="13">
                  <c:v>59</c:v>
                </c:pt>
                <c:pt idx="14">
                  <c:v>#N/A</c:v>
                </c:pt>
              </c:numCache>
            </c:numRef>
          </c:val>
          <c:smooth val="0"/>
          <c:extLst>
            <c:ext xmlns:c16="http://schemas.microsoft.com/office/drawing/2014/chart" uri="{C3380CC4-5D6E-409C-BE32-E72D297353CC}">
              <c16:uniqueId val="{00000008-85D5-4F29-B69F-916A79049F6E}"/>
            </c:ext>
          </c:extLst>
        </c:ser>
        <c:dLbls>
          <c:showLegendKey val="0"/>
          <c:showVal val="0"/>
          <c:showCatName val="0"/>
          <c:showSerName val="0"/>
          <c:showPercent val="0"/>
          <c:showBubbleSize val="0"/>
        </c:dLbls>
        <c:marker val="1"/>
        <c:smooth val="0"/>
        <c:axId val="458935768"/>
        <c:axId val="458938904"/>
      </c:lineChart>
      <c:catAx>
        <c:axId val="4589357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8938904"/>
        <c:crosses val="autoZero"/>
        <c:auto val="1"/>
        <c:lblAlgn val="ctr"/>
        <c:lblOffset val="100"/>
        <c:tickLblSkip val="1"/>
        <c:tickMarkSkip val="1"/>
        <c:noMultiLvlLbl val="0"/>
      </c:catAx>
      <c:valAx>
        <c:axId val="458938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89357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2180</c:v>
                </c:pt>
                <c:pt idx="5">
                  <c:v>2169</c:v>
                </c:pt>
                <c:pt idx="8">
                  <c:v>2574</c:v>
                </c:pt>
                <c:pt idx="11">
                  <c:v>2698</c:v>
                </c:pt>
                <c:pt idx="14">
                  <c:v>3056</c:v>
                </c:pt>
              </c:numCache>
            </c:numRef>
          </c:val>
          <c:extLst>
            <c:ext xmlns:c16="http://schemas.microsoft.com/office/drawing/2014/chart" uri="{C3380CC4-5D6E-409C-BE32-E72D297353CC}">
              <c16:uniqueId val="{00000000-9665-4A77-8ABB-C60C5CAF85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665-4A77-8ABB-C60C5CAF85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1695</c:v>
                </c:pt>
                <c:pt idx="5">
                  <c:v>1625</c:v>
                </c:pt>
                <c:pt idx="8">
                  <c:v>1570</c:v>
                </c:pt>
                <c:pt idx="11">
                  <c:v>1574</c:v>
                </c:pt>
                <c:pt idx="14">
                  <c:v>1520</c:v>
                </c:pt>
              </c:numCache>
            </c:numRef>
          </c:val>
          <c:extLst>
            <c:ext xmlns:c16="http://schemas.microsoft.com/office/drawing/2014/chart" uri="{C3380CC4-5D6E-409C-BE32-E72D297353CC}">
              <c16:uniqueId val="{00000002-9665-4A77-8ABB-C60C5CAF85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665-4A77-8ABB-C60C5CAF85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665-4A77-8ABB-C60C5CAF85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65-4A77-8ABB-C60C5CAF85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647</c:v>
                </c:pt>
                <c:pt idx="3">
                  <c:v>603</c:v>
                </c:pt>
                <c:pt idx="6">
                  <c:v>580</c:v>
                </c:pt>
                <c:pt idx="9">
                  <c:v>555</c:v>
                </c:pt>
                <c:pt idx="12">
                  <c:v>513</c:v>
                </c:pt>
              </c:numCache>
            </c:numRef>
          </c:val>
          <c:extLst>
            <c:ext xmlns:c16="http://schemas.microsoft.com/office/drawing/2014/chart" uri="{C3380CC4-5D6E-409C-BE32-E72D297353CC}">
              <c16:uniqueId val="{00000006-9665-4A77-8ABB-C60C5CAF85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102</c:v>
                </c:pt>
                <c:pt idx="3">
                  <c:v>102</c:v>
                </c:pt>
                <c:pt idx="6">
                  <c:v>102</c:v>
                </c:pt>
                <c:pt idx="9">
                  <c:v>101</c:v>
                </c:pt>
                <c:pt idx="12">
                  <c:v>97</c:v>
                </c:pt>
              </c:numCache>
            </c:numRef>
          </c:val>
          <c:extLst>
            <c:ext xmlns:c16="http://schemas.microsoft.com/office/drawing/2014/chart" uri="{C3380CC4-5D6E-409C-BE32-E72D297353CC}">
              <c16:uniqueId val="{00000007-9665-4A77-8ABB-C60C5CAF85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186</c:v>
                </c:pt>
                <c:pt idx="3">
                  <c:v>174</c:v>
                </c:pt>
                <c:pt idx="6">
                  <c:v>148</c:v>
                </c:pt>
                <c:pt idx="9">
                  <c:v>125</c:v>
                </c:pt>
                <c:pt idx="12">
                  <c:v>104</c:v>
                </c:pt>
              </c:numCache>
            </c:numRef>
          </c:val>
          <c:extLst>
            <c:ext xmlns:c16="http://schemas.microsoft.com/office/drawing/2014/chart" uri="{C3380CC4-5D6E-409C-BE32-E72D297353CC}">
              <c16:uniqueId val="{00000008-9665-4A77-8ABB-C60C5CAF85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665-4A77-8ABB-C60C5CAF85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2490</c:v>
                </c:pt>
                <c:pt idx="3">
                  <c:v>2536</c:v>
                </c:pt>
                <c:pt idx="6">
                  <c:v>3129</c:v>
                </c:pt>
                <c:pt idx="9">
                  <c:v>3325</c:v>
                </c:pt>
                <c:pt idx="12">
                  <c:v>3865</c:v>
                </c:pt>
              </c:numCache>
            </c:numRef>
          </c:val>
          <c:extLst>
            <c:ext xmlns:c16="http://schemas.microsoft.com/office/drawing/2014/chart" uri="{C3380CC4-5D6E-409C-BE32-E72D297353CC}">
              <c16:uniqueId val="{0000000A-9665-4A77-8ABB-C60C5CAF8595}"/>
            </c:ext>
          </c:extLst>
        </c:ser>
        <c:dLbls>
          <c:showLegendKey val="0"/>
          <c:showVal val="0"/>
          <c:showCatName val="0"/>
          <c:showSerName val="0"/>
          <c:showPercent val="0"/>
          <c:showBubbleSize val="0"/>
        </c:dLbls>
        <c:gapWidth val="100"/>
        <c:overlap val="100"/>
        <c:axId val="458940472"/>
        <c:axId val="458937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5</c:v>
                </c:pt>
                <c:pt idx="14">
                  <c:v>#N/A</c:v>
                </c:pt>
              </c:numCache>
            </c:numRef>
          </c:val>
          <c:smooth val="0"/>
          <c:extLst>
            <c:ext xmlns:c16="http://schemas.microsoft.com/office/drawing/2014/chart" uri="{C3380CC4-5D6E-409C-BE32-E72D297353CC}">
              <c16:uniqueId val="{0000000B-9665-4A77-8ABB-C60C5CAF8595}"/>
            </c:ext>
          </c:extLst>
        </c:ser>
        <c:dLbls>
          <c:showLegendKey val="0"/>
          <c:showVal val="0"/>
          <c:showCatName val="0"/>
          <c:showSerName val="0"/>
          <c:showPercent val="0"/>
          <c:showBubbleSize val="0"/>
        </c:dLbls>
        <c:marker val="1"/>
        <c:smooth val="0"/>
        <c:axId val="458940472"/>
        <c:axId val="458937336"/>
      </c:lineChart>
      <c:catAx>
        <c:axId val="458940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8937336"/>
        <c:crosses val="autoZero"/>
        <c:auto val="1"/>
        <c:lblAlgn val="ctr"/>
        <c:lblOffset val="100"/>
        <c:tickLblSkip val="1"/>
        <c:tickMarkSkip val="1"/>
        <c:noMultiLvlLbl val="0"/>
      </c:catAx>
      <c:valAx>
        <c:axId val="458937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8940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587</c:v>
                </c:pt>
                <c:pt idx="1">
                  <c:v>547</c:v>
                </c:pt>
                <c:pt idx="2">
                  <c:v>502</c:v>
                </c:pt>
              </c:numCache>
            </c:numRef>
          </c:val>
          <c:extLst>
            <c:ext xmlns:c16="http://schemas.microsoft.com/office/drawing/2014/chart" uri="{C3380CC4-5D6E-409C-BE32-E72D297353CC}">
              <c16:uniqueId val="{00000000-3AD1-44DD-998C-3FD1382DAB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296</c:v>
                </c:pt>
                <c:pt idx="1">
                  <c:v>339</c:v>
                </c:pt>
                <c:pt idx="2">
                  <c:v>334</c:v>
                </c:pt>
              </c:numCache>
            </c:numRef>
          </c:val>
          <c:extLst>
            <c:ext xmlns:c16="http://schemas.microsoft.com/office/drawing/2014/chart" uri="{C3380CC4-5D6E-409C-BE32-E72D297353CC}">
              <c16:uniqueId val="{00000001-3AD1-44DD-998C-3FD1382DAB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621</c:v>
                </c:pt>
                <c:pt idx="1">
                  <c:v>617</c:v>
                </c:pt>
                <c:pt idx="2">
                  <c:v>612</c:v>
                </c:pt>
              </c:numCache>
            </c:numRef>
          </c:val>
          <c:extLst>
            <c:ext xmlns:c16="http://schemas.microsoft.com/office/drawing/2014/chart" uri="{C3380CC4-5D6E-409C-BE32-E72D297353CC}">
              <c16:uniqueId val="{00000002-3AD1-44DD-998C-3FD1382DAB35}"/>
            </c:ext>
          </c:extLst>
        </c:ser>
        <c:dLbls>
          <c:showLegendKey val="0"/>
          <c:showVal val="0"/>
          <c:showCatName val="0"/>
          <c:showSerName val="0"/>
          <c:showPercent val="0"/>
          <c:showBubbleSize val="0"/>
        </c:dLbls>
        <c:gapWidth val="120"/>
        <c:overlap val="100"/>
        <c:axId val="458936160"/>
        <c:axId val="458941256"/>
      </c:barChart>
      <c:catAx>
        <c:axId val="458936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58941256"/>
        <c:crosses val="autoZero"/>
        <c:auto val="1"/>
        <c:lblAlgn val="ctr"/>
        <c:lblOffset val="100"/>
        <c:tickLblSkip val="1"/>
        <c:tickMarkSkip val="1"/>
        <c:noMultiLvlLbl val="0"/>
      </c:catAx>
      <c:valAx>
        <c:axId val="45894125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58936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{1714B907-8D1B-4398-87DF-E5066D526BC8}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A4D-4919-88CF-3C263E35E6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{F14942D0-AD63-4D35-B3F5-FBECF8D1B335}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4D-4919-88CF-3C263E35E6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{2B38511F-C8A2-477D-85BC-389492C7CE06}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4D-4919-88CF-3C263E35E6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{99B70D37-AF50-4D11-BCC8-225A3F4E87B6}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4D-4919-88CF-3C263E35E6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{6A91F36E-A8CD-4734-A810-08F5DE4C6F10}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4D-4919-88CF-3C263E35E6E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{89AB5567-D083-46C9-9F6C-8CB148FCB39F}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A4D-4919-88CF-3C263E35E6E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{13C4B4D4-2885-484A-9DFB-EB3FDD1437DF}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A4D-4919-88CF-3C263E35E6E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{79A1DCCF-D3A4-4528-B17B-7EEF6DA9A16B}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A4D-4919-88CF-3C263E35E6E3}"/>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{271887EB-B0C7-4D62-8148-0B6185F05A66}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A4D-4919-88CF-3C263E35E6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70.8</c:v>
                </c:pt>
                <c:pt idx="8">
                  <c:v>73.099999999999994</c:v>
                </c:pt>
                <c:pt idx="16">
                  <c:v>64.599999999999994</c:v>
                </c:pt>
                <c:pt idx="24">
                  <c:v>64.2</c:v>
                </c:pt>
                <c:pt idx="32">
                  <c:v>63.5</c:v>
                </c:pt>
              </c:numCache>
            </c:numRef>
          </c:xVal>
          <c:yVal>
            <c:numRef>
              <c:f>公会計指標分析・財政指標組合せ分析表!$BP$51:$DC$51</c:f>
              <c:numCache>
                <c:formatCode>#,##0.0;"▲ "#,##0.0</c:formatCode>
                <c:ptCount val="40"/>
                <c:pt idx="32">
                  <c:v>0.3</c:v>
                </c:pt>
              </c:numCache>
            </c:numRef>
          </c:yVal>
          <c:smooth val="0"/>
          <c:extLst>
            <c:ext xmlns:c16="http://schemas.microsoft.com/office/drawing/2014/chart" uri="{C3380CC4-5D6E-409C-BE32-E72D297353CC}">
              <c16:uniqueId val="{00000009-EA4D-4919-88CF-3C263E35E6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{F3FE5EC2-217A-409F-BF0A-1FDDEEA1BA36}</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A4D-4919-88CF-3C263E35E6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{9E158FF8-EBB9-4815-8CB5-E39BC2163263}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4D-4919-88CF-3C263E35E6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{EBB3D397-74B8-47A1-9073-53A43B828576}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4D-4919-88CF-3C263E35E6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{84C78DBC-7EDB-4E5D-9161-A5AF63903F53}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4D-4919-88CF-3C263E35E6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{62B29958-F201-4ABB-91FD-4E95DC8CF70B}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4D-4919-88CF-3C263E35E6E3}"/>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{E32A3B06-4A9A-4F8E-A6C9-85B8A3BB249D}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A4D-4919-88CF-3C263E35E6E3}"/>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{F234B735-2688-465D-8439-468427116FF6}</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A4D-4919-88CF-3C263E35E6E3}"/>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{1B2B5268-F789-41FF-9ECD-9D9144EE9C00}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A4D-4919-88CF-3C263E35E6E3}"/>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{916D27C7-E67C-40A6-8AAC-CBBD89336414}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A4D-4919-88CF-3C263E35E6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57.9</c:v>
                </c:pt>
                <c:pt idx="16">
                  <c:v>58.2</c:v>
                </c:pt>
                <c:pt idx="24">
                  <c:v>59.4</c:v>
                </c:pt>
                <c:pt idx="32">
                  <c:v>60.3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EA4D-4919-88CF-3C263E35E6E3}"/>
            </c:ext>
          </c:extLst>
        </c:ser>
        <c:dLbls>
          <c:showLegendKey val="0"/>
          <c:showVal val="1"/>
          <c:showCatName val="0"/>
          <c:showSerName val="0"/>
          <c:showPercent val="0"/>
          <c:showBubbleSize val="0"/>
        </c:dLbls>
        <c:axId val="458936552"/>
        <c:axId val="458936944"/>
      </c:scatterChart>
      <c:valAx>
        <c:axId val="458936552"/>
        <c:scaling>
          <c:orientation val="minMax"/>
          <c:max val="64.099999999999994"/>
          <c:min val="56.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8936944"/>
        <c:crosses val="autoZero"/>
        <c:crossBetween val="midCat"/>
      </c:valAx>
      <c:valAx>
        <c:axId val="458936944"/>
        <c:scaling>
          <c:orientation val="minMax"/>
          <c:max val="0.4"/>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8936552"/>
        <c:crosses val="autoZero"/>
        <c:crossBetween val="midCat"/>
        <c:majorUnit val="0.1"/>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{C0C7EEAD-8B3F-4F0F-B138-F1B10E289503}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E88-4E98-BF19-D720EFDE1F1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{5CD736E8-B2E6-41B3-9F58-9D6F41F0B0C8}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88-4E98-BF19-D720EFDE1F1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{8731E051-A2E9-4C7F-BE68-7E7CF36FB243}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88-4E98-BF19-D720EFDE1F1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{7139174E-7E68-4067-B005-5B2B5794CC43}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88-4E98-BF19-D720EFDE1F1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{80BEBF1F-0FB0-416C-B652-91F7A59FEE13}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88-4E98-BF19-D720EFDE1F1F}"/>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{25E58682-BCCC-4EC6-8127-C28525330052}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E88-4E98-BF19-D720EFDE1F1F}"/>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{76D22017-188F-4F59-A204-8C0324BE7B8E}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E88-4E98-BF19-D720EFDE1F1F}"/>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{4B8E8233-79C3-462F-9481-FC4AA7B75FAE}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E88-4E98-BF19-D720EFDE1F1F}"/>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{CEAFF544-2F43-43B2-A19F-307188397FA6}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E88-4E98-BF19-D720EFDE1F1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3.4</c:v>
                </c:pt>
                <c:pt idx="16">
                  <c:v>3.6</c:v>
                </c:pt>
                <c:pt idx="24">
                  <c:v>4.0999999999999996</c:v>
                </c:pt>
                <c:pt idx="32">
                  <c:v>4.7</c:v>
                </c:pt>
              </c:numCache>
            </c:numRef>
          </c:xVal>
          <c:yVal>
            <c:numRef>
              <c:f>公会計指標分析・財政指標組合せ分析表!$BP$73:$DC$73</c:f>
              <c:numCache>
                <c:formatCode>#,##0.0;"▲ "#,##0.0</c:formatCode>
                <c:ptCount val="40"/>
                <c:pt idx="32">
                  <c:v>0.3</c:v>
                </c:pt>
              </c:numCache>
            </c:numRef>
          </c:yVal>
          <c:smooth val="0"/>
          <c:extLst>
            <c:ext xmlns:c16="http://schemas.microsoft.com/office/drawing/2014/chart" uri="{C3380CC4-5D6E-409C-BE32-E72D297353CC}">
              <c16:uniqueId val="{00000009-5E88-4E98-BF19-D720EFDE1F1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{B87C3DC8-F182-4372-96E8-28339EF9F7B4}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E88-4E98-BF19-D720EFDE1F1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{A6E33634-6A3B-46B4-A396-2DAAC11D7FF7}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88-4E98-BF19-D720EFDE1F1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{2986F042-75AD-4E4A-AA13-37A6432D9D4D}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88-4E98-BF19-D720EFDE1F1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{8DCBCE2B-0ECA-4E4D-AD24-C9EF49283483}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88-4E98-BF19-D720EFDE1F1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{C141A026-4B6A-47C8-8184-2CC37B068720}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88-4E98-BF19-D720EFDE1F1F}"/>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{F76E60C6-C2D9-4E3C-8483-42107CA3B541}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E88-4E98-BF19-D720EFDE1F1F}"/>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{8A4A89B8-39A1-4BA3-BF00-4C2263B8253C}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E88-4E98-BF19-D720EFDE1F1F}"/>
                </c:ext>
              </c:extLst>
            </c:dLbl>
            <c:dLbl>
              <c:idx val="24"/>
              <c:layout>
                <c:manualLayout>
                  <c:x val="-4.509653070695388E-2"/>
                  <c:y val="-8.1337372860052118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{2BA8F031-D5D1-4734-8C02-78E759DD0965}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E88-4E98-BF19-D720EFDE1F1F}"/>
                </c:ext>
              </c:extLst>
            </c:dLbl>
            <c:dLbl>
              <c:idx val="32"/>
              <c:layout>
                <c:manualLayout>
                  <c:x val="-1.8171803637232468E-2"/>
                  <c:y val="-4.349592131553593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{662EAF81-866A-4469-8489-379969C001C5}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E88-4E98-BF19-D720EFDE1F1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6.9</c:v>
                </c:pt>
                <c:pt idx="16">
                  <c:v>7.1</c:v>
                </c:pt>
                <c:pt idx="24">
                  <c:v>7.4</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E88-4E98-BF19-D720EFDE1F1F}"/>
            </c:ext>
          </c:extLst>
        </c:ser>
        <c:dLbls>
          <c:showLegendKey val="0"/>
          <c:showVal val="1"/>
          <c:showCatName val="0"/>
          <c:showSerName val="0"/>
          <c:showPercent val="0"/>
          <c:showBubbleSize val="0"/>
        </c:dLbls>
        <c:axId val="458940080"/>
        <c:axId val="458939688"/>
      </c:scatterChart>
      <c:valAx>
        <c:axId val="458940080"/>
        <c:scaling>
          <c:orientation val="minMax"/>
          <c:max val="7.6999999999999993"/>
          <c:min val="4.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58939688"/>
        <c:crosses val="autoZero"/>
        <c:crossBetween val="midCat"/>
      </c:valAx>
      <c:valAx>
        <c:axId val="458939688"/>
        <c:scaling>
          <c:orientation val="minMax"/>
          <c:max val="0.4"/>
          <c:min val="-0.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58940080"/>
        <c:crosses val="autoZero"/>
        <c:crossBetween val="midCat"/>
        <c:majorUnit val="0.1"/>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
3,055
5.81
3,124,503
3,015,180
83,067
1,367,157
3,865,471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財政力指数は低下傾向である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。和歌山県平均</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と比較すると</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0.18</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ポイント、全国平均</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とでは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33</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低く、その差がわずかに大きくなった。</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近年の人口減少や高齢化率</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などの自治体運営にとって</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厳しい状況</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のなか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、町税をはじめとする自主財源の</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増収が実現されていないのが現状である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現在、</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地域経済の振興を図る施策として、</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まちづくりに資する事業を</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総合的に</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推進</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しているが</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その経済効果については即効性を望めるものではなく、財政運営の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財源を交付税に頼る傾向が続いている。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今後は、これまで主に過疎対策事業債を活用し実施してきた先述の事業を財政力の向上に確実に結びつけるとともに、税の徴収強化を推進し自主財源の確保に努める。</a:t>
          </a: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134874</xdr:rowOff>
    </xdr:from>
    <xdr:to>
      <xdr:col>23</xdr:col>
      <xdr:colOff>133350</xdr:colOff>
      <xdr:row>44</xdr:row>
      <xdr:rowOff>107188</xdr:rowOff>
    </xdr:to>
    <xdr:cxnSp macro="">
      <xdr:nvCxnSpPr>
        <xdr:cNvPr id="61" name="直線コネクタ 60"/>
        <xdr:cNvCxnSpPr/>
      </xdr:nvCxnSpPr>
      <xdr:spPr>
        <a:xfrm flipV="1">
          <a:off x="4953000" y="6135624"/>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49801</xdr:rowOff>
    </xdr:from>
    <xdr:ext cx="762000" cy="259045"/>
    <xdr:sp macro="" textlink="">
      <xdr:nvSpPr>
        <xdr:cNvPr id="64" name="財政力最大値テキスト"/>
        <xdr:cNvSpPr txBox="1"/>
      </xdr:nvSpPr>
      <xdr:spPr>
        <a:xfrm>
          <a:off x="5041900" y="587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134874</xdr:rowOff>
    </xdr:from>
    <xdr:to>
      <xdr:col>24</xdr:col>
      <xdr:colOff>12700</xdr:colOff>
      <xdr:row>35</xdr:row>
      <xdr:rowOff>134874</xdr:rowOff>
    </xdr:to>
    <xdr:cxnSp macro="">
      <xdr:nvCxnSpPr>
        <xdr:cNvPr id="65" name="直線コネクタ 64"/>
        <xdr:cNvCxnSpPr/>
      </xdr:nvCxnSpPr>
      <xdr:spPr>
        <a:xfrm>
          <a:off x="4864100" y="613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153162</xdr:rowOff>
    </xdr:from>
    <xdr:to>
      <xdr:col>23</xdr:col>
      <xdr:colOff>133350</xdr:colOff>
      <xdr:row>43</xdr:row>
      <xdr:rowOff>162814</xdr:rowOff>
    </xdr:to>
    <xdr:cxnSp macro="">
      <xdr:nvCxnSpPr>
        <xdr:cNvPr id="66" name="直線コネクタ 65"/>
        <xdr:cNvCxnSpPr/>
      </xdr:nvCxnSpPr>
      <xdr:spPr>
        <a:xfrm>
          <a:off x="4114800" y="7525512"/>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70629</xdr:rowOff>
    </xdr:from>
    <xdr:ext cx="762000" cy="259045"/>
    <xdr:sp macro="" textlink="">
      <xdr:nvSpPr>
        <xdr:cNvPr id="67" name="財政力平均値テキスト"/>
        <xdr:cNvSpPr txBox="1"/>
      </xdr:nvSpPr>
      <xdr:spPr>
        <a:xfrm>
          <a:off x="5041900" y="72715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54102</xdr:rowOff>
    </xdr:from>
    <xdr:to>
      <xdr:col>23</xdr:col>
      <xdr:colOff>184150</xdr:colOff>
      <xdr:row>43</xdr:row>
      <xdr:rowOff>155702</xdr:rowOff>
    </xdr:to>
    <xdr:sp macro="" textlink="">
      <xdr:nvSpPr>
        <xdr:cNvPr id="68" name="フローチャート: 判断 67"/>
        <xdr:cNvSpPr/>
      </xdr:nvSpPr>
      <xdr:spPr>
        <a:xfrm>
          <a:off x="49022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143510</xdr:rowOff>
    </xdr:from>
    <xdr:to>
      <xdr:col>19</xdr:col>
      <xdr:colOff>133350</xdr:colOff>
      <xdr:row>43</xdr:row>
      <xdr:rowOff>153162</xdr:rowOff>
    </xdr:to>
    <xdr:cxnSp macro="">
      <xdr:nvCxnSpPr>
        <xdr:cNvPr id="69" name="直線コネクタ 68"/>
        <xdr:cNvCxnSpPr/>
      </xdr:nvCxnSpPr>
      <xdr:spPr>
        <a:xfrm>
          <a:off x="3225800" y="751586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143510</xdr:rowOff>
    </xdr:from>
    <xdr:to>
      <xdr:col>15</xdr:col>
      <xdr:colOff>82550</xdr:colOff>
      <xdr:row>43</xdr:row>
      <xdr:rowOff>143510</xdr:rowOff>
    </xdr:to>
    <xdr:cxnSp macro="">
      <xdr:nvCxnSpPr>
        <xdr:cNvPr id="72" name="直線コネクタ 71"/>
        <xdr:cNvCxnSpPr/>
      </xdr:nvCxnSpPr>
      <xdr:spPr>
        <a:xfrm>
          <a:off x="2336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83058</xdr:rowOff>
    </xdr:from>
    <xdr:to>
      <xdr:col>15</xdr:col>
      <xdr:colOff>133350</xdr:colOff>
      <xdr:row>44</xdr:row>
      <xdr:rowOff>13208</xdr:rowOff>
    </xdr:to>
    <xdr:sp macro="" textlink="">
      <xdr:nvSpPr>
        <xdr:cNvPr id="73" name="フローチャート: 判断 72"/>
        <xdr:cNvSpPr/>
      </xdr:nvSpPr>
      <xdr:spPr>
        <a:xfrm>
          <a:off x="3175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23385</xdr:rowOff>
    </xdr:from>
    <xdr:ext cx="762000" cy="259045"/>
    <xdr:sp macro="" textlink="">
      <xdr:nvSpPr>
        <xdr:cNvPr id="74" name="テキスト ボックス 73"/>
        <xdr:cNvSpPr txBox="1"/>
      </xdr:nvSpPr>
      <xdr:spPr>
        <a:xfrm>
          <a:off x="2844800" y="7224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143510</xdr:rowOff>
    </xdr:from>
    <xdr:to>
      <xdr:col>11</xdr:col>
      <xdr:colOff>31750</xdr:colOff>
      <xdr:row>43</xdr:row>
      <xdr:rowOff>143510</xdr:rowOff>
    </xdr:to>
    <xdr:cxnSp macro="">
      <xdr:nvCxnSpPr>
        <xdr:cNvPr id="75" name="直線コネクタ 74"/>
        <xdr:cNvCxnSpPr/>
      </xdr:nvCxnSpPr>
      <xdr:spPr>
        <a:xfrm>
          <a:off x="1447800" y="7515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73406</xdr:rowOff>
    </xdr:from>
    <xdr:to>
      <xdr:col>11</xdr:col>
      <xdr:colOff>82550</xdr:colOff>
      <xdr:row>44</xdr:row>
      <xdr:rowOff>3556</xdr:rowOff>
    </xdr:to>
    <xdr:sp macro="" textlink="">
      <xdr:nvSpPr>
        <xdr:cNvPr id="76" name="フローチャート: 判断 75"/>
        <xdr:cNvSpPr/>
      </xdr:nvSpPr>
      <xdr:spPr>
        <a:xfrm>
          <a:off x="2286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13733</xdr:rowOff>
    </xdr:from>
    <xdr:ext cx="762000" cy="259045"/>
    <xdr:sp macro="" textlink="">
      <xdr:nvSpPr>
        <xdr:cNvPr id="77" name="テキスト ボックス 76"/>
        <xdr:cNvSpPr txBox="1"/>
      </xdr:nvSpPr>
      <xdr:spPr>
        <a:xfrm>
          <a:off x="1955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15494</xdr:rowOff>
    </xdr:from>
    <xdr:to>
      <xdr:col>7</xdr:col>
      <xdr:colOff>31750</xdr:colOff>
      <xdr:row>43</xdr:row>
      <xdr:rowOff>117094</xdr:rowOff>
    </xdr:to>
    <xdr:sp macro="" textlink="">
      <xdr:nvSpPr>
        <xdr:cNvPr id="78" name="フローチャート: 判断 77"/>
        <xdr:cNvSpPr/>
      </xdr:nvSpPr>
      <xdr:spPr>
        <a:xfrm>
          <a:off x="1397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127271</xdr:rowOff>
    </xdr:from>
    <xdr:ext cx="762000" cy="259045"/>
    <xdr:sp macro="" textlink="">
      <xdr:nvSpPr>
        <xdr:cNvPr id="79" name="テキスト ボックス 78"/>
        <xdr:cNvSpPr txBox="1"/>
      </xdr:nvSpPr>
      <xdr:spPr>
        <a:xfrm>
          <a:off x="1066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85" name="楕円 84"/>
        <xdr:cNvSpPr/>
      </xdr:nvSpPr>
      <xdr:spPr>
        <a:xfrm>
          <a:off x="49022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13479</xdr:rowOff>
    </xdr:from>
    <xdr:ext cx="762000" cy="259045"/>
    <xdr:sp macro="" textlink="">
      <xdr:nvSpPr>
        <xdr:cNvPr id="86" name="財政力該当値テキスト"/>
        <xdr:cNvSpPr txBox="1"/>
      </xdr:nvSpPr>
      <xdr:spPr>
        <a:xfrm>
          <a:off x="5041900" y="7385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102362</xdr:rowOff>
    </xdr:from>
    <xdr:to>
      <xdr:col>19</xdr:col>
      <xdr:colOff>184150</xdr:colOff>
      <xdr:row>44</xdr:row>
      <xdr:rowOff>32512</xdr:rowOff>
    </xdr:to>
    <xdr:sp macro="" textlink="">
      <xdr:nvSpPr>
        <xdr:cNvPr id="87" name="楕円 86"/>
        <xdr:cNvSpPr/>
      </xdr:nvSpPr>
      <xdr:spPr>
        <a:xfrm>
          <a:off x="4064000" y="7474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17289</xdr:rowOff>
    </xdr:from>
    <xdr:ext cx="736600" cy="259045"/>
    <xdr:sp macro="" textlink="">
      <xdr:nvSpPr>
        <xdr:cNvPr id="88" name="テキスト ボックス 87"/>
        <xdr:cNvSpPr txBox="1"/>
      </xdr:nvSpPr>
      <xdr:spPr>
        <a:xfrm>
          <a:off x="3733800" y="7561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92710</xdr:rowOff>
    </xdr:from>
    <xdr:to>
      <xdr:col>15</xdr:col>
      <xdr:colOff>133350</xdr:colOff>
      <xdr:row>44</xdr:row>
      <xdr:rowOff>22860</xdr:rowOff>
    </xdr:to>
    <xdr:sp macro="" textlink="">
      <xdr:nvSpPr>
        <xdr:cNvPr id="89" name="楕円 88"/>
        <xdr:cNvSpPr/>
      </xdr:nvSpPr>
      <xdr:spPr>
        <a:xfrm>
          <a:off x="3175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7637</xdr:rowOff>
    </xdr:from>
    <xdr:ext cx="762000" cy="259045"/>
    <xdr:sp macro="" textlink="">
      <xdr:nvSpPr>
        <xdr:cNvPr id="90" name="テキスト ボックス 89"/>
        <xdr:cNvSpPr txBox="1"/>
      </xdr:nvSpPr>
      <xdr:spPr>
        <a:xfrm>
          <a:off x="2844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92710</xdr:rowOff>
    </xdr:from>
    <xdr:to>
      <xdr:col>11</xdr:col>
      <xdr:colOff>82550</xdr:colOff>
      <xdr:row>44</xdr:row>
      <xdr:rowOff>22860</xdr:rowOff>
    </xdr:to>
    <xdr:sp macro="" textlink="">
      <xdr:nvSpPr>
        <xdr:cNvPr id="91" name="楕円 90"/>
        <xdr:cNvSpPr/>
      </xdr:nvSpPr>
      <xdr:spPr>
        <a:xfrm>
          <a:off x="2286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7637</xdr:rowOff>
    </xdr:from>
    <xdr:ext cx="762000" cy="259045"/>
    <xdr:sp macro="" textlink="">
      <xdr:nvSpPr>
        <xdr:cNvPr id="92" name="テキスト ボックス 91"/>
        <xdr:cNvSpPr txBox="1"/>
      </xdr:nvSpPr>
      <xdr:spPr>
        <a:xfrm>
          <a:off x="1955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92710</xdr:rowOff>
    </xdr:from>
    <xdr:to>
      <xdr:col>7</xdr:col>
      <xdr:colOff>31750</xdr:colOff>
      <xdr:row>44</xdr:row>
      <xdr:rowOff>22860</xdr:rowOff>
    </xdr:to>
    <xdr:sp macro="" textlink="">
      <xdr:nvSpPr>
        <xdr:cNvPr id="93" name="楕円 92"/>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7637</xdr:rowOff>
    </xdr:from>
    <xdr:ext cx="762000" cy="259045"/>
    <xdr:sp macro="" textlink="">
      <xdr:nvSpPr>
        <xdr:cNvPr id="94" name="テキスト ボックス 93"/>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年度までは</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86</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台前半で推移していたが、</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これ以降は年々上昇しており、</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の比較では</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平均値を上回る状況が続いている。特に近年は、</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経常費用の増加に対し地方</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交付税額</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が小さくなっていること等により、比率が高くなる傾向がある。比率が上昇している要因は年度毎に様々であり、</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年度は、地方消費税交付金及び交付税の伸びにより</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は人件費</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する一方で</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、物件費、公債費、補助費等の</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が影響し、経常</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費用</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が大きく伸びた。</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89.2</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％に対して</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95.2</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6.0</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となっている。歳出では公債費、維持修繕費、物件費、人件費等が伸びる中にあって、歳入では普通交付税が減額し、経常収支比率が押し上げられている。令和元年度では、普通交付税に算入される公債費の増加に伴い、普通交付税は増額しているが、その他の収入（臨時財政対策債、税収等）が減額して、経常一般財源等は前年度とほとんど変わらず、一方で人件費が増額したこと等が要因となり経常収支比率が上昇した。なお、</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年度において錯誤等による交付税の増額があったため、</a:t>
          </a:r>
          <a:r>
            <a:rPr kumimoji="0" lang="en-US"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年度の比率は実質より低い値が出ている。</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今後も引き続き、</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歳入面では</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税徴収率の向上をはじめとする</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財源の確保</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面では</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事業の精査、</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効率化</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により経常経費の</a:t>
          </a:r>
          <a:r>
            <a:rPr kumimoji="0" lang="ja-JP" altLang="en-US"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抑制</a:t>
          </a:r>
          <a:r>
            <a:rPr kumimoji="0" lang="ja-JP" altLang="ja-JP" sz="8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に努める。</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34502</xdr:rowOff>
    </xdr:from>
    <xdr:to>
      <xdr:col>23</xdr:col>
      <xdr:colOff>133350</xdr:colOff>
      <xdr:row>65</xdr:row>
      <xdr:rowOff>169545</xdr:rowOff>
    </xdr:to>
    <xdr:cxnSp macro="">
      <xdr:nvCxnSpPr>
        <xdr:cNvPr id="124" name="直線コネクタ 123"/>
        <xdr:cNvCxnSpPr/>
      </xdr:nvCxnSpPr>
      <xdr:spPr>
        <a:xfrm flipV="1">
          <a:off x="4953000" y="9978602"/>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5"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6" name="直線コネクタ 125"/>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120879</xdr:rowOff>
    </xdr:from>
    <xdr:ext cx="762000" cy="259045"/>
    <xdr:sp macro="" textlink="">
      <xdr:nvSpPr>
        <xdr:cNvPr id="127"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34502</xdr:rowOff>
    </xdr:from>
    <xdr:to>
      <xdr:col>24</xdr:col>
      <xdr:colOff>12700</xdr:colOff>
      <xdr:row>58</xdr:row>
      <xdr:rowOff>34502</xdr:rowOff>
    </xdr:to>
    <xdr:cxnSp macro="">
      <xdr:nvCxnSpPr>
        <xdr:cNvPr id="128" name="直線コネクタ 127"/>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127846</xdr:rowOff>
    </xdr:from>
    <xdr:to>
      <xdr:col>23</xdr:col>
      <xdr:colOff>133350</xdr:colOff>
      <xdr:row>65</xdr:row>
      <xdr:rowOff>10689</xdr:rowOff>
    </xdr:to>
    <xdr:cxnSp macro="">
      <xdr:nvCxnSpPr>
        <xdr:cNvPr id="129" name="直線コネクタ 128"/>
        <xdr:cNvCxnSpPr/>
      </xdr:nvCxnSpPr>
      <xdr:spPr>
        <a:xfrm>
          <a:off x="4114800" y="11100646"/>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96114</xdr:rowOff>
    </xdr:from>
    <xdr:ext cx="762000" cy="259045"/>
    <xdr:sp macro="" textlink="">
      <xdr:nvSpPr>
        <xdr:cNvPr id="130" name="財政構造の弾力性平均値テキスト"/>
        <xdr:cNvSpPr txBox="1"/>
      </xdr:nvSpPr>
      <xdr:spPr>
        <a:xfrm>
          <a:off x="5041900" y="10726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79587</xdr:rowOff>
    </xdr:from>
    <xdr:to>
      <xdr:col>23</xdr:col>
      <xdr:colOff>184150</xdr:colOff>
      <xdr:row>64</xdr:row>
      <xdr:rowOff>9737</xdr:rowOff>
    </xdr:to>
    <xdr:sp macro="" textlink="">
      <xdr:nvSpPr>
        <xdr:cNvPr id="131" name="フローチャート: 判断 130"/>
        <xdr:cNvSpPr/>
      </xdr:nvSpPr>
      <xdr:spPr>
        <a:xfrm>
          <a:off x="49022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7196</xdr:rowOff>
    </xdr:from>
    <xdr:to>
      <xdr:col>19</xdr:col>
      <xdr:colOff>133350</xdr:colOff>
      <xdr:row>64</xdr:row>
      <xdr:rowOff>127846</xdr:rowOff>
    </xdr:to>
    <xdr:cxnSp macro="">
      <xdr:nvCxnSpPr>
        <xdr:cNvPr id="132" name="直線コネクタ 131"/>
        <xdr:cNvCxnSpPr/>
      </xdr:nvCxnSpPr>
      <xdr:spPr>
        <a:xfrm>
          <a:off x="3225800" y="1097999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107738</xdr:rowOff>
    </xdr:from>
    <xdr:to>
      <xdr:col>19</xdr:col>
      <xdr:colOff>184150</xdr:colOff>
      <xdr:row>64</xdr:row>
      <xdr:rowOff>37888</xdr:rowOff>
    </xdr:to>
    <xdr:sp macro="" textlink="">
      <xdr:nvSpPr>
        <xdr:cNvPr id="133" name="フローチャート: 判断 132"/>
        <xdr:cNvSpPr/>
      </xdr:nvSpPr>
      <xdr:spPr>
        <a:xfrm>
          <a:off x="40640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48065</xdr:rowOff>
    </xdr:from>
    <xdr:ext cx="736600" cy="259045"/>
    <xdr:sp macro="" textlink="">
      <xdr:nvSpPr>
        <xdr:cNvPr id="134" name="テキスト ボックス 133"/>
        <xdr:cNvSpPr txBox="1"/>
      </xdr:nvSpPr>
      <xdr:spPr>
        <a:xfrm>
          <a:off x="3733800" y="10677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7196</xdr:rowOff>
    </xdr:from>
    <xdr:to>
      <xdr:col>15</xdr:col>
      <xdr:colOff>82550</xdr:colOff>
      <xdr:row>64</xdr:row>
      <xdr:rowOff>35348</xdr:rowOff>
    </xdr:to>
    <xdr:cxnSp macro="">
      <xdr:nvCxnSpPr>
        <xdr:cNvPr id="135" name="直線コネクタ 134"/>
        <xdr:cNvCxnSpPr/>
      </xdr:nvCxnSpPr>
      <xdr:spPr>
        <a:xfrm flipV="1">
          <a:off x="2336800" y="10979996"/>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101706</xdr:rowOff>
    </xdr:from>
    <xdr:to>
      <xdr:col>15</xdr:col>
      <xdr:colOff>133350</xdr:colOff>
      <xdr:row>64</xdr:row>
      <xdr:rowOff>31856</xdr:rowOff>
    </xdr:to>
    <xdr:sp macro="" textlink="">
      <xdr:nvSpPr>
        <xdr:cNvPr id="136" name="フローチャート: 判断 135"/>
        <xdr:cNvSpPr/>
      </xdr:nvSpPr>
      <xdr:spPr>
        <a:xfrm>
          <a:off x="3175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42033</xdr:rowOff>
    </xdr:from>
    <xdr:ext cx="762000" cy="259045"/>
    <xdr:sp macro="" textlink="">
      <xdr:nvSpPr>
        <xdr:cNvPr id="137" name="テキスト ボックス 136"/>
        <xdr:cNvSpPr txBox="1"/>
      </xdr:nvSpPr>
      <xdr:spPr>
        <a:xfrm>
          <a:off x="2844800" y="1067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120332</xdr:rowOff>
    </xdr:from>
    <xdr:to>
      <xdr:col>11</xdr:col>
      <xdr:colOff>31750</xdr:colOff>
      <xdr:row>64</xdr:row>
      <xdr:rowOff>35348</xdr:rowOff>
    </xdr:to>
    <xdr:cxnSp macro="">
      <xdr:nvCxnSpPr>
        <xdr:cNvPr id="138" name="直線コネクタ 137"/>
        <xdr:cNvCxnSpPr/>
      </xdr:nvCxnSpPr>
      <xdr:spPr>
        <a:xfrm>
          <a:off x="1447800" y="10921682"/>
          <a:ext cx="889000" cy="8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45403</xdr:rowOff>
    </xdr:from>
    <xdr:to>
      <xdr:col>11</xdr:col>
      <xdr:colOff>82550</xdr:colOff>
      <xdr:row>63</xdr:row>
      <xdr:rowOff>147003</xdr:rowOff>
    </xdr:to>
    <xdr:sp macro="" textlink="">
      <xdr:nvSpPr>
        <xdr:cNvPr id="139" name="フローチャート: 判断 138"/>
        <xdr:cNvSpPr/>
      </xdr:nvSpPr>
      <xdr:spPr>
        <a:xfrm>
          <a:off x="2286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157180</xdr:rowOff>
    </xdr:from>
    <xdr:ext cx="762000" cy="259045"/>
    <xdr:sp macro="" textlink="">
      <xdr:nvSpPr>
        <xdr:cNvPr id="140" name="テキスト ボックス 139"/>
        <xdr:cNvSpPr txBox="1"/>
      </xdr:nvSpPr>
      <xdr:spPr>
        <a:xfrm>
          <a:off x="1955800" y="10615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100224</xdr:rowOff>
    </xdr:from>
    <xdr:to>
      <xdr:col>7</xdr:col>
      <xdr:colOff>31750</xdr:colOff>
      <xdr:row>63</xdr:row>
      <xdr:rowOff>30374</xdr:rowOff>
    </xdr:to>
    <xdr:sp macro="" textlink="">
      <xdr:nvSpPr>
        <xdr:cNvPr id="141" name="フローチャート: 判断 140"/>
        <xdr:cNvSpPr/>
      </xdr:nvSpPr>
      <xdr:spPr>
        <a:xfrm>
          <a:off x="1397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40551</xdr:rowOff>
    </xdr:from>
    <xdr:ext cx="762000" cy="259045"/>
    <xdr:sp macro="" textlink="">
      <xdr:nvSpPr>
        <xdr:cNvPr id="142" name="テキスト ボックス 141"/>
        <xdr:cNvSpPr txBox="1"/>
      </xdr:nvSpPr>
      <xdr:spPr>
        <a:xfrm>
          <a:off x="1066800" y="1049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131339</xdr:rowOff>
    </xdr:from>
    <xdr:to>
      <xdr:col>23</xdr:col>
      <xdr:colOff>184150</xdr:colOff>
      <xdr:row>65</xdr:row>
      <xdr:rowOff>61489</xdr:rowOff>
    </xdr:to>
    <xdr:sp macro="" textlink="">
      <xdr:nvSpPr>
        <xdr:cNvPr id="148" name="楕円 147"/>
        <xdr:cNvSpPr/>
      </xdr:nvSpPr>
      <xdr:spPr>
        <a:xfrm>
          <a:off x="4902200" y="111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103416</xdr:rowOff>
    </xdr:from>
    <xdr:ext cx="762000" cy="259045"/>
    <xdr:sp macro="" textlink="">
      <xdr:nvSpPr>
        <xdr:cNvPr id="149" name="財政構造の弾力性該当値テキスト"/>
        <xdr:cNvSpPr txBox="1"/>
      </xdr:nvSpPr>
      <xdr:spPr>
        <a:xfrm>
          <a:off x="5041900" y="1107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77046</xdr:rowOff>
    </xdr:from>
    <xdr:to>
      <xdr:col>19</xdr:col>
      <xdr:colOff>184150</xdr:colOff>
      <xdr:row>65</xdr:row>
      <xdr:rowOff>7196</xdr:rowOff>
    </xdr:to>
    <xdr:sp macro="" textlink="">
      <xdr:nvSpPr>
        <xdr:cNvPr id="150" name="楕円 149"/>
        <xdr:cNvSpPr/>
      </xdr:nvSpPr>
      <xdr:spPr>
        <a:xfrm>
          <a:off x="4064000" y="1104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163423</xdr:rowOff>
    </xdr:from>
    <xdr:ext cx="736600" cy="259045"/>
    <xdr:sp macro="" textlink="">
      <xdr:nvSpPr>
        <xdr:cNvPr id="151" name="テキスト ボックス 150"/>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127846</xdr:rowOff>
    </xdr:from>
    <xdr:to>
      <xdr:col>15</xdr:col>
      <xdr:colOff>133350</xdr:colOff>
      <xdr:row>64</xdr:row>
      <xdr:rowOff>57996</xdr:rowOff>
    </xdr:to>
    <xdr:sp macro="" textlink="">
      <xdr:nvSpPr>
        <xdr:cNvPr id="152" name="楕円 151"/>
        <xdr:cNvSpPr/>
      </xdr:nvSpPr>
      <xdr:spPr>
        <a:xfrm>
          <a:off x="3175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42773</xdr:rowOff>
    </xdr:from>
    <xdr:ext cx="762000" cy="259045"/>
    <xdr:sp macro="" textlink="">
      <xdr:nvSpPr>
        <xdr:cNvPr id="153" name="テキスト ボックス 152"/>
        <xdr:cNvSpPr txBox="1"/>
      </xdr:nvSpPr>
      <xdr:spPr>
        <a:xfrm>
          <a:off x="2844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155998</xdr:rowOff>
    </xdr:from>
    <xdr:to>
      <xdr:col>11</xdr:col>
      <xdr:colOff>82550</xdr:colOff>
      <xdr:row>64</xdr:row>
      <xdr:rowOff>86148</xdr:rowOff>
    </xdr:to>
    <xdr:sp macro="" textlink="">
      <xdr:nvSpPr>
        <xdr:cNvPr id="154" name="楕円 153"/>
        <xdr:cNvSpPr/>
      </xdr:nvSpPr>
      <xdr:spPr>
        <a:xfrm>
          <a:off x="2286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70925</xdr:rowOff>
    </xdr:from>
    <xdr:ext cx="762000" cy="259045"/>
    <xdr:sp macro="" textlink="">
      <xdr:nvSpPr>
        <xdr:cNvPr id="155" name="テキスト ボックス 154"/>
        <xdr:cNvSpPr txBox="1"/>
      </xdr:nvSpPr>
      <xdr:spPr>
        <a:xfrm>
          <a:off x="1955800" y="1104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69532</xdr:rowOff>
    </xdr:from>
    <xdr:to>
      <xdr:col>7</xdr:col>
      <xdr:colOff>31750</xdr:colOff>
      <xdr:row>63</xdr:row>
      <xdr:rowOff>171132</xdr:rowOff>
    </xdr:to>
    <xdr:sp macro="" textlink="">
      <xdr:nvSpPr>
        <xdr:cNvPr id="156" name="楕円 155"/>
        <xdr:cNvSpPr/>
      </xdr:nvSpPr>
      <xdr:spPr>
        <a:xfrm>
          <a:off x="1397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155909</xdr:rowOff>
    </xdr:from>
    <xdr:ext cx="762000" cy="259045"/>
    <xdr:sp macro="" textlink="">
      <xdr:nvSpPr>
        <xdr:cNvPr id="157" name="テキスト ボックス 156"/>
        <xdr:cNvSpPr txBox="1"/>
      </xdr:nvSpPr>
      <xdr:spPr>
        <a:xfrm>
          <a:off x="1066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[323,464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mn-lt"/>
              <a:ea typeface="+mn-ea"/>
              <a:cs typeface="+mn-cs"/>
            </a:rPr>
            <a:t>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年度まで上昇傾向にあったが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、以降横ばいであり、</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類似団体と同様の傾向を示している。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年度を比較した場合、</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人件費に関しては特別職の給与改定等により増額し、</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についても</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消費税の増額に加え、学校給食の無償化により増額している。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との比較では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176,471</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円下回っているが、和歌山県平均</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とでは</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176,872</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円上回る。今後においても、適正な定員管理による人件費の抑制と物件費等の上昇を抑え一層の行政コスト縮減に努める。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93357</xdr:rowOff>
    </xdr:from>
    <xdr:to>
      <xdr:col>23</xdr:col>
      <xdr:colOff>133350</xdr:colOff>
      <xdr:row>89</xdr:row>
      <xdr:rowOff>47619</xdr:rowOff>
    </xdr:to>
    <xdr:cxnSp macro="">
      <xdr:nvCxnSpPr>
        <xdr:cNvPr id="184" name="直線コネクタ 183"/>
        <xdr:cNvCxnSpPr/>
      </xdr:nvCxnSpPr>
      <xdr:spPr>
        <a:xfrm flipV="1">
          <a:off x="4953000" y="13980807"/>
          <a:ext cx="0" cy="13258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19696</xdr:rowOff>
    </xdr:from>
    <xdr:ext cx="762000" cy="259045"/>
    <xdr:sp macro="" textlink="">
      <xdr:nvSpPr>
        <xdr:cNvPr id="185" name="人件費・物件費等の状況最小値テキスト"/>
        <xdr:cNvSpPr txBox="1"/>
      </xdr:nvSpPr>
      <xdr:spPr>
        <a:xfrm>
          <a:off x="5041900" y="15278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47619</xdr:rowOff>
    </xdr:from>
    <xdr:to>
      <xdr:col>24</xdr:col>
      <xdr:colOff>12700</xdr:colOff>
      <xdr:row>89</xdr:row>
      <xdr:rowOff>47619</xdr:rowOff>
    </xdr:to>
    <xdr:cxnSp macro="">
      <xdr:nvCxnSpPr>
        <xdr:cNvPr id="186" name="直線コネクタ 185"/>
        <xdr:cNvCxnSpPr/>
      </xdr:nvCxnSpPr>
      <xdr:spPr>
        <a:xfrm>
          <a:off x="4864100" y="15306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8284</xdr:rowOff>
    </xdr:from>
    <xdr:ext cx="762000" cy="259045"/>
    <xdr:sp macro="" textlink="">
      <xdr:nvSpPr>
        <xdr:cNvPr id="187" name="人件費・物件費等の状況最大値テキスト"/>
        <xdr:cNvSpPr txBox="1"/>
      </xdr:nvSpPr>
      <xdr:spPr>
        <a:xfrm>
          <a:off x="5041900" y="13724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93357</xdr:rowOff>
    </xdr:from>
    <xdr:to>
      <xdr:col>24</xdr:col>
      <xdr:colOff>12700</xdr:colOff>
      <xdr:row>81</xdr:row>
      <xdr:rowOff>93357</xdr:rowOff>
    </xdr:to>
    <xdr:cxnSp macro="">
      <xdr:nvCxnSpPr>
        <xdr:cNvPr id="188" name="直線コネクタ 187"/>
        <xdr:cNvCxnSpPr/>
      </xdr:nvCxnSpPr>
      <xdr:spPr>
        <a:xfrm>
          <a:off x="4864100" y="1398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142126</xdr:rowOff>
    </xdr:from>
    <xdr:to>
      <xdr:col>23</xdr:col>
      <xdr:colOff>133350</xdr:colOff>
      <xdr:row>81</xdr:row>
      <xdr:rowOff>149754</xdr:rowOff>
    </xdr:to>
    <xdr:cxnSp macro="">
      <xdr:nvCxnSpPr>
        <xdr:cNvPr id="189" name="直線コネクタ 188"/>
        <xdr:cNvCxnSpPr/>
      </xdr:nvCxnSpPr>
      <xdr:spPr>
        <a:xfrm>
          <a:off x="4114800" y="14029576"/>
          <a:ext cx="838200" cy="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156196</xdr:rowOff>
    </xdr:from>
    <xdr:ext cx="762000" cy="259045"/>
    <xdr:sp macro="" textlink="">
      <xdr:nvSpPr>
        <xdr:cNvPr id="190" name="人件費・物件費等の状況平均値テキスト"/>
        <xdr:cNvSpPr txBox="1"/>
      </xdr:nvSpPr>
      <xdr:spPr>
        <a:xfrm>
          <a:off x="5041900" y="14043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12669</xdr:rowOff>
    </xdr:from>
    <xdr:to>
      <xdr:col>23</xdr:col>
      <xdr:colOff>184150</xdr:colOff>
      <xdr:row>82</xdr:row>
      <xdr:rowOff>114269</xdr:rowOff>
    </xdr:to>
    <xdr:sp macro="" textlink="">
      <xdr:nvSpPr>
        <xdr:cNvPr id="191" name="フローチャート: 判断 190"/>
        <xdr:cNvSpPr/>
      </xdr:nvSpPr>
      <xdr:spPr>
        <a:xfrm>
          <a:off x="49022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135294</xdr:rowOff>
    </xdr:from>
    <xdr:to>
      <xdr:col>19</xdr:col>
      <xdr:colOff>133350</xdr:colOff>
      <xdr:row>81</xdr:row>
      <xdr:rowOff>142126</xdr:rowOff>
    </xdr:to>
    <xdr:cxnSp macro="">
      <xdr:nvCxnSpPr>
        <xdr:cNvPr id="192" name="直線コネクタ 191"/>
        <xdr:cNvCxnSpPr/>
      </xdr:nvCxnSpPr>
      <xdr:spPr>
        <a:xfrm>
          <a:off x="3225800" y="14022744"/>
          <a:ext cx="889000" cy="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12274</xdr:rowOff>
    </xdr:from>
    <xdr:to>
      <xdr:col>19</xdr:col>
      <xdr:colOff>184150</xdr:colOff>
      <xdr:row>82</xdr:row>
      <xdr:rowOff>113874</xdr:rowOff>
    </xdr:to>
    <xdr:sp macro="" textlink="">
      <xdr:nvSpPr>
        <xdr:cNvPr id="193" name="フローチャート: 判断 192"/>
        <xdr:cNvSpPr/>
      </xdr:nvSpPr>
      <xdr:spPr>
        <a:xfrm>
          <a:off x="4064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98651</xdr:rowOff>
    </xdr:from>
    <xdr:ext cx="736600" cy="259045"/>
    <xdr:sp macro="" textlink="">
      <xdr:nvSpPr>
        <xdr:cNvPr id="194" name="テキスト ボックス 193"/>
        <xdr:cNvSpPr txBox="1"/>
      </xdr:nvSpPr>
      <xdr:spPr>
        <a:xfrm>
          <a:off x="3733800" y="1415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134245</xdr:rowOff>
    </xdr:from>
    <xdr:to>
      <xdr:col>15</xdr:col>
      <xdr:colOff>82550</xdr:colOff>
      <xdr:row>81</xdr:row>
      <xdr:rowOff>135294</xdr:rowOff>
    </xdr:to>
    <xdr:cxnSp macro="">
      <xdr:nvCxnSpPr>
        <xdr:cNvPr id="195" name="直線コネクタ 194"/>
        <xdr:cNvCxnSpPr/>
      </xdr:nvCxnSpPr>
      <xdr:spPr>
        <a:xfrm>
          <a:off x="2336800" y="14021695"/>
          <a:ext cx="889000" cy="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14717</xdr:rowOff>
    </xdr:from>
    <xdr:to>
      <xdr:col>15</xdr:col>
      <xdr:colOff>133350</xdr:colOff>
      <xdr:row>82</xdr:row>
      <xdr:rowOff>116317</xdr:rowOff>
    </xdr:to>
    <xdr:sp macro="" textlink="">
      <xdr:nvSpPr>
        <xdr:cNvPr id="196" name="フローチャート: 判断 195"/>
        <xdr:cNvSpPr/>
      </xdr:nvSpPr>
      <xdr:spPr>
        <a:xfrm>
          <a:off x="3175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101094</xdr:rowOff>
    </xdr:from>
    <xdr:ext cx="762000" cy="259045"/>
    <xdr:sp macro="" textlink="">
      <xdr:nvSpPr>
        <xdr:cNvPr id="197" name="テキスト ボックス 196"/>
        <xdr:cNvSpPr txBox="1"/>
      </xdr:nvSpPr>
      <xdr:spPr>
        <a:xfrm>
          <a:off x="2844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134245</xdr:rowOff>
    </xdr:from>
    <xdr:to>
      <xdr:col>11</xdr:col>
      <xdr:colOff>31750</xdr:colOff>
      <xdr:row>81</xdr:row>
      <xdr:rowOff>138992</xdr:rowOff>
    </xdr:to>
    <xdr:cxnSp macro="">
      <xdr:nvCxnSpPr>
        <xdr:cNvPr id="198" name="直線コネクタ 197"/>
        <xdr:cNvCxnSpPr/>
      </xdr:nvCxnSpPr>
      <xdr:spPr>
        <a:xfrm flipV="1">
          <a:off x="1447800" y="14021695"/>
          <a:ext cx="889000" cy="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9320</xdr:rowOff>
    </xdr:from>
    <xdr:to>
      <xdr:col>11</xdr:col>
      <xdr:colOff>82550</xdr:colOff>
      <xdr:row>82</xdr:row>
      <xdr:rowOff>110920</xdr:rowOff>
    </xdr:to>
    <xdr:sp macro="" textlink="">
      <xdr:nvSpPr>
        <xdr:cNvPr id="199" name="フローチャート: 判断 198"/>
        <xdr:cNvSpPr/>
      </xdr:nvSpPr>
      <xdr:spPr>
        <a:xfrm>
          <a:off x="2286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95697</xdr:rowOff>
    </xdr:from>
    <xdr:ext cx="762000" cy="259045"/>
    <xdr:sp macro="" textlink="">
      <xdr:nvSpPr>
        <xdr:cNvPr id="200" name="テキスト ボックス 199"/>
        <xdr:cNvSpPr txBox="1"/>
      </xdr:nvSpPr>
      <xdr:spPr>
        <a:xfrm>
          <a:off x="1955800" y="1415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10584</xdr:rowOff>
    </xdr:from>
    <xdr:to>
      <xdr:col>7</xdr:col>
      <xdr:colOff>31750</xdr:colOff>
      <xdr:row>82</xdr:row>
      <xdr:rowOff>112184</xdr:rowOff>
    </xdr:to>
    <xdr:sp macro="" textlink="">
      <xdr:nvSpPr>
        <xdr:cNvPr id="201" name="フローチャート: 判断 200"/>
        <xdr:cNvSpPr/>
      </xdr:nvSpPr>
      <xdr:spPr>
        <a:xfrm>
          <a:off x="1397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96961</xdr:rowOff>
    </xdr:from>
    <xdr:ext cx="762000" cy="259045"/>
    <xdr:sp macro="" textlink="">
      <xdr:nvSpPr>
        <xdr:cNvPr id="202" name="テキスト ボックス 201"/>
        <xdr:cNvSpPr txBox="1"/>
      </xdr:nvSpPr>
      <xdr:spPr>
        <a:xfrm>
          <a:off x="1066800" y="1415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98954</xdr:rowOff>
    </xdr:from>
    <xdr:to>
      <xdr:col>23</xdr:col>
      <xdr:colOff>184150</xdr:colOff>
      <xdr:row>82</xdr:row>
      <xdr:rowOff>29104</xdr:rowOff>
    </xdr:to>
    <xdr:sp macro="" textlink="">
      <xdr:nvSpPr>
        <xdr:cNvPr id="208" name="楕円 207"/>
        <xdr:cNvSpPr/>
      </xdr:nvSpPr>
      <xdr:spPr>
        <a:xfrm>
          <a:off x="4902200" y="1398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20231</xdr:rowOff>
    </xdr:from>
    <xdr:ext cx="762000" cy="259045"/>
    <xdr:sp macro="" textlink="">
      <xdr:nvSpPr>
        <xdr:cNvPr id="209" name="人件費・物件費等の状況該当値テキスト"/>
        <xdr:cNvSpPr txBox="1"/>
      </xdr:nvSpPr>
      <xdr:spPr>
        <a:xfrm>
          <a:off x="5041900" y="13907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91326</xdr:rowOff>
    </xdr:from>
    <xdr:to>
      <xdr:col>19</xdr:col>
      <xdr:colOff>184150</xdr:colOff>
      <xdr:row>82</xdr:row>
      <xdr:rowOff>21476</xdr:rowOff>
    </xdr:to>
    <xdr:sp macro="" textlink="">
      <xdr:nvSpPr>
        <xdr:cNvPr id="210" name="楕円 209"/>
        <xdr:cNvSpPr/>
      </xdr:nvSpPr>
      <xdr:spPr>
        <a:xfrm>
          <a:off x="4064000" y="1397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31653</xdr:rowOff>
    </xdr:from>
    <xdr:ext cx="736600" cy="259045"/>
    <xdr:sp macro="" textlink="">
      <xdr:nvSpPr>
        <xdr:cNvPr id="211" name="テキスト ボックス 210"/>
        <xdr:cNvSpPr txBox="1"/>
      </xdr:nvSpPr>
      <xdr:spPr>
        <a:xfrm>
          <a:off x="3733800" y="1374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84494</xdr:rowOff>
    </xdr:from>
    <xdr:to>
      <xdr:col>15</xdr:col>
      <xdr:colOff>133350</xdr:colOff>
      <xdr:row>82</xdr:row>
      <xdr:rowOff>14644</xdr:rowOff>
    </xdr:to>
    <xdr:sp macro="" textlink="">
      <xdr:nvSpPr>
        <xdr:cNvPr id="212" name="楕円 211"/>
        <xdr:cNvSpPr/>
      </xdr:nvSpPr>
      <xdr:spPr>
        <a:xfrm>
          <a:off x="3175000" y="1397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24821</xdr:rowOff>
    </xdr:from>
    <xdr:ext cx="762000" cy="259045"/>
    <xdr:sp macro="" textlink="">
      <xdr:nvSpPr>
        <xdr:cNvPr id="213" name="テキスト ボックス 212"/>
        <xdr:cNvSpPr txBox="1"/>
      </xdr:nvSpPr>
      <xdr:spPr>
        <a:xfrm>
          <a:off x="2844800" y="13740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83445</xdr:rowOff>
    </xdr:from>
    <xdr:to>
      <xdr:col>11</xdr:col>
      <xdr:colOff>82550</xdr:colOff>
      <xdr:row>82</xdr:row>
      <xdr:rowOff>13595</xdr:rowOff>
    </xdr:to>
    <xdr:sp macro="" textlink="">
      <xdr:nvSpPr>
        <xdr:cNvPr id="214" name="楕円 213"/>
        <xdr:cNvSpPr/>
      </xdr:nvSpPr>
      <xdr:spPr>
        <a:xfrm>
          <a:off x="2286000" y="139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23772</xdr:rowOff>
    </xdr:from>
    <xdr:ext cx="762000" cy="259045"/>
    <xdr:sp macro="" textlink="">
      <xdr:nvSpPr>
        <xdr:cNvPr id="215" name="テキスト ボックス 214"/>
        <xdr:cNvSpPr txBox="1"/>
      </xdr:nvSpPr>
      <xdr:spPr>
        <a:xfrm>
          <a:off x="1955800" y="137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88192</xdr:rowOff>
    </xdr:from>
    <xdr:to>
      <xdr:col>7</xdr:col>
      <xdr:colOff>31750</xdr:colOff>
      <xdr:row>82</xdr:row>
      <xdr:rowOff>18342</xdr:rowOff>
    </xdr:to>
    <xdr:sp macro="" textlink="">
      <xdr:nvSpPr>
        <xdr:cNvPr id="216" name="楕円 215"/>
        <xdr:cNvSpPr/>
      </xdr:nvSpPr>
      <xdr:spPr>
        <a:xfrm>
          <a:off x="1397000" y="1397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28519</xdr:rowOff>
    </xdr:from>
    <xdr:ext cx="762000" cy="259045"/>
    <xdr:sp macro="" textlink="">
      <xdr:nvSpPr>
        <xdr:cNvPr id="217" name="テキスト ボックス 216"/>
        <xdr:cNvSpPr txBox="1"/>
      </xdr:nvSpPr>
      <xdr:spPr>
        <a:xfrm>
          <a:off x="1066800" y="1374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平成23・</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年度において、東日本大震災関係の財源確保のため国家公務員給与の減額措置</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が実施されたことに</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ラスパイレス</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指数が大きく上昇</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。この措置は</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年度に元に戻されたため指数は、再び</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90</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％台前半に戻り、</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以降</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低い</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値</a:t>
          </a:r>
          <a:r>
            <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を維持してい</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た。平成</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年度に指数が上昇したのは、職務の級を変更（職務給</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級から</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級に改正）し、適用する給与月額が上昇したためである。令和元年度は職員の経験年数等の階層分布に変動があり、団体規模が小さいため指数が</a:t>
          </a:r>
          <a:r>
            <a:rPr kumimoji="0"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低下した。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68326</xdr:rowOff>
    </xdr:from>
    <xdr:to>
      <xdr:col>81</xdr:col>
      <xdr:colOff>44450</xdr:colOff>
      <xdr:row>89</xdr:row>
      <xdr:rowOff>161544</xdr:rowOff>
    </xdr:to>
    <xdr:cxnSp macro="">
      <xdr:nvCxnSpPr>
        <xdr:cNvPr id="244" name="直線コネクタ 243"/>
        <xdr:cNvCxnSpPr/>
      </xdr:nvCxnSpPr>
      <xdr:spPr>
        <a:xfrm flipV="1">
          <a:off x="17018000" y="14127226"/>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133621</xdr:rowOff>
    </xdr:from>
    <xdr:ext cx="762000" cy="259045"/>
    <xdr:sp macro="" textlink="">
      <xdr:nvSpPr>
        <xdr:cNvPr id="245" name="給与水準   （国との比較）最小値テキスト"/>
        <xdr:cNvSpPr txBox="1"/>
      </xdr:nvSpPr>
      <xdr:spPr>
        <a:xfrm>
          <a:off x="17106900" y="1539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161544</xdr:rowOff>
    </xdr:from>
    <xdr:to>
      <xdr:col>81</xdr:col>
      <xdr:colOff>133350</xdr:colOff>
      <xdr:row>89</xdr:row>
      <xdr:rowOff>161544</xdr:rowOff>
    </xdr:to>
    <xdr:cxnSp macro="">
      <xdr:nvCxnSpPr>
        <xdr:cNvPr id="246" name="直線コネクタ 245"/>
        <xdr:cNvCxnSpPr/>
      </xdr:nvCxnSpPr>
      <xdr:spPr>
        <a:xfrm>
          <a:off x="16929100" y="1542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154703</xdr:rowOff>
    </xdr:from>
    <xdr:ext cx="762000" cy="259045"/>
    <xdr:sp macro="" textlink="">
      <xdr:nvSpPr>
        <xdr:cNvPr id="247" name="給与水準   （国との比較）最大値テキスト"/>
        <xdr:cNvSpPr txBox="1"/>
      </xdr:nvSpPr>
      <xdr:spPr>
        <a:xfrm>
          <a:off x="17106900" y="1387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68326</xdr:rowOff>
    </xdr:from>
    <xdr:to>
      <xdr:col>81</xdr:col>
      <xdr:colOff>133350</xdr:colOff>
      <xdr:row>82</xdr:row>
      <xdr:rowOff>68326</xdr:rowOff>
    </xdr:to>
    <xdr:cxnSp macro="">
      <xdr:nvCxnSpPr>
        <xdr:cNvPr id="248" name="直線コネクタ 247"/>
        <xdr:cNvCxnSpPr/>
      </xdr:nvCxnSpPr>
      <xdr:spPr>
        <a:xfrm>
          <a:off x="16929100" y="1412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108713</xdr:rowOff>
    </xdr:from>
    <xdr:to>
      <xdr:col>81</xdr:col>
      <xdr:colOff>44450</xdr:colOff>
      <xdr:row>87</xdr:row>
      <xdr:rowOff>156972</xdr:rowOff>
    </xdr:to>
    <xdr:cxnSp macro="">
      <xdr:nvCxnSpPr>
        <xdr:cNvPr id="249" name="直線コネクタ 248"/>
        <xdr:cNvCxnSpPr/>
      </xdr:nvCxnSpPr>
      <xdr:spPr>
        <a:xfrm flipV="1">
          <a:off x="16179800" y="15024863"/>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74440</xdr:rowOff>
    </xdr:from>
    <xdr:ext cx="762000" cy="259045"/>
    <xdr:sp macro="" textlink="">
      <xdr:nvSpPr>
        <xdr:cNvPr id="250" name="給与水準   （国との比較）平均値テキスト"/>
        <xdr:cNvSpPr txBox="1"/>
      </xdr:nvSpPr>
      <xdr:spPr>
        <a:xfrm>
          <a:off x="17106900" y="148191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51" name="フローチャート: 判断 250"/>
        <xdr:cNvSpPr/>
      </xdr:nvSpPr>
      <xdr:spPr>
        <a:xfrm>
          <a:off x="169672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156972</xdr:rowOff>
    </xdr:from>
    <xdr:to>
      <xdr:col>77</xdr:col>
      <xdr:colOff>44450</xdr:colOff>
      <xdr:row>88</xdr:row>
      <xdr:rowOff>14478</xdr:rowOff>
    </xdr:to>
    <xdr:cxnSp macro="">
      <xdr:nvCxnSpPr>
        <xdr:cNvPr id="252" name="直線コネクタ 251"/>
        <xdr:cNvCxnSpPr/>
      </xdr:nvCxnSpPr>
      <xdr:spPr>
        <a:xfrm flipV="1">
          <a:off x="15290800" y="1507312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57913</xdr:rowOff>
    </xdr:from>
    <xdr:to>
      <xdr:col>77</xdr:col>
      <xdr:colOff>95250</xdr:colOff>
      <xdr:row>87</xdr:row>
      <xdr:rowOff>159513</xdr:rowOff>
    </xdr:to>
    <xdr:sp macro="" textlink="">
      <xdr:nvSpPr>
        <xdr:cNvPr id="253" name="フローチャート: 判断 252"/>
        <xdr:cNvSpPr/>
      </xdr:nvSpPr>
      <xdr:spPr>
        <a:xfrm>
          <a:off x="16129000" y="149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169690</xdr:rowOff>
    </xdr:from>
    <xdr:ext cx="736600" cy="259045"/>
    <xdr:sp macro="" textlink="">
      <xdr:nvSpPr>
        <xdr:cNvPr id="254" name="テキスト ボックス 253"/>
        <xdr:cNvSpPr txBox="1"/>
      </xdr:nvSpPr>
      <xdr:spPr>
        <a:xfrm>
          <a:off x="15798800" y="14742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17018</xdr:rowOff>
    </xdr:from>
    <xdr:to>
      <xdr:col>72</xdr:col>
      <xdr:colOff>203200</xdr:colOff>
      <xdr:row>88</xdr:row>
      <xdr:rowOff>14478</xdr:rowOff>
    </xdr:to>
    <xdr:cxnSp macro="">
      <xdr:nvCxnSpPr>
        <xdr:cNvPr id="255" name="直線コネクタ 254"/>
        <xdr:cNvCxnSpPr/>
      </xdr:nvCxnSpPr>
      <xdr:spPr>
        <a:xfrm>
          <a:off x="14401800" y="1493316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72389</xdr:rowOff>
    </xdr:from>
    <xdr:to>
      <xdr:col>73</xdr:col>
      <xdr:colOff>44450</xdr:colOff>
      <xdr:row>88</xdr:row>
      <xdr:rowOff>2539</xdr:rowOff>
    </xdr:to>
    <xdr:sp macro="" textlink="">
      <xdr:nvSpPr>
        <xdr:cNvPr id="256" name="フローチャート: 判断 255"/>
        <xdr:cNvSpPr/>
      </xdr:nvSpPr>
      <xdr:spPr>
        <a:xfrm>
          <a:off x="15240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12716</xdr:rowOff>
    </xdr:from>
    <xdr:ext cx="762000" cy="259045"/>
    <xdr:sp macro="" textlink="">
      <xdr:nvSpPr>
        <xdr:cNvPr id="257" name="テキスト ボックス 256"/>
        <xdr:cNvSpPr txBox="1"/>
      </xdr:nvSpPr>
      <xdr:spPr>
        <a:xfrm>
          <a:off x="14909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169163</xdr:rowOff>
    </xdr:from>
    <xdr:to>
      <xdr:col>68</xdr:col>
      <xdr:colOff>152400</xdr:colOff>
      <xdr:row>87</xdr:row>
      <xdr:rowOff>17018</xdr:rowOff>
    </xdr:to>
    <xdr:cxnSp macro="">
      <xdr:nvCxnSpPr>
        <xdr:cNvPr id="258" name="直線コネクタ 257"/>
        <xdr:cNvCxnSpPr/>
      </xdr:nvCxnSpPr>
      <xdr:spPr>
        <a:xfrm>
          <a:off x="13512800" y="14913863"/>
          <a:ext cx="889000" cy="1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82042</xdr:rowOff>
    </xdr:from>
    <xdr:to>
      <xdr:col>68</xdr:col>
      <xdr:colOff>203200</xdr:colOff>
      <xdr:row>88</xdr:row>
      <xdr:rowOff>12192</xdr:rowOff>
    </xdr:to>
    <xdr:sp macro="" textlink="">
      <xdr:nvSpPr>
        <xdr:cNvPr id="259" name="フローチャート: 判断 258"/>
        <xdr:cNvSpPr/>
      </xdr:nvSpPr>
      <xdr:spPr>
        <a:xfrm>
          <a:off x="14351000" y="1499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168419</xdr:rowOff>
    </xdr:from>
    <xdr:ext cx="762000" cy="259045"/>
    <xdr:sp macro="" textlink="">
      <xdr:nvSpPr>
        <xdr:cNvPr id="260" name="テキスト ボックス 259"/>
        <xdr:cNvSpPr txBox="1"/>
      </xdr:nvSpPr>
      <xdr:spPr>
        <a:xfrm>
          <a:off x="14020800" y="1508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96520</xdr:rowOff>
    </xdr:from>
    <xdr:to>
      <xdr:col>64</xdr:col>
      <xdr:colOff>152400</xdr:colOff>
      <xdr:row>88</xdr:row>
      <xdr:rowOff>26670</xdr:rowOff>
    </xdr:to>
    <xdr:sp macro="" textlink="">
      <xdr:nvSpPr>
        <xdr:cNvPr id="261" name="フローチャート: 判断 260"/>
        <xdr:cNvSpPr/>
      </xdr:nvSpPr>
      <xdr:spPr>
        <a:xfrm>
          <a:off x="13462000" y="1501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11447</xdr:rowOff>
    </xdr:from>
    <xdr:ext cx="762000" cy="259045"/>
    <xdr:sp macro="" textlink="">
      <xdr:nvSpPr>
        <xdr:cNvPr id="262" name="テキスト ボックス 261"/>
        <xdr:cNvSpPr txBox="1"/>
      </xdr:nvSpPr>
      <xdr:spPr>
        <a:xfrm>
          <a:off x="13131800" y="1509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57913</xdr:rowOff>
    </xdr:from>
    <xdr:to>
      <xdr:col>81</xdr:col>
      <xdr:colOff>95250</xdr:colOff>
      <xdr:row>87</xdr:row>
      <xdr:rowOff>159513</xdr:rowOff>
    </xdr:to>
    <xdr:sp macro="" textlink="">
      <xdr:nvSpPr>
        <xdr:cNvPr id="268" name="楕円 267"/>
        <xdr:cNvSpPr/>
      </xdr:nvSpPr>
      <xdr:spPr>
        <a:xfrm>
          <a:off x="16967200" y="1497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29990</xdr:rowOff>
    </xdr:from>
    <xdr:ext cx="762000" cy="259045"/>
    <xdr:sp macro="" textlink="">
      <xdr:nvSpPr>
        <xdr:cNvPr id="269" name="給与水準   （国との比較）該当値テキスト"/>
        <xdr:cNvSpPr txBox="1"/>
      </xdr:nvSpPr>
      <xdr:spPr>
        <a:xfrm>
          <a:off x="17106900" y="14946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106172</xdr:rowOff>
    </xdr:from>
    <xdr:to>
      <xdr:col>77</xdr:col>
      <xdr:colOff>95250</xdr:colOff>
      <xdr:row>88</xdr:row>
      <xdr:rowOff>36322</xdr:rowOff>
    </xdr:to>
    <xdr:sp macro="" textlink="">
      <xdr:nvSpPr>
        <xdr:cNvPr id="270" name="楕円 269"/>
        <xdr:cNvSpPr/>
      </xdr:nvSpPr>
      <xdr:spPr>
        <a:xfrm>
          <a:off x="16129000" y="1502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21099</xdr:rowOff>
    </xdr:from>
    <xdr:ext cx="736600" cy="259045"/>
    <xdr:sp macro="" textlink="">
      <xdr:nvSpPr>
        <xdr:cNvPr id="271" name="テキスト ボックス 270"/>
        <xdr:cNvSpPr txBox="1"/>
      </xdr:nvSpPr>
      <xdr:spPr>
        <a:xfrm>
          <a:off x="15798800" y="15108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135128</xdr:rowOff>
    </xdr:from>
    <xdr:to>
      <xdr:col>73</xdr:col>
      <xdr:colOff>44450</xdr:colOff>
      <xdr:row>88</xdr:row>
      <xdr:rowOff>65278</xdr:rowOff>
    </xdr:to>
    <xdr:sp macro="" textlink="">
      <xdr:nvSpPr>
        <xdr:cNvPr id="272" name="楕円 271"/>
        <xdr:cNvSpPr/>
      </xdr:nvSpPr>
      <xdr:spPr>
        <a:xfrm>
          <a:off x="15240000" y="15051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50055</xdr:rowOff>
    </xdr:from>
    <xdr:ext cx="762000" cy="259045"/>
    <xdr:sp macro="" textlink="">
      <xdr:nvSpPr>
        <xdr:cNvPr id="273" name="テキスト ボックス 272"/>
        <xdr:cNvSpPr txBox="1"/>
      </xdr:nvSpPr>
      <xdr:spPr>
        <a:xfrm>
          <a:off x="14909800" y="15137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137668</xdr:rowOff>
    </xdr:from>
    <xdr:to>
      <xdr:col>68</xdr:col>
      <xdr:colOff>203200</xdr:colOff>
      <xdr:row>87</xdr:row>
      <xdr:rowOff>67818</xdr:rowOff>
    </xdr:to>
    <xdr:sp macro="" textlink="">
      <xdr:nvSpPr>
        <xdr:cNvPr id="274" name="楕円 273"/>
        <xdr:cNvSpPr/>
      </xdr:nvSpPr>
      <xdr:spPr>
        <a:xfrm>
          <a:off x="143510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77995</xdr:rowOff>
    </xdr:from>
    <xdr:ext cx="762000" cy="259045"/>
    <xdr:sp macro="" textlink="">
      <xdr:nvSpPr>
        <xdr:cNvPr id="275" name="テキスト ボックス 274"/>
        <xdr:cNvSpPr txBox="1"/>
      </xdr:nvSpPr>
      <xdr:spPr>
        <a:xfrm>
          <a:off x="14020800" y="1465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118363</xdr:rowOff>
    </xdr:from>
    <xdr:to>
      <xdr:col>64</xdr:col>
      <xdr:colOff>152400</xdr:colOff>
      <xdr:row>87</xdr:row>
      <xdr:rowOff>48513</xdr:rowOff>
    </xdr:to>
    <xdr:sp macro="" textlink="">
      <xdr:nvSpPr>
        <xdr:cNvPr id="276" name="楕円 275"/>
        <xdr:cNvSpPr/>
      </xdr:nvSpPr>
      <xdr:spPr>
        <a:xfrm>
          <a:off x="13462000" y="1486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58690</xdr:rowOff>
    </xdr:from>
    <xdr:ext cx="762000" cy="259045"/>
    <xdr:sp macro="" textlink="">
      <xdr:nvSpPr>
        <xdr:cNvPr id="277" name="テキスト ボックス 276"/>
        <xdr:cNvSpPr txBox="1"/>
      </xdr:nvSpPr>
      <xdr:spPr>
        <a:xfrm>
          <a:off x="13131800" y="1463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以降、人口千人あたり</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人前後の値で徐々に増加傾向にあるが、特に職員を増員しているわけではなく、これは主に人口減少が影響してのことである</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と比べると</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8.5</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人下回って</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おり、比較的低い水準である。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本町</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では</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、退職者数に対して新規</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職員採用</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人数を</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抑制</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したり、</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賃金支弁</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による雇用を推進していること等により</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、類似団体と比較して職員数は比較的抑制されている。</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ただし、現時点の職員数ですでに行政運営上に最低限必要な水準に達していると考えられるため、今後人口の減少が進むに従い当該指数の上昇は避けがたい。</a:t>
          </a:r>
          <a:endPar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退職等</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による職員の</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入れ替わりの時期を見据え</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たうえで</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、各種業務に必要な人員を見極め</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適正な人員確保及び定員管理に努めていく。</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90920</xdr:rowOff>
    </xdr:from>
    <xdr:to>
      <xdr:col>81</xdr:col>
      <xdr:colOff>44450</xdr:colOff>
      <xdr:row>67</xdr:row>
      <xdr:rowOff>87594</xdr:rowOff>
    </xdr:to>
    <xdr:cxnSp macro="">
      <xdr:nvCxnSpPr>
        <xdr:cNvPr id="308" name="直線コネクタ 307"/>
        <xdr:cNvCxnSpPr/>
      </xdr:nvCxnSpPr>
      <xdr:spPr>
        <a:xfrm flipV="1">
          <a:off x="17018000" y="10035020"/>
          <a:ext cx="0" cy="15397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59671</xdr:rowOff>
    </xdr:from>
    <xdr:ext cx="762000" cy="259045"/>
    <xdr:sp macro="" textlink="">
      <xdr:nvSpPr>
        <xdr:cNvPr id="309" name="定員管理の状況最小値テキスト"/>
        <xdr:cNvSpPr txBox="1"/>
      </xdr:nvSpPr>
      <xdr:spPr>
        <a:xfrm>
          <a:off x="17106900" y="11546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87594</xdr:rowOff>
    </xdr:from>
    <xdr:to>
      <xdr:col>81</xdr:col>
      <xdr:colOff>133350</xdr:colOff>
      <xdr:row>67</xdr:row>
      <xdr:rowOff>87594</xdr:rowOff>
    </xdr:to>
    <xdr:cxnSp macro="">
      <xdr:nvCxnSpPr>
        <xdr:cNvPr id="310" name="直線コネクタ 309"/>
        <xdr:cNvCxnSpPr/>
      </xdr:nvCxnSpPr>
      <xdr:spPr>
        <a:xfrm>
          <a:off x="16929100" y="1157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5847</xdr:rowOff>
    </xdr:from>
    <xdr:ext cx="762000" cy="259045"/>
    <xdr:sp macro="" textlink="">
      <xdr:nvSpPr>
        <xdr:cNvPr id="311" name="定員管理の状況最大値テキスト"/>
        <xdr:cNvSpPr txBox="1"/>
      </xdr:nvSpPr>
      <xdr:spPr>
        <a:xfrm>
          <a:off x="17106900" y="977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90920</xdr:rowOff>
    </xdr:from>
    <xdr:to>
      <xdr:col>81</xdr:col>
      <xdr:colOff>133350</xdr:colOff>
      <xdr:row>58</xdr:row>
      <xdr:rowOff>90920</xdr:rowOff>
    </xdr:to>
    <xdr:cxnSp macro="">
      <xdr:nvCxnSpPr>
        <xdr:cNvPr id="312" name="直線コネクタ 311"/>
        <xdr:cNvCxnSpPr/>
      </xdr:nvCxnSpPr>
      <xdr:spPr>
        <a:xfrm>
          <a:off x="16929100" y="1003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5074</xdr:rowOff>
    </xdr:from>
    <xdr:to>
      <xdr:col>81</xdr:col>
      <xdr:colOff>44450</xdr:colOff>
      <xdr:row>59</xdr:row>
      <xdr:rowOff>12543</xdr:rowOff>
    </xdr:to>
    <xdr:cxnSp macro="">
      <xdr:nvCxnSpPr>
        <xdr:cNvPr id="313" name="直線コネクタ 312"/>
        <xdr:cNvCxnSpPr/>
      </xdr:nvCxnSpPr>
      <xdr:spPr>
        <a:xfrm>
          <a:off x="16179800" y="10120624"/>
          <a:ext cx="838200" cy="7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31489</xdr:rowOff>
    </xdr:from>
    <xdr:ext cx="762000" cy="259045"/>
    <xdr:sp macro="" textlink="">
      <xdr:nvSpPr>
        <xdr:cNvPr id="314" name="定員管理の状況平均値テキスト"/>
        <xdr:cNvSpPr txBox="1"/>
      </xdr:nvSpPr>
      <xdr:spPr>
        <a:xfrm>
          <a:off x="17106900" y="101470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59412</xdr:rowOff>
    </xdr:from>
    <xdr:to>
      <xdr:col>81</xdr:col>
      <xdr:colOff>95250</xdr:colOff>
      <xdr:row>59</xdr:row>
      <xdr:rowOff>161012</xdr:rowOff>
    </xdr:to>
    <xdr:sp macro="" textlink="">
      <xdr:nvSpPr>
        <xdr:cNvPr id="315" name="フローチャート: 判断 314"/>
        <xdr:cNvSpPr/>
      </xdr:nvSpPr>
      <xdr:spPr>
        <a:xfrm>
          <a:off x="169672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5074</xdr:rowOff>
    </xdr:from>
    <xdr:to>
      <xdr:col>77</xdr:col>
      <xdr:colOff>44450</xdr:colOff>
      <xdr:row>59</xdr:row>
      <xdr:rowOff>8291</xdr:rowOff>
    </xdr:to>
    <xdr:cxnSp macro="">
      <xdr:nvCxnSpPr>
        <xdr:cNvPr id="316" name="直線コネクタ 315"/>
        <xdr:cNvCxnSpPr/>
      </xdr:nvCxnSpPr>
      <xdr:spPr>
        <a:xfrm flipV="1">
          <a:off x="15290800" y="10120624"/>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54815</xdr:rowOff>
    </xdr:from>
    <xdr:to>
      <xdr:col>77</xdr:col>
      <xdr:colOff>95250</xdr:colOff>
      <xdr:row>59</xdr:row>
      <xdr:rowOff>156415</xdr:rowOff>
    </xdr:to>
    <xdr:sp macro="" textlink="">
      <xdr:nvSpPr>
        <xdr:cNvPr id="317" name="フローチャート: 判断 316"/>
        <xdr:cNvSpPr/>
      </xdr:nvSpPr>
      <xdr:spPr>
        <a:xfrm>
          <a:off x="16129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141192</xdr:rowOff>
    </xdr:from>
    <xdr:ext cx="736600" cy="259045"/>
    <xdr:sp macro="" textlink="">
      <xdr:nvSpPr>
        <xdr:cNvPr id="318" name="テキスト ボックス 317"/>
        <xdr:cNvSpPr txBox="1"/>
      </xdr:nvSpPr>
      <xdr:spPr>
        <a:xfrm>
          <a:off x="15798800" y="1025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165033</xdr:rowOff>
    </xdr:from>
    <xdr:to>
      <xdr:col>72</xdr:col>
      <xdr:colOff>203200</xdr:colOff>
      <xdr:row>59</xdr:row>
      <xdr:rowOff>8291</xdr:rowOff>
    </xdr:to>
    <xdr:cxnSp macro="">
      <xdr:nvCxnSpPr>
        <xdr:cNvPr id="319" name="直線コネクタ 318"/>
        <xdr:cNvCxnSpPr/>
      </xdr:nvCxnSpPr>
      <xdr:spPr>
        <a:xfrm>
          <a:off x="14401800" y="10109133"/>
          <a:ext cx="889000" cy="1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59872</xdr:rowOff>
    </xdr:from>
    <xdr:to>
      <xdr:col>73</xdr:col>
      <xdr:colOff>44450</xdr:colOff>
      <xdr:row>59</xdr:row>
      <xdr:rowOff>161472</xdr:rowOff>
    </xdr:to>
    <xdr:sp macro="" textlink="">
      <xdr:nvSpPr>
        <xdr:cNvPr id="320" name="フローチャート: 判断 319"/>
        <xdr:cNvSpPr/>
      </xdr:nvSpPr>
      <xdr:spPr>
        <a:xfrm>
          <a:off x="15240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146249</xdr:rowOff>
    </xdr:from>
    <xdr:ext cx="762000" cy="259045"/>
    <xdr:sp macro="" textlink="">
      <xdr:nvSpPr>
        <xdr:cNvPr id="321" name="テキスト ボックス 320"/>
        <xdr:cNvSpPr txBox="1"/>
      </xdr:nvSpPr>
      <xdr:spPr>
        <a:xfrm>
          <a:off x="14909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156760</xdr:rowOff>
    </xdr:from>
    <xdr:to>
      <xdr:col>68</xdr:col>
      <xdr:colOff>152400</xdr:colOff>
      <xdr:row>58</xdr:row>
      <xdr:rowOff>165033</xdr:rowOff>
    </xdr:to>
    <xdr:cxnSp macro="">
      <xdr:nvCxnSpPr>
        <xdr:cNvPr id="322" name="直線コネクタ 321"/>
        <xdr:cNvCxnSpPr/>
      </xdr:nvCxnSpPr>
      <xdr:spPr>
        <a:xfrm>
          <a:off x="13512800" y="10100860"/>
          <a:ext cx="889000" cy="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50909</xdr:rowOff>
    </xdr:from>
    <xdr:to>
      <xdr:col>68</xdr:col>
      <xdr:colOff>203200</xdr:colOff>
      <xdr:row>59</xdr:row>
      <xdr:rowOff>152509</xdr:rowOff>
    </xdr:to>
    <xdr:sp macro="" textlink="">
      <xdr:nvSpPr>
        <xdr:cNvPr id="323" name="フローチャート: 判断 322"/>
        <xdr:cNvSpPr/>
      </xdr:nvSpPr>
      <xdr:spPr>
        <a:xfrm>
          <a:off x="14351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137286</xdr:rowOff>
    </xdr:from>
    <xdr:ext cx="762000" cy="259045"/>
    <xdr:sp macro="" textlink="">
      <xdr:nvSpPr>
        <xdr:cNvPr id="324" name="テキスト ボックス 323"/>
        <xdr:cNvSpPr txBox="1"/>
      </xdr:nvSpPr>
      <xdr:spPr>
        <a:xfrm>
          <a:off x="14020800" y="10252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24711</xdr:rowOff>
    </xdr:from>
    <xdr:to>
      <xdr:col>64</xdr:col>
      <xdr:colOff>152400</xdr:colOff>
      <xdr:row>59</xdr:row>
      <xdr:rowOff>126311</xdr:rowOff>
    </xdr:to>
    <xdr:sp macro="" textlink="">
      <xdr:nvSpPr>
        <xdr:cNvPr id="325" name="フローチャート: 判断 324"/>
        <xdr:cNvSpPr/>
      </xdr:nvSpPr>
      <xdr:spPr>
        <a:xfrm>
          <a:off x="13462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111088</xdr:rowOff>
    </xdr:from>
    <xdr:ext cx="762000" cy="259045"/>
    <xdr:sp macro="" textlink="">
      <xdr:nvSpPr>
        <xdr:cNvPr id="326" name="テキスト ボックス 325"/>
        <xdr:cNvSpPr txBox="1"/>
      </xdr:nvSpPr>
      <xdr:spPr>
        <a:xfrm>
          <a:off x="13131800" y="1022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133193</xdr:rowOff>
    </xdr:from>
    <xdr:to>
      <xdr:col>81</xdr:col>
      <xdr:colOff>95250</xdr:colOff>
      <xdr:row>59</xdr:row>
      <xdr:rowOff>63343</xdr:rowOff>
    </xdr:to>
    <xdr:sp macro="" textlink="">
      <xdr:nvSpPr>
        <xdr:cNvPr id="332" name="楕円 331"/>
        <xdr:cNvSpPr/>
      </xdr:nvSpPr>
      <xdr:spPr>
        <a:xfrm>
          <a:off x="16967200" y="1007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54470</xdr:rowOff>
    </xdr:from>
    <xdr:ext cx="762000" cy="259045"/>
    <xdr:sp macro="" textlink="">
      <xdr:nvSpPr>
        <xdr:cNvPr id="333" name="定員管理の状況該当値テキスト"/>
        <xdr:cNvSpPr txBox="1"/>
      </xdr:nvSpPr>
      <xdr:spPr>
        <a:xfrm>
          <a:off x="17106900" y="9998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125724</xdr:rowOff>
    </xdr:from>
    <xdr:to>
      <xdr:col>77</xdr:col>
      <xdr:colOff>95250</xdr:colOff>
      <xdr:row>59</xdr:row>
      <xdr:rowOff>55874</xdr:rowOff>
    </xdr:to>
    <xdr:sp macro="" textlink="">
      <xdr:nvSpPr>
        <xdr:cNvPr id="334" name="楕円 333"/>
        <xdr:cNvSpPr/>
      </xdr:nvSpPr>
      <xdr:spPr>
        <a:xfrm>
          <a:off x="16129000" y="10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66051</xdr:rowOff>
    </xdr:from>
    <xdr:ext cx="736600" cy="259045"/>
    <xdr:sp macro="" textlink="">
      <xdr:nvSpPr>
        <xdr:cNvPr id="335" name="テキスト ボックス 334"/>
        <xdr:cNvSpPr txBox="1"/>
      </xdr:nvSpPr>
      <xdr:spPr>
        <a:xfrm>
          <a:off x="15798800" y="9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128941</xdr:rowOff>
    </xdr:from>
    <xdr:to>
      <xdr:col>73</xdr:col>
      <xdr:colOff>44450</xdr:colOff>
      <xdr:row>59</xdr:row>
      <xdr:rowOff>59091</xdr:rowOff>
    </xdr:to>
    <xdr:sp macro="" textlink="">
      <xdr:nvSpPr>
        <xdr:cNvPr id="336" name="楕円 335"/>
        <xdr:cNvSpPr/>
      </xdr:nvSpPr>
      <xdr:spPr>
        <a:xfrm>
          <a:off x="15240000" y="1007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69268</xdr:rowOff>
    </xdr:from>
    <xdr:ext cx="762000" cy="259045"/>
    <xdr:sp macro="" textlink="">
      <xdr:nvSpPr>
        <xdr:cNvPr id="337" name="テキスト ボックス 336"/>
        <xdr:cNvSpPr txBox="1"/>
      </xdr:nvSpPr>
      <xdr:spPr>
        <a:xfrm>
          <a:off x="14909800" y="984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114233</xdr:rowOff>
    </xdr:from>
    <xdr:to>
      <xdr:col>68</xdr:col>
      <xdr:colOff>203200</xdr:colOff>
      <xdr:row>59</xdr:row>
      <xdr:rowOff>44383</xdr:rowOff>
    </xdr:to>
    <xdr:sp macro="" textlink="">
      <xdr:nvSpPr>
        <xdr:cNvPr id="338" name="楕円 337"/>
        <xdr:cNvSpPr/>
      </xdr:nvSpPr>
      <xdr:spPr>
        <a:xfrm>
          <a:off x="14351000" y="1005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54560</xdr:rowOff>
    </xdr:from>
    <xdr:ext cx="762000" cy="259045"/>
    <xdr:sp macro="" textlink="">
      <xdr:nvSpPr>
        <xdr:cNvPr id="339" name="テキスト ボックス 338"/>
        <xdr:cNvSpPr txBox="1"/>
      </xdr:nvSpPr>
      <xdr:spPr>
        <a:xfrm>
          <a:off x="14020800" y="9827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105960</xdr:rowOff>
    </xdr:from>
    <xdr:to>
      <xdr:col>64</xdr:col>
      <xdr:colOff>152400</xdr:colOff>
      <xdr:row>59</xdr:row>
      <xdr:rowOff>36110</xdr:rowOff>
    </xdr:to>
    <xdr:sp macro="" textlink="">
      <xdr:nvSpPr>
        <xdr:cNvPr id="340" name="楕円 339"/>
        <xdr:cNvSpPr/>
      </xdr:nvSpPr>
      <xdr:spPr>
        <a:xfrm>
          <a:off x="13462000" y="1005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46287</xdr:rowOff>
    </xdr:from>
    <xdr:ext cx="762000" cy="259045"/>
    <xdr:sp macro="" textlink="">
      <xdr:nvSpPr>
        <xdr:cNvPr id="341" name="テキスト ボックス 340"/>
        <xdr:cNvSpPr txBox="1"/>
      </xdr:nvSpPr>
      <xdr:spPr>
        <a:xfrm>
          <a:off x="13131800" y="981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昨年度より0.</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上昇しているが、</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下回っており</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比較的</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良好な数値を示している。平成22年</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度以降、</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過疎債を活用し大型公共工事等を実施するとともに、緊急防災・減災事業債を活用する消防救急デジタル無線の整備等の事業を行ってきた。これらの大型事業に係る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地方債借入れに対する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償還</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額が増えてきているため、今後もこの傾向が続く見込みである。近年の金利低下により利子分が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1,830</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千円減額するが、まちづくりに資する事業として実施してきた各種大型事業に係る元金償還の開始により元金償還が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17,317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千円増額している。</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は、大型事業の元金償還の重複時期を迎え、交付税に算入される公債費の上昇とともに実質公債比率が上昇することとなる。そのため、起債を充当する事業にあっては、補助金の有無、実施時期の調整、精査や見直しにより数値の抑制に努める</a:t>
          </a:r>
          <a:r>
            <a:rPr kumimoji="0" lang="ja-JP" altLang="ja-JP" sz="1000" b="0" i="0" u="none" strike="noStrike" kern="0" cap="none" spc="0" normalizeH="0" baseline="0" noProof="0">
              <a:ln>
                <a:noFill/>
              </a:ln>
              <a:solidFill>
                <a:sysClr val="windowText" lastClr="000000"/>
              </a:solidFill>
              <a:effectLst/>
              <a:uLnTx/>
              <a:uFillTx/>
              <a:latin typeface="+mn-lt"/>
              <a:ea typeface="+mn-ea"/>
              <a:cs typeface="+mn-cs"/>
            </a:rPr>
            <a:t>。</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45</xdr:row>
      <xdr:rowOff>9737</xdr:rowOff>
    </xdr:to>
    <xdr:cxnSp macro="">
      <xdr:nvCxnSpPr>
        <xdr:cNvPr id="369" name="直線コネクタ 368"/>
        <xdr:cNvCxnSpPr/>
      </xdr:nvCxnSpPr>
      <xdr:spPr>
        <a:xfrm flipV="1">
          <a:off x="17018000" y="616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153264</xdr:rowOff>
    </xdr:from>
    <xdr:ext cx="762000" cy="259045"/>
    <xdr:sp macro="" textlink="">
      <xdr:nvSpPr>
        <xdr:cNvPr id="370" name="公債費負担の状況最小値テキスト"/>
        <xdr:cNvSpPr txBox="1"/>
      </xdr:nvSpPr>
      <xdr:spPr>
        <a:xfrm>
          <a:off x="17106900" y="769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9737</xdr:rowOff>
    </xdr:from>
    <xdr:to>
      <xdr:col>81</xdr:col>
      <xdr:colOff>133350</xdr:colOff>
      <xdr:row>45</xdr:row>
      <xdr:rowOff>9737</xdr:rowOff>
    </xdr:to>
    <xdr:cxnSp macro="">
      <xdr:nvCxnSpPr>
        <xdr:cNvPr id="371" name="直線コネクタ 370"/>
        <xdr:cNvCxnSpPr/>
      </xdr:nvCxnSpPr>
      <xdr:spPr>
        <a:xfrm>
          <a:off x="16929100" y="772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2"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3" name="直線コネクタ 372"/>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102870</xdr:rowOff>
    </xdr:to>
    <xdr:cxnSp macro="">
      <xdr:nvCxnSpPr>
        <xdr:cNvPr id="374" name="直線コネクタ 373"/>
        <xdr:cNvCxnSpPr/>
      </xdr:nvCxnSpPr>
      <xdr:spPr>
        <a:xfrm>
          <a:off x="16179800" y="691261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75" name="公債費負担の状況平均値テキスト"/>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76" name="フローチャート: 判断 375"/>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14394</xdr:rowOff>
    </xdr:from>
    <xdr:to>
      <xdr:col>77</xdr:col>
      <xdr:colOff>44450</xdr:colOff>
      <xdr:row>40</xdr:row>
      <xdr:rowOff>54610</xdr:rowOff>
    </xdr:to>
    <xdr:cxnSp macro="">
      <xdr:nvCxnSpPr>
        <xdr:cNvPr id="377" name="直線コネクタ 376"/>
        <xdr:cNvCxnSpPr/>
      </xdr:nvCxnSpPr>
      <xdr:spPr>
        <a:xfrm>
          <a:off x="15290800" y="687239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78" name="フローチャート: 判断 377"/>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79" name="テキスト ボックス 378"/>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40</xdr:row>
      <xdr:rowOff>14394</xdr:rowOff>
    </xdr:to>
    <xdr:cxnSp macro="">
      <xdr:nvCxnSpPr>
        <xdr:cNvPr id="380" name="直線コネクタ 379"/>
        <xdr:cNvCxnSpPr/>
      </xdr:nvCxnSpPr>
      <xdr:spPr>
        <a:xfrm>
          <a:off x="14401800" y="68563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169756</xdr:rowOff>
    </xdr:from>
    <xdr:to>
      <xdr:col>68</xdr:col>
      <xdr:colOff>152400</xdr:colOff>
      <xdr:row>40</xdr:row>
      <xdr:rowOff>38523</xdr:rowOff>
    </xdr:to>
    <xdr:cxnSp macro="">
      <xdr:nvCxnSpPr>
        <xdr:cNvPr id="383" name="直線コネクタ 382"/>
        <xdr:cNvCxnSpPr/>
      </xdr:nvCxnSpPr>
      <xdr:spPr>
        <a:xfrm flipV="1">
          <a:off x="13512800" y="685630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57573</xdr:rowOff>
    </xdr:from>
    <xdr:to>
      <xdr:col>68</xdr:col>
      <xdr:colOff>203200</xdr:colOff>
      <xdr:row>41</xdr:row>
      <xdr:rowOff>159173</xdr:rowOff>
    </xdr:to>
    <xdr:sp macro="" textlink="">
      <xdr:nvSpPr>
        <xdr:cNvPr id="384" name="フローチャート: 判断 383"/>
        <xdr:cNvSpPr/>
      </xdr:nvSpPr>
      <xdr:spPr>
        <a:xfrm>
          <a:off x="14351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143950</xdr:rowOff>
    </xdr:from>
    <xdr:ext cx="762000" cy="259045"/>
    <xdr:sp macro="" textlink="">
      <xdr:nvSpPr>
        <xdr:cNvPr id="385" name="テキスト ボックス 384"/>
        <xdr:cNvSpPr txBox="1"/>
      </xdr:nvSpPr>
      <xdr:spPr>
        <a:xfrm>
          <a:off x="14020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86" name="フローチャート: 判断 385"/>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87" name="テキスト ボックス 386"/>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93" name="楕円 392"/>
        <xdr:cNvSpPr/>
      </xdr:nvSpPr>
      <xdr:spPr>
        <a:xfrm>
          <a:off x="169672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68597</xdr:rowOff>
    </xdr:from>
    <xdr:ext cx="762000" cy="259045"/>
    <xdr:sp macro="" textlink="">
      <xdr:nvSpPr>
        <xdr:cNvPr id="394" name="公債費負担の状況該当値テキスト"/>
        <xdr:cNvSpPr txBox="1"/>
      </xdr:nvSpPr>
      <xdr:spPr>
        <a:xfrm>
          <a:off x="17106900" y="67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395" name="楕円 394"/>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96" name="テキスト ボックス 395"/>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135044</xdr:rowOff>
    </xdr:from>
    <xdr:to>
      <xdr:col>73</xdr:col>
      <xdr:colOff>44450</xdr:colOff>
      <xdr:row>40</xdr:row>
      <xdr:rowOff>65194</xdr:rowOff>
    </xdr:to>
    <xdr:sp macro="" textlink="">
      <xdr:nvSpPr>
        <xdr:cNvPr id="397" name="楕円 396"/>
        <xdr:cNvSpPr/>
      </xdr:nvSpPr>
      <xdr:spPr>
        <a:xfrm>
          <a:off x="15240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398" name="テキスト ボックス 397"/>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118956</xdr:rowOff>
    </xdr:from>
    <xdr:to>
      <xdr:col>68</xdr:col>
      <xdr:colOff>203200</xdr:colOff>
      <xdr:row>40</xdr:row>
      <xdr:rowOff>49106</xdr:rowOff>
    </xdr:to>
    <xdr:sp macro="" textlink="">
      <xdr:nvSpPr>
        <xdr:cNvPr id="399" name="楕円 398"/>
        <xdr:cNvSpPr/>
      </xdr:nvSpPr>
      <xdr:spPr>
        <a:xfrm>
          <a:off x="14351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59283</xdr:rowOff>
    </xdr:from>
    <xdr:ext cx="762000" cy="259045"/>
    <xdr:sp macro="" textlink="">
      <xdr:nvSpPr>
        <xdr:cNvPr id="400" name="テキスト ボックス 399"/>
        <xdr:cNvSpPr txBox="1"/>
      </xdr:nvSpPr>
      <xdr:spPr>
        <a:xfrm>
          <a:off x="14020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401" name="楕円 400"/>
        <xdr:cNvSpPr/>
      </xdr:nvSpPr>
      <xdr:spPr>
        <a:xfrm>
          <a:off x="13462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99500</xdr:rowOff>
    </xdr:from>
    <xdr:ext cx="762000" cy="259045"/>
    <xdr:sp macro="" textlink="">
      <xdr:nvSpPr>
        <xdr:cNvPr id="402" name="テキスト ボックス 401"/>
        <xdr:cNvSpPr txBox="1"/>
      </xdr:nvSpPr>
      <xdr:spPr>
        <a:xfrm>
          <a:off x="13131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年度までは、</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将来負担比率については、これまで数値として現れていない状況が続いて</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いた</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が、現在まちづくりに資する事業として過疎</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対策</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事業債</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活用し</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、大型事業を実施している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ことから令和元年度において</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は償還額の上昇に伴い上昇傾向を示すものと考えている。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将来推計等状況を把握しつつ、後世への負担を少しでも軽減するよう財源措置のない地方債の発行を抑制し、公営企業への繰出金の縮減に努めるとともに、新規採用者を計画的に採用することにより将来の退職手当支給額等を抑えていく。また、新規事業の実施についても慎重な精査を行うとともに、実施時期と財政バランスを考慮し、財政健全化を推進する。</a:t>
          </a:r>
          <a:endParaRPr kumimoji="0" lang="ja-JP" altLang="ja-JP"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9" name="直線コネクタ 41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0" name="テキスト ボックス 41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1" name="直線コネクタ 42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2" name="テキスト ボックス 42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3" name="直線コネクタ 42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4" name="テキスト ボックス 42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5" name="直線コネクタ 42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6" name="テキスト ボックス 42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166573</xdr:rowOff>
    </xdr:to>
    <xdr:cxnSp macro="">
      <xdr:nvCxnSpPr>
        <xdr:cNvPr id="429" name="直線コネクタ 428"/>
        <xdr:cNvCxnSpPr/>
      </xdr:nvCxnSpPr>
      <xdr:spPr>
        <a:xfrm flipV="1">
          <a:off x="17018000" y="2451100"/>
          <a:ext cx="0" cy="1487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138650</xdr:rowOff>
    </xdr:from>
    <xdr:ext cx="762000" cy="259045"/>
    <xdr:sp macro="" textlink="">
      <xdr:nvSpPr>
        <xdr:cNvPr id="430" name="将来負担の状況最小値テキスト"/>
        <xdr:cNvSpPr txBox="1"/>
      </xdr:nvSpPr>
      <xdr:spPr>
        <a:xfrm>
          <a:off x="17106900" y="3910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166573</xdr:rowOff>
    </xdr:from>
    <xdr:to>
      <xdr:col>81</xdr:col>
      <xdr:colOff>133350</xdr:colOff>
      <xdr:row>22</xdr:row>
      <xdr:rowOff>166573</xdr:rowOff>
    </xdr:to>
    <xdr:cxnSp macro="">
      <xdr:nvCxnSpPr>
        <xdr:cNvPr id="431" name="直線コネクタ 430"/>
        <xdr:cNvCxnSpPr/>
      </xdr:nvCxnSpPr>
      <xdr:spPr>
        <a:xfrm>
          <a:off x="16929100" y="393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2"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3" name="直線コネクタ 43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34"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35" name="フローチャート: 判断 434"/>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0</xdr:rowOff>
    </xdr:from>
    <xdr:to>
      <xdr:col>77</xdr:col>
      <xdr:colOff>95250</xdr:colOff>
      <xdr:row>14</xdr:row>
      <xdr:rowOff>101600</xdr:rowOff>
    </xdr:to>
    <xdr:sp macro="" textlink="">
      <xdr:nvSpPr>
        <xdr:cNvPr id="436" name="フローチャート: 判断 435"/>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37" name="テキスト ボックス 436"/>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0</xdr:rowOff>
    </xdr:from>
    <xdr:to>
      <xdr:col>73</xdr:col>
      <xdr:colOff>44450</xdr:colOff>
      <xdr:row>14</xdr:row>
      <xdr:rowOff>101600</xdr:rowOff>
    </xdr:to>
    <xdr:sp macro="" textlink="">
      <xdr:nvSpPr>
        <xdr:cNvPr id="438" name="フローチャート: 判断 437"/>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39" name="テキスト ボックス 438"/>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0</xdr:rowOff>
    </xdr:from>
    <xdr:to>
      <xdr:col>68</xdr:col>
      <xdr:colOff>203200</xdr:colOff>
      <xdr:row>14</xdr:row>
      <xdr:rowOff>101600</xdr:rowOff>
    </xdr:to>
    <xdr:sp macro="" textlink="">
      <xdr:nvSpPr>
        <xdr:cNvPr id="440" name="フローチャート: 判断 43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41" name="テキスト ボックス 44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42" name="フローチャート: 判断 441"/>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43" name="テキスト ボックス 442"/>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2896</xdr:rowOff>
    </xdr:from>
    <xdr:to>
      <xdr:col>81</xdr:col>
      <xdr:colOff>95250</xdr:colOff>
      <xdr:row>14</xdr:row>
      <xdr:rowOff>104496</xdr:rowOff>
    </xdr:to>
    <xdr:sp macro="" textlink="">
      <xdr:nvSpPr>
        <xdr:cNvPr id="449" name="楕円 448"/>
        <xdr:cNvSpPr/>
      </xdr:nvSpPr>
      <xdr:spPr>
        <a:xfrm>
          <a:off x="16967200" y="240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146423</xdr:rowOff>
    </xdr:from>
    <xdr:ext cx="762000" cy="259045"/>
    <xdr:sp macro="" textlink="">
      <xdr:nvSpPr>
        <xdr:cNvPr id="450" name="将来負担の状況該当値テキスト"/>
        <xdr:cNvSpPr txBox="1"/>
      </xdr:nvSpPr>
      <xdr:spPr>
        <a:xfrm>
          <a:off x="17106900" y="237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
3,055
5.81
3,124,503
3,015,180
83,067
1,367,157
3,865,471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度は</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％上昇した</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。類似団体平均比較では</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5.8</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、和歌山県平均</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上回っている。</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年度は退職者</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人に対して採用</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年度は退職者</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人に対して採用</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人とするなど人件費の抑制に努めて</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きた</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年度においては退職者</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人に対し</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人を新規採用したため人件費は若干増加した。</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年度では退職に係る調整負担金等が減額されたが、退職</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人に対して新規採用</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人となったため増額している。令和元年度には特別職の給与改定等を行ったため、人件費が増加している。</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また、人件費</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の占める割合は</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財政規模の小さい団体ほど高くなる傾向にあ</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るが</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、類似団体内順位では、</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団体中</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年度の</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から</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位に上昇しており、人件費抑制施策の効果が表れている。</a:t>
          </a:r>
          <a:r>
            <a:rPr kumimoji="0"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当町は、これまで徹底した財政改善策を実施、特別職の給料削減及び期末手当廃止、職員の調整手当廃止、町議会議員期末手当の廃止、管理職手当の削減、職員給料改定による削減等を実施してき</a:t>
          </a:r>
          <a:r>
            <a:rPr kumimoji="0"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ている。</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69850</xdr:rowOff>
    </xdr:from>
    <xdr:to>
      <xdr:col>26</xdr:col>
      <xdr:colOff>184150</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127000</xdr:rowOff>
    </xdr:from>
    <xdr:to>
      <xdr:col>26</xdr:col>
      <xdr:colOff>184150</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12700</xdr:rowOff>
    </xdr:from>
    <xdr:to>
      <xdr:col>26</xdr:col>
      <xdr:colOff>184150</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127000</xdr:rowOff>
    </xdr:from>
    <xdr:to>
      <xdr:col>26</xdr:col>
      <xdr:colOff>184150</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12700</xdr:rowOff>
    </xdr:from>
    <xdr:to>
      <xdr:col>26</xdr:col>
      <xdr:colOff>184150</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69850</xdr:rowOff>
    </xdr:from>
    <xdr:to>
      <xdr:col>26</xdr:col>
      <xdr:colOff>184150</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78422</xdr:rowOff>
    </xdr:from>
    <xdr:to>
      <xdr:col>24</xdr:col>
      <xdr:colOff>25400</xdr:colOff>
      <xdr:row>41</xdr:row>
      <xdr:rowOff>61278</xdr:rowOff>
    </xdr:to>
    <xdr:cxnSp macro="">
      <xdr:nvCxnSpPr>
        <xdr:cNvPr id="65" name="直線コネクタ 64"/>
        <xdr:cNvCxnSpPr/>
      </xdr:nvCxnSpPr>
      <xdr:spPr>
        <a:xfrm flipV="1">
          <a:off x="4826000" y="5736272"/>
          <a:ext cx="0" cy="135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33355</xdr:rowOff>
    </xdr:from>
    <xdr:ext cx="762000" cy="259045"/>
    <xdr:sp macro="" textlink="">
      <xdr:nvSpPr>
        <xdr:cNvPr id="66" name="人件費最小値テキスト"/>
        <xdr:cNvSpPr txBox="1"/>
      </xdr:nvSpPr>
      <xdr:spPr>
        <a:xfrm>
          <a:off x="4914900" y="706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61278</xdr:rowOff>
    </xdr:from>
    <xdr:to>
      <xdr:col>24</xdr:col>
      <xdr:colOff>114300</xdr:colOff>
      <xdr:row>41</xdr:row>
      <xdr:rowOff>61278</xdr:rowOff>
    </xdr:to>
    <xdr:cxnSp macro="">
      <xdr:nvCxnSpPr>
        <xdr:cNvPr id="67" name="直線コネクタ 66"/>
        <xdr:cNvCxnSpPr/>
      </xdr:nvCxnSpPr>
      <xdr:spPr>
        <a:xfrm>
          <a:off x="4737100" y="709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164799</xdr:rowOff>
    </xdr:from>
    <xdr:ext cx="762000" cy="259045"/>
    <xdr:sp macro="" textlink="">
      <xdr:nvSpPr>
        <xdr:cNvPr id="68" name="人件費最大値テキスト"/>
        <xdr:cNvSpPr txBox="1"/>
      </xdr:nvSpPr>
      <xdr:spPr>
        <a:xfrm>
          <a:off x="4914900" y="547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78422</xdr:rowOff>
    </xdr:from>
    <xdr:to>
      <xdr:col>24</xdr:col>
      <xdr:colOff>114300</xdr:colOff>
      <xdr:row>33</xdr:row>
      <xdr:rowOff>78422</xdr:rowOff>
    </xdr:to>
    <xdr:cxnSp macro="">
      <xdr:nvCxnSpPr>
        <xdr:cNvPr id="69" name="直線コネクタ 68"/>
        <xdr:cNvCxnSpPr/>
      </xdr:nvCxnSpPr>
      <xdr:spPr>
        <a:xfrm>
          <a:off x="4737100" y="573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155575</xdr:rowOff>
    </xdr:from>
    <xdr:to>
      <xdr:col>24</xdr:col>
      <xdr:colOff>25400</xdr:colOff>
      <xdr:row>36</xdr:row>
      <xdr:rowOff>1270</xdr:rowOff>
    </xdr:to>
    <xdr:cxnSp macro="">
      <xdr:nvCxnSpPr>
        <xdr:cNvPr id="70" name="直線コネクタ 69"/>
        <xdr:cNvCxnSpPr/>
      </xdr:nvCxnSpPr>
      <xdr:spPr>
        <a:xfrm>
          <a:off x="3987800" y="615632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144162</xdr:rowOff>
    </xdr:from>
    <xdr:ext cx="762000" cy="259045"/>
    <xdr:sp macro="" textlink="">
      <xdr:nvSpPr>
        <xdr:cNvPr id="71" name="人件費平均値テキスト"/>
        <xdr:cNvSpPr txBox="1"/>
      </xdr:nvSpPr>
      <xdr:spPr>
        <a:xfrm>
          <a:off x="4914900" y="58020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127635</xdr:rowOff>
    </xdr:from>
    <xdr:to>
      <xdr:col>24</xdr:col>
      <xdr:colOff>76200</xdr:colOff>
      <xdr:row>35</xdr:row>
      <xdr:rowOff>57785</xdr:rowOff>
    </xdr:to>
    <xdr:sp macro="" textlink="">
      <xdr:nvSpPr>
        <xdr:cNvPr id="72" name="フローチャート: 判断 71"/>
        <xdr:cNvSpPr/>
      </xdr:nvSpPr>
      <xdr:spPr>
        <a:xfrm>
          <a:off x="4775200" y="595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118428</xdr:rowOff>
    </xdr:from>
    <xdr:to>
      <xdr:col>19</xdr:col>
      <xdr:colOff>187325</xdr:colOff>
      <xdr:row>35</xdr:row>
      <xdr:rowOff>155575</xdr:rowOff>
    </xdr:to>
    <xdr:cxnSp macro="">
      <xdr:nvCxnSpPr>
        <xdr:cNvPr id="73" name="直線コネクタ 72"/>
        <xdr:cNvCxnSpPr/>
      </xdr:nvCxnSpPr>
      <xdr:spPr>
        <a:xfrm>
          <a:off x="3098800" y="6119178"/>
          <a:ext cx="889000" cy="3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133350</xdr:rowOff>
    </xdr:from>
    <xdr:to>
      <xdr:col>20</xdr:col>
      <xdr:colOff>38100</xdr:colOff>
      <xdr:row>35</xdr:row>
      <xdr:rowOff>63500</xdr:rowOff>
    </xdr:to>
    <xdr:sp macro="" textlink="">
      <xdr:nvSpPr>
        <xdr:cNvPr id="74" name="フローチャート: 判断 73"/>
        <xdr:cNvSpPr/>
      </xdr:nvSpPr>
      <xdr:spPr>
        <a:xfrm>
          <a:off x="3937000" y="596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73677</xdr:rowOff>
    </xdr:from>
    <xdr:ext cx="736600" cy="259045"/>
    <xdr:sp macro="" textlink="">
      <xdr:nvSpPr>
        <xdr:cNvPr id="75" name="テキスト ボックス 74"/>
        <xdr:cNvSpPr txBox="1"/>
      </xdr:nvSpPr>
      <xdr:spPr>
        <a:xfrm>
          <a:off x="3606800" y="5731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118428</xdr:rowOff>
    </xdr:from>
    <xdr:to>
      <xdr:col>15</xdr:col>
      <xdr:colOff>98425</xdr:colOff>
      <xdr:row>35</xdr:row>
      <xdr:rowOff>164147</xdr:rowOff>
    </xdr:to>
    <xdr:cxnSp macro="">
      <xdr:nvCxnSpPr>
        <xdr:cNvPr id="76" name="直線コネクタ 75"/>
        <xdr:cNvCxnSpPr/>
      </xdr:nvCxnSpPr>
      <xdr:spPr>
        <a:xfrm flipV="1">
          <a:off x="2209800" y="6119178"/>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130492</xdr:rowOff>
    </xdr:from>
    <xdr:to>
      <xdr:col>15</xdr:col>
      <xdr:colOff>149225</xdr:colOff>
      <xdr:row>35</xdr:row>
      <xdr:rowOff>60642</xdr:rowOff>
    </xdr:to>
    <xdr:sp macro="" textlink="">
      <xdr:nvSpPr>
        <xdr:cNvPr id="77" name="フローチャート: 判断 76"/>
        <xdr:cNvSpPr/>
      </xdr:nvSpPr>
      <xdr:spPr>
        <a:xfrm>
          <a:off x="3048000" y="595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70819</xdr:rowOff>
    </xdr:from>
    <xdr:ext cx="762000" cy="259045"/>
    <xdr:sp macro="" textlink="">
      <xdr:nvSpPr>
        <xdr:cNvPr id="78" name="テキスト ボックス 77"/>
        <xdr:cNvSpPr txBox="1"/>
      </xdr:nvSpPr>
      <xdr:spPr>
        <a:xfrm>
          <a:off x="2717800" y="5728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164147</xdr:rowOff>
    </xdr:from>
    <xdr:to>
      <xdr:col>11</xdr:col>
      <xdr:colOff>9525</xdr:colOff>
      <xdr:row>36</xdr:row>
      <xdr:rowOff>4128</xdr:rowOff>
    </xdr:to>
    <xdr:cxnSp macro="">
      <xdr:nvCxnSpPr>
        <xdr:cNvPr id="79" name="直線コネクタ 78"/>
        <xdr:cNvCxnSpPr/>
      </xdr:nvCxnSpPr>
      <xdr:spPr>
        <a:xfrm flipV="1">
          <a:off x="1320800" y="616489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121920</xdr:rowOff>
    </xdr:from>
    <xdr:to>
      <xdr:col>11</xdr:col>
      <xdr:colOff>60325</xdr:colOff>
      <xdr:row>35</xdr:row>
      <xdr:rowOff>52070</xdr:rowOff>
    </xdr:to>
    <xdr:sp macro="" textlink="">
      <xdr:nvSpPr>
        <xdr:cNvPr id="80" name="フローチャート: 判断 79"/>
        <xdr:cNvSpPr/>
      </xdr:nvSpPr>
      <xdr:spPr>
        <a:xfrm>
          <a:off x="2159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62247</xdr:rowOff>
    </xdr:from>
    <xdr:ext cx="762000" cy="259045"/>
    <xdr:sp macro="" textlink="">
      <xdr:nvSpPr>
        <xdr:cNvPr id="81" name="テキスト ボックス 80"/>
        <xdr:cNvSpPr txBox="1"/>
      </xdr:nvSpPr>
      <xdr:spPr>
        <a:xfrm>
          <a:off x="1828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87630</xdr:rowOff>
    </xdr:from>
    <xdr:to>
      <xdr:col>6</xdr:col>
      <xdr:colOff>171450</xdr:colOff>
      <xdr:row>35</xdr:row>
      <xdr:rowOff>17780</xdr:rowOff>
    </xdr:to>
    <xdr:sp macro="" textlink="">
      <xdr:nvSpPr>
        <xdr:cNvPr id="82" name="フローチャート: 判断 81"/>
        <xdr:cNvSpPr/>
      </xdr:nvSpPr>
      <xdr:spPr>
        <a:xfrm>
          <a:off x="12700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27957</xdr:rowOff>
    </xdr:from>
    <xdr:ext cx="762000" cy="259045"/>
    <xdr:sp macro="" textlink="">
      <xdr:nvSpPr>
        <xdr:cNvPr id="83" name="テキスト ボックス 82"/>
        <xdr:cNvSpPr txBox="1"/>
      </xdr:nvSpPr>
      <xdr:spPr>
        <a:xfrm>
          <a:off x="939800" y="5685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121920</xdr:rowOff>
    </xdr:from>
    <xdr:to>
      <xdr:col>24</xdr:col>
      <xdr:colOff>76200</xdr:colOff>
      <xdr:row>36</xdr:row>
      <xdr:rowOff>52070</xdr:rowOff>
    </xdr:to>
    <xdr:sp macro="" textlink="">
      <xdr:nvSpPr>
        <xdr:cNvPr id="89" name="楕円 88"/>
        <xdr:cNvSpPr/>
      </xdr:nvSpPr>
      <xdr:spPr>
        <a:xfrm>
          <a:off x="47752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93997</xdr:rowOff>
    </xdr:from>
    <xdr:ext cx="762000" cy="259045"/>
    <xdr:sp macro="" textlink="">
      <xdr:nvSpPr>
        <xdr:cNvPr id="90" name="人件費該当値テキスト"/>
        <xdr:cNvSpPr txBox="1"/>
      </xdr:nvSpPr>
      <xdr:spPr>
        <a:xfrm>
          <a:off x="4914900" y="6094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104775</xdr:rowOff>
    </xdr:from>
    <xdr:to>
      <xdr:col>20</xdr:col>
      <xdr:colOff>38100</xdr:colOff>
      <xdr:row>36</xdr:row>
      <xdr:rowOff>34925</xdr:rowOff>
    </xdr:to>
    <xdr:sp macro="" textlink="">
      <xdr:nvSpPr>
        <xdr:cNvPr id="91" name="楕円 90"/>
        <xdr:cNvSpPr/>
      </xdr:nvSpPr>
      <xdr:spPr>
        <a:xfrm>
          <a:off x="3937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19702</xdr:rowOff>
    </xdr:from>
    <xdr:ext cx="736600" cy="259045"/>
    <xdr:sp macro="" textlink="">
      <xdr:nvSpPr>
        <xdr:cNvPr id="92" name="テキスト ボックス 91"/>
        <xdr:cNvSpPr txBox="1"/>
      </xdr:nvSpPr>
      <xdr:spPr>
        <a:xfrm>
          <a:off x="3606800" y="6191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67628</xdr:rowOff>
    </xdr:from>
    <xdr:to>
      <xdr:col>15</xdr:col>
      <xdr:colOff>149225</xdr:colOff>
      <xdr:row>35</xdr:row>
      <xdr:rowOff>169228</xdr:rowOff>
    </xdr:to>
    <xdr:sp macro="" textlink="">
      <xdr:nvSpPr>
        <xdr:cNvPr id="93" name="楕円 92"/>
        <xdr:cNvSpPr/>
      </xdr:nvSpPr>
      <xdr:spPr>
        <a:xfrm>
          <a:off x="3048000" y="606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154005</xdr:rowOff>
    </xdr:from>
    <xdr:ext cx="762000" cy="259045"/>
    <xdr:sp macro="" textlink="">
      <xdr:nvSpPr>
        <xdr:cNvPr id="94" name="テキスト ボックス 93"/>
        <xdr:cNvSpPr txBox="1"/>
      </xdr:nvSpPr>
      <xdr:spPr>
        <a:xfrm>
          <a:off x="2717800" y="6154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113347</xdr:rowOff>
    </xdr:from>
    <xdr:to>
      <xdr:col>11</xdr:col>
      <xdr:colOff>60325</xdr:colOff>
      <xdr:row>36</xdr:row>
      <xdr:rowOff>43497</xdr:rowOff>
    </xdr:to>
    <xdr:sp macro="" textlink="">
      <xdr:nvSpPr>
        <xdr:cNvPr id="95" name="楕円 94"/>
        <xdr:cNvSpPr/>
      </xdr:nvSpPr>
      <xdr:spPr>
        <a:xfrm>
          <a:off x="2159000" y="611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28274</xdr:rowOff>
    </xdr:from>
    <xdr:ext cx="762000" cy="259045"/>
    <xdr:sp macro="" textlink="">
      <xdr:nvSpPr>
        <xdr:cNvPr id="96" name="テキスト ボックス 95"/>
        <xdr:cNvSpPr txBox="1"/>
      </xdr:nvSpPr>
      <xdr:spPr>
        <a:xfrm>
          <a:off x="1828800" y="6200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124778</xdr:rowOff>
    </xdr:from>
    <xdr:to>
      <xdr:col>6</xdr:col>
      <xdr:colOff>171450</xdr:colOff>
      <xdr:row>36</xdr:row>
      <xdr:rowOff>54928</xdr:rowOff>
    </xdr:to>
    <xdr:sp macro="" textlink="">
      <xdr:nvSpPr>
        <xdr:cNvPr id="97" name="楕円 96"/>
        <xdr:cNvSpPr/>
      </xdr:nvSpPr>
      <xdr:spPr>
        <a:xfrm>
          <a:off x="1270000" y="612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39705</xdr:rowOff>
    </xdr:from>
    <xdr:ext cx="762000" cy="259045"/>
    <xdr:sp macro="" textlink="">
      <xdr:nvSpPr>
        <xdr:cNvPr id="98" name="テキスト ボックス 97"/>
        <xdr:cNvSpPr txBox="1"/>
      </xdr:nvSpPr>
      <xdr:spPr>
        <a:xfrm>
          <a:off x="939800" y="621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物件費は近年上昇傾向を示している。令和元</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年度より</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％上昇して</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22.9</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となる。</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主な物件費としては</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町内じゅんかん</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バスの運行</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経費</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、電算システム、インターネット等運用経費、施設の管理を</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はじめとする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行政運営経費等</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が挙げられる。今年度は消費税の増額や、学校給食の無償化により物件費の上り幅が多きくなった。</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当町では職員の雇用抑制として</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賃金支弁による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臨時職員</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雇用</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を行っているため人件費の抑制と引き替えに</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物件費が上昇</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これが要因となり、</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、和歌山県平均より</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9.4</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％高い数値となり、その差は前年度以前よりも大きくなった。物件費</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については、日々の行政運営</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を行うなかで経常費用の</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点検を行い</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歳出削減</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に努める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3" name="直線コネクタ 112"/>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4" name="テキスト ボックス 113"/>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5" name="直線コネクタ 114"/>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6" name="テキスト ボックス 115"/>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7" name="直線コネクタ 116"/>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8" name="テキスト ボックス 117"/>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9" name="直線コネクタ 118"/>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20" name="テキスト ボックス 119"/>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124714</xdr:rowOff>
    </xdr:from>
    <xdr:to>
      <xdr:col>82</xdr:col>
      <xdr:colOff>107950</xdr:colOff>
      <xdr:row>21</xdr:row>
      <xdr:rowOff>46990</xdr:rowOff>
    </xdr:to>
    <xdr:cxnSp macro="">
      <xdr:nvCxnSpPr>
        <xdr:cNvPr id="123" name="直線コネクタ 122"/>
        <xdr:cNvCxnSpPr/>
      </xdr:nvCxnSpPr>
      <xdr:spPr>
        <a:xfrm flipV="1">
          <a:off x="16510000" y="2353564"/>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19067</xdr:rowOff>
    </xdr:from>
    <xdr:ext cx="762000" cy="259045"/>
    <xdr:sp macro="" textlink="">
      <xdr:nvSpPr>
        <xdr:cNvPr id="124" name="物件費最小値テキスト"/>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46990</xdr:rowOff>
    </xdr:from>
    <xdr:to>
      <xdr:col>82</xdr:col>
      <xdr:colOff>196850</xdr:colOff>
      <xdr:row>21</xdr:row>
      <xdr:rowOff>46990</xdr:rowOff>
    </xdr:to>
    <xdr:cxnSp macro="">
      <xdr:nvCxnSpPr>
        <xdr:cNvPr id="125" name="直線コネクタ 124"/>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39641</xdr:rowOff>
    </xdr:from>
    <xdr:ext cx="762000" cy="259045"/>
    <xdr:sp macro="" textlink="">
      <xdr:nvSpPr>
        <xdr:cNvPr id="126"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124714</xdr:rowOff>
    </xdr:from>
    <xdr:to>
      <xdr:col>82</xdr:col>
      <xdr:colOff>196850</xdr:colOff>
      <xdr:row>13</xdr:row>
      <xdr:rowOff>124714</xdr:rowOff>
    </xdr:to>
    <xdr:cxnSp macro="">
      <xdr:nvCxnSpPr>
        <xdr:cNvPr id="127" name="直線コネクタ 126"/>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168148</xdr:rowOff>
    </xdr:from>
    <xdr:to>
      <xdr:col>82</xdr:col>
      <xdr:colOff>107950</xdr:colOff>
      <xdr:row>19</xdr:row>
      <xdr:rowOff>88138</xdr:rowOff>
    </xdr:to>
    <xdr:cxnSp macro="">
      <xdr:nvCxnSpPr>
        <xdr:cNvPr id="128" name="直線コネクタ 127"/>
        <xdr:cNvCxnSpPr/>
      </xdr:nvCxnSpPr>
      <xdr:spPr>
        <a:xfrm>
          <a:off x="15671800" y="325424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49293</xdr:rowOff>
    </xdr:from>
    <xdr:ext cx="762000" cy="259045"/>
    <xdr:sp macro="" textlink="">
      <xdr:nvSpPr>
        <xdr:cNvPr id="129" name="物件費平均値テキスト"/>
        <xdr:cNvSpPr txBox="1"/>
      </xdr:nvSpPr>
      <xdr:spPr>
        <a:xfrm>
          <a:off x="16598900" y="2792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32766</xdr:rowOff>
    </xdr:from>
    <xdr:to>
      <xdr:col>82</xdr:col>
      <xdr:colOff>158750</xdr:colOff>
      <xdr:row>17</xdr:row>
      <xdr:rowOff>134366</xdr:rowOff>
    </xdr:to>
    <xdr:sp macro="" textlink="">
      <xdr:nvSpPr>
        <xdr:cNvPr id="130" name="フローチャート: 判断 129"/>
        <xdr:cNvSpPr/>
      </xdr:nvSpPr>
      <xdr:spPr>
        <a:xfrm>
          <a:off x="164592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108712</xdr:rowOff>
    </xdr:from>
    <xdr:to>
      <xdr:col>78</xdr:col>
      <xdr:colOff>69850</xdr:colOff>
      <xdr:row>18</xdr:row>
      <xdr:rowOff>168148</xdr:rowOff>
    </xdr:to>
    <xdr:cxnSp macro="">
      <xdr:nvCxnSpPr>
        <xdr:cNvPr id="131" name="直線コネクタ 130"/>
        <xdr:cNvCxnSpPr/>
      </xdr:nvCxnSpPr>
      <xdr:spPr>
        <a:xfrm>
          <a:off x="14782800" y="31948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37338</xdr:rowOff>
    </xdr:from>
    <xdr:to>
      <xdr:col>78</xdr:col>
      <xdr:colOff>120650</xdr:colOff>
      <xdr:row>17</xdr:row>
      <xdr:rowOff>138938</xdr:rowOff>
    </xdr:to>
    <xdr:sp macro="" textlink="">
      <xdr:nvSpPr>
        <xdr:cNvPr id="132" name="フローチャート: 判断 131"/>
        <xdr:cNvSpPr/>
      </xdr:nvSpPr>
      <xdr:spPr>
        <a:xfrm>
          <a:off x="15621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149115</xdr:rowOff>
    </xdr:from>
    <xdr:ext cx="736600" cy="259045"/>
    <xdr:sp macro="" textlink="">
      <xdr:nvSpPr>
        <xdr:cNvPr id="133" name="テキスト ボックス 132"/>
        <xdr:cNvSpPr txBox="1"/>
      </xdr:nvSpPr>
      <xdr:spPr>
        <a:xfrm>
          <a:off x="15290800" y="2720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108712</xdr:rowOff>
    </xdr:from>
    <xdr:to>
      <xdr:col>73</xdr:col>
      <xdr:colOff>180975</xdr:colOff>
      <xdr:row>18</xdr:row>
      <xdr:rowOff>136144</xdr:rowOff>
    </xdr:to>
    <xdr:cxnSp macro="">
      <xdr:nvCxnSpPr>
        <xdr:cNvPr id="134" name="直線コネクタ 133"/>
        <xdr:cNvCxnSpPr/>
      </xdr:nvCxnSpPr>
      <xdr:spPr>
        <a:xfrm flipV="1">
          <a:off x="13893800" y="31948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23622</xdr:rowOff>
    </xdr:from>
    <xdr:to>
      <xdr:col>74</xdr:col>
      <xdr:colOff>31750</xdr:colOff>
      <xdr:row>17</xdr:row>
      <xdr:rowOff>125222</xdr:rowOff>
    </xdr:to>
    <xdr:sp macro="" textlink="">
      <xdr:nvSpPr>
        <xdr:cNvPr id="135" name="フローチャート: 判断 134"/>
        <xdr:cNvSpPr/>
      </xdr:nvSpPr>
      <xdr:spPr>
        <a:xfrm>
          <a:off x="14732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135399</xdr:rowOff>
    </xdr:from>
    <xdr:ext cx="762000" cy="259045"/>
    <xdr:sp macro="" textlink="">
      <xdr:nvSpPr>
        <xdr:cNvPr id="136" name="テキスト ボックス 135"/>
        <xdr:cNvSpPr txBox="1"/>
      </xdr:nvSpPr>
      <xdr:spPr>
        <a:xfrm>
          <a:off x="14401800" y="270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40132</xdr:rowOff>
    </xdr:from>
    <xdr:to>
      <xdr:col>69</xdr:col>
      <xdr:colOff>92075</xdr:colOff>
      <xdr:row>18</xdr:row>
      <xdr:rowOff>136144</xdr:rowOff>
    </xdr:to>
    <xdr:cxnSp macro="">
      <xdr:nvCxnSpPr>
        <xdr:cNvPr id="137" name="直線コネクタ 136"/>
        <xdr:cNvCxnSpPr/>
      </xdr:nvCxnSpPr>
      <xdr:spPr>
        <a:xfrm>
          <a:off x="13004800" y="31262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14478</xdr:rowOff>
    </xdr:from>
    <xdr:to>
      <xdr:col>69</xdr:col>
      <xdr:colOff>142875</xdr:colOff>
      <xdr:row>17</xdr:row>
      <xdr:rowOff>116078</xdr:rowOff>
    </xdr:to>
    <xdr:sp macro="" textlink="">
      <xdr:nvSpPr>
        <xdr:cNvPr id="138" name="フローチャート: 判断 137"/>
        <xdr:cNvSpPr/>
      </xdr:nvSpPr>
      <xdr:spPr>
        <a:xfrm>
          <a:off x="13843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126255</xdr:rowOff>
    </xdr:from>
    <xdr:ext cx="762000" cy="259045"/>
    <xdr:sp macro="" textlink="">
      <xdr:nvSpPr>
        <xdr:cNvPr id="139" name="テキスト ボックス 138"/>
        <xdr:cNvSpPr txBox="1"/>
      </xdr:nvSpPr>
      <xdr:spPr>
        <a:xfrm>
          <a:off x="13512800" y="26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126492</xdr:rowOff>
    </xdr:from>
    <xdr:to>
      <xdr:col>65</xdr:col>
      <xdr:colOff>53975</xdr:colOff>
      <xdr:row>17</xdr:row>
      <xdr:rowOff>56642</xdr:rowOff>
    </xdr:to>
    <xdr:sp macro="" textlink="">
      <xdr:nvSpPr>
        <xdr:cNvPr id="140" name="フローチャート: 判断 139"/>
        <xdr:cNvSpPr/>
      </xdr:nvSpPr>
      <xdr:spPr>
        <a:xfrm>
          <a:off x="12954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66819</xdr:rowOff>
    </xdr:from>
    <xdr:ext cx="762000" cy="259045"/>
    <xdr:sp macro="" textlink="">
      <xdr:nvSpPr>
        <xdr:cNvPr id="141" name="テキスト ボックス 140"/>
        <xdr:cNvSpPr txBox="1"/>
      </xdr:nvSpPr>
      <xdr:spPr>
        <a:xfrm>
          <a:off x="12623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37338</xdr:rowOff>
    </xdr:from>
    <xdr:to>
      <xdr:col>82</xdr:col>
      <xdr:colOff>158750</xdr:colOff>
      <xdr:row>19</xdr:row>
      <xdr:rowOff>138938</xdr:rowOff>
    </xdr:to>
    <xdr:sp macro="" textlink="">
      <xdr:nvSpPr>
        <xdr:cNvPr id="147" name="楕円 146"/>
        <xdr:cNvSpPr/>
      </xdr:nvSpPr>
      <xdr:spPr>
        <a:xfrm>
          <a:off x="16459200" y="3294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9415</xdr:rowOff>
    </xdr:from>
    <xdr:ext cx="762000" cy="259045"/>
    <xdr:sp macro="" textlink="">
      <xdr:nvSpPr>
        <xdr:cNvPr id="148" name="物件費該当値テキスト"/>
        <xdr:cNvSpPr txBox="1"/>
      </xdr:nvSpPr>
      <xdr:spPr>
        <a:xfrm>
          <a:off x="16598900" y="326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117348</xdr:rowOff>
    </xdr:from>
    <xdr:to>
      <xdr:col>78</xdr:col>
      <xdr:colOff>120650</xdr:colOff>
      <xdr:row>19</xdr:row>
      <xdr:rowOff>47498</xdr:rowOff>
    </xdr:to>
    <xdr:sp macro="" textlink="">
      <xdr:nvSpPr>
        <xdr:cNvPr id="149" name="楕円 148"/>
        <xdr:cNvSpPr/>
      </xdr:nvSpPr>
      <xdr:spPr>
        <a:xfrm>
          <a:off x="15621000" y="320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32275</xdr:rowOff>
    </xdr:from>
    <xdr:ext cx="736600" cy="259045"/>
    <xdr:sp macro="" textlink="">
      <xdr:nvSpPr>
        <xdr:cNvPr id="150" name="テキスト ボックス 149"/>
        <xdr:cNvSpPr txBox="1"/>
      </xdr:nvSpPr>
      <xdr:spPr>
        <a:xfrm>
          <a:off x="15290800" y="328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57912</xdr:rowOff>
    </xdr:from>
    <xdr:to>
      <xdr:col>74</xdr:col>
      <xdr:colOff>31750</xdr:colOff>
      <xdr:row>18</xdr:row>
      <xdr:rowOff>159512</xdr:rowOff>
    </xdr:to>
    <xdr:sp macro="" textlink="">
      <xdr:nvSpPr>
        <xdr:cNvPr id="151" name="楕円 150"/>
        <xdr:cNvSpPr/>
      </xdr:nvSpPr>
      <xdr:spPr>
        <a:xfrm>
          <a:off x="14732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144289</xdr:rowOff>
    </xdr:from>
    <xdr:ext cx="762000" cy="259045"/>
    <xdr:sp macro="" textlink="">
      <xdr:nvSpPr>
        <xdr:cNvPr id="152" name="テキスト ボックス 151"/>
        <xdr:cNvSpPr txBox="1"/>
      </xdr:nvSpPr>
      <xdr:spPr>
        <a:xfrm>
          <a:off x="14401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85344</xdr:rowOff>
    </xdr:from>
    <xdr:to>
      <xdr:col>69</xdr:col>
      <xdr:colOff>142875</xdr:colOff>
      <xdr:row>19</xdr:row>
      <xdr:rowOff>15494</xdr:rowOff>
    </xdr:to>
    <xdr:sp macro="" textlink="">
      <xdr:nvSpPr>
        <xdr:cNvPr id="153" name="楕円 152"/>
        <xdr:cNvSpPr/>
      </xdr:nvSpPr>
      <xdr:spPr>
        <a:xfrm>
          <a:off x="13843000" y="31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271</xdr:rowOff>
    </xdr:from>
    <xdr:ext cx="762000" cy="259045"/>
    <xdr:sp macro="" textlink="">
      <xdr:nvSpPr>
        <xdr:cNvPr id="154" name="テキスト ボックス 153"/>
        <xdr:cNvSpPr txBox="1"/>
      </xdr:nvSpPr>
      <xdr:spPr>
        <a:xfrm>
          <a:off x="13512800" y="325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160782</xdr:rowOff>
    </xdr:from>
    <xdr:to>
      <xdr:col>65</xdr:col>
      <xdr:colOff>53975</xdr:colOff>
      <xdr:row>18</xdr:row>
      <xdr:rowOff>90932</xdr:rowOff>
    </xdr:to>
    <xdr:sp macro="" textlink="">
      <xdr:nvSpPr>
        <xdr:cNvPr id="155" name="楕円 154"/>
        <xdr:cNvSpPr/>
      </xdr:nvSpPr>
      <xdr:spPr>
        <a:xfrm>
          <a:off x="12954000" y="307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75709</xdr:rowOff>
    </xdr:from>
    <xdr:ext cx="762000" cy="259045"/>
    <xdr:sp macro="" textlink="">
      <xdr:nvSpPr>
        <xdr:cNvPr id="156" name="テキスト ボックス 155"/>
        <xdr:cNvSpPr txBox="1"/>
      </xdr:nvSpPr>
      <xdr:spPr>
        <a:xfrm>
          <a:off x="126238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各年度ごとに多少の増減があるがほぼ一定の値である。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類似団体平均と比較した場合1.</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上回っており、和歌山県平均</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に対しては</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6.9</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下回る。年度</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毎</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の推移状況は、</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団体においても似た傾向を示している。</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令和元年度も引き続き就学児医療費助成事業等を町単独で実施する等しながらも、前年度より障害福祉サービス等の利用が減少し、</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10,052</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千円減額した。</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当町の事業等の数値構成をみると、障害福祉サービス費等及び老人福祉施設入所措置費が大半を占めている。今後も高齢者人口の増加等により上昇傾向</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が続く見込みである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1" name="直線コネクタ 170"/>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2" name="テキスト ボックス 171"/>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3" name="直線コネクタ 172"/>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4" name="テキスト ボックス 173"/>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5" name="直線コネクタ 174"/>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6" name="テキスト ボックス 175"/>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7" name="直線コネクタ 176"/>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8" name="テキスト ボックス 177"/>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9" name="直線コネクタ 178"/>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0" name="テキスト ボックス 179"/>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1" name="直線コネクタ 180"/>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69850</xdr:rowOff>
    </xdr:to>
    <xdr:cxnSp macro="">
      <xdr:nvCxnSpPr>
        <xdr:cNvPr id="183" name="直線コネクタ 182"/>
        <xdr:cNvCxnSpPr/>
      </xdr:nvCxnSpPr>
      <xdr:spPr>
        <a:xfrm flipV="1">
          <a:off x="4826000" y="91186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6"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7" name="直線コネクタ 186"/>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107950</xdr:rowOff>
    </xdr:from>
    <xdr:to>
      <xdr:col>24</xdr:col>
      <xdr:colOff>25400</xdr:colOff>
      <xdr:row>57</xdr:row>
      <xdr:rowOff>127000</xdr:rowOff>
    </xdr:to>
    <xdr:cxnSp macro="">
      <xdr:nvCxnSpPr>
        <xdr:cNvPr id="188" name="直線コネクタ 187"/>
        <xdr:cNvCxnSpPr/>
      </xdr:nvCxnSpPr>
      <xdr:spPr>
        <a:xfrm flipV="1">
          <a:off x="3987800" y="9880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16527</xdr:rowOff>
    </xdr:from>
    <xdr:ext cx="762000" cy="259045"/>
    <xdr:sp macro="" textlink="">
      <xdr:nvSpPr>
        <xdr:cNvPr id="189" name="扶助費平均値テキスト"/>
        <xdr:cNvSpPr txBox="1"/>
      </xdr:nvSpPr>
      <xdr:spPr>
        <a:xfrm>
          <a:off x="4914900" y="944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0</xdr:rowOff>
    </xdr:from>
    <xdr:to>
      <xdr:col>24</xdr:col>
      <xdr:colOff>76200</xdr:colOff>
      <xdr:row>56</xdr:row>
      <xdr:rowOff>101600</xdr:rowOff>
    </xdr:to>
    <xdr:sp macro="" textlink="">
      <xdr:nvSpPr>
        <xdr:cNvPr id="190" name="フローチャート: 判断 189"/>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57</xdr:row>
      <xdr:rowOff>127000</xdr:rowOff>
    </xdr:to>
    <xdr:cxnSp macro="">
      <xdr:nvCxnSpPr>
        <xdr:cNvPr id="191" name="直線コネクタ 190"/>
        <xdr:cNvCxnSpPr/>
      </xdr:nvCxnSpPr>
      <xdr:spPr>
        <a:xfrm>
          <a:off x="3098800" y="9899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2" name="フローチャート: 判断 191"/>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193" name="テキスト ボックス 192"/>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127000</xdr:rowOff>
    </xdr:from>
    <xdr:to>
      <xdr:col>15</xdr:col>
      <xdr:colOff>98425</xdr:colOff>
      <xdr:row>58</xdr:row>
      <xdr:rowOff>12700</xdr:rowOff>
    </xdr:to>
    <xdr:cxnSp macro="">
      <xdr:nvCxnSpPr>
        <xdr:cNvPr id="194" name="直線コネクタ 193"/>
        <xdr:cNvCxnSpPr/>
      </xdr:nvCxnSpPr>
      <xdr:spPr>
        <a:xfrm flipV="1">
          <a:off x="2209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5" name="フローチャート: 判断 194"/>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196" name="テキスト ボックス 195"/>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127000</xdr:rowOff>
    </xdr:from>
    <xdr:to>
      <xdr:col>11</xdr:col>
      <xdr:colOff>9525</xdr:colOff>
      <xdr:row>58</xdr:row>
      <xdr:rowOff>12700</xdr:rowOff>
    </xdr:to>
    <xdr:cxnSp macro="">
      <xdr:nvCxnSpPr>
        <xdr:cNvPr id="197" name="直線コネクタ 196"/>
        <xdr:cNvCxnSpPr/>
      </xdr:nvCxnSpPr>
      <xdr:spPr>
        <a:xfrm>
          <a:off x="1320800" y="989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8" name="フローチャート: 判断 197"/>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9" name="テキスト ボックス 198"/>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00" name="フローチャート: 判断 199"/>
        <xdr:cNvSpPr/>
      </xdr:nvSpPr>
      <xdr:spPr>
        <a:xfrm>
          <a:off x="1270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01" name="テキスト ボックス 200"/>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57150</xdr:rowOff>
    </xdr:from>
    <xdr:to>
      <xdr:col>24</xdr:col>
      <xdr:colOff>76200</xdr:colOff>
      <xdr:row>57</xdr:row>
      <xdr:rowOff>158750</xdr:rowOff>
    </xdr:to>
    <xdr:sp macro="" textlink="">
      <xdr:nvSpPr>
        <xdr:cNvPr id="207" name="楕円 206"/>
        <xdr:cNvSpPr/>
      </xdr:nvSpPr>
      <xdr:spPr>
        <a:xfrm>
          <a:off x="47752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29227</xdr:rowOff>
    </xdr:from>
    <xdr:ext cx="762000" cy="259045"/>
    <xdr:sp macro="" textlink="">
      <xdr:nvSpPr>
        <xdr:cNvPr id="208" name="扶助費該当値テキスト"/>
        <xdr:cNvSpPr txBox="1"/>
      </xdr:nvSpPr>
      <xdr:spPr>
        <a:xfrm>
          <a:off x="49149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9" name="楕円 208"/>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10" name="テキスト ボックス 209"/>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76200</xdr:rowOff>
    </xdr:from>
    <xdr:to>
      <xdr:col>15</xdr:col>
      <xdr:colOff>149225</xdr:colOff>
      <xdr:row>58</xdr:row>
      <xdr:rowOff>6350</xdr:rowOff>
    </xdr:to>
    <xdr:sp macro="" textlink="">
      <xdr:nvSpPr>
        <xdr:cNvPr id="211" name="楕円 210"/>
        <xdr:cNvSpPr/>
      </xdr:nvSpPr>
      <xdr:spPr>
        <a:xfrm>
          <a:off x="3048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162577</xdr:rowOff>
    </xdr:from>
    <xdr:ext cx="762000" cy="259045"/>
    <xdr:sp macro="" textlink="">
      <xdr:nvSpPr>
        <xdr:cNvPr id="212" name="テキスト ボックス 211"/>
        <xdr:cNvSpPr txBox="1"/>
      </xdr:nvSpPr>
      <xdr:spPr>
        <a:xfrm>
          <a:off x="2717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3" name="楕円 212"/>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48277</xdr:rowOff>
    </xdr:from>
    <xdr:ext cx="762000" cy="259045"/>
    <xdr:sp macro="" textlink="">
      <xdr:nvSpPr>
        <xdr:cNvPr id="214" name="テキスト ボックス 213"/>
        <xdr:cNvSpPr txBox="1"/>
      </xdr:nvSpPr>
      <xdr:spPr>
        <a:xfrm>
          <a:off x="1828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76200</xdr:rowOff>
    </xdr:from>
    <xdr:to>
      <xdr:col>6</xdr:col>
      <xdr:colOff>171450</xdr:colOff>
      <xdr:row>58</xdr:row>
      <xdr:rowOff>6350</xdr:rowOff>
    </xdr:to>
    <xdr:sp macro="" textlink="">
      <xdr:nvSpPr>
        <xdr:cNvPr id="215" name="楕円 214"/>
        <xdr:cNvSpPr/>
      </xdr:nvSpPr>
      <xdr:spPr>
        <a:xfrm>
          <a:off x="1270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162577</xdr:rowOff>
    </xdr:from>
    <xdr:ext cx="762000" cy="259045"/>
    <xdr:sp macro="" textlink="">
      <xdr:nvSpPr>
        <xdr:cNvPr id="216" name="テキスト ボックス 215"/>
        <xdr:cNvSpPr txBox="1"/>
      </xdr:nvSpPr>
      <xdr:spPr>
        <a:xfrm>
          <a:off x="939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近年は上昇傾向</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にある。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3.4</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上回って</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の繰出金は</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、介護保険、後期高齢者医療</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で増加したが一方で、</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事業、くじらの博物館への繰</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出金が減少</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し差引きで減少となったため、一時的に僅かな率が減少したが、</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年度は再び元の率に戻っている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今年度は一人あたりの医療費（または介護費）が増加しており、国保、後期高齢者医療保険、介護保険事業会計への繰出金がどれも</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百万円ほど増加している。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今後は、下水道事業</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経費節減を推し進めるとともに</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料金の見直し等を検討する</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等し、</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特別会計への繰出の抑制に努めていく</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1" name="直線コネクタ 230"/>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2" name="テキスト ボックス 231"/>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5" name="直線コネクタ 234"/>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6" name="テキスト ボックス 235"/>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60</xdr:row>
      <xdr:rowOff>149860</xdr:rowOff>
    </xdr:to>
    <xdr:cxnSp macro="">
      <xdr:nvCxnSpPr>
        <xdr:cNvPr id="239" name="直線コネクタ 238"/>
        <xdr:cNvCxnSpPr/>
      </xdr:nvCxnSpPr>
      <xdr:spPr>
        <a:xfrm flipV="1">
          <a:off x="16510000" y="92710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40" name="その他最小値テキスト"/>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41" name="直線コネクタ 240"/>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104140</xdr:rowOff>
    </xdr:from>
    <xdr:to>
      <xdr:col>82</xdr:col>
      <xdr:colOff>107950</xdr:colOff>
      <xdr:row>58</xdr:row>
      <xdr:rowOff>115570</xdr:rowOff>
    </xdr:to>
    <xdr:cxnSp macro="">
      <xdr:nvCxnSpPr>
        <xdr:cNvPr id="244" name="直線コネクタ 243"/>
        <xdr:cNvCxnSpPr/>
      </xdr:nvCxnSpPr>
      <xdr:spPr>
        <a:xfrm flipV="1">
          <a:off x="15671800" y="100482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47007</xdr:rowOff>
    </xdr:from>
    <xdr:ext cx="762000" cy="259045"/>
    <xdr:sp macro="" textlink="">
      <xdr:nvSpPr>
        <xdr:cNvPr id="245" name="その他平均値テキスト"/>
        <xdr:cNvSpPr txBox="1"/>
      </xdr:nvSpPr>
      <xdr:spPr>
        <a:xfrm>
          <a:off x="16598900" y="9648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30480</xdr:rowOff>
    </xdr:from>
    <xdr:to>
      <xdr:col>82</xdr:col>
      <xdr:colOff>158750</xdr:colOff>
      <xdr:row>57</xdr:row>
      <xdr:rowOff>132080</xdr:rowOff>
    </xdr:to>
    <xdr:sp macro="" textlink="">
      <xdr:nvSpPr>
        <xdr:cNvPr id="246" name="フローチャート: 判断 245"/>
        <xdr:cNvSpPr/>
      </xdr:nvSpPr>
      <xdr:spPr>
        <a:xfrm>
          <a:off x="164592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41275</xdr:rowOff>
    </xdr:from>
    <xdr:to>
      <xdr:col>78</xdr:col>
      <xdr:colOff>69850</xdr:colOff>
      <xdr:row>58</xdr:row>
      <xdr:rowOff>115570</xdr:rowOff>
    </xdr:to>
    <xdr:cxnSp macro="">
      <xdr:nvCxnSpPr>
        <xdr:cNvPr id="247" name="直線コネクタ 246"/>
        <xdr:cNvCxnSpPr/>
      </xdr:nvCxnSpPr>
      <xdr:spPr>
        <a:xfrm>
          <a:off x="14782800" y="99853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70485</xdr:rowOff>
    </xdr:from>
    <xdr:to>
      <xdr:col>78</xdr:col>
      <xdr:colOff>120650</xdr:colOff>
      <xdr:row>58</xdr:row>
      <xdr:rowOff>635</xdr:rowOff>
    </xdr:to>
    <xdr:sp macro="" textlink="">
      <xdr:nvSpPr>
        <xdr:cNvPr id="248" name="フローチャート: 判断 247"/>
        <xdr:cNvSpPr/>
      </xdr:nvSpPr>
      <xdr:spPr>
        <a:xfrm>
          <a:off x="15621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10812</xdr:rowOff>
    </xdr:from>
    <xdr:ext cx="736600" cy="259045"/>
    <xdr:sp macro="" textlink="">
      <xdr:nvSpPr>
        <xdr:cNvPr id="249" name="テキスト ボックス 248"/>
        <xdr:cNvSpPr txBox="1"/>
      </xdr:nvSpPr>
      <xdr:spPr>
        <a:xfrm>
          <a:off x="15290800" y="9612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41275</xdr:rowOff>
    </xdr:from>
    <xdr:to>
      <xdr:col>73</xdr:col>
      <xdr:colOff>180975</xdr:colOff>
      <xdr:row>58</xdr:row>
      <xdr:rowOff>115570</xdr:rowOff>
    </xdr:to>
    <xdr:cxnSp macro="">
      <xdr:nvCxnSpPr>
        <xdr:cNvPr id="250" name="直線コネクタ 249"/>
        <xdr:cNvCxnSpPr/>
      </xdr:nvCxnSpPr>
      <xdr:spPr>
        <a:xfrm flipV="1">
          <a:off x="13893800" y="998537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76200</xdr:rowOff>
    </xdr:from>
    <xdr:to>
      <xdr:col>74</xdr:col>
      <xdr:colOff>31750</xdr:colOff>
      <xdr:row>58</xdr:row>
      <xdr:rowOff>6350</xdr:rowOff>
    </xdr:to>
    <xdr:sp macro="" textlink="">
      <xdr:nvSpPr>
        <xdr:cNvPr id="251" name="フローチャート: 判断 250"/>
        <xdr:cNvSpPr/>
      </xdr:nvSpPr>
      <xdr:spPr>
        <a:xfrm>
          <a:off x="14732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16527</xdr:rowOff>
    </xdr:from>
    <xdr:ext cx="762000" cy="259045"/>
    <xdr:sp macro="" textlink="">
      <xdr:nvSpPr>
        <xdr:cNvPr id="252" name="テキスト ボックス 251"/>
        <xdr:cNvSpPr txBox="1"/>
      </xdr:nvSpPr>
      <xdr:spPr>
        <a:xfrm>
          <a:off x="14401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104140</xdr:rowOff>
    </xdr:from>
    <xdr:to>
      <xdr:col>69</xdr:col>
      <xdr:colOff>92075</xdr:colOff>
      <xdr:row>58</xdr:row>
      <xdr:rowOff>115570</xdr:rowOff>
    </xdr:to>
    <xdr:cxnSp macro="">
      <xdr:nvCxnSpPr>
        <xdr:cNvPr id="253" name="直線コネクタ 252"/>
        <xdr:cNvCxnSpPr/>
      </xdr:nvCxnSpPr>
      <xdr:spPr>
        <a:xfrm>
          <a:off x="13004800" y="1004824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64770</xdr:rowOff>
    </xdr:from>
    <xdr:to>
      <xdr:col>69</xdr:col>
      <xdr:colOff>142875</xdr:colOff>
      <xdr:row>57</xdr:row>
      <xdr:rowOff>166370</xdr:rowOff>
    </xdr:to>
    <xdr:sp macro="" textlink="">
      <xdr:nvSpPr>
        <xdr:cNvPr id="254" name="フローチャート: 判断 253"/>
        <xdr:cNvSpPr/>
      </xdr:nvSpPr>
      <xdr:spPr>
        <a:xfrm>
          <a:off x="13843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5097</xdr:rowOff>
    </xdr:from>
    <xdr:ext cx="762000" cy="259045"/>
    <xdr:sp macro="" textlink="">
      <xdr:nvSpPr>
        <xdr:cNvPr id="255" name="テキスト ボックス 254"/>
        <xdr:cNvSpPr txBox="1"/>
      </xdr:nvSpPr>
      <xdr:spPr>
        <a:xfrm>
          <a:off x="13512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47625</xdr:rowOff>
    </xdr:from>
    <xdr:to>
      <xdr:col>65</xdr:col>
      <xdr:colOff>53975</xdr:colOff>
      <xdr:row>57</xdr:row>
      <xdr:rowOff>149225</xdr:rowOff>
    </xdr:to>
    <xdr:sp macro="" textlink="">
      <xdr:nvSpPr>
        <xdr:cNvPr id="256" name="フローチャート: 判断 255"/>
        <xdr:cNvSpPr/>
      </xdr:nvSpPr>
      <xdr:spPr>
        <a:xfrm>
          <a:off x="12954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159402</xdr:rowOff>
    </xdr:from>
    <xdr:ext cx="762000" cy="259045"/>
    <xdr:sp macro="" textlink="">
      <xdr:nvSpPr>
        <xdr:cNvPr id="257" name="テキスト ボックス 256"/>
        <xdr:cNvSpPr txBox="1"/>
      </xdr:nvSpPr>
      <xdr:spPr>
        <a:xfrm>
          <a:off x="12623800" y="958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53340</xdr:rowOff>
    </xdr:from>
    <xdr:to>
      <xdr:col>82</xdr:col>
      <xdr:colOff>158750</xdr:colOff>
      <xdr:row>58</xdr:row>
      <xdr:rowOff>154940</xdr:rowOff>
    </xdr:to>
    <xdr:sp macro="" textlink="">
      <xdr:nvSpPr>
        <xdr:cNvPr id="263" name="楕円 262"/>
        <xdr:cNvSpPr/>
      </xdr:nvSpPr>
      <xdr:spPr>
        <a:xfrm>
          <a:off x="164592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25417</xdr:rowOff>
    </xdr:from>
    <xdr:ext cx="762000" cy="259045"/>
    <xdr:sp macro="" textlink="">
      <xdr:nvSpPr>
        <xdr:cNvPr id="264" name="その他該当値テキスト"/>
        <xdr:cNvSpPr txBox="1"/>
      </xdr:nvSpPr>
      <xdr:spPr>
        <a:xfrm>
          <a:off x="16598900" y="996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64770</xdr:rowOff>
    </xdr:from>
    <xdr:to>
      <xdr:col>78</xdr:col>
      <xdr:colOff>120650</xdr:colOff>
      <xdr:row>58</xdr:row>
      <xdr:rowOff>166370</xdr:rowOff>
    </xdr:to>
    <xdr:sp macro="" textlink="">
      <xdr:nvSpPr>
        <xdr:cNvPr id="265" name="楕円 264"/>
        <xdr:cNvSpPr/>
      </xdr:nvSpPr>
      <xdr:spPr>
        <a:xfrm>
          <a:off x="15621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151147</xdr:rowOff>
    </xdr:from>
    <xdr:ext cx="736600" cy="259045"/>
    <xdr:sp macro="" textlink="">
      <xdr:nvSpPr>
        <xdr:cNvPr id="266" name="テキスト ボックス 265"/>
        <xdr:cNvSpPr txBox="1"/>
      </xdr:nvSpPr>
      <xdr:spPr>
        <a:xfrm>
          <a:off x="15290800" y="10095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161925</xdr:rowOff>
    </xdr:from>
    <xdr:to>
      <xdr:col>74</xdr:col>
      <xdr:colOff>31750</xdr:colOff>
      <xdr:row>58</xdr:row>
      <xdr:rowOff>92075</xdr:rowOff>
    </xdr:to>
    <xdr:sp macro="" textlink="">
      <xdr:nvSpPr>
        <xdr:cNvPr id="267" name="楕円 266"/>
        <xdr:cNvSpPr/>
      </xdr:nvSpPr>
      <xdr:spPr>
        <a:xfrm>
          <a:off x="14732000" y="993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76852</xdr:rowOff>
    </xdr:from>
    <xdr:ext cx="762000" cy="259045"/>
    <xdr:sp macro="" textlink="">
      <xdr:nvSpPr>
        <xdr:cNvPr id="268" name="テキスト ボックス 267"/>
        <xdr:cNvSpPr txBox="1"/>
      </xdr:nvSpPr>
      <xdr:spPr>
        <a:xfrm>
          <a:off x="14401800" y="1002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64770</xdr:rowOff>
    </xdr:from>
    <xdr:to>
      <xdr:col>69</xdr:col>
      <xdr:colOff>142875</xdr:colOff>
      <xdr:row>58</xdr:row>
      <xdr:rowOff>166370</xdr:rowOff>
    </xdr:to>
    <xdr:sp macro="" textlink="">
      <xdr:nvSpPr>
        <xdr:cNvPr id="269" name="楕円 268"/>
        <xdr:cNvSpPr/>
      </xdr:nvSpPr>
      <xdr:spPr>
        <a:xfrm>
          <a:off x="138430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151147</xdr:rowOff>
    </xdr:from>
    <xdr:ext cx="762000" cy="259045"/>
    <xdr:sp macro="" textlink="">
      <xdr:nvSpPr>
        <xdr:cNvPr id="270" name="テキスト ボックス 269"/>
        <xdr:cNvSpPr txBox="1"/>
      </xdr:nvSpPr>
      <xdr:spPr>
        <a:xfrm>
          <a:off x="13512800" y="1009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71" name="楕円 270"/>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139717</xdr:rowOff>
    </xdr:from>
    <xdr:ext cx="762000" cy="259045"/>
    <xdr:sp macro="" textlink="">
      <xdr:nvSpPr>
        <xdr:cNvPr id="272" name="テキスト ボックス 271"/>
        <xdr:cNvSpPr txBox="1"/>
      </xdr:nvSpPr>
      <xdr:spPr>
        <a:xfrm>
          <a:off x="12623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若干の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上昇傾向</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にあったが</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令和元年度は減少した。</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類似団体平均比較では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5.9</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、和歌山県平均比較では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5.3</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下回っている。平成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年度と比べて</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上昇したことについては、社会福祉協議会への助成及び清掃費における一部事務組合への補助金によるもので、</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年度は、国民宿舎事業への補助が皆減する中にあって、社会福祉協議会への助成が更に伸びるなどしたため上昇を示している。</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年度も同様の決算状況である。今年度は、学校給食を無償化したため、これまであった給食費補助金がなくなる等し、値が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％下がった。</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団体内順位では、昨年度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・本年度ともに</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団体中</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位と比較的</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上位</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である。今後も各種団体への補助金等</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毎年見直</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適正化する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97282</xdr:rowOff>
    </xdr:from>
    <xdr:to>
      <xdr:col>82</xdr:col>
      <xdr:colOff>107950</xdr:colOff>
      <xdr:row>41</xdr:row>
      <xdr:rowOff>120142</xdr:rowOff>
    </xdr:to>
    <xdr:cxnSp macro="">
      <xdr:nvCxnSpPr>
        <xdr:cNvPr id="297" name="直線コネクタ 296"/>
        <xdr:cNvCxnSpPr/>
      </xdr:nvCxnSpPr>
      <xdr:spPr>
        <a:xfrm flipV="1">
          <a:off x="16510000" y="575513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92219</xdr:rowOff>
    </xdr:from>
    <xdr:ext cx="762000" cy="259045"/>
    <xdr:sp macro="" textlink="">
      <xdr:nvSpPr>
        <xdr:cNvPr id="298" name="補助費等最小値テキスト"/>
        <xdr:cNvSpPr txBox="1"/>
      </xdr:nvSpPr>
      <xdr:spPr>
        <a:xfrm>
          <a:off x="16598900" y="71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120142</xdr:rowOff>
    </xdr:from>
    <xdr:to>
      <xdr:col>82</xdr:col>
      <xdr:colOff>196850</xdr:colOff>
      <xdr:row>41</xdr:row>
      <xdr:rowOff>120142</xdr:rowOff>
    </xdr:to>
    <xdr:cxnSp macro="">
      <xdr:nvCxnSpPr>
        <xdr:cNvPr id="299" name="直線コネクタ 298"/>
        <xdr:cNvCxnSpPr/>
      </xdr:nvCxnSpPr>
      <xdr:spPr>
        <a:xfrm>
          <a:off x="16421100" y="7149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12209</xdr:rowOff>
    </xdr:from>
    <xdr:ext cx="762000" cy="259045"/>
    <xdr:sp macro="" textlink="">
      <xdr:nvSpPr>
        <xdr:cNvPr id="300"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97282</xdr:rowOff>
    </xdr:from>
    <xdr:to>
      <xdr:col>82</xdr:col>
      <xdr:colOff>196850</xdr:colOff>
      <xdr:row>33</xdr:row>
      <xdr:rowOff>97282</xdr:rowOff>
    </xdr:to>
    <xdr:cxnSp macro="">
      <xdr:nvCxnSpPr>
        <xdr:cNvPr id="301" name="直線コネクタ 300"/>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37846</xdr:rowOff>
    </xdr:from>
    <xdr:to>
      <xdr:col>82</xdr:col>
      <xdr:colOff>107950</xdr:colOff>
      <xdr:row>35</xdr:row>
      <xdr:rowOff>69850</xdr:rowOff>
    </xdr:to>
    <xdr:cxnSp macro="">
      <xdr:nvCxnSpPr>
        <xdr:cNvPr id="302" name="直線コネクタ 301"/>
        <xdr:cNvCxnSpPr/>
      </xdr:nvCxnSpPr>
      <xdr:spPr>
        <a:xfrm flipV="1">
          <a:off x="15671800" y="603859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303"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4" name="フローチャート: 判断 303"/>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69850</xdr:rowOff>
    </xdr:to>
    <xdr:cxnSp macro="">
      <xdr:nvCxnSpPr>
        <xdr:cNvPr id="305" name="直線コネクタ 304"/>
        <xdr:cNvCxnSpPr/>
      </xdr:nvCxnSpPr>
      <xdr:spPr>
        <a:xfrm>
          <a:off x="14782800" y="607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117348</xdr:rowOff>
    </xdr:from>
    <xdr:to>
      <xdr:col>78</xdr:col>
      <xdr:colOff>120650</xdr:colOff>
      <xdr:row>37</xdr:row>
      <xdr:rowOff>47498</xdr:rowOff>
    </xdr:to>
    <xdr:sp macro="" textlink="">
      <xdr:nvSpPr>
        <xdr:cNvPr id="306" name="フローチャート: 判断 305"/>
        <xdr:cNvSpPr/>
      </xdr:nvSpPr>
      <xdr:spPr>
        <a:xfrm>
          <a:off x="15621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32275</xdr:rowOff>
    </xdr:from>
    <xdr:ext cx="736600" cy="259045"/>
    <xdr:sp macro="" textlink="">
      <xdr:nvSpPr>
        <xdr:cNvPr id="307" name="テキスト ボックス 306"/>
        <xdr:cNvSpPr txBox="1"/>
      </xdr:nvSpPr>
      <xdr:spPr>
        <a:xfrm>
          <a:off x="15290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69850</xdr:rowOff>
    </xdr:from>
    <xdr:to>
      <xdr:col>73</xdr:col>
      <xdr:colOff>180975</xdr:colOff>
      <xdr:row>35</xdr:row>
      <xdr:rowOff>83566</xdr:rowOff>
    </xdr:to>
    <xdr:cxnSp macro="">
      <xdr:nvCxnSpPr>
        <xdr:cNvPr id="308" name="直線コネクタ 307"/>
        <xdr:cNvCxnSpPr/>
      </xdr:nvCxnSpPr>
      <xdr:spPr>
        <a:xfrm flipV="1">
          <a:off x="13893800" y="607060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09" name="フローチャート: 判断 30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0" name="テキスト ボックス 309"/>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56134</xdr:rowOff>
    </xdr:from>
    <xdr:to>
      <xdr:col>69</xdr:col>
      <xdr:colOff>92075</xdr:colOff>
      <xdr:row>35</xdr:row>
      <xdr:rowOff>83566</xdr:rowOff>
    </xdr:to>
    <xdr:cxnSp macro="">
      <xdr:nvCxnSpPr>
        <xdr:cNvPr id="311" name="直線コネクタ 310"/>
        <xdr:cNvCxnSpPr/>
      </xdr:nvCxnSpPr>
      <xdr:spPr>
        <a:xfrm>
          <a:off x="13004800" y="60568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80772</xdr:rowOff>
    </xdr:from>
    <xdr:to>
      <xdr:col>69</xdr:col>
      <xdr:colOff>142875</xdr:colOff>
      <xdr:row>37</xdr:row>
      <xdr:rowOff>10922</xdr:rowOff>
    </xdr:to>
    <xdr:sp macro="" textlink="">
      <xdr:nvSpPr>
        <xdr:cNvPr id="312" name="フローチャート: 判断 31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13" name="テキスト ボックス 312"/>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14" name="フローチャート: 判断 313"/>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15" name="テキスト ボックス 314"/>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158496</xdr:rowOff>
    </xdr:from>
    <xdr:to>
      <xdr:col>82</xdr:col>
      <xdr:colOff>158750</xdr:colOff>
      <xdr:row>35</xdr:row>
      <xdr:rowOff>88646</xdr:rowOff>
    </xdr:to>
    <xdr:sp macro="" textlink="">
      <xdr:nvSpPr>
        <xdr:cNvPr id="321" name="楕円 320"/>
        <xdr:cNvSpPr/>
      </xdr:nvSpPr>
      <xdr:spPr>
        <a:xfrm>
          <a:off x="164592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3573</xdr:rowOff>
    </xdr:from>
    <xdr:ext cx="762000" cy="259045"/>
    <xdr:sp macro="" textlink="">
      <xdr:nvSpPr>
        <xdr:cNvPr id="322" name="補助費等該当値テキスト"/>
        <xdr:cNvSpPr txBox="1"/>
      </xdr:nvSpPr>
      <xdr:spPr>
        <a:xfrm>
          <a:off x="16598900" y="5832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23" name="楕円 322"/>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24" name="テキスト ボックス 323"/>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25" name="楕円 324"/>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6" name="テキスト ボックス 325"/>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27" name="楕円 326"/>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144543</xdr:rowOff>
    </xdr:from>
    <xdr:ext cx="762000" cy="259045"/>
    <xdr:sp macro="" textlink="">
      <xdr:nvSpPr>
        <xdr:cNvPr id="328" name="テキスト ボックス 327"/>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5334</xdr:rowOff>
    </xdr:from>
    <xdr:to>
      <xdr:col>65</xdr:col>
      <xdr:colOff>53975</xdr:colOff>
      <xdr:row>35</xdr:row>
      <xdr:rowOff>106934</xdr:rowOff>
    </xdr:to>
    <xdr:sp macro="" textlink="">
      <xdr:nvSpPr>
        <xdr:cNvPr id="329" name="楕円 328"/>
        <xdr:cNvSpPr/>
      </xdr:nvSpPr>
      <xdr:spPr>
        <a:xfrm>
          <a:off x="12954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117111</xdr:rowOff>
    </xdr:from>
    <xdr:ext cx="762000" cy="259045"/>
    <xdr:sp macro="" textlink="">
      <xdr:nvSpPr>
        <xdr:cNvPr id="330" name="テキスト ボックス 329"/>
        <xdr:cNvSpPr txBox="1"/>
      </xdr:nvSpPr>
      <xdr:spPr>
        <a:xfrm>
          <a:off x="12623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年度以降公債費の上昇が続いている。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類似団体より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、和歌山県平均より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おり、その差は徐々に小さくなっている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上昇の要因は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過疎債を活用し</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規模の大きいまちづくり事業</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継続的に</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実施</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しながら</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、緊急防災・減災事業債を活用した各防災対策事業等</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を実施してきたため、これ</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に係る元金償還</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額が上昇しているからである。前年度との比較では、近年の金利低下により利子分が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1,830</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千円減額するが、まちづくりに資する事業として実施してきた各種大型事業に係る元金償還の開始により元金償還が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17,317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千円増額（前年度は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23,788</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千円の増額）している。年度間で</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事業実施</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時期</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の調整</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を行う等して</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借入れの集中により</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財政を窮迫することのないよう、慎重な財政運営を行っていく</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5" name="直線コネクタ 34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6" name="テキスト ボックス 34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7" name="直線コネクタ 34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48" name="テキスト ボックス 34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9" name="直線コネクタ 34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0" name="テキスト ボックス 34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1" name="直線コネクタ 35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2" name="テキスト ボックス 35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3" name="直線コネクタ 35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4" name="テキスト ボックス 35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5" name="直線コネクタ 35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6" name="テキスト ボックス 35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113937</xdr:rowOff>
    </xdr:from>
    <xdr:to>
      <xdr:col>24</xdr:col>
      <xdr:colOff>25400</xdr:colOff>
      <xdr:row>80</xdr:row>
      <xdr:rowOff>143329</xdr:rowOff>
    </xdr:to>
    <xdr:cxnSp macro="">
      <xdr:nvCxnSpPr>
        <xdr:cNvPr id="359" name="直線コネクタ 358"/>
        <xdr:cNvCxnSpPr/>
      </xdr:nvCxnSpPr>
      <xdr:spPr>
        <a:xfrm flipV="1">
          <a:off x="4826000" y="12458337"/>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115406</xdr:rowOff>
    </xdr:from>
    <xdr:ext cx="762000" cy="259045"/>
    <xdr:sp macro="" textlink="">
      <xdr:nvSpPr>
        <xdr:cNvPr id="360" name="公債費最小値テキスト"/>
        <xdr:cNvSpPr txBox="1"/>
      </xdr:nvSpPr>
      <xdr:spPr>
        <a:xfrm>
          <a:off x="4914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143329</xdr:rowOff>
    </xdr:from>
    <xdr:to>
      <xdr:col>24</xdr:col>
      <xdr:colOff>114300</xdr:colOff>
      <xdr:row>80</xdr:row>
      <xdr:rowOff>143329</xdr:rowOff>
    </xdr:to>
    <xdr:cxnSp macro="">
      <xdr:nvCxnSpPr>
        <xdr:cNvPr id="361" name="直線コネクタ 360"/>
        <xdr:cNvCxnSpPr/>
      </xdr:nvCxnSpPr>
      <xdr:spPr>
        <a:xfrm>
          <a:off x="4737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28864</xdr:rowOff>
    </xdr:from>
    <xdr:ext cx="762000" cy="259045"/>
    <xdr:sp macro="" textlink="">
      <xdr:nvSpPr>
        <xdr:cNvPr id="362" name="公債費最大値テキスト"/>
        <xdr:cNvSpPr txBox="1"/>
      </xdr:nvSpPr>
      <xdr:spPr>
        <a:xfrm>
          <a:off x="4914900" y="12201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113937</xdr:rowOff>
    </xdr:from>
    <xdr:to>
      <xdr:col>24</xdr:col>
      <xdr:colOff>114300</xdr:colOff>
      <xdr:row>72</xdr:row>
      <xdr:rowOff>113937</xdr:rowOff>
    </xdr:to>
    <xdr:cxnSp macro="">
      <xdr:nvCxnSpPr>
        <xdr:cNvPr id="363" name="直線コネクタ 362"/>
        <xdr:cNvCxnSpPr/>
      </xdr:nvCxnSpPr>
      <xdr:spPr>
        <a:xfrm>
          <a:off x="4737100" y="12458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2902</xdr:rowOff>
    </xdr:from>
    <xdr:to>
      <xdr:col>24</xdr:col>
      <xdr:colOff>25400</xdr:colOff>
      <xdr:row>76</xdr:row>
      <xdr:rowOff>38826</xdr:rowOff>
    </xdr:to>
    <xdr:cxnSp macro="">
      <xdr:nvCxnSpPr>
        <xdr:cNvPr id="364" name="直線コネクタ 363"/>
        <xdr:cNvCxnSpPr/>
      </xdr:nvCxnSpPr>
      <xdr:spPr>
        <a:xfrm>
          <a:off x="3987800" y="13033102"/>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164209</xdr:rowOff>
    </xdr:from>
    <xdr:ext cx="762000" cy="259045"/>
    <xdr:sp macro="" textlink="">
      <xdr:nvSpPr>
        <xdr:cNvPr id="365" name="公債費平均値テキスト"/>
        <xdr:cNvSpPr txBox="1"/>
      </xdr:nvSpPr>
      <xdr:spPr>
        <a:xfrm>
          <a:off x="4914900" y="13022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20682</xdr:rowOff>
    </xdr:from>
    <xdr:to>
      <xdr:col>24</xdr:col>
      <xdr:colOff>76200</xdr:colOff>
      <xdr:row>76</xdr:row>
      <xdr:rowOff>122282</xdr:rowOff>
    </xdr:to>
    <xdr:sp macro="" textlink="">
      <xdr:nvSpPr>
        <xdr:cNvPr id="366" name="フローチャート: 判断 365"/>
        <xdr:cNvSpPr/>
      </xdr:nvSpPr>
      <xdr:spPr>
        <a:xfrm>
          <a:off x="4775200" y="130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105773</xdr:rowOff>
    </xdr:from>
    <xdr:to>
      <xdr:col>19</xdr:col>
      <xdr:colOff>187325</xdr:colOff>
      <xdr:row>76</xdr:row>
      <xdr:rowOff>2902</xdr:rowOff>
    </xdr:to>
    <xdr:cxnSp macro="">
      <xdr:nvCxnSpPr>
        <xdr:cNvPr id="367" name="直線コネクタ 366"/>
        <xdr:cNvCxnSpPr/>
      </xdr:nvCxnSpPr>
      <xdr:spPr>
        <a:xfrm>
          <a:off x="3098800" y="12964523"/>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7620</xdr:rowOff>
    </xdr:from>
    <xdr:to>
      <xdr:col>20</xdr:col>
      <xdr:colOff>38100</xdr:colOff>
      <xdr:row>76</xdr:row>
      <xdr:rowOff>109220</xdr:rowOff>
    </xdr:to>
    <xdr:sp macro="" textlink="">
      <xdr:nvSpPr>
        <xdr:cNvPr id="368" name="フローチャート: 判断 367"/>
        <xdr:cNvSpPr/>
      </xdr:nvSpPr>
      <xdr:spPr>
        <a:xfrm>
          <a:off x="3937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93997</xdr:rowOff>
    </xdr:from>
    <xdr:ext cx="736600" cy="259045"/>
    <xdr:sp macro="" textlink="">
      <xdr:nvSpPr>
        <xdr:cNvPr id="369" name="テキスト ボックス 368"/>
        <xdr:cNvSpPr txBox="1"/>
      </xdr:nvSpPr>
      <xdr:spPr>
        <a:xfrm>
          <a:off x="3606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17599</xdr:rowOff>
    </xdr:from>
    <xdr:to>
      <xdr:col>15</xdr:col>
      <xdr:colOff>98425</xdr:colOff>
      <xdr:row>75</xdr:row>
      <xdr:rowOff>105773</xdr:rowOff>
    </xdr:to>
    <xdr:cxnSp macro="">
      <xdr:nvCxnSpPr>
        <xdr:cNvPr id="370" name="直線コネクタ 369"/>
        <xdr:cNvCxnSpPr/>
      </xdr:nvCxnSpPr>
      <xdr:spPr>
        <a:xfrm>
          <a:off x="2209800" y="1287634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10886</xdr:rowOff>
    </xdr:from>
    <xdr:to>
      <xdr:col>15</xdr:col>
      <xdr:colOff>149225</xdr:colOff>
      <xdr:row>76</xdr:row>
      <xdr:rowOff>112486</xdr:rowOff>
    </xdr:to>
    <xdr:sp macro="" textlink="">
      <xdr:nvSpPr>
        <xdr:cNvPr id="371" name="フローチャート: 判断 370"/>
        <xdr:cNvSpPr/>
      </xdr:nvSpPr>
      <xdr:spPr>
        <a:xfrm>
          <a:off x="3048000" y="1304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97263</xdr:rowOff>
    </xdr:from>
    <xdr:ext cx="762000" cy="259045"/>
    <xdr:sp macro="" textlink="">
      <xdr:nvSpPr>
        <xdr:cNvPr id="372" name="テキスト ボックス 371"/>
        <xdr:cNvSpPr txBox="1"/>
      </xdr:nvSpPr>
      <xdr:spPr>
        <a:xfrm>
          <a:off x="2717800" y="1312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140063</xdr:rowOff>
    </xdr:from>
    <xdr:to>
      <xdr:col>11</xdr:col>
      <xdr:colOff>9525</xdr:colOff>
      <xdr:row>75</xdr:row>
      <xdr:rowOff>17599</xdr:rowOff>
    </xdr:to>
    <xdr:cxnSp macro="">
      <xdr:nvCxnSpPr>
        <xdr:cNvPr id="373" name="直線コネクタ 372"/>
        <xdr:cNvCxnSpPr/>
      </xdr:nvCxnSpPr>
      <xdr:spPr>
        <a:xfrm>
          <a:off x="1320800" y="1282736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143147</xdr:rowOff>
    </xdr:from>
    <xdr:to>
      <xdr:col>11</xdr:col>
      <xdr:colOff>60325</xdr:colOff>
      <xdr:row>76</xdr:row>
      <xdr:rowOff>73298</xdr:rowOff>
    </xdr:to>
    <xdr:sp macro="" textlink="">
      <xdr:nvSpPr>
        <xdr:cNvPr id="374" name="フローチャート: 判断 373"/>
        <xdr:cNvSpPr/>
      </xdr:nvSpPr>
      <xdr:spPr>
        <a:xfrm>
          <a:off x="2159000" y="1300189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58075</xdr:rowOff>
    </xdr:from>
    <xdr:ext cx="762000" cy="259045"/>
    <xdr:sp macro="" textlink="">
      <xdr:nvSpPr>
        <xdr:cNvPr id="375" name="テキスト ボックス 374"/>
        <xdr:cNvSpPr txBox="1"/>
      </xdr:nvSpPr>
      <xdr:spPr>
        <a:xfrm>
          <a:off x="1828800" y="13088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58238</xdr:rowOff>
    </xdr:from>
    <xdr:to>
      <xdr:col>6</xdr:col>
      <xdr:colOff>171450</xdr:colOff>
      <xdr:row>75</xdr:row>
      <xdr:rowOff>159838</xdr:rowOff>
    </xdr:to>
    <xdr:sp macro="" textlink="">
      <xdr:nvSpPr>
        <xdr:cNvPr id="376" name="フローチャート: 判断 375"/>
        <xdr:cNvSpPr/>
      </xdr:nvSpPr>
      <xdr:spPr>
        <a:xfrm>
          <a:off x="1270000" y="1291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144615</xdr:rowOff>
    </xdr:from>
    <xdr:ext cx="762000" cy="259045"/>
    <xdr:sp macro="" textlink="">
      <xdr:nvSpPr>
        <xdr:cNvPr id="377" name="テキスト ボックス 376"/>
        <xdr:cNvSpPr txBox="1"/>
      </xdr:nvSpPr>
      <xdr:spPr>
        <a:xfrm>
          <a:off x="939800" y="13003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159476</xdr:rowOff>
    </xdr:from>
    <xdr:to>
      <xdr:col>24</xdr:col>
      <xdr:colOff>76200</xdr:colOff>
      <xdr:row>76</xdr:row>
      <xdr:rowOff>89626</xdr:rowOff>
    </xdr:to>
    <xdr:sp macro="" textlink="">
      <xdr:nvSpPr>
        <xdr:cNvPr id="383" name="楕円 382"/>
        <xdr:cNvSpPr/>
      </xdr:nvSpPr>
      <xdr:spPr>
        <a:xfrm>
          <a:off x="4775200" y="1301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4553</xdr:rowOff>
    </xdr:from>
    <xdr:ext cx="762000" cy="259045"/>
    <xdr:sp macro="" textlink="">
      <xdr:nvSpPr>
        <xdr:cNvPr id="384" name="公債費該当値テキスト"/>
        <xdr:cNvSpPr txBox="1"/>
      </xdr:nvSpPr>
      <xdr:spPr>
        <a:xfrm>
          <a:off x="4914900" y="1286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123553</xdr:rowOff>
    </xdr:from>
    <xdr:to>
      <xdr:col>20</xdr:col>
      <xdr:colOff>38100</xdr:colOff>
      <xdr:row>76</xdr:row>
      <xdr:rowOff>53702</xdr:rowOff>
    </xdr:to>
    <xdr:sp macro="" textlink="">
      <xdr:nvSpPr>
        <xdr:cNvPr id="385" name="楕円 384"/>
        <xdr:cNvSpPr/>
      </xdr:nvSpPr>
      <xdr:spPr>
        <a:xfrm>
          <a:off x="3937000" y="12982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63880</xdr:rowOff>
    </xdr:from>
    <xdr:ext cx="736600" cy="259045"/>
    <xdr:sp macro="" textlink="">
      <xdr:nvSpPr>
        <xdr:cNvPr id="386" name="テキスト ボックス 385"/>
        <xdr:cNvSpPr txBox="1"/>
      </xdr:nvSpPr>
      <xdr:spPr>
        <a:xfrm>
          <a:off x="3606800" y="12751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54973</xdr:rowOff>
    </xdr:from>
    <xdr:to>
      <xdr:col>15</xdr:col>
      <xdr:colOff>149225</xdr:colOff>
      <xdr:row>75</xdr:row>
      <xdr:rowOff>156573</xdr:rowOff>
    </xdr:to>
    <xdr:sp macro="" textlink="">
      <xdr:nvSpPr>
        <xdr:cNvPr id="387" name="楕円 386"/>
        <xdr:cNvSpPr/>
      </xdr:nvSpPr>
      <xdr:spPr>
        <a:xfrm>
          <a:off x="3048000" y="1291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166750</xdr:rowOff>
    </xdr:from>
    <xdr:ext cx="762000" cy="259045"/>
    <xdr:sp macro="" textlink="">
      <xdr:nvSpPr>
        <xdr:cNvPr id="388" name="テキスト ボックス 387"/>
        <xdr:cNvSpPr txBox="1"/>
      </xdr:nvSpPr>
      <xdr:spPr>
        <a:xfrm>
          <a:off x="2717800" y="12682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138249</xdr:rowOff>
    </xdr:from>
    <xdr:to>
      <xdr:col>11</xdr:col>
      <xdr:colOff>60325</xdr:colOff>
      <xdr:row>75</xdr:row>
      <xdr:rowOff>68399</xdr:rowOff>
    </xdr:to>
    <xdr:sp macro="" textlink="">
      <xdr:nvSpPr>
        <xdr:cNvPr id="389" name="楕円 388"/>
        <xdr:cNvSpPr/>
      </xdr:nvSpPr>
      <xdr:spPr>
        <a:xfrm>
          <a:off x="2159000" y="1282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78576</xdr:rowOff>
    </xdr:from>
    <xdr:ext cx="762000" cy="259045"/>
    <xdr:sp macro="" textlink="">
      <xdr:nvSpPr>
        <xdr:cNvPr id="390" name="テキスト ボックス 389"/>
        <xdr:cNvSpPr txBox="1"/>
      </xdr:nvSpPr>
      <xdr:spPr>
        <a:xfrm>
          <a:off x="1828800" y="12594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89263</xdr:rowOff>
    </xdr:from>
    <xdr:to>
      <xdr:col>6</xdr:col>
      <xdr:colOff>171450</xdr:colOff>
      <xdr:row>75</xdr:row>
      <xdr:rowOff>19413</xdr:rowOff>
    </xdr:to>
    <xdr:sp macro="" textlink="">
      <xdr:nvSpPr>
        <xdr:cNvPr id="391" name="楕円 390"/>
        <xdr:cNvSpPr/>
      </xdr:nvSpPr>
      <xdr:spPr>
        <a:xfrm>
          <a:off x="1270000" y="1277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29590</xdr:rowOff>
    </xdr:from>
    <xdr:ext cx="762000" cy="259045"/>
    <xdr:sp macro="" textlink="">
      <xdr:nvSpPr>
        <xdr:cNvPr id="392" name="テキスト ボックス 391"/>
        <xdr:cNvSpPr txBox="1"/>
      </xdr:nvSpPr>
      <xdr:spPr>
        <a:xfrm>
          <a:off x="939800" y="1254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は前</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年度より</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1.6</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％上昇しており、</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近年は上昇</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が続いている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12.1</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％高く、その差が開きつつある。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当町における数値の推移</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度まで類似団体と同じような状況にあったが、</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年度以降はその差が大きく開く。</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令和元年度では、</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物件費及び</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増額その要因となっている。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費目</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ごとの類似団体内の順位では</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、人件費は</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64</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団体中</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45</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位、物件費は</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56</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位となっている。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今後も各費目において数値変動に注意し、その要因を分析するとともに、数値抑制に向けた取り組みを進めていく。</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53848</xdr:rowOff>
    </xdr:from>
    <xdr:to>
      <xdr:col>82</xdr:col>
      <xdr:colOff>107950</xdr:colOff>
      <xdr:row>80</xdr:row>
      <xdr:rowOff>30987</xdr:rowOff>
    </xdr:to>
    <xdr:cxnSp macro="">
      <xdr:nvCxnSpPr>
        <xdr:cNvPr id="418" name="直線コネクタ 417"/>
        <xdr:cNvCxnSpPr/>
      </xdr:nvCxnSpPr>
      <xdr:spPr>
        <a:xfrm flipV="1">
          <a:off x="16510000" y="12569698"/>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3064</xdr:rowOff>
    </xdr:from>
    <xdr:ext cx="762000" cy="259045"/>
    <xdr:sp macro="" textlink="">
      <xdr:nvSpPr>
        <xdr:cNvPr id="419" name="公債費以外最小値テキスト"/>
        <xdr:cNvSpPr txBox="1"/>
      </xdr:nvSpPr>
      <xdr:spPr>
        <a:xfrm>
          <a:off x="16598900" y="13719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30987</xdr:rowOff>
    </xdr:from>
    <xdr:to>
      <xdr:col>82</xdr:col>
      <xdr:colOff>196850</xdr:colOff>
      <xdr:row>80</xdr:row>
      <xdr:rowOff>30987</xdr:rowOff>
    </xdr:to>
    <xdr:cxnSp macro="">
      <xdr:nvCxnSpPr>
        <xdr:cNvPr id="420" name="直線コネクタ 419"/>
        <xdr:cNvCxnSpPr/>
      </xdr:nvCxnSpPr>
      <xdr:spPr>
        <a:xfrm>
          <a:off x="16421100" y="1374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140225</xdr:rowOff>
    </xdr:from>
    <xdr:ext cx="762000" cy="259045"/>
    <xdr:sp macro="" textlink="">
      <xdr:nvSpPr>
        <xdr:cNvPr id="421" name="公債費以外最大値テキスト"/>
        <xdr:cNvSpPr txBox="1"/>
      </xdr:nvSpPr>
      <xdr:spPr>
        <a:xfrm>
          <a:off x="16598900" y="12313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53848</xdr:rowOff>
    </xdr:from>
    <xdr:to>
      <xdr:col>82</xdr:col>
      <xdr:colOff>196850</xdr:colOff>
      <xdr:row>73</xdr:row>
      <xdr:rowOff>53848</xdr:rowOff>
    </xdr:to>
    <xdr:cxnSp macro="">
      <xdr:nvCxnSpPr>
        <xdr:cNvPr id="422" name="直線コネクタ 421"/>
        <xdr:cNvCxnSpPr/>
      </xdr:nvCxnSpPr>
      <xdr:spPr>
        <a:xfrm>
          <a:off x="16421100" y="12569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69850</xdr:rowOff>
    </xdr:from>
    <xdr:to>
      <xdr:col>82</xdr:col>
      <xdr:colOff>107950</xdr:colOff>
      <xdr:row>78</xdr:row>
      <xdr:rowOff>106426</xdr:rowOff>
    </xdr:to>
    <xdr:cxnSp macro="">
      <xdr:nvCxnSpPr>
        <xdr:cNvPr id="423" name="直線コネクタ 422"/>
        <xdr:cNvCxnSpPr/>
      </xdr:nvCxnSpPr>
      <xdr:spPr>
        <a:xfrm>
          <a:off x="15671800" y="1344295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5" name="フローチャート: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152146</xdr:rowOff>
    </xdr:from>
    <xdr:to>
      <xdr:col>78</xdr:col>
      <xdr:colOff>69850</xdr:colOff>
      <xdr:row>78</xdr:row>
      <xdr:rowOff>69850</xdr:rowOff>
    </xdr:to>
    <xdr:cxnSp macro="">
      <xdr:nvCxnSpPr>
        <xdr:cNvPr id="426" name="直線コネクタ 425"/>
        <xdr:cNvCxnSpPr/>
      </xdr:nvCxnSpPr>
      <xdr:spPr>
        <a:xfrm>
          <a:off x="14782800" y="13353796"/>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163068</xdr:rowOff>
    </xdr:from>
    <xdr:to>
      <xdr:col>78</xdr:col>
      <xdr:colOff>120650</xdr:colOff>
      <xdr:row>77</xdr:row>
      <xdr:rowOff>93218</xdr:rowOff>
    </xdr:to>
    <xdr:sp macro="" textlink="">
      <xdr:nvSpPr>
        <xdr:cNvPr id="427" name="フローチャート: 判断 426"/>
        <xdr:cNvSpPr/>
      </xdr:nvSpPr>
      <xdr:spPr>
        <a:xfrm>
          <a:off x="156210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103395</xdr:rowOff>
    </xdr:from>
    <xdr:ext cx="736600" cy="259045"/>
    <xdr:sp macro="" textlink="">
      <xdr:nvSpPr>
        <xdr:cNvPr id="428" name="テキスト ボックス 427"/>
        <xdr:cNvSpPr txBox="1"/>
      </xdr:nvSpPr>
      <xdr:spPr>
        <a:xfrm>
          <a:off x="15290800" y="12962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152146</xdr:rowOff>
    </xdr:from>
    <xdr:to>
      <xdr:col>73</xdr:col>
      <xdr:colOff>180975</xdr:colOff>
      <xdr:row>78</xdr:row>
      <xdr:rowOff>74422</xdr:rowOff>
    </xdr:to>
    <xdr:cxnSp macro="">
      <xdr:nvCxnSpPr>
        <xdr:cNvPr id="429" name="直線コネクタ 428"/>
        <xdr:cNvCxnSpPr/>
      </xdr:nvCxnSpPr>
      <xdr:spPr>
        <a:xfrm flipV="1">
          <a:off x="13893800" y="13353796"/>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0" name="フローチャート: 判断 429"/>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1" name="テキスト ボックス 430"/>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10413</xdr:rowOff>
    </xdr:from>
    <xdr:to>
      <xdr:col>69</xdr:col>
      <xdr:colOff>92075</xdr:colOff>
      <xdr:row>78</xdr:row>
      <xdr:rowOff>74422</xdr:rowOff>
    </xdr:to>
    <xdr:cxnSp macro="">
      <xdr:nvCxnSpPr>
        <xdr:cNvPr id="432" name="直線コネクタ 431"/>
        <xdr:cNvCxnSpPr/>
      </xdr:nvCxnSpPr>
      <xdr:spPr>
        <a:xfrm>
          <a:off x="13004800" y="13383513"/>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3" name="フローチャート: 判断 432"/>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57675</xdr:rowOff>
    </xdr:from>
    <xdr:ext cx="762000" cy="259045"/>
    <xdr:sp macro="" textlink="">
      <xdr:nvSpPr>
        <xdr:cNvPr id="434" name="テキスト ボックス 433"/>
        <xdr:cNvSpPr txBox="1"/>
      </xdr:nvSpPr>
      <xdr:spPr>
        <a:xfrm>
          <a:off x="13512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35" name="フローチャート: 判断 434"/>
        <xdr:cNvSpPr/>
      </xdr:nvSpPr>
      <xdr:spPr>
        <a:xfrm>
          <a:off x="12954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36" name="テキスト ボックス 435"/>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55626</xdr:rowOff>
    </xdr:from>
    <xdr:to>
      <xdr:col>82</xdr:col>
      <xdr:colOff>158750</xdr:colOff>
      <xdr:row>78</xdr:row>
      <xdr:rowOff>157226</xdr:rowOff>
    </xdr:to>
    <xdr:sp macro="" textlink="">
      <xdr:nvSpPr>
        <xdr:cNvPr id="442" name="楕円 441"/>
        <xdr:cNvSpPr/>
      </xdr:nvSpPr>
      <xdr:spPr>
        <a:xfrm>
          <a:off x="16459200" y="134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27703</xdr:rowOff>
    </xdr:from>
    <xdr:ext cx="762000" cy="259045"/>
    <xdr:sp macro="" textlink="">
      <xdr:nvSpPr>
        <xdr:cNvPr id="443" name="公債費以外該当値テキスト"/>
        <xdr:cNvSpPr txBox="1"/>
      </xdr:nvSpPr>
      <xdr:spPr>
        <a:xfrm>
          <a:off x="16598900" y="13400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19050</xdr:rowOff>
    </xdr:from>
    <xdr:to>
      <xdr:col>78</xdr:col>
      <xdr:colOff>120650</xdr:colOff>
      <xdr:row>78</xdr:row>
      <xdr:rowOff>120650</xdr:rowOff>
    </xdr:to>
    <xdr:sp macro="" textlink="">
      <xdr:nvSpPr>
        <xdr:cNvPr id="444" name="楕円 443"/>
        <xdr:cNvSpPr/>
      </xdr:nvSpPr>
      <xdr:spPr>
        <a:xfrm>
          <a:off x="15621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105427</xdr:rowOff>
    </xdr:from>
    <xdr:ext cx="736600" cy="259045"/>
    <xdr:sp macro="" textlink="">
      <xdr:nvSpPr>
        <xdr:cNvPr id="445" name="テキスト ボックス 444"/>
        <xdr:cNvSpPr txBox="1"/>
      </xdr:nvSpPr>
      <xdr:spPr>
        <a:xfrm>
          <a:off x="15290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101346</xdr:rowOff>
    </xdr:from>
    <xdr:to>
      <xdr:col>74</xdr:col>
      <xdr:colOff>31750</xdr:colOff>
      <xdr:row>78</xdr:row>
      <xdr:rowOff>31496</xdr:rowOff>
    </xdr:to>
    <xdr:sp macro="" textlink="">
      <xdr:nvSpPr>
        <xdr:cNvPr id="446" name="楕円 445"/>
        <xdr:cNvSpPr/>
      </xdr:nvSpPr>
      <xdr:spPr>
        <a:xfrm>
          <a:off x="14732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16273</xdr:rowOff>
    </xdr:from>
    <xdr:ext cx="762000" cy="259045"/>
    <xdr:sp macro="" textlink="">
      <xdr:nvSpPr>
        <xdr:cNvPr id="447" name="テキスト ボックス 446"/>
        <xdr:cNvSpPr txBox="1"/>
      </xdr:nvSpPr>
      <xdr:spPr>
        <a:xfrm>
          <a:off x="14401800" y="1338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23622</xdr:rowOff>
    </xdr:from>
    <xdr:to>
      <xdr:col>69</xdr:col>
      <xdr:colOff>142875</xdr:colOff>
      <xdr:row>78</xdr:row>
      <xdr:rowOff>125222</xdr:rowOff>
    </xdr:to>
    <xdr:sp macro="" textlink="">
      <xdr:nvSpPr>
        <xdr:cNvPr id="448" name="楕円 447"/>
        <xdr:cNvSpPr/>
      </xdr:nvSpPr>
      <xdr:spPr>
        <a:xfrm>
          <a:off x="13843000" y="133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109999</xdr:rowOff>
    </xdr:from>
    <xdr:ext cx="762000" cy="259045"/>
    <xdr:sp macro="" textlink="">
      <xdr:nvSpPr>
        <xdr:cNvPr id="449" name="テキスト ボックス 448"/>
        <xdr:cNvSpPr txBox="1"/>
      </xdr:nvSpPr>
      <xdr:spPr>
        <a:xfrm>
          <a:off x="13512800" y="1348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131063</xdr:rowOff>
    </xdr:from>
    <xdr:to>
      <xdr:col>65</xdr:col>
      <xdr:colOff>53975</xdr:colOff>
      <xdr:row>78</xdr:row>
      <xdr:rowOff>61213</xdr:rowOff>
    </xdr:to>
    <xdr:sp macro="" textlink="">
      <xdr:nvSpPr>
        <xdr:cNvPr id="450" name="楕円 449"/>
        <xdr:cNvSpPr/>
      </xdr:nvSpPr>
      <xdr:spPr>
        <a:xfrm>
          <a:off x="12954000" y="13332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45990</xdr:rowOff>
    </xdr:from>
    <xdr:ext cx="762000" cy="259045"/>
    <xdr:sp macro="" textlink="">
      <xdr:nvSpPr>
        <xdr:cNvPr id="451" name="テキスト ボックス 450"/>
        <xdr:cNvSpPr txBox="1"/>
      </xdr:nvSpPr>
      <xdr:spPr>
        <a:xfrm>
          <a:off x="12623800" y="13419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130334</xdr:rowOff>
    </xdr:from>
    <xdr:to>
      <xdr:col>29</xdr:col>
      <xdr:colOff>127000</xdr:colOff>
      <xdr:row>19</xdr:row>
      <xdr:rowOff>144443</xdr:rowOff>
    </xdr:to>
    <xdr:cxnSp macro="">
      <xdr:nvCxnSpPr>
        <xdr:cNvPr id="46" name="直線コネクタ 45"/>
        <xdr:cNvCxnSpPr/>
      </xdr:nvCxnSpPr>
      <xdr:spPr bwMode="auto">
        <a:xfrm flipV="1">
          <a:off x="5651500" y="1892459"/>
          <a:ext cx="0" cy="155715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116520</xdr:rowOff>
    </xdr:from>
    <xdr:ext cx="762000" cy="259045"/>
    <xdr:sp macro="" textlink="">
      <xdr:nvSpPr>
        <xdr:cNvPr id="47" name="人口1人当たり決算額の推移最小値テキスト130"/>
        <xdr:cNvSpPr txBox="1"/>
      </xdr:nvSpPr>
      <xdr:spPr>
        <a:xfrm>
          <a:off x="5740400" y="3421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144443</xdr:rowOff>
    </xdr:from>
    <xdr:to>
      <xdr:col>30</xdr:col>
      <xdr:colOff>25400</xdr:colOff>
      <xdr:row>19</xdr:row>
      <xdr:rowOff>144443</xdr:rowOff>
    </xdr:to>
    <xdr:cxnSp macro="">
      <xdr:nvCxnSpPr>
        <xdr:cNvPr id="48" name="直線コネクタ 47"/>
        <xdr:cNvCxnSpPr/>
      </xdr:nvCxnSpPr>
      <xdr:spPr bwMode="auto">
        <a:xfrm>
          <a:off x="5562600" y="34496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45261</xdr:rowOff>
    </xdr:from>
    <xdr:ext cx="762000" cy="259045"/>
    <xdr:sp macro="" textlink="">
      <xdr:nvSpPr>
        <xdr:cNvPr id="49" name="人口1人当たり決算額の推移最大値テキスト130"/>
        <xdr:cNvSpPr txBox="1"/>
      </xdr:nvSpPr>
      <xdr:spPr>
        <a:xfrm>
          <a:off x="5740400" y="1635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130334</xdr:rowOff>
    </xdr:from>
    <xdr:to>
      <xdr:col>30</xdr:col>
      <xdr:colOff>25400</xdr:colOff>
      <xdr:row>10</xdr:row>
      <xdr:rowOff>130334</xdr:rowOff>
    </xdr:to>
    <xdr:cxnSp macro="">
      <xdr:nvCxnSpPr>
        <xdr:cNvPr id="50" name="直線コネクタ 49"/>
        <xdr:cNvCxnSpPr/>
      </xdr:nvCxnSpPr>
      <xdr:spPr bwMode="auto">
        <a:xfrm>
          <a:off x="5562600" y="1892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17663</xdr:rowOff>
    </xdr:from>
    <xdr:to>
      <xdr:col>29</xdr:col>
      <xdr:colOff>127000</xdr:colOff>
      <xdr:row>19</xdr:row>
      <xdr:rowOff>28399</xdr:rowOff>
    </xdr:to>
    <xdr:cxnSp macro="">
      <xdr:nvCxnSpPr>
        <xdr:cNvPr id="51" name="直線コネクタ 50"/>
        <xdr:cNvCxnSpPr/>
      </xdr:nvCxnSpPr>
      <xdr:spPr bwMode="auto">
        <a:xfrm flipV="1">
          <a:off x="5003800" y="3322838"/>
          <a:ext cx="647700" cy="10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171058</xdr:rowOff>
    </xdr:from>
    <xdr:ext cx="762000" cy="259045"/>
    <xdr:sp macro="" textlink="">
      <xdr:nvSpPr>
        <xdr:cNvPr id="52" name="人口1人当たり決算額の推移平均値テキスト130"/>
        <xdr:cNvSpPr txBox="1"/>
      </xdr:nvSpPr>
      <xdr:spPr>
        <a:xfrm>
          <a:off x="5740400" y="2961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154531</xdr:rowOff>
    </xdr:from>
    <xdr:to>
      <xdr:col>29</xdr:col>
      <xdr:colOff>177800</xdr:colOff>
      <xdr:row>18</xdr:row>
      <xdr:rowOff>84681</xdr:rowOff>
    </xdr:to>
    <xdr:sp macro="" textlink="">
      <xdr:nvSpPr>
        <xdr:cNvPr id="53" name="フローチャート: 判断 52"/>
        <xdr:cNvSpPr/>
      </xdr:nvSpPr>
      <xdr:spPr bwMode="auto">
        <a:xfrm>
          <a:off x="56007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28399</xdr:rowOff>
    </xdr:from>
    <xdr:to>
      <xdr:col>26</xdr:col>
      <xdr:colOff>50800</xdr:colOff>
      <xdr:row>19</xdr:row>
      <xdr:rowOff>46171</xdr:rowOff>
    </xdr:to>
    <xdr:cxnSp macro="">
      <xdr:nvCxnSpPr>
        <xdr:cNvPr id="54" name="直線コネクタ 53"/>
        <xdr:cNvCxnSpPr/>
      </xdr:nvCxnSpPr>
      <xdr:spPr bwMode="auto">
        <a:xfrm flipV="1">
          <a:off x="4305300" y="3333574"/>
          <a:ext cx="698500" cy="177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160884</xdr:rowOff>
    </xdr:from>
    <xdr:to>
      <xdr:col>26</xdr:col>
      <xdr:colOff>101600</xdr:colOff>
      <xdr:row>18</xdr:row>
      <xdr:rowOff>91034</xdr:rowOff>
    </xdr:to>
    <xdr:sp macro="" textlink="">
      <xdr:nvSpPr>
        <xdr:cNvPr id="55" name="フローチャート: 判断 54"/>
        <xdr:cNvSpPr/>
      </xdr:nvSpPr>
      <xdr:spPr bwMode="auto">
        <a:xfrm>
          <a:off x="4953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101211</xdr:rowOff>
    </xdr:from>
    <xdr:ext cx="736600" cy="259045"/>
    <xdr:sp macro="" textlink="">
      <xdr:nvSpPr>
        <xdr:cNvPr id="56" name="テキスト ボックス 55"/>
        <xdr:cNvSpPr txBox="1"/>
      </xdr:nvSpPr>
      <xdr:spPr>
        <a:xfrm>
          <a:off x="4622800" y="2892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46171</xdr:rowOff>
    </xdr:from>
    <xdr:to>
      <xdr:col>22</xdr:col>
      <xdr:colOff>114300</xdr:colOff>
      <xdr:row>19</xdr:row>
      <xdr:rowOff>58562</xdr:rowOff>
    </xdr:to>
    <xdr:cxnSp macro="">
      <xdr:nvCxnSpPr>
        <xdr:cNvPr id="57" name="直線コネクタ 56"/>
        <xdr:cNvCxnSpPr/>
      </xdr:nvCxnSpPr>
      <xdr:spPr bwMode="auto">
        <a:xfrm flipV="1">
          <a:off x="3606800" y="3351346"/>
          <a:ext cx="698500" cy="12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159284</xdr:rowOff>
    </xdr:from>
    <xdr:to>
      <xdr:col>22</xdr:col>
      <xdr:colOff>165100</xdr:colOff>
      <xdr:row>18</xdr:row>
      <xdr:rowOff>89434</xdr:rowOff>
    </xdr:to>
    <xdr:sp macro="" textlink="">
      <xdr:nvSpPr>
        <xdr:cNvPr id="58" name="フローチャート: 判断 57"/>
        <xdr:cNvSpPr/>
      </xdr:nvSpPr>
      <xdr:spPr bwMode="auto">
        <a:xfrm>
          <a:off x="4254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99611</xdr:rowOff>
    </xdr:from>
    <xdr:ext cx="762000" cy="259045"/>
    <xdr:sp macro="" textlink="">
      <xdr:nvSpPr>
        <xdr:cNvPr id="59" name="テキスト ボックス 58"/>
        <xdr:cNvSpPr txBox="1"/>
      </xdr:nvSpPr>
      <xdr:spPr>
        <a:xfrm>
          <a:off x="3924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56890</xdr:rowOff>
    </xdr:from>
    <xdr:to>
      <xdr:col>18</xdr:col>
      <xdr:colOff>177800</xdr:colOff>
      <xdr:row>19</xdr:row>
      <xdr:rowOff>58562</xdr:rowOff>
    </xdr:to>
    <xdr:cxnSp macro="">
      <xdr:nvCxnSpPr>
        <xdr:cNvPr id="60" name="直線コネクタ 59"/>
        <xdr:cNvCxnSpPr/>
      </xdr:nvCxnSpPr>
      <xdr:spPr bwMode="auto">
        <a:xfrm>
          <a:off x="2908300" y="3362065"/>
          <a:ext cx="698500" cy="1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167324</xdr:rowOff>
    </xdr:from>
    <xdr:to>
      <xdr:col>19</xdr:col>
      <xdr:colOff>38100</xdr:colOff>
      <xdr:row>18</xdr:row>
      <xdr:rowOff>97474</xdr:rowOff>
    </xdr:to>
    <xdr:sp macro="" textlink="">
      <xdr:nvSpPr>
        <xdr:cNvPr id="61" name="フローチャート: 判断 60"/>
        <xdr:cNvSpPr/>
      </xdr:nvSpPr>
      <xdr:spPr bwMode="auto">
        <a:xfrm>
          <a:off x="3556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107651</xdr:rowOff>
    </xdr:from>
    <xdr:ext cx="762000" cy="259045"/>
    <xdr:sp macro="" textlink="">
      <xdr:nvSpPr>
        <xdr:cNvPr id="62" name="テキスト ボックス 61"/>
        <xdr:cNvSpPr txBox="1"/>
      </xdr:nvSpPr>
      <xdr:spPr>
        <a:xfrm>
          <a:off x="3225800" y="2898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30819</xdr:rowOff>
    </xdr:from>
    <xdr:to>
      <xdr:col>15</xdr:col>
      <xdr:colOff>101600</xdr:colOff>
      <xdr:row>18</xdr:row>
      <xdr:rowOff>132419</xdr:rowOff>
    </xdr:to>
    <xdr:sp macro="" textlink="">
      <xdr:nvSpPr>
        <xdr:cNvPr id="63" name="フローチャート: 判断 62"/>
        <xdr:cNvSpPr/>
      </xdr:nvSpPr>
      <xdr:spPr bwMode="auto">
        <a:xfrm>
          <a:off x="2857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142596</xdr:rowOff>
    </xdr:from>
    <xdr:ext cx="762000" cy="259045"/>
    <xdr:sp macro="" textlink="">
      <xdr:nvSpPr>
        <xdr:cNvPr id="64" name="テキスト ボックス 63"/>
        <xdr:cNvSpPr txBox="1"/>
      </xdr:nvSpPr>
      <xdr:spPr>
        <a:xfrm>
          <a:off x="25273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138313</xdr:rowOff>
    </xdr:from>
    <xdr:to>
      <xdr:col>29</xdr:col>
      <xdr:colOff>177800</xdr:colOff>
      <xdr:row>19</xdr:row>
      <xdr:rowOff>68463</xdr:rowOff>
    </xdr:to>
    <xdr:sp macro="" textlink="">
      <xdr:nvSpPr>
        <xdr:cNvPr id="70" name="楕円 69"/>
        <xdr:cNvSpPr/>
      </xdr:nvSpPr>
      <xdr:spPr bwMode="auto">
        <a:xfrm>
          <a:off x="5600700" y="3272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46890</xdr:rowOff>
    </xdr:from>
    <xdr:ext cx="762000" cy="259045"/>
    <xdr:sp macro="" textlink="">
      <xdr:nvSpPr>
        <xdr:cNvPr id="71" name="人口1人当たり決算額の推移該当値テキスト130"/>
        <xdr:cNvSpPr txBox="1"/>
      </xdr:nvSpPr>
      <xdr:spPr>
        <a:xfrm>
          <a:off x="5740400" y="3180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149049</xdr:rowOff>
    </xdr:from>
    <xdr:to>
      <xdr:col>26</xdr:col>
      <xdr:colOff>101600</xdr:colOff>
      <xdr:row>19</xdr:row>
      <xdr:rowOff>79199</xdr:rowOff>
    </xdr:to>
    <xdr:sp macro="" textlink="">
      <xdr:nvSpPr>
        <xdr:cNvPr id="72" name="楕円 71"/>
        <xdr:cNvSpPr/>
      </xdr:nvSpPr>
      <xdr:spPr bwMode="auto">
        <a:xfrm>
          <a:off x="4953000" y="3282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63976</xdr:rowOff>
    </xdr:from>
    <xdr:ext cx="736600" cy="259045"/>
    <xdr:sp macro="" textlink="">
      <xdr:nvSpPr>
        <xdr:cNvPr id="73" name="テキスト ボックス 72"/>
        <xdr:cNvSpPr txBox="1"/>
      </xdr:nvSpPr>
      <xdr:spPr>
        <a:xfrm>
          <a:off x="4622800" y="3369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166821</xdr:rowOff>
    </xdr:from>
    <xdr:to>
      <xdr:col>22</xdr:col>
      <xdr:colOff>165100</xdr:colOff>
      <xdr:row>19</xdr:row>
      <xdr:rowOff>96971</xdr:rowOff>
    </xdr:to>
    <xdr:sp macro="" textlink="">
      <xdr:nvSpPr>
        <xdr:cNvPr id="74" name="楕円 73"/>
        <xdr:cNvSpPr/>
      </xdr:nvSpPr>
      <xdr:spPr bwMode="auto">
        <a:xfrm>
          <a:off x="4254500" y="3300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81748</xdr:rowOff>
    </xdr:from>
    <xdr:ext cx="762000" cy="259045"/>
    <xdr:sp macro="" textlink="">
      <xdr:nvSpPr>
        <xdr:cNvPr id="75" name="テキスト ボックス 74"/>
        <xdr:cNvSpPr txBox="1"/>
      </xdr:nvSpPr>
      <xdr:spPr>
        <a:xfrm>
          <a:off x="3924300" y="3386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7762</xdr:rowOff>
    </xdr:from>
    <xdr:to>
      <xdr:col>19</xdr:col>
      <xdr:colOff>38100</xdr:colOff>
      <xdr:row>19</xdr:row>
      <xdr:rowOff>109362</xdr:rowOff>
    </xdr:to>
    <xdr:sp macro="" textlink="">
      <xdr:nvSpPr>
        <xdr:cNvPr id="76" name="楕円 75"/>
        <xdr:cNvSpPr/>
      </xdr:nvSpPr>
      <xdr:spPr bwMode="auto">
        <a:xfrm>
          <a:off x="3556000" y="3312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94139</xdr:rowOff>
    </xdr:from>
    <xdr:ext cx="762000" cy="259045"/>
    <xdr:sp macro="" textlink="">
      <xdr:nvSpPr>
        <xdr:cNvPr id="77" name="テキスト ボックス 76"/>
        <xdr:cNvSpPr txBox="1"/>
      </xdr:nvSpPr>
      <xdr:spPr>
        <a:xfrm>
          <a:off x="3225800" y="339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6090</xdr:rowOff>
    </xdr:from>
    <xdr:to>
      <xdr:col>15</xdr:col>
      <xdr:colOff>101600</xdr:colOff>
      <xdr:row>19</xdr:row>
      <xdr:rowOff>107690</xdr:rowOff>
    </xdr:to>
    <xdr:sp macro="" textlink="">
      <xdr:nvSpPr>
        <xdr:cNvPr id="78" name="楕円 77"/>
        <xdr:cNvSpPr/>
      </xdr:nvSpPr>
      <xdr:spPr bwMode="auto">
        <a:xfrm>
          <a:off x="2857500" y="33112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92467</xdr:rowOff>
    </xdr:from>
    <xdr:ext cx="762000" cy="259045"/>
    <xdr:sp macro="" textlink="">
      <xdr:nvSpPr>
        <xdr:cNvPr id="79" name="テキスト ボックス 78"/>
        <xdr:cNvSpPr txBox="1"/>
      </xdr:nvSpPr>
      <xdr:spPr>
        <a:xfrm>
          <a:off x="2527300" y="3397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180447</xdr:rowOff>
    </xdr:from>
    <xdr:to>
      <xdr:col>29</xdr:col>
      <xdr:colOff>127000</xdr:colOff>
      <xdr:row>38</xdr:row>
      <xdr:rowOff>6134</xdr:rowOff>
    </xdr:to>
    <xdr:cxnSp macro="">
      <xdr:nvCxnSpPr>
        <xdr:cNvPr id="104" name="直線コネクタ 103"/>
        <xdr:cNvCxnSpPr/>
      </xdr:nvCxnSpPr>
      <xdr:spPr bwMode="auto">
        <a:xfrm flipV="1">
          <a:off x="5651500" y="6104997"/>
          <a:ext cx="0" cy="136873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321111</xdr:rowOff>
    </xdr:from>
    <xdr:ext cx="762000" cy="259045"/>
    <xdr:sp macro="" textlink="">
      <xdr:nvSpPr>
        <xdr:cNvPr id="105" name="人口1人当たり決算額の推移最小値テキスト445"/>
        <xdr:cNvSpPr txBox="1"/>
      </xdr:nvSpPr>
      <xdr:spPr>
        <a:xfrm>
          <a:off x="5740400" y="7445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6134</xdr:rowOff>
    </xdr:from>
    <xdr:to>
      <xdr:col>30</xdr:col>
      <xdr:colOff>25400</xdr:colOff>
      <xdr:row>38</xdr:row>
      <xdr:rowOff>6134</xdr:rowOff>
    </xdr:to>
    <xdr:cxnSp macro="">
      <xdr:nvCxnSpPr>
        <xdr:cNvPr id="106" name="直線コネクタ 105"/>
        <xdr:cNvCxnSpPr/>
      </xdr:nvCxnSpPr>
      <xdr:spPr bwMode="auto">
        <a:xfrm>
          <a:off x="5562600" y="74737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95374</xdr:rowOff>
    </xdr:from>
    <xdr:ext cx="762000" cy="259045"/>
    <xdr:sp macro="" textlink="">
      <xdr:nvSpPr>
        <xdr:cNvPr id="107" name="人口1人当たり決算額の推移最大値テキスト445"/>
        <xdr:cNvSpPr txBox="1"/>
      </xdr:nvSpPr>
      <xdr:spPr>
        <a:xfrm>
          <a:off x="5740400" y="5848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180447</xdr:rowOff>
    </xdr:from>
    <xdr:to>
      <xdr:col>30</xdr:col>
      <xdr:colOff>25400</xdr:colOff>
      <xdr:row>33</xdr:row>
      <xdr:rowOff>180447</xdr:rowOff>
    </xdr:to>
    <xdr:cxnSp macro="">
      <xdr:nvCxnSpPr>
        <xdr:cNvPr id="108" name="直線コネクタ 107"/>
        <xdr:cNvCxnSpPr/>
      </xdr:nvCxnSpPr>
      <xdr:spPr bwMode="auto">
        <a:xfrm>
          <a:off x="5562600" y="6104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131697</xdr:rowOff>
    </xdr:from>
    <xdr:to>
      <xdr:col>29</xdr:col>
      <xdr:colOff>127000</xdr:colOff>
      <xdr:row>37</xdr:row>
      <xdr:rowOff>136630</xdr:rowOff>
    </xdr:to>
    <xdr:cxnSp macro="">
      <xdr:nvCxnSpPr>
        <xdr:cNvPr id="109" name="直線コネクタ 108"/>
        <xdr:cNvCxnSpPr/>
      </xdr:nvCxnSpPr>
      <xdr:spPr bwMode="auto">
        <a:xfrm flipV="1">
          <a:off x="5003800" y="7256397"/>
          <a:ext cx="647700" cy="4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285586</xdr:rowOff>
    </xdr:from>
    <xdr:ext cx="762000" cy="259045"/>
    <xdr:sp macro="" textlink="">
      <xdr:nvSpPr>
        <xdr:cNvPr id="110" name="人口1人当たり決算額の推移平均値テキスト445"/>
        <xdr:cNvSpPr txBox="1"/>
      </xdr:nvSpPr>
      <xdr:spPr>
        <a:xfrm>
          <a:off x="5740400" y="689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97609</xdr:rowOff>
    </xdr:from>
    <xdr:to>
      <xdr:col>29</xdr:col>
      <xdr:colOff>177800</xdr:colOff>
      <xdr:row>37</xdr:row>
      <xdr:rowOff>27759</xdr:rowOff>
    </xdr:to>
    <xdr:sp macro="" textlink="">
      <xdr:nvSpPr>
        <xdr:cNvPr id="111" name="フローチャート: 判断 110"/>
        <xdr:cNvSpPr/>
      </xdr:nvSpPr>
      <xdr:spPr bwMode="auto">
        <a:xfrm>
          <a:off x="56007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136630</xdr:rowOff>
    </xdr:from>
    <xdr:to>
      <xdr:col>26</xdr:col>
      <xdr:colOff>50800</xdr:colOff>
      <xdr:row>37</xdr:row>
      <xdr:rowOff>151174</xdr:rowOff>
    </xdr:to>
    <xdr:cxnSp macro="">
      <xdr:nvCxnSpPr>
        <xdr:cNvPr id="112" name="直線コネクタ 111"/>
        <xdr:cNvCxnSpPr/>
      </xdr:nvCxnSpPr>
      <xdr:spPr bwMode="auto">
        <a:xfrm flipV="1">
          <a:off x="4305300" y="7261330"/>
          <a:ext cx="698500" cy="14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102312</xdr:rowOff>
    </xdr:from>
    <xdr:to>
      <xdr:col>26</xdr:col>
      <xdr:colOff>101600</xdr:colOff>
      <xdr:row>37</xdr:row>
      <xdr:rowOff>32462</xdr:rowOff>
    </xdr:to>
    <xdr:sp macro="" textlink="">
      <xdr:nvSpPr>
        <xdr:cNvPr id="113" name="フローチャート: 判断 112"/>
        <xdr:cNvSpPr/>
      </xdr:nvSpPr>
      <xdr:spPr bwMode="auto">
        <a:xfrm>
          <a:off x="4953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214089</xdr:rowOff>
    </xdr:from>
    <xdr:ext cx="736600" cy="259045"/>
    <xdr:sp macro="" textlink="">
      <xdr:nvSpPr>
        <xdr:cNvPr id="114" name="テキスト ボックス 113"/>
        <xdr:cNvSpPr txBox="1"/>
      </xdr:nvSpPr>
      <xdr:spPr>
        <a:xfrm>
          <a:off x="4622800" y="6824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151174</xdr:rowOff>
    </xdr:from>
    <xdr:to>
      <xdr:col>22</xdr:col>
      <xdr:colOff>114300</xdr:colOff>
      <xdr:row>37</xdr:row>
      <xdr:rowOff>173463</xdr:rowOff>
    </xdr:to>
    <xdr:cxnSp macro="">
      <xdr:nvCxnSpPr>
        <xdr:cNvPr id="115" name="直線コネクタ 114"/>
        <xdr:cNvCxnSpPr/>
      </xdr:nvCxnSpPr>
      <xdr:spPr bwMode="auto">
        <a:xfrm flipV="1">
          <a:off x="3606800" y="7275874"/>
          <a:ext cx="698500" cy="22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99460</xdr:rowOff>
    </xdr:from>
    <xdr:to>
      <xdr:col>22</xdr:col>
      <xdr:colOff>165100</xdr:colOff>
      <xdr:row>37</xdr:row>
      <xdr:rowOff>29610</xdr:rowOff>
    </xdr:to>
    <xdr:sp macro="" textlink="">
      <xdr:nvSpPr>
        <xdr:cNvPr id="116" name="フローチャート: 判断 115"/>
        <xdr:cNvSpPr/>
      </xdr:nvSpPr>
      <xdr:spPr bwMode="auto">
        <a:xfrm>
          <a:off x="4254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211237</xdr:rowOff>
    </xdr:from>
    <xdr:ext cx="762000" cy="259045"/>
    <xdr:sp macro="" textlink="">
      <xdr:nvSpPr>
        <xdr:cNvPr id="117" name="テキスト ボックス 116"/>
        <xdr:cNvSpPr txBox="1"/>
      </xdr:nvSpPr>
      <xdr:spPr>
        <a:xfrm>
          <a:off x="3924300" y="6821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170657</xdr:rowOff>
    </xdr:from>
    <xdr:to>
      <xdr:col>18</xdr:col>
      <xdr:colOff>177800</xdr:colOff>
      <xdr:row>37</xdr:row>
      <xdr:rowOff>173463</xdr:rowOff>
    </xdr:to>
    <xdr:cxnSp macro="">
      <xdr:nvCxnSpPr>
        <xdr:cNvPr id="118" name="直線コネクタ 117"/>
        <xdr:cNvCxnSpPr/>
      </xdr:nvCxnSpPr>
      <xdr:spPr bwMode="auto">
        <a:xfrm>
          <a:off x="2908300" y="7295357"/>
          <a:ext cx="698500" cy="28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122548</xdr:rowOff>
    </xdr:from>
    <xdr:to>
      <xdr:col>19</xdr:col>
      <xdr:colOff>38100</xdr:colOff>
      <xdr:row>37</xdr:row>
      <xdr:rowOff>52698</xdr:rowOff>
    </xdr:to>
    <xdr:sp macro="" textlink="">
      <xdr:nvSpPr>
        <xdr:cNvPr id="119" name="フローチャート: 判断 118"/>
        <xdr:cNvSpPr/>
      </xdr:nvSpPr>
      <xdr:spPr bwMode="auto">
        <a:xfrm>
          <a:off x="3556000" y="7075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234325</xdr:rowOff>
    </xdr:from>
    <xdr:ext cx="762000" cy="259045"/>
    <xdr:sp macro="" textlink="">
      <xdr:nvSpPr>
        <xdr:cNvPr id="120" name="テキスト ボックス 119"/>
        <xdr:cNvSpPr txBox="1"/>
      </xdr:nvSpPr>
      <xdr:spPr>
        <a:xfrm>
          <a:off x="3225800" y="684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167308</xdr:rowOff>
    </xdr:from>
    <xdr:to>
      <xdr:col>15</xdr:col>
      <xdr:colOff>101600</xdr:colOff>
      <xdr:row>37</xdr:row>
      <xdr:rowOff>97458</xdr:rowOff>
    </xdr:to>
    <xdr:sp macro="" textlink="">
      <xdr:nvSpPr>
        <xdr:cNvPr id="121" name="フローチャート: 判断 120"/>
        <xdr:cNvSpPr/>
      </xdr:nvSpPr>
      <xdr:spPr bwMode="auto">
        <a:xfrm>
          <a:off x="2857500" y="71205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279085</xdr:rowOff>
    </xdr:from>
    <xdr:ext cx="762000" cy="259045"/>
    <xdr:sp macro="" textlink="">
      <xdr:nvSpPr>
        <xdr:cNvPr id="122" name="テキスト ボックス 121"/>
        <xdr:cNvSpPr txBox="1"/>
      </xdr:nvSpPr>
      <xdr:spPr>
        <a:xfrm>
          <a:off x="2527300" y="6889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80897</xdr:rowOff>
    </xdr:from>
    <xdr:to>
      <xdr:col>29</xdr:col>
      <xdr:colOff>177800</xdr:colOff>
      <xdr:row>37</xdr:row>
      <xdr:rowOff>182497</xdr:rowOff>
    </xdr:to>
    <xdr:sp macro="" textlink="">
      <xdr:nvSpPr>
        <xdr:cNvPr id="128" name="楕円 127"/>
        <xdr:cNvSpPr/>
      </xdr:nvSpPr>
      <xdr:spPr bwMode="auto">
        <a:xfrm>
          <a:off x="5600700" y="72055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52974</xdr:rowOff>
    </xdr:from>
    <xdr:ext cx="762000" cy="259045"/>
    <xdr:sp macro="" textlink="">
      <xdr:nvSpPr>
        <xdr:cNvPr id="129" name="人口1人当たり決算額の推移該当値テキスト445"/>
        <xdr:cNvSpPr txBox="1"/>
      </xdr:nvSpPr>
      <xdr:spPr>
        <a:xfrm>
          <a:off x="5740400" y="7177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85830</xdr:rowOff>
    </xdr:from>
    <xdr:to>
      <xdr:col>26</xdr:col>
      <xdr:colOff>101600</xdr:colOff>
      <xdr:row>37</xdr:row>
      <xdr:rowOff>187430</xdr:rowOff>
    </xdr:to>
    <xdr:sp macro="" textlink="">
      <xdr:nvSpPr>
        <xdr:cNvPr id="130" name="楕円 129"/>
        <xdr:cNvSpPr/>
      </xdr:nvSpPr>
      <xdr:spPr bwMode="auto">
        <a:xfrm>
          <a:off x="4953000" y="72105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172207</xdr:rowOff>
    </xdr:from>
    <xdr:ext cx="736600" cy="259045"/>
    <xdr:sp macro="" textlink="">
      <xdr:nvSpPr>
        <xdr:cNvPr id="131" name="テキスト ボックス 130"/>
        <xdr:cNvSpPr txBox="1"/>
      </xdr:nvSpPr>
      <xdr:spPr>
        <a:xfrm>
          <a:off x="4622800" y="7296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100374</xdr:rowOff>
    </xdr:from>
    <xdr:to>
      <xdr:col>22</xdr:col>
      <xdr:colOff>165100</xdr:colOff>
      <xdr:row>37</xdr:row>
      <xdr:rowOff>201974</xdr:rowOff>
    </xdr:to>
    <xdr:sp macro="" textlink="">
      <xdr:nvSpPr>
        <xdr:cNvPr id="132" name="楕円 131"/>
        <xdr:cNvSpPr/>
      </xdr:nvSpPr>
      <xdr:spPr bwMode="auto">
        <a:xfrm>
          <a:off x="4254500" y="72250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186751</xdr:rowOff>
    </xdr:from>
    <xdr:ext cx="762000" cy="259045"/>
    <xdr:sp macro="" textlink="">
      <xdr:nvSpPr>
        <xdr:cNvPr id="133" name="テキスト ボックス 132"/>
        <xdr:cNvSpPr txBox="1"/>
      </xdr:nvSpPr>
      <xdr:spPr>
        <a:xfrm>
          <a:off x="3924300" y="731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122663</xdr:rowOff>
    </xdr:from>
    <xdr:to>
      <xdr:col>19</xdr:col>
      <xdr:colOff>38100</xdr:colOff>
      <xdr:row>37</xdr:row>
      <xdr:rowOff>224263</xdr:rowOff>
    </xdr:to>
    <xdr:sp macro="" textlink="">
      <xdr:nvSpPr>
        <xdr:cNvPr id="134" name="楕円 133"/>
        <xdr:cNvSpPr/>
      </xdr:nvSpPr>
      <xdr:spPr bwMode="auto">
        <a:xfrm>
          <a:off x="3556000" y="7247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209040</xdr:rowOff>
    </xdr:from>
    <xdr:ext cx="762000" cy="259045"/>
    <xdr:sp macro="" textlink="">
      <xdr:nvSpPr>
        <xdr:cNvPr id="135" name="テキスト ボックス 134"/>
        <xdr:cNvSpPr txBox="1"/>
      </xdr:nvSpPr>
      <xdr:spPr>
        <a:xfrm>
          <a:off x="3225800" y="7333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119857</xdr:rowOff>
    </xdr:from>
    <xdr:to>
      <xdr:col>15</xdr:col>
      <xdr:colOff>101600</xdr:colOff>
      <xdr:row>37</xdr:row>
      <xdr:rowOff>221457</xdr:rowOff>
    </xdr:to>
    <xdr:sp macro="" textlink="">
      <xdr:nvSpPr>
        <xdr:cNvPr id="136" name="楕円 135"/>
        <xdr:cNvSpPr/>
      </xdr:nvSpPr>
      <xdr:spPr bwMode="auto">
        <a:xfrm>
          <a:off x="2857500" y="7244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206234</xdr:rowOff>
    </xdr:from>
    <xdr:ext cx="762000" cy="259045"/>
    <xdr:sp macro="" textlink="">
      <xdr:nvSpPr>
        <xdr:cNvPr id="137" name="テキスト ボックス 136"/>
        <xdr:cNvSpPr txBox="1"/>
      </xdr:nvSpPr>
      <xdr:spPr>
        <a:xfrm>
          <a:off x="2527300" y="733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
3,055
5.81
3,124,503
3,015,180
83,067
1,367,157
3,865,471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95458</xdr:rowOff>
    </xdr:from>
    <xdr:to>
      <xdr:col>24</xdr:col>
      <xdr:colOff>62865</xdr:colOff>
      <xdr:row>38</xdr:row>
      <xdr:rowOff>150185</xdr:rowOff>
    </xdr:to>
    <xdr:cxnSp macro="">
      <xdr:nvCxnSpPr>
        <xdr:cNvPr id="57" name="直線コネクタ 56"/>
        <xdr:cNvCxnSpPr/>
      </xdr:nvCxnSpPr>
      <xdr:spPr>
        <a:xfrm flipV="1">
          <a:off x="4633595" y="5067508"/>
          <a:ext cx="1270" cy="159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154012</xdr:rowOff>
    </xdr:from>
    <xdr:ext cx="534377" cy="259045"/>
    <xdr:sp macro="" textlink="">
      <xdr:nvSpPr>
        <xdr:cNvPr id="58" name="人件費最小値テキスト"/>
        <xdr:cNvSpPr txBox="1"/>
      </xdr:nvSpPr>
      <xdr:spPr>
        <a:xfrm>
          <a:off x="4686300" y="666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150185</xdr:rowOff>
    </xdr:from>
    <xdr:to>
      <xdr:col>24</xdr:col>
      <xdr:colOff>152400</xdr:colOff>
      <xdr:row>38</xdr:row>
      <xdr:rowOff>150185</xdr:rowOff>
    </xdr:to>
    <xdr:cxnSp macro="">
      <xdr:nvCxnSpPr>
        <xdr:cNvPr id="59" name="直線コネクタ 58"/>
        <xdr:cNvCxnSpPr/>
      </xdr:nvCxnSpPr>
      <xdr:spPr>
        <a:xfrm>
          <a:off x="4546600" y="666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42135</xdr:rowOff>
    </xdr:from>
    <xdr:ext cx="690189" cy="259045"/>
    <xdr:sp macro="" textlink="">
      <xdr:nvSpPr>
        <xdr:cNvPr id="60" name="人件費最大値テキスト"/>
        <xdr:cNvSpPr txBox="1"/>
      </xdr:nvSpPr>
      <xdr:spPr>
        <a:xfrm>
          <a:off x="4686300" y="484273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95458</xdr:rowOff>
    </xdr:from>
    <xdr:to>
      <xdr:col>24</xdr:col>
      <xdr:colOff>152400</xdr:colOff>
      <xdr:row>29</xdr:row>
      <xdr:rowOff>95458</xdr:rowOff>
    </xdr:to>
    <xdr:cxnSp macro="">
      <xdr:nvCxnSpPr>
        <xdr:cNvPr id="61" name="直線コネクタ 60"/>
        <xdr:cNvCxnSpPr/>
      </xdr:nvCxnSpPr>
      <xdr:spPr>
        <a:xfrm>
          <a:off x="4546600" y="5067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24360</xdr:rowOff>
    </xdr:from>
    <xdr:to>
      <xdr:col>24</xdr:col>
      <xdr:colOff>63500</xdr:colOff>
      <xdr:row>38</xdr:row>
      <xdr:rowOff>34988</xdr:rowOff>
    </xdr:to>
    <xdr:cxnSp macro="">
      <xdr:nvCxnSpPr>
        <xdr:cNvPr id="62" name="直線コネクタ 61"/>
        <xdr:cNvCxnSpPr/>
      </xdr:nvCxnSpPr>
      <xdr:spPr>
        <a:xfrm flipV="1">
          <a:off x="3797300" y="6539460"/>
          <a:ext cx="838200" cy="1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57591</xdr:rowOff>
    </xdr:from>
    <xdr:ext cx="599010" cy="259045"/>
    <xdr:sp macro="" textlink="">
      <xdr:nvSpPr>
        <xdr:cNvPr id="63" name="人件費平均値テキスト"/>
        <xdr:cNvSpPr txBox="1"/>
      </xdr:nvSpPr>
      <xdr:spPr>
        <a:xfrm>
          <a:off x="4686300" y="62297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34714</xdr:rowOff>
    </xdr:from>
    <xdr:to>
      <xdr:col>24</xdr:col>
      <xdr:colOff>114300</xdr:colOff>
      <xdr:row>37</xdr:row>
      <xdr:rowOff>136314</xdr:rowOff>
    </xdr:to>
    <xdr:sp macro="" textlink="">
      <xdr:nvSpPr>
        <xdr:cNvPr id="64" name="フローチャート: 判断 63"/>
        <xdr:cNvSpPr/>
      </xdr:nvSpPr>
      <xdr:spPr>
        <a:xfrm>
          <a:off x="45847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34988</xdr:rowOff>
    </xdr:from>
    <xdr:to>
      <xdr:col>19</xdr:col>
      <xdr:colOff>177800</xdr:colOff>
      <xdr:row>38</xdr:row>
      <xdr:rowOff>44222</xdr:rowOff>
    </xdr:to>
    <xdr:cxnSp macro="">
      <xdr:nvCxnSpPr>
        <xdr:cNvPr id="65" name="直線コネクタ 64"/>
        <xdr:cNvCxnSpPr/>
      </xdr:nvCxnSpPr>
      <xdr:spPr>
        <a:xfrm flipV="1">
          <a:off x="2908300" y="6550088"/>
          <a:ext cx="889000" cy="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42243</xdr:rowOff>
    </xdr:from>
    <xdr:to>
      <xdr:col>20</xdr:col>
      <xdr:colOff>38100</xdr:colOff>
      <xdr:row>37</xdr:row>
      <xdr:rowOff>143843</xdr:rowOff>
    </xdr:to>
    <xdr:sp macro="" textlink="">
      <xdr:nvSpPr>
        <xdr:cNvPr id="66" name="フローチャート: 判断 65"/>
        <xdr:cNvSpPr/>
      </xdr:nvSpPr>
      <xdr:spPr>
        <a:xfrm>
          <a:off x="3746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160370</xdr:rowOff>
    </xdr:from>
    <xdr:ext cx="599010" cy="259045"/>
    <xdr:sp macro="" textlink="">
      <xdr:nvSpPr>
        <xdr:cNvPr id="67" name="テキスト ボックス 66"/>
        <xdr:cNvSpPr txBox="1"/>
      </xdr:nvSpPr>
      <xdr:spPr>
        <a:xfrm>
          <a:off x="3497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44222</xdr:rowOff>
    </xdr:from>
    <xdr:to>
      <xdr:col>15</xdr:col>
      <xdr:colOff>50800</xdr:colOff>
      <xdr:row>38</xdr:row>
      <xdr:rowOff>58029</xdr:rowOff>
    </xdr:to>
    <xdr:cxnSp macro="">
      <xdr:nvCxnSpPr>
        <xdr:cNvPr id="68" name="直線コネクタ 67"/>
        <xdr:cNvCxnSpPr/>
      </xdr:nvCxnSpPr>
      <xdr:spPr>
        <a:xfrm flipV="1">
          <a:off x="2019300" y="6559322"/>
          <a:ext cx="8890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36807</xdr:rowOff>
    </xdr:from>
    <xdr:to>
      <xdr:col>15</xdr:col>
      <xdr:colOff>101600</xdr:colOff>
      <xdr:row>37</xdr:row>
      <xdr:rowOff>138407</xdr:rowOff>
    </xdr:to>
    <xdr:sp macro="" textlink="">
      <xdr:nvSpPr>
        <xdr:cNvPr id="69" name="フローチャート: 判断 68"/>
        <xdr:cNvSpPr/>
      </xdr:nvSpPr>
      <xdr:spPr>
        <a:xfrm>
          <a:off x="2857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154934</xdr:rowOff>
    </xdr:from>
    <xdr:ext cx="599010" cy="259045"/>
    <xdr:sp macro="" textlink="">
      <xdr:nvSpPr>
        <xdr:cNvPr id="70" name="テキスト ボックス 69"/>
        <xdr:cNvSpPr txBox="1"/>
      </xdr:nvSpPr>
      <xdr:spPr>
        <a:xfrm>
          <a:off x="2608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48897</xdr:rowOff>
    </xdr:from>
    <xdr:to>
      <xdr:col>10</xdr:col>
      <xdr:colOff>114300</xdr:colOff>
      <xdr:row>38</xdr:row>
      <xdr:rowOff>58029</xdr:rowOff>
    </xdr:to>
    <xdr:cxnSp macro="">
      <xdr:nvCxnSpPr>
        <xdr:cNvPr id="71" name="直線コネクタ 70"/>
        <xdr:cNvCxnSpPr/>
      </xdr:nvCxnSpPr>
      <xdr:spPr>
        <a:xfrm>
          <a:off x="1130300" y="6563997"/>
          <a:ext cx="889000" cy="9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40195</xdr:rowOff>
    </xdr:from>
    <xdr:to>
      <xdr:col>10</xdr:col>
      <xdr:colOff>165100</xdr:colOff>
      <xdr:row>37</xdr:row>
      <xdr:rowOff>141795</xdr:rowOff>
    </xdr:to>
    <xdr:sp macro="" textlink="">
      <xdr:nvSpPr>
        <xdr:cNvPr id="72" name="フローチャート: 判断 71"/>
        <xdr:cNvSpPr/>
      </xdr:nvSpPr>
      <xdr:spPr>
        <a:xfrm>
          <a:off x="19685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158322</xdr:rowOff>
    </xdr:from>
    <xdr:ext cx="599010" cy="259045"/>
    <xdr:sp macro="" textlink="">
      <xdr:nvSpPr>
        <xdr:cNvPr id="73" name="テキスト ボックス 72"/>
        <xdr:cNvSpPr txBox="1"/>
      </xdr:nvSpPr>
      <xdr:spPr>
        <a:xfrm>
          <a:off x="1719795" y="6159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65420</xdr:rowOff>
    </xdr:from>
    <xdr:to>
      <xdr:col>6</xdr:col>
      <xdr:colOff>38100</xdr:colOff>
      <xdr:row>37</xdr:row>
      <xdr:rowOff>167019</xdr:rowOff>
    </xdr:to>
    <xdr:sp macro="" textlink="">
      <xdr:nvSpPr>
        <xdr:cNvPr id="74" name="フローチャート: 判断 73"/>
        <xdr:cNvSpPr/>
      </xdr:nvSpPr>
      <xdr:spPr>
        <a:xfrm>
          <a:off x="1079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12097</xdr:rowOff>
    </xdr:from>
    <xdr:ext cx="599010" cy="259045"/>
    <xdr:sp macro="" textlink="">
      <xdr:nvSpPr>
        <xdr:cNvPr id="75" name="テキスト ボックス 74"/>
        <xdr:cNvSpPr txBox="1"/>
      </xdr:nvSpPr>
      <xdr:spPr>
        <a:xfrm>
          <a:off x="830795" y="618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145010</xdr:rowOff>
    </xdr:from>
    <xdr:to>
      <xdr:col>24</xdr:col>
      <xdr:colOff>114300</xdr:colOff>
      <xdr:row>38</xdr:row>
      <xdr:rowOff>75160</xdr:rowOff>
    </xdr:to>
    <xdr:sp macro="" textlink="">
      <xdr:nvSpPr>
        <xdr:cNvPr id="81" name="楕円 80"/>
        <xdr:cNvSpPr/>
      </xdr:nvSpPr>
      <xdr:spPr>
        <a:xfrm>
          <a:off x="4584700" y="648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59937</xdr:rowOff>
    </xdr:from>
    <xdr:ext cx="599010" cy="259045"/>
    <xdr:sp macro="" textlink="">
      <xdr:nvSpPr>
        <xdr:cNvPr id="82" name="人件費該当値テキスト"/>
        <xdr:cNvSpPr txBox="1"/>
      </xdr:nvSpPr>
      <xdr:spPr>
        <a:xfrm>
          <a:off x="4686300" y="6403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155638</xdr:rowOff>
    </xdr:from>
    <xdr:to>
      <xdr:col>20</xdr:col>
      <xdr:colOff>38100</xdr:colOff>
      <xdr:row>38</xdr:row>
      <xdr:rowOff>85789</xdr:rowOff>
    </xdr:to>
    <xdr:sp macro="" textlink="">
      <xdr:nvSpPr>
        <xdr:cNvPr id="83" name="楕円 82"/>
        <xdr:cNvSpPr/>
      </xdr:nvSpPr>
      <xdr:spPr>
        <a:xfrm>
          <a:off x="3746500" y="64992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76915</xdr:rowOff>
    </xdr:from>
    <xdr:ext cx="599010" cy="259045"/>
    <xdr:sp macro="" textlink="">
      <xdr:nvSpPr>
        <xdr:cNvPr id="84" name="テキスト ボックス 83"/>
        <xdr:cNvSpPr txBox="1"/>
      </xdr:nvSpPr>
      <xdr:spPr>
        <a:xfrm>
          <a:off x="3497795" y="6592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164872</xdr:rowOff>
    </xdr:from>
    <xdr:to>
      <xdr:col>15</xdr:col>
      <xdr:colOff>101600</xdr:colOff>
      <xdr:row>38</xdr:row>
      <xdr:rowOff>95022</xdr:rowOff>
    </xdr:to>
    <xdr:sp macro="" textlink="">
      <xdr:nvSpPr>
        <xdr:cNvPr id="85" name="楕円 84"/>
        <xdr:cNvSpPr/>
      </xdr:nvSpPr>
      <xdr:spPr>
        <a:xfrm>
          <a:off x="2857500" y="650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86149</xdr:rowOff>
    </xdr:from>
    <xdr:ext cx="599010" cy="259045"/>
    <xdr:sp macro="" textlink="">
      <xdr:nvSpPr>
        <xdr:cNvPr id="86" name="テキスト ボックス 85"/>
        <xdr:cNvSpPr txBox="1"/>
      </xdr:nvSpPr>
      <xdr:spPr>
        <a:xfrm>
          <a:off x="2608795" y="660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7229</xdr:rowOff>
    </xdr:from>
    <xdr:to>
      <xdr:col>10</xdr:col>
      <xdr:colOff>165100</xdr:colOff>
      <xdr:row>38</xdr:row>
      <xdr:rowOff>108829</xdr:rowOff>
    </xdr:to>
    <xdr:sp macro="" textlink="">
      <xdr:nvSpPr>
        <xdr:cNvPr id="87" name="楕円 86"/>
        <xdr:cNvSpPr/>
      </xdr:nvSpPr>
      <xdr:spPr>
        <a:xfrm>
          <a:off x="1968500" y="652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99956</xdr:rowOff>
    </xdr:from>
    <xdr:ext cx="599010" cy="259045"/>
    <xdr:sp macro="" textlink="">
      <xdr:nvSpPr>
        <xdr:cNvPr id="88" name="テキスト ボックス 87"/>
        <xdr:cNvSpPr txBox="1"/>
      </xdr:nvSpPr>
      <xdr:spPr>
        <a:xfrm>
          <a:off x="1719795" y="661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169547</xdr:rowOff>
    </xdr:from>
    <xdr:to>
      <xdr:col>6</xdr:col>
      <xdr:colOff>38100</xdr:colOff>
      <xdr:row>38</xdr:row>
      <xdr:rowOff>99697</xdr:rowOff>
    </xdr:to>
    <xdr:sp macro="" textlink="">
      <xdr:nvSpPr>
        <xdr:cNvPr id="89" name="楕円 88"/>
        <xdr:cNvSpPr/>
      </xdr:nvSpPr>
      <xdr:spPr>
        <a:xfrm>
          <a:off x="1079500" y="651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90824</xdr:rowOff>
    </xdr:from>
    <xdr:ext cx="599010" cy="259045"/>
    <xdr:sp macro="" textlink="">
      <xdr:nvSpPr>
        <xdr:cNvPr id="90" name="テキスト ボックス 89"/>
        <xdr:cNvSpPr txBox="1"/>
      </xdr:nvSpPr>
      <xdr:spPr>
        <a:xfrm>
          <a:off x="830795" y="660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6" name="テキスト ボックス 105"/>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8" name="テキスト ボックス 107"/>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105197</xdr:rowOff>
    </xdr:from>
    <xdr:to>
      <xdr:col>24</xdr:col>
      <xdr:colOff>62865</xdr:colOff>
      <xdr:row>58</xdr:row>
      <xdr:rowOff>124096</xdr:rowOff>
    </xdr:to>
    <xdr:cxnSp macro="">
      <xdr:nvCxnSpPr>
        <xdr:cNvPr id="114" name="直線コネクタ 113"/>
        <xdr:cNvCxnSpPr/>
      </xdr:nvCxnSpPr>
      <xdr:spPr>
        <a:xfrm flipV="1">
          <a:off x="4633595" y="8849147"/>
          <a:ext cx="1270" cy="1219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127923</xdr:rowOff>
    </xdr:from>
    <xdr:ext cx="599010" cy="259045"/>
    <xdr:sp macro="" textlink="">
      <xdr:nvSpPr>
        <xdr:cNvPr id="115" name="物件費最小値テキスト"/>
        <xdr:cNvSpPr txBox="1"/>
      </xdr:nvSpPr>
      <xdr:spPr>
        <a:xfrm>
          <a:off x="4686300" y="1007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124096</xdr:rowOff>
    </xdr:from>
    <xdr:to>
      <xdr:col>24</xdr:col>
      <xdr:colOff>152400</xdr:colOff>
      <xdr:row>58</xdr:row>
      <xdr:rowOff>124096</xdr:rowOff>
    </xdr:to>
    <xdr:cxnSp macro="">
      <xdr:nvCxnSpPr>
        <xdr:cNvPr id="116" name="直線コネクタ 115"/>
        <xdr:cNvCxnSpPr/>
      </xdr:nvCxnSpPr>
      <xdr:spPr>
        <a:xfrm>
          <a:off x="4546600" y="1006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51874</xdr:rowOff>
    </xdr:from>
    <xdr:ext cx="690189" cy="259045"/>
    <xdr:sp macro="" textlink="">
      <xdr:nvSpPr>
        <xdr:cNvPr id="117" name="物件費最大値テキスト"/>
        <xdr:cNvSpPr txBox="1"/>
      </xdr:nvSpPr>
      <xdr:spPr>
        <a:xfrm>
          <a:off x="4686300" y="8624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105197</xdr:rowOff>
    </xdr:from>
    <xdr:to>
      <xdr:col>24</xdr:col>
      <xdr:colOff>152400</xdr:colOff>
      <xdr:row>51</xdr:row>
      <xdr:rowOff>105197</xdr:rowOff>
    </xdr:to>
    <xdr:cxnSp macro="">
      <xdr:nvCxnSpPr>
        <xdr:cNvPr id="118" name="直線コネクタ 117"/>
        <xdr:cNvCxnSpPr/>
      </xdr:nvCxnSpPr>
      <xdr:spPr>
        <a:xfrm>
          <a:off x="4546600" y="8849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79632</xdr:rowOff>
    </xdr:from>
    <xdr:to>
      <xdr:col>24</xdr:col>
      <xdr:colOff>63500</xdr:colOff>
      <xdr:row>58</xdr:row>
      <xdr:rowOff>93622</xdr:rowOff>
    </xdr:to>
    <xdr:cxnSp macro="">
      <xdr:nvCxnSpPr>
        <xdr:cNvPr id="119" name="直線コネクタ 118"/>
        <xdr:cNvCxnSpPr/>
      </xdr:nvCxnSpPr>
      <xdr:spPr>
        <a:xfrm flipV="1">
          <a:off x="3797300" y="10023732"/>
          <a:ext cx="838200" cy="1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150191</xdr:rowOff>
    </xdr:from>
    <xdr:ext cx="599010" cy="259045"/>
    <xdr:sp macro="" textlink="">
      <xdr:nvSpPr>
        <xdr:cNvPr id="120" name="物件費平均値テキスト"/>
        <xdr:cNvSpPr txBox="1"/>
      </xdr:nvSpPr>
      <xdr:spPr>
        <a:xfrm>
          <a:off x="4686300" y="97513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127314</xdr:rowOff>
    </xdr:from>
    <xdr:to>
      <xdr:col>24</xdr:col>
      <xdr:colOff>114300</xdr:colOff>
      <xdr:row>58</xdr:row>
      <xdr:rowOff>57464</xdr:rowOff>
    </xdr:to>
    <xdr:sp macro="" textlink="">
      <xdr:nvSpPr>
        <xdr:cNvPr id="121" name="フローチャート: 判断 120"/>
        <xdr:cNvSpPr/>
      </xdr:nvSpPr>
      <xdr:spPr>
        <a:xfrm>
          <a:off x="4584700" y="989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91501</xdr:rowOff>
    </xdr:from>
    <xdr:to>
      <xdr:col>19</xdr:col>
      <xdr:colOff>177800</xdr:colOff>
      <xdr:row>58</xdr:row>
      <xdr:rowOff>93622</xdr:rowOff>
    </xdr:to>
    <xdr:cxnSp macro="">
      <xdr:nvCxnSpPr>
        <xdr:cNvPr id="122" name="直線コネクタ 121"/>
        <xdr:cNvCxnSpPr/>
      </xdr:nvCxnSpPr>
      <xdr:spPr>
        <a:xfrm>
          <a:off x="2908300" y="10035601"/>
          <a:ext cx="889000" cy="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126237</xdr:rowOff>
    </xdr:from>
    <xdr:to>
      <xdr:col>20</xdr:col>
      <xdr:colOff>38100</xdr:colOff>
      <xdr:row>58</xdr:row>
      <xdr:rowOff>56387</xdr:rowOff>
    </xdr:to>
    <xdr:sp macro="" textlink="">
      <xdr:nvSpPr>
        <xdr:cNvPr id="123" name="フローチャート: 判断 122"/>
        <xdr:cNvSpPr/>
      </xdr:nvSpPr>
      <xdr:spPr>
        <a:xfrm>
          <a:off x="3746500" y="98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72914</xdr:rowOff>
    </xdr:from>
    <xdr:ext cx="599010" cy="259045"/>
    <xdr:sp macro="" textlink="">
      <xdr:nvSpPr>
        <xdr:cNvPr id="124" name="テキスト ボックス 123"/>
        <xdr:cNvSpPr txBox="1"/>
      </xdr:nvSpPr>
      <xdr:spPr>
        <a:xfrm>
          <a:off x="3497795" y="967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88680</xdr:rowOff>
    </xdr:from>
    <xdr:to>
      <xdr:col>15</xdr:col>
      <xdr:colOff>50800</xdr:colOff>
      <xdr:row>58</xdr:row>
      <xdr:rowOff>91501</xdr:rowOff>
    </xdr:to>
    <xdr:cxnSp macro="">
      <xdr:nvCxnSpPr>
        <xdr:cNvPr id="125" name="直線コネクタ 124"/>
        <xdr:cNvCxnSpPr/>
      </xdr:nvCxnSpPr>
      <xdr:spPr>
        <a:xfrm>
          <a:off x="2019300" y="10032780"/>
          <a:ext cx="889000" cy="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123597</xdr:rowOff>
    </xdr:from>
    <xdr:to>
      <xdr:col>15</xdr:col>
      <xdr:colOff>101600</xdr:colOff>
      <xdr:row>58</xdr:row>
      <xdr:rowOff>53747</xdr:rowOff>
    </xdr:to>
    <xdr:sp macro="" textlink="">
      <xdr:nvSpPr>
        <xdr:cNvPr id="126" name="フローチャート: 判断 125"/>
        <xdr:cNvSpPr/>
      </xdr:nvSpPr>
      <xdr:spPr>
        <a:xfrm>
          <a:off x="2857500" y="9896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70274</xdr:rowOff>
    </xdr:from>
    <xdr:ext cx="599010" cy="259045"/>
    <xdr:sp macro="" textlink="">
      <xdr:nvSpPr>
        <xdr:cNvPr id="127" name="テキスト ボックス 126"/>
        <xdr:cNvSpPr txBox="1"/>
      </xdr:nvSpPr>
      <xdr:spPr>
        <a:xfrm>
          <a:off x="2608795" y="9671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82306</xdr:rowOff>
    </xdr:from>
    <xdr:to>
      <xdr:col>10</xdr:col>
      <xdr:colOff>114300</xdr:colOff>
      <xdr:row>58</xdr:row>
      <xdr:rowOff>88680</xdr:rowOff>
    </xdr:to>
    <xdr:cxnSp macro="">
      <xdr:nvCxnSpPr>
        <xdr:cNvPr id="128" name="直線コネクタ 127"/>
        <xdr:cNvCxnSpPr/>
      </xdr:nvCxnSpPr>
      <xdr:spPr>
        <a:xfrm>
          <a:off x="1130300" y="10026406"/>
          <a:ext cx="889000" cy="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128640</xdr:rowOff>
    </xdr:from>
    <xdr:to>
      <xdr:col>10</xdr:col>
      <xdr:colOff>165100</xdr:colOff>
      <xdr:row>58</xdr:row>
      <xdr:rowOff>58790</xdr:rowOff>
    </xdr:to>
    <xdr:sp macro="" textlink="">
      <xdr:nvSpPr>
        <xdr:cNvPr id="129" name="フローチャート: 判断 128"/>
        <xdr:cNvSpPr/>
      </xdr:nvSpPr>
      <xdr:spPr>
        <a:xfrm>
          <a:off x="1968500" y="990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75317</xdr:rowOff>
    </xdr:from>
    <xdr:ext cx="599010" cy="259045"/>
    <xdr:sp macro="" textlink="">
      <xdr:nvSpPr>
        <xdr:cNvPr id="130" name="テキスト ボックス 129"/>
        <xdr:cNvSpPr txBox="1"/>
      </xdr:nvSpPr>
      <xdr:spPr>
        <a:xfrm>
          <a:off x="1719795" y="967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112984</xdr:rowOff>
    </xdr:from>
    <xdr:to>
      <xdr:col>6</xdr:col>
      <xdr:colOff>38100</xdr:colOff>
      <xdr:row>58</xdr:row>
      <xdr:rowOff>43134</xdr:rowOff>
    </xdr:to>
    <xdr:sp macro="" textlink="">
      <xdr:nvSpPr>
        <xdr:cNvPr id="131" name="フローチャート: 判断 130"/>
        <xdr:cNvSpPr/>
      </xdr:nvSpPr>
      <xdr:spPr>
        <a:xfrm>
          <a:off x="1079500" y="988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59661</xdr:rowOff>
    </xdr:from>
    <xdr:ext cx="599010" cy="259045"/>
    <xdr:sp macro="" textlink="">
      <xdr:nvSpPr>
        <xdr:cNvPr id="132" name="テキスト ボックス 131"/>
        <xdr:cNvSpPr txBox="1"/>
      </xdr:nvSpPr>
      <xdr:spPr>
        <a:xfrm>
          <a:off x="830795" y="9660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28832</xdr:rowOff>
    </xdr:from>
    <xdr:to>
      <xdr:col>24</xdr:col>
      <xdr:colOff>114300</xdr:colOff>
      <xdr:row>58</xdr:row>
      <xdr:rowOff>130432</xdr:rowOff>
    </xdr:to>
    <xdr:sp macro="" textlink="">
      <xdr:nvSpPr>
        <xdr:cNvPr id="138" name="楕円 137"/>
        <xdr:cNvSpPr/>
      </xdr:nvSpPr>
      <xdr:spPr>
        <a:xfrm>
          <a:off x="4584700" y="997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115209</xdr:rowOff>
    </xdr:from>
    <xdr:ext cx="599010" cy="259045"/>
    <xdr:sp macro="" textlink="">
      <xdr:nvSpPr>
        <xdr:cNvPr id="139" name="物件費該当値テキスト"/>
        <xdr:cNvSpPr txBox="1"/>
      </xdr:nvSpPr>
      <xdr:spPr>
        <a:xfrm>
          <a:off x="4686300" y="9887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42822</xdr:rowOff>
    </xdr:from>
    <xdr:to>
      <xdr:col>20</xdr:col>
      <xdr:colOff>38100</xdr:colOff>
      <xdr:row>58</xdr:row>
      <xdr:rowOff>144422</xdr:rowOff>
    </xdr:to>
    <xdr:sp macro="" textlink="">
      <xdr:nvSpPr>
        <xdr:cNvPr id="140" name="楕円 139"/>
        <xdr:cNvSpPr/>
      </xdr:nvSpPr>
      <xdr:spPr>
        <a:xfrm>
          <a:off x="3746500" y="998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135549</xdr:rowOff>
    </xdr:from>
    <xdr:ext cx="599010" cy="259045"/>
    <xdr:sp macro="" textlink="">
      <xdr:nvSpPr>
        <xdr:cNvPr id="141" name="テキスト ボックス 140"/>
        <xdr:cNvSpPr txBox="1"/>
      </xdr:nvSpPr>
      <xdr:spPr>
        <a:xfrm>
          <a:off x="3497795" y="1007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40701</xdr:rowOff>
    </xdr:from>
    <xdr:to>
      <xdr:col>15</xdr:col>
      <xdr:colOff>101600</xdr:colOff>
      <xdr:row>58</xdr:row>
      <xdr:rowOff>142301</xdr:rowOff>
    </xdr:to>
    <xdr:sp macro="" textlink="">
      <xdr:nvSpPr>
        <xdr:cNvPr id="142" name="楕円 141"/>
        <xdr:cNvSpPr/>
      </xdr:nvSpPr>
      <xdr:spPr>
        <a:xfrm>
          <a:off x="2857500" y="998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133428</xdr:rowOff>
    </xdr:from>
    <xdr:ext cx="599010" cy="259045"/>
    <xdr:sp macro="" textlink="">
      <xdr:nvSpPr>
        <xdr:cNvPr id="143" name="テキスト ボックス 142"/>
        <xdr:cNvSpPr txBox="1"/>
      </xdr:nvSpPr>
      <xdr:spPr>
        <a:xfrm>
          <a:off x="2608795" y="1007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37880</xdr:rowOff>
    </xdr:from>
    <xdr:to>
      <xdr:col>10</xdr:col>
      <xdr:colOff>165100</xdr:colOff>
      <xdr:row>58</xdr:row>
      <xdr:rowOff>139480</xdr:rowOff>
    </xdr:to>
    <xdr:sp macro="" textlink="">
      <xdr:nvSpPr>
        <xdr:cNvPr id="144" name="楕円 143"/>
        <xdr:cNvSpPr/>
      </xdr:nvSpPr>
      <xdr:spPr>
        <a:xfrm>
          <a:off x="1968500" y="99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130607</xdr:rowOff>
    </xdr:from>
    <xdr:ext cx="599010" cy="259045"/>
    <xdr:sp macro="" textlink="">
      <xdr:nvSpPr>
        <xdr:cNvPr id="145" name="テキスト ボックス 144"/>
        <xdr:cNvSpPr txBox="1"/>
      </xdr:nvSpPr>
      <xdr:spPr>
        <a:xfrm>
          <a:off x="1719795" y="10074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31506</xdr:rowOff>
    </xdr:from>
    <xdr:to>
      <xdr:col>6</xdr:col>
      <xdr:colOff>38100</xdr:colOff>
      <xdr:row>58</xdr:row>
      <xdr:rowOff>133106</xdr:rowOff>
    </xdr:to>
    <xdr:sp macro="" textlink="">
      <xdr:nvSpPr>
        <xdr:cNvPr id="146" name="楕円 145"/>
        <xdr:cNvSpPr/>
      </xdr:nvSpPr>
      <xdr:spPr>
        <a:xfrm>
          <a:off x="1079500" y="997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124233</xdr:rowOff>
    </xdr:from>
    <xdr:ext cx="599010" cy="259045"/>
    <xdr:sp macro="" textlink="">
      <xdr:nvSpPr>
        <xdr:cNvPr id="147" name="テキスト ボックス 146"/>
        <xdr:cNvSpPr txBox="1"/>
      </xdr:nvSpPr>
      <xdr:spPr>
        <a:xfrm>
          <a:off x="830795" y="10068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107806</xdr:rowOff>
    </xdr:from>
    <xdr:to>
      <xdr:col>24</xdr:col>
      <xdr:colOff>62865</xdr:colOff>
      <xdr:row>78</xdr:row>
      <xdr:rowOff>134319</xdr:rowOff>
    </xdr:to>
    <xdr:cxnSp macro="">
      <xdr:nvCxnSpPr>
        <xdr:cNvPr id="169" name="直線コネクタ 168"/>
        <xdr:cNvCxnSpPr/>
      </xdr:nvCxnSpPr>
      <xdr:spPr>
        <a:xfrm flipV="1">
          <a:off x="4633595" y="12452206"/>
          <a:ext cx="1270" cy="105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138146</xdr:rowOff>
    </xdr:from>
    <xdr:ext cx="469744" cy="259045"/>
    <xdr:sp macro="" textlink="">
      <xdr:nvSpPr>
        <xdr:cNvPr id="170" name="維持補修費最小値テキスト"/>
        <xdr:cNvSpPr txBox="1"/>
      </xdr:nvSpPr>
      <xdr:spPr>
        <a:xfrm>
          <a:off x="4686300" y="13511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134319</xdr:rowOff>
    </xdr:from>
    <xdr:to>
      <xdr:col>24</xdr:col>
      <xdr:colOff>152400</xdr:colOff>
      <xdr:row>78</xdr:row>
      <xdr:rowOff>134319</xdr:rowOff>
    </xdr:to>
    <xdr:cxnSp macro="">
      <xdr:nvCxnSpPr>
        <xdr:cNvPr id="171" name="直線コネクタ 170"/>
        <xdr:cNvCxnSpPr/>
      </xdr:nvCxnSpPr>
      <xdr:spPr>
        <a:xfrm>
          <a:off x="4546600" y="1350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54483</xdr:rowOff>
    </xdr:from>
    <xdr:ext cx="599010" cy="259045"/>
    <xdr:sp macro="" textlink="">
      <xdr:nvSpPr>
        <xdr:cNvPr id="172" name="維持補修費最大値テキスト"/>
        <xdr:cNvSpPr txBox="1"/>
      </xdr:nvSpPr>
      <xdr:spPr>
        <a:xfrm>
          <a:off x="4686300" y="12227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107806</xdr:rowOff>
    </xdr:from>
    <xdr:to>
      <xdr:col>24</xdr:col>
      <xdr:colOff>152400</xdr:colOff>
      <xdr:row>72</xdr:row>
      <xdr:rowOff>107806</xdr:rowOff>
    </xdr:to>
    <xdr:cxnSp macro="">
      <xdr:nvCxnSpPr>
        <xdr:cNvPr id="173" name="直線コネクタ 172"/>
        <xdr:cNvCxnSpPr/>
      </xdr:nvCxnSpPr>
      <xdr:spPr>
        <a:xfrm>
          <a:off x="4546600" y="1245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47008</xdr:rowOff>
    </xdr:from>
    <xdr:to>
      <xdr:col>24</xdr:col>
      <xdr:colOff>63500</xdr:colOff>
      <xdr:row>78</xdr:row>
      <xdr:rowOff>85088</xdr:rowOff>
    </xdr:to>
    <xdr:cxnSp macro="">
      <xdr:nvCxnSpPr>
        <xdr:cNvPr id="174" name="直線コネクタ 173"/>
        <xdr:cNvCxnSpPr/>
      </xdr:nvCxnSpPr>
      <xdr:spPr>
        <a:xfrm>
          <a:off x="3797300" y="13420108"/>
          <a:ext cx="838200" cy="38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17645</xdr:rowOff>
    </xdr:from>
    <xdr:ext cx="534377" cy="259045"/>
    <xdr:sp macro="" textlink="">
      <xdr:nvSpPr>
        <xdr:cNvPr id="175" name="維持補修費平均値テキスト"/>
        <xdr:cNvSpPr txBox="1"/>
      </xdr:nvSpPr>
      <xdr:spPr>
        <a:xfrm>
          <a:off x="4686300" y="13219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166218</xdr:rowOff>
    </xdr:from>
    <xdr:to>
      <xdr:col>24</xdr:col>
      <xdr:colOff>114300</xdr:colOff>
      <xdr:row>78</xdr:row>
      <xdr:rowOff>96368</xdr:rowOff>
    </xdr:to>
    <xdr:sp macro="" textlink="">
      <xdr:nvSpPr>
        <xdr:cNvPr id="176" name="フローチャート: 判断 175"/>
        <xdr:cNvSpPr/>
      </xdr:nvSpPr>
      <xdr:spPr>
        <a:xfrm>
          <a:off x="45847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47008</xdr:rowOff>
    </xdr:from>
    <xdr:to>
      <xdr:col>19</xdr:col>
      <xdr:colOff>177800</xdr:colOff>
      <xdr:row>78</xdr:row>
      <xdr:rowOff>88571</xdr:rowOff>
    </xdr:to>
    <xdr:cxnSp macro="">
      <xdr:nvCxnSpPr>
        <xdr:cNvPr id="177" name="直線コネクタ 176"/>
        <xdr:cNvCxnSpPr/>
      </xdr:nvCxnSpPr>
      <xdr:spPr>
        <a:xfrm flipV="1">
          <a:off x="2908300" y="13420108"/>
          <a:ext cx="889000" cy="4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149817</xdr:rowOff>
    </xdr:from>
    <xdr:to>
      <xdr:col>20</xdr:col>
      <xdr:colOff>38100</xdr:colOff>
      <xdr:row>78</xdr:row>
      <xdr:rowOff>79967</xdr:rowOff>
    </xdr:to>
    <xdr:sp macro="" textlink="">
      <xdr:nvSpPr>
        <xdr:cNvPr id="178" name="フローチャート: 判断 177"/>
        <xdr:cNvSpPr/>
      </xdr:nvSpPr>
      <xdr:spPr>
        <a:xfrm>
          <a:off x="3746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96494</xdr:rowOff>
    </xdr:from>
    <xdr:ext cx="534377" cy="259045"/>
    <xdr:sp macro="" textlink="">
      <xdr:nvSpPr>
        <xdr:cNvPr id="179" name="テキスト ボックス 178"/>
        <xdr:cNvSpPr txBox="1"/>
      </xdr:nvSpPr>
      <xdr:spPr>
        <a:xfrm>
          <a:off x="3530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88264</xdr:rowOff>
    </xdr:from>
    <xdr:to>
      <xdr:col>15</xdr:col>
      <xdr:colOff>50800</xdr:colOff>
      <xdr:row>78</xdr:row>
      <xdr:rowOff>88571</xdr:rowOff>
    </xdr:to>
    <xdr:cxnSp macro="">
      <xdr:nvCxnSpPr>
        <xdr:cNvPr id="180" name="直線コネクタ 179"/>
        <xdr:cNvCxnSpPr/>
      </xdr:nvCxnSpPr>
      <xdr:spPr>
        <a:xfrm>
          <a:off x="2019300" y="13461364"/>
          <a:ext cx="889000" cy="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153603</xdr:rowOff>
    </xdr:from>
    <xdr:to>
      <xdr:col>15</xdr:col>
      <xdr:colOff>101600</xdr:colOff>
      <xdr:row>78</xdr:row>
      <xdr:rowOff>83753</xdr:rowOff>
    </xdr:to>
    <xdr:sp macro="" textlink="">
      <xdr:nvSpPr>
        <xdr:cNvPr id="181" name="フローチャート: 判断 180"/>
        <xdr:cNvSpPr/>
      </xdr:nvSpPr>
      <xdr:spPr>
        <a:xfrm>
          <a:off x="2857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100280</xdr:rowOff>
    </xdr:from>
    <xdr:ext cx="534377" cy="259045"/>
    <xdr:sp macro="" textlink="">
      <xdr:nvSpPr>
        <xdr:cNvPr id="182" name="テキスト ボックス 181"/>
        <xdr:cNvSpPr txBox="1"/>
      </xdr:nvSpPr>
      <xdr:spPr>
        <a:xfrm>
          <a:off x="2641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88264</xdr:rowOff>
    </xdr:from>
    <xdr:to>
      <xdr:col>10</xdr:col>
      <xdr:colOff>114300</xdr:colOff>
      <xdr:row>78</xdr:row>
      <xdr:rowOff>97527</xdr:rowOff>
    </xdr:to>
    <xdr:cxnSp macro="">
      <xdr:nvCxnSpPr>
        <xdr:cNvPr id="183" name="直線コネクタ 182"/>
        <xdr:cNvCxnSpPr/>
      </xdr:nvCxnSpPr>
      <xdr:spPr>
        <a:xfrm flipV="1">
          <a:off x="1130300" y="13461364"/>
          <a:ext cx="889000" cy="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158865</xdr:rowOff>
    </xdr:from>
    <xdr:to>
      <xdr:col>10</xdr:col>
      <xdr:colOff>165100</xdr:colOff>
      <xdr:row>78</xdr:row>
      <xdr:rowOff>89015</xdr:rowOff>
    </xdr:to>
    <xdr:sp macro="" textlink="">
      <xdr:nvSpPr>
        <xdr:cNvPr id="184" name="フローチャート: 判断 183"/>
        <xdr:cNvSpPr/>
      </xdr:nvSpPr>
      <xdr:spPr>
        <a:xfrm>
          <a:off x="1968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105542</xdr:rowOff>
    </xdr:from>
    <xdr:ext cx="534377" cy="259045"/>
    <xdr:sp macro="" textlink="">
      <xdr:nvSpPr>
        <xdr:cNvPr id="185" name="テキスト ボックス 184"/>
        <xdr:cNvSpPr txBox="1"/>
      </xdr:nvSpPr>
      <xdr:spPr>
        <a:xfrm>
          <a:off x="1752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5648</xdr:rowOff>
    </xdr:from>
    <xdr:to>
      <xdr:col>6</xdr:col>
      <xdr:colOff>38100</xdr:colOff>
      <xdr:row>78</xdr:row>
      <xdr:rowOff>107248</xdr:rowOff>
    </xdr:to>
    <xdr:sp macro="" textlink="">
      <xdr:nvSpPr>
        <xdr:cNvPr id="186" name="フローチャート: 判断 185"/>
        <xdr:cNvSpPr/>
      </xdr:nvSpPr>
      <xdr:spPr>
        <a:xfrm>
          <a:off x="1079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123775</xdr:rowOff>
    </xdr:from>
    <xdr:ext cx="534377" cy="259045"/>
    <xdr:sp macro="" textlink="">
      <xdr:nvSpPr>
        <xdr:cNvPr id="187" name="テキスト ボックス 186"/>
        <xdr:cNvSpPr txBox="1"/>
      </xdr:nvSpPr>
      <xdr:spPr>
        <a:xfrm>
          <a:off x="863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34288</xdr:rowOff>
    </xdr:from>
    <xdr:to>
      <xdr:col>24</xdr:col>
      <xdr:colOff>114300</xdr:colOff>
      <xdr:row>78</xdr:row>
      <xdr:rowOff>135888</xdr:rowOff>
    </xdr:to>
    <xdr:sp macro="" textlink="">
      <xdr:nvSpPr>
        <xdr:cNvPr id="193" name="楕円 192"/>
        <xdr:cNvSpPr/>
      </xdr:nvSpPr>
      <xdr:spPr>
        <a:xfrm>
          <a:off x="4584700" y="1340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144645</xdr:rowOff>
    </xdr:from>
    <xdr:ext cx="534377" cy="259045"/>
    <xdr:sp macro="" textlink="">
      <xdr:nvSpPr>
        <xdr:cNvPr id="194" name="維持補修費該当値テキスト"/>
        <xdr:cNvSpPr txBox="1"/>
      </xdr:nvSpPr>
      <xdr:spPr>
        <a:xfrm>
          <a:off x="4686300" y="1334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167658</xdr:rowOff>
    </xdr:from>
    <xdr:to>
      <xdr:col>20</xdr:col>
      <xdr:colOff>38100</xdr:colOff>
      <xdr:row>78</xdr:row>
      <xdr:rowOff>97808</xdr:rowOff>
    </xdr:to>
    <xdr:sp macro="" textlink="">
      <xdr:nvSpPr>
        <xdr:cNvPr id="195" name="楕円 194"/>
        <xdr:cNvSpPr/>
      </xdr:nvSpPr>
      <xdr:spPr>
        <a:xfrm>
          <a:off x="3746500" y="13369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88935</xdr:rowOff>
    </xdr:from>
    <xdr:ext cx="534377" cy="259045"/>
    <xdr:sp macro="" textlink="">
      <xdr:nvSpPr>
        <xdr:cNvPr id="196" name="テキスト ボックス 195"/>
        <xdr:cNvSpPr txBox="1"/>
      </xdr:nvSpPr>
      <xdr:spPr>
        <a:xfrm>
          <a:off x="3530111" y="1346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37771</xdr:rowOff>
    </xdr:from>
    <xdr:to>
      <xdr:col>15</xdr:col>
      <xdr:colOff>101600</xdr:colOff>
      <xdr:row>78</xdr:row>
      <xdr:rowOff>139371</xdr:rowOff>
    </xdr:to>
    <xdr:sp macro="" textlink="">
      <xdr:nvSpPr>
        <xdr:cNvPr id="197" name="楕円 196"/>
        <xdr:cNvSpPr/>
      </xdr:nvSpPr>
      <xdr:spPr>
        <a:xfrm>
          <a:off x="2857500" y="1341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130498</xdr:rowOff>
    </xdr:from>
    <xdr:ext cx="534377" cy="259045"/>
    <xdr:sp macro="" textlink="">
      <xdr:nvSpPr>
        <xdr:cNvPr id="198" name="テキスト ボックス 197"/>
        <xdr:cNvSpPr txBox="1"/>
      </xdr:nvSpPr>
      <xdr:spPr>
        <a:xfrm>
          <a:off x="2641111" y="1350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37464</xdr:rowOff>
    </xdr:from>
    <xdr:to>
      <xdr:col>10</xdr:col>
      <xdr:colOff>165100</xdr:colOff>
      <xdr:row>78</xdr:row>
      <xdr:rowOff>139064</xdr:rowOff>
    </xdr:to>
    <xdr:sp macro="" textlink="">
      <xdr:nvSpPr>
        <xdr:cNvPr id="199" name="楕円 198"/>
        <xdr:cNvSpPr/>
      </xdr:nvSpPr>
      <xdr:spPr>
        <a:xfrm>
          <a:off x="1968500" y="1341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130191</xdr:rowOff>
    </xdr:from>
    <xdr:ext cx="534377" cy="259045"/>
    <xdr:sp macro="" textlink="">
      <xdr:nvSpPr>
        <xdr:cNvPr id="200" name="テキスト ボックス 199"/>
        <xdr:cNvSpPr txBox="1"/>
      </xdr:nvSpPr>
      <xdr:spPr>
        <a:xfrm>
          <a:off x="1752111" y="1350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46727</xdr:rowOff>
    </xdr:from>
    <xdr:to>
      <xdr:col>6</xdr:col>
      <xdr:colOff>38100</xdr:colOff>
      <xdr:row>78</xdr:row>
      <xdr:rowOff>148327</xdr:rowOff>
    </xdr:to>
    <xdr:sp macro="" textlink="">
      <xdr:nvSpPr>
        <xdr:cNvPr id="201" name="楕円 200"/>
        <xdr:cNvSpPr/>
      </xdr:nvSpPr>
      <xdr:spPr>
        <a:xfrm>
          <a:off x="1079500" y="1341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139454</xdr:rowOff>
    </xdr:from>
    <xdr:ext cx="469744" cy="259045"/>
    <xdr:sp macro="" textlink="">
      <xdr:nvSpPr>
        <xdr:cNvPr id="202" name="テキスト ボックス 201"/>
        <xdr:cNvSpPr txBox="1"/>
      </xdr:nvSpPr>
      <xdr:spPr>
        <a:xfrm>
          <a:off x="895428" y="13512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165488</xdr:rowOff>
    </xdr:from>
    <xdr:to>
      <xdr:col>24</xdr:col>
      <xdr:colOff>62865</xdr:colOff>
      <xdr:row>98</xdr:row>
      <xdr:rowOff>136271</xdr:rowOff>
    </xdr:to>
    <xdr:cxnSp macro="">
      <xdr:nvCxnSpPr>
        <xdr:cNvPr id="228" name="直線コネクタ 227"/>
        <xdr:cNvCxnSpPr/>
      </xdr:nvCxnSpPr>
      <xdr:spPr>
        <a:xfrm flipV="1">
          <a:off x="4633595" y="15424538"/>
          <a:ext cx="1270" cy="1513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140098</xdr:rowOff>
    </xdr:from>
    <xdr:ext cx="534377" cy="259045"/>
    <xdr:sp macro="" textlink="">
      <xdr:nvSpPr>
        <xdr:cNvPr id="229" name="扶助費最小値テキスト"/>
        <xdr:cNvSpPr txBox="1"/>
      </xdr:nvSpPr>
      <xdr:spPr>
        <a:xfrm>
          <a:off x="4686300" y="1694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136271</xdr:rowOff>
    </xdr:from>
    <xdr:to>
      <xdr:col>24</xdr:col>
      <xdr:colOff>152400</xdr:colOff>
      <xdr:row>98</xdr:row>
      <xdr:rowOff>136271</xdr:rowOff>
    </xdr:to>
    <xdr:cxnSp macro="">
      <xdr:nvCxnSpPr>
        <xdr:cNvPr id="230" name="直線コネクタ 229"/>
        <xdr:cNvCxnSpPr/>
      </xdr:nvCxnSpPr>
      <xdr:spPr>
        <a:xfrm>
          <a:off x="4546600" y="1693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112165</xdr:rowOff>
    </xdr:from>
    <xdr:ext cx="599010" cy="259045"/>
    <xdr:sp macro="" textlink="">
      <xdr:nvSpPr>
        <xdr:cNvPr id="231" name="扶助費最大値テキスト"/>
        <xdr:cNvSpPr txBox="1"/>
      </xdr:nvSpPr>
      <xdr:spPr>
        <a:xfrm>
          <a:off x="4686300" y="15199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165488</xdr:rowOff>
    </xdr:from>
    <xdr:to>
      <xdr:col>24</xdr:col>
      <xdr:colOff>152400</xdr:colOff>
      <xdr:row>89</xdr:row>
      <xdr:rowOff>165488</xdr:rowOff>
    </xdr:to>
    <xdr:cxnSp macro="">
      <xdr:nvCxnSpPr>
        <xdr:cNvPr id="232" name="直線コネクタ 231"/>
        <xdr:cNvCxnSpPr/>
      </xdr:nvCxnSpPr>
      <xdr:spPr>
        <a:xfrm>
          <a:off x="4546600" y="1542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140463</xdr:rowOff>
    </xdr:from>
    <xdr:to>
      <xdr:col>24</xdr:col>
      <xdr:colOff>63500</xdr:colOff>
      <xdr:row>95</xdr:row>
      <xdr:rowOff>163333</xdr:rowOff>
    </xdr:to>
    <xdr:cxnSp macro="">
      <xdr:nvCxnSpPr>
        <xdr:cNvPr id="233" name="直線コネクタ 232"/>
        <xdr:cNvCxnSpPr/>
      </xdr:nvCxnSpPr>
      <xdr:spPr>
        <a:xfrm>
          <a:off x="3797300" y="16428213"/>
          <a:ext cx="838200" cy="2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142398</xdr:rowOff>
    </xdr:from>
    <xdr:ext cx="534377" cy="259045"/>
    <xdr:sp macro="" textlink="">
      <xdr:nvSpPr>
        <xdr:cNvPr id="234" name="扶助費平均値テキスト"/>
        <xdr:cNvSpPr txBox="1"/>
      </xdr:nvSpPr>
      <xdr:spPr>
        <a:xfrm>
          <a:off x="4686300" y="16087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119521</xdr:rowOff>
    </xdr:from>
    <xdr:to>
      <xdr:col>24</xdr:col>
      <xdr:colOff>114300</xdr:colOff>
      <xdr:row>95</xdr:row>
      <xdr:rowOff>49671</xdr:rowOff>
    </xdr:to>
    <xdr:sp macro="" textlink="">
      <xdr:nvSpPr>
        <xdr:cNvPr id="235" name="フローチャート: 判断 234"/>
        <xdr:cNvSpPr/>
      </xdr:nvSpPr>
      <xdr:spPr>
        <a:xfrm>
          <a:off x="4584700" y="1623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140463</xdr:rowOff>
    </xdr:from>
    <xdr:to>
      <xdr:col>19</xdr:col>
      <xdr:colOff>177800</xdr:colOff>
      <xdr:row>95</xdr:row>
      <xdr:rowOff>168656</xdr:rowOff>
    </xdr:to>
    <xdr:cxnSp macro="">
      <xdr:nvCxnSpPr>
        <xdr:cNvPr id="236" name="直線コネクタ 235"/>
        <xdr:cNvCxnSpPr/>
      </xdr:nvCxnSpPr>
      <xdr:spPr>
        <a:xfrm flipV="1">
          <a:off x="2908300" y="16428213"/>
          <a:ext cx="889000" cy="28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137004</xdr:rowOff>
    </xdr:from>
    <xdr:to>
      <xdr:col>20</xdr:col>
      <xdr:colOff>38100</xdr:colOff>
      <xdr:row>95</xdr:row>
      <xdr:rowOff>67154</xdr:rowOff>
    </xdr:to>
    <xdr:sp macro="" textlink="">
      <xdr:nvSpPr>
        <xdr:cNvPr id="237" name="フローチャート: 判断 236"/>
        <xdr:cNvSpPr/>
      </xdr:nvSpPr>
      <xdr:spPr>
        <a:xfrm>
          <a:off x="37465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83681</xdr:rowOff>
    </xdr:from>
    <xdr:ext cx="534377" cy="259045"/>
    <xdr:sp macro="" textlink="">
      <xdr:nvSpPr>
        <xdr:cNvPr id="238" name="テキスト ボックス 237"/>
        <xdr:cNvSpPr txBox="1"/>
      </xdr:nvSpPr>
      <xdr:spPr>
        <a:xfrm>
          <a:off x="3530111" y="16028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117918</xdr:rowOff>
    </xdr:from>
    <xdr:to>
      <xdr:col>15</xdr:col>
      <xdr:colOff>50800</xdr:colOff>
      <xdr:row>95</xdr:row>
      <xdr:rowOff>168656</xdr:rowOff>
    </xdr:to>
    <xdr:cxnSp macro="">
      <xdr:nvCxnSpPr>
        <xdr:cNvPr id="239" name="直線コネクタ 238"/>
        <xdr:cNvCxnSpPr/>
      </xdr:nvCxnSpPr>
      <xdr:spPr>
        <a:xfrm>
          <a:off x="2019300" y="16405668"/>
          <a:ext cx="889000" cy="5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148510</xdr:rowOff>
    </xdr:from>
    <xdr:to>
      <xdr:col>15</xdr:col>
      <xdr:colOff>101600</xdr:colOff>
      <xdr:row>95</xdr:row>
      <xdr:rowOff>78660</xdr:rowOff>
    </xdr:to>
    <xdr:sp macro="" textlink="">
      <xdr:nvSpPr>
        <xdr:cNvPr id="240" name="フローチャート: 判断 239"/>
        <xdr:cNvSpPr/>
      </xdr:nvSpPr>
      <xdr:spPr>
        <a:xfrm>
          <a:off x="2857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95187</xdr:rowOff>
    </xdr:from>
    <xdr:ext cx="534377" cy="259045"/>
    <xdr:sp macro="" textlink="">
      <xdr:nvSpPr>
        <xdr:cNvPr id="241" name="テキスト ボックス 240"/>
        <xdr:cNvSpPr txBox="1"/>
      </xdr:nvSpPr>
      <xdr:spPr>
        <a:xfrm>
          <a:off x="2641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117918</xdr:rowOff>
    </xdr:from>
    <xdr:to>
      <xdr:col>10</xdr:col>
      <xdr:colOff>114300</xdr:colOff>
      <xdr:row>96</xdr:row>
      <xdr:rowOff>70162</xdr:rowOff>
    </xdr:to>
    <xdr:cxnSp macro="">
      <xdr:nvCxnSpPr>
        <xdr:cNvPr id="242" name="直線コネクタ 241"/>
        <xdr:cNvCxnSpPr/>
      </xdr:nvCxnSpPr>
      <xdr:spPr>
        <a:xfrm flipV="1">
          <a:off x="1130300" y="16405668"/>
          <a:ext cx="889000" cy="123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135491</xdr:rowOff>
    </xdr:from>
    <xdr:to>
      <xdr:col>10</xdr:col>
      <xdr:colOff>165100</xdr:colOff>
      <xdr:row>95</xdr:row>
      <xdr:rowOff>65641</xdr:rowOff>
    </xdr:to>
    <xdr:sp macro="" textlink="">
      <xdr:nvSpPr>
        <xdr:cNvPr id="243" name="フローチャート: 判断 242"/>
        <xdr:cNvSpPr/>
      </xdr:nvSpPr>
      <xdr:spPr>
        <a:xfrm>
          <a:off x="1968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82168</xdr:rowOff>
    </xdr:from>
    <xdr:ext cx="534377" cy="259045"/>
    <xdr:sp macro="" textlink="">
      <xdr:nvSpPr>
        <xdr:cNvPr id="244" name="テキスト ボックス 243"/>
        <xdr:cNvSpPr txBox="1"/>
      </xdr:nvSpPr>
      <xdr:spPr>
        <a:xfrm>
          <a:off x="1752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57386</xdr:rowOff>
    </xdr:from>
    <xdr:to>
      <xdr:col>6</xdr:col>
      <xdr:colOff>38100</xdr:colOff>
      <xdr:row>95</xdr:row>
      <xdr:rowOff>158986</xdr:rowOff>
    </xdr:to>
    <xdr:sp macro="" textlink="">
      <xdr:nvSpPr>
        <xdr:cNvPr id="245" name="フローチャート: 判断 244"/>
        <xdr:cNvSpPr/>
      </xdr:nvSpPr>
      <xdr:spPr>
        <a:xfrm>
          <a:off x="1079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4063</xdr:rowOff>
    </xdr:from>
    <xdr:ext cx="534377" cy="259045"/>
    <xdr:sp macro="" textlink="">
      <xdr:nvSpPr>
        <xdr:cNvPr id="246" name="テキスト ボックス 245"/>
        <xdr:cNvSpPr txBox="1"/>
      </xdr:nvSpPr>
      <xdr:spPr>
        <a:xfrm>
          <a:off x="863111" y="16120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112533</xdr:rowOff>
    </xdr:from>
    <xdr:to>
      <xdr:col>24</xdr:col>
      <xdr:colOff>114300</xdr:colOff>
      <xdr:row>96</xdr:row>
      <xdr:rowOff>42683</xdr:rowOff>
    </xdr:to>
    <xdr:sp macro="" textlink="">
      <xdr:nvSpPr>
        <xdr:cNvPr id="252" name="楕円 251"/>
        <xdr:cNvSpPr/>
      </xdr:nvSpPr>
      <xdr:spPr>
        <a:xfrm>
          <a:off x="4584700" y="1640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90960</xdr:rowOff>
    </xdr:from>
    <xdr:ext cx="534377" cy="259045"/>
    <xdr:sp macro="" textlink="">
      <xdr:nvSpPr>
        <xdr:cNvPr id="253" name="扶助費該当値テキスト"/>
        <xdr:cNvSpPr txBox="1"/>
      </xdr:nvSpPr>
      <xdr:spPr>
        <a:xfrm>
          <a:off x="4686300" y="1637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89663</xdr:rowOff>
    </xdr:from>
    <xdr:to>
      <xdr:col>20</xdr:col>
      <xdr:colOff>38100</xdr:colOff>
      <xdr:row>96</xdr:row>
      <xdr:rowOff>19813</xdr:rowOff>
    </xdr:to>
    <xdr:sp macro="" textlink="">
      <xdr:nvSpPr>
        <xdr:cNvPr id="254" name="楕円 253"/>
        <xdr:cNvSpPr/>
      </xdr:nvSpPr>
      <xdr:spPr>
        <a:xfrm>
          <a:off x="3746500" y="163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10940</xdr:rowOff>
    </xdr:from>
    <xdr:ext cx="534377" cy="259045"/>
    <xdr:sp macro="" textlink="">
      <xdr:nvSpPr>
        <xdr:cNvPr id="255" name="テキスト ボックス 254"/>
        <xdr:cNvSpPr txBox="1"/>
      </xdr:nvSpPr>
      <xdr:spPr>
        <a:xfrm>
          <a:off x="3530111" y="1647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117856</xdr:rowOff>
    </xdr:from>
    <xdr:to>
      <xdr:col>15</xdr:col>
      <xdr:colOff>101600</xdr:colOff>
      <xdr:row>96</xdr:row>
      <xdr:rowOff>48006</xdr:rowOff>
    </xdr:to>
    <xdr:sp macro="" textlink="">
      <xdr:nvSpPr>
        <xdr:cNvPr id="256" name="楕円 255"/>
        <xdr:cNvSpPr/>
      </xdr:nvSpPr>
      <xdr:spPr>
        <a:xfrm>
          <a:off x="2857500" y="1640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39133</xdr:rowOff>
    </xdr:from>
    <xdr:ext cx="534377" cy="259045"/>
    <xdr:sp macro="" textlink="">
      <xdr:nvSpPr>
        <xdr:cNvPr id="257" name="テキスト ボックス 256"/>
        <xdr:cNvSpPr txBox="1"/>
      </xdr:nvSpPr>
      <xdr:spPr>
        <a:xfrm>
          <a:off x="2641111" y="16498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67118</xdr:rowOff>
    </xdr:from>
    <xdr:to>
      <xdr:col>10</xdr:col>
      <xdr:colOff>165100</xdr:colOff>
      <xdr:row>95</xdr:row>
      <xdr:rowOff>168718</xdr:rowOff>
    </xdr:to>
    <xdr:sp macro="" textlink="">
      <xdr:nvSpPr>
        <xdr:cNvPr id="258" name="楕円 257"/>
        <xdr:cNvSpPr/>
      </xdr:nvSpPr>
      <xdr:spPr>
        <a:xfrm>
          <a:off x="1968500" y="1635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159845</xdr:rowOff>
    </xdr:from>
    <xdr:ext cx="534377" cy="259045"/>
    <xdr:sp macro="" textlink="">
      <xdr:nvSpPr>
        <xdr:cNvPr id="259" name="テキスト ボックス 258"/>
        <xdr:cNvSpPr txBox="1"/>
      </xdr:nvSpPr>
      <xdr:spPr>
        <a:xfrm>
          <a:off x="1752111" y="1644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19362</xdr:rowOff>
    </xdr:from>
    <xdr:to>
      <xdr:col>6</xdr:col>
      <xdr:colOff>38100</xdr:colOff>
      <xdr:row>96</xdr:row>
      <xdr:rowOff>120962</xdr:rowOff>
    </xdr:to>
    <xdr:sp macro="" textlink="">
      <xdr:nvSpPr>
        <xdr:cNvPr id="260" name="楕円 259"/>
        <xdr:cNvSpPr/>
      </xdr:nvSpPr>
      <xdr:spPr>
        <a:xfrm>
          <a:off x="1079500" y="1647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112089</xdr:rowOff>
    </xdr:from>
    <xdr:ext cx="534377" cy="259045"/>
    <xdr:sp macro="" textlink="">
      <xdr:nvSpPr>
        <xdr:cNvPr id="261" name="テキスト ボックス 260"/>
        <xdr:cNvSpPr txBox="1"/>
      </xdr:nvSpPr>
      <xdr:spPr>
        <a:xfrm>
          <a:off x="863111" y="1657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103465</xdr:rowOff>
    </xdr:from>
    <xdr:to>
      <xdr:col>54</xdr:col>
      <xdr:colOff>189865</xdr:colOff>
      <xdr:row>38</xdr:row>
      <xdr:rowOff>123399</xdr:rowOff>
    </xdr:to>
    <xdr:cxnSp macro="">
      <xdr:nvCxnSpPr>
        <xdr:cNvPr id="285" name="直線コネクタ 284"/>
        <xdr:cNvCxnSpPr/>
      </xdr:nvCxnSpPr>
      <xdr:spPr>
        <a:xfrm flipV="1">
          <a:off x="10475595" y="5246965"/>
          <a:ext cx="1270" cy="139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127226</xdr:rowOff>
    </xdr:from>
    <xdr:ext cx="534377" cy="259045"/>
    <xdr:sp macro="" textlink="">
      <xdr:nvSpPr>
        <xdr:cNvPr id="286" name="補助費等最小値テキスト"/>
        <xdr:cNvSpPr txBox="1"/>
      </xdr:nvSpPr>
      <xdr:spPr>
        <a:xfrm>
          <a:off x="10528300" y="6642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123399</xdr:rowOff>
    </xdr:from>
    <xdr:to>
      <xdr:col>55</xdr:col>
      <xdr:colOff>88900</xdr:colOff>
      <xdr:row>38</xdr:row>
      <xdr:rowOff>123399</xdr:rowOff>
    </xdr:to>
    <xdr:cxnSp macro="">
      <xdr:nvCxnSpPr>
        <xdr:cNvPr id="287" name="直線コネクタ 286"/>
        <xdr:cNvCxnSpPr/>
      </xdr:nvCxnSpPr>
      <xdr:spPr>
        <a:xfrm>
          <a:off x="10388600" y="663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50142</xdr:rowOff>
    </xdr:from>
    <xdr:ext cx="599010" cy="259045"/>
    <xdr:sp macro="" textlink="">
      <xdr:nvSpPr>
        <xdr:cNvPr id="288" name="補助費等最大値テキスト"/>
        <xdr:cNvSpPr txBox="1"/>
      </xdr:nvSpPr>
      <xdr:spPr>
        <a:xfrm>
          <a:off x="10528300" y="502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103465</xdr:rowOff>
    </xdr:from>
    <xdr:to>
      <xdr:col>55</xdr:col>
      <xdr:colOff>88900</xdr:colOff>
      <xdr:row>30</xdr:row>
      <xdr:rowOff>103465</xdr:rowOff>
    </xdr:to>
    <xdr:cxnSp macro="">
      <xdr:nvCxnSpPr>
        <xdr:cNvPr id="289" name="直線コネクタ 288"/>
        <xdr:cNvCxnSpPr/>
      </xdr:nvCxnSpPr>
      <xdr:spPr>
        <a:xfrm>
          <a:off x="10388600" y="524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123399</xdr:rowOff>
    </xdr:from>
    <xdr:to>
      <xdr:col>55</xdr:col>
      <xdr:colOff>0</xdr:colOff>
      <xdr:row>38</xdr:row>
      <xdr:rowOff>140302</xdr:rowOff>
    </xdr:to>
    <xdr:cxnSp macro="">
      <xdr:nvCxnSpPr>
        <xdr:cNvPr id="290" name="直線コネクタ 289"/>
        <xdr:cNvCxnSpPr/>
      </xdr:nvCxnSpPr>
      <xdr:spPr>
        <a:xfrm flipV="1">
          <a:off x="9639300" y="6638499"/>
          <a:ext cx="838200" cy="1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163650</xdr:rowOff>
    </xdr:from>
    <xdr:ext cx="599010" cy="259045"/>
    <xdr:sp macro="" textlink="">
      <xdr:nvSpPr>
        <xdr:cNvPr id="291" name="補助費等平均値テキスト"/>
        <xdr:cNvSpPr txBox="1"/>
      </xdr:nvSpPr>
      <xdr:spPr>
        <a:xfrm>
          <a:off x="10528300" y="61644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140773</xdr:rowOff>
    </xdr:from>
    <xdr:to>
      <xdr:col>55</xdr:col>
      <xdr:colOff>50800</xdr:colOff>
      <xdr:row>37</xdr:row>
      <xdr:rowOff>70923</xdr:rowOff>
    </xdr:to>
    <xdr:sp macro="" textlink="">
      <xdr:nvSpPr>
        <xdr:cNvPr id="292" name="フローチャート: 判断 291"/>
        <xdr:cNvSpPr/>
      </xdr:nvSpPr>
      <xdr:spPr>
        <a:xfrm>
          <a:off x="104267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136711</xdr:rowOff>
    </xdr:from>
    <xdr:to>
      <xdr:col>50</xdr:col>
      <xdr:colOff>114300</xdr:colOff>
      <xdr:row>38</xdr:row>
      <xdr:rowOff>140302</xdr:rowOff>
    </xdr:to>
    <xdr:cxnSp macro="">
      <xdr:nvCxnSpPr>
        <xdr:cNvPr id="293" name="直線コネクタ 292"/>
        <xdr:cNvCxnSpPr/>
      </xdr:nvCxnSpPr>
      <xdr:spPr>
        <a:xfrm>
          <a:off x="8750300" y="6651811"/>
          <a:ext cx="889000" cy="3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136531</xdr:rowOff>
    </xdr:from>
    <xdr:to>
      <xdr:col>50</xdr:col>
      <xdr:colOff>165100</xdr:colOff>
      <xdr:row>37</xdr:row>
      <xdr:rowOff>66681</xdr:rowOff>
    </xdr:to>
    <xdr:sp macro="" textlink="">
      <xdr:nvSpPr>
        <xdr:cNvPr id="294" name="フローチャート: 判断 293"/>
        <xdr:cNvSpPr/>
      </xdr:nvSpPr>
      <xdr:spPr>
        <a:xfrm>
          <a:off x="9588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83208</xdr:rowOff>
    </xdr:from>
    <xdr:ext cx="599010" cy="259045"/>
    <xdr:sp macro="" textlink="">
      <xdr:nvSpPr>
        <xdr:cNvPr id="295" name="テキスト ボックス 294"/>
        <xdr:cNvSpPr txBox="1"/>
      </xdr:nvSpPr>
      <xdr:spPr>
        <a:xfrm>
          <a:off x="9339795" y="6083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134545</xdr:rowOff>
    </xdr:from>
    <xdr:to>
      <xdr:col>45</xdr:col>
      <xdr:colOff>177800</xdr:colOff>
      <xdr:row>38</xdr:row>
      <xdr:rowOff>136711</xdr:rowOff>
    </xdr:to>
    <xdr:cxnSp macro="">
      <xdr:nvCxnSpPr>
        <xdr:cNvPr id="296" name="直線コネクタ 295"/>
        <xdr:cNvCxnSpPr/>
      </xdr:nvCxnSpPr>
      <xdr:spPr>
        <a:xfrm>
          <a:off x="7861300" y="6649645"/>
          <a:ext cx="889000" cy="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163841</xdr:rowOff>
    </xdr:from>
    <xdr:to>
      <xdr:col>46</xdr:col>
      <xdr:colOff>38100</xdr:colOff>
      <xdr:row>37</xdr:row>
      <xdr:rowOff>93991</xdr:rowOff>
    </xdr:to>
    <xdr:sp macro="" textlink="">
      <xdr:nvSpPr>
        <xdr:cNvPr id="297" name="フローチャート: 判断 296"/>
        <xdr:cNvSpPr/>
      </xdr:nvSpPr>
      <xdr:spPr>
        <a:xfrm>
          <a:off x="8699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110518</xdr:rowOff>
    </xdr:from>
    <xdr:ext cx="599010" cy="259045"/>
    <xdr:sp macro="" textlink="">
      <xdr:nvSpPr>
        <xdr:cNvPr id="298" name="テキスト ボックス 297"/>
        <xdr:cNvSpPr txBox="1"/>
      </xdr:nvSpPr>
      <xdr:spPr>
        <a:xfrm>
          <a:off x="8450795" y="6111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134545</xdr:rowOff>
    </xdr:from>
    <xdr:to>
      <xdr:col>41</xdr:col>
      <xdr:colOff>50800</xdr:colOff>
      <xdr:row>38</xdr:row>
      <xdr:rowOff>143158</xdr:rowOff>
    </xdr:to>
    <xdr:cxnSp macro="">
      <xdr:nvCxnSpPr>
        <xdr:cNvPr id="299" name="直線コネクタ 298"/>
        <xdr:cNvCxnSpPr/>
      </xdr:nvCxnSpPr>
      <xdr:spPr>
        <a:xfrm flipV="1">
          <a:off x="6972300" y="6649645"/>
          <a:ext cx="889000" cy="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167344</xdr:rowOff>
    </xdr:from>
    <xdr:to>
      <xdr:col>41</xdr:col>
      <xdr:colOff>101600</xdr:colOff>
      <xdr:row>37</xdr:row>
      <xdr:rowOff>97494</xdr:rowOff>
    </xdr:to>
    <xdr:sp macro="" textlink="">
      <xdr:nvSpPr>
        <xdr:cNvPr id="300" name="フローチャート: 判断 299"/>
        <xdr:cNvSpPr/>
      </xdr:nvSpPr>
      <xdr:spPr>
        <a:xfrm>
          <a:off x="7810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114021</xdr:rowOff>
    </xdr:from>
    <xdr:ext cx="599010" cy="259045"/>
    <xdr:sp macro="" textlink="">
      <xdr:nvSpPr>
        <xdr:cNvPr id="301" name="テキスト ボックス 300"/>
        <xdr:cNvSpPr txBox="1"/>
      </xdr:nvSpPr>
      <xdr:spPr>
        <a:xfrm>
          <a:off x="7561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9999</xdr:rowOff>
    </xdr:from>
    <xdr:to>
      <xdr:col>36</xdr:col>
      <xdr:colOff>165100</xdr:colOff>
      <xdr:row>37</xdr:row>
      <xdr:rowOff>111599</xdr:rowOff>
    </xdr:to>
    <xdr:sp macro="" textlink="">
      <xdr:nvSpPr>
        <xdr:cNvPr id="302" name="フローチャート: 判断 301"/>
        <xdr:cNvSpPr/>
      </xdr:nvSpPr>
      <xdr:spPr>
        <a:xfrm>
          <a:off x="6921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128126</xdr:rowOff>
    </xdr:from>
    <xdr:ext cx="599010" cy="259045"/>
    <xdr:sp macro="" textlink="">
      <xdr:nvSpPr>
        <xdr:cNvPr id="303" name="テキスト ボックス 302"/>
        <xdr:cNvSpPr txBox="1"/>
      </xdr:nvSpPr>
      <xdr:spPr>
        <a:xfrm>
          <a:off x="6672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72599</xdr:rowOff>
    </xdr:from>
    <xdr:to>
      <xdr:col>55</xdr:col>
      <xdr:colOff>50800</xdr:colOff>
      <xdr:row>39</xdr:row>
      <xdr:rowOff>2749</xdr:rowOff>
    </xdr:to>
    <xdr:sp macro="" textlink="">
      <xdr:nvSpPr>
        <xdr:cNvPr id="309" name="楕円 308"/>
        <xdr:cNvSpPr/>
      </xdr:nvSpPr>
      <xdr:spPr>
        <a:xfrm>
          <a:off x="10426700" y="65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158976</xdr:rowOff>
    </xdr:from>
    <xdr:ext cx="534377" cy="259045"/>
    <xdr:sp macro="" textlink="">
      <xdr:nvSpPr>
        <xdr:cNvPr id="310" name="補助費等該当値テキスト"/>
        <xdr:cNvSpPr txBox="1"/>
      </xdr:nvSpPr>
      <xdr:spPr>
        <a:xfrm>
          <a:off x="10528300" y="650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89502</xdr:rowOff>
    </xdr:from>
    <xdr:to>
      <xdr:col>50</xdr:col>
      <xdr:colOff>165100</xdr:colOff>
      <xdr:row>39</xdr:row>
      <xdr:rowOff>19652</xdr:rowOff>
    </xdr:to>
    <xdr:sp macro="" textlink="">
      <xdr:nvSpPr>
        <xdr:cNvPr id="311" name="楕円 310"/>
        <xdr:cNvSpPr/>
      </xdr:nvSpPr>
      <xdr:spPr>
        <a:xfrm>
          <a:off x="9588500" y="660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10779</xdr:rowOff>
    </xdr:from>
    <xdr:ext cx="534377" cy="259045"/>
    <xdr:sp macro="" textlink="">
      <xdr:nvSpPr>
        <xdr:cNvPr id="312" name="テキスト ボックス 311"/>
        <xdr:cNvSpPr txBox="1"/>
      </xdr:nvSpPr>
      <xdr:spPr>
        <a:xfrm>
          <a:off x="9372111" y="669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85911</xdr:rowOff>
    </xdr:from>
    <xdr:to>
      <xdr:col>46</xdr:col>
      <xdr:colOff>38100</xdr:colOff>
      <xdr:row>39</xdr:row>
      <xdr:rowOff>16061</xdr:rowOff>
    </xdr:to>
    <xdr:sp macro="" textlink="">
      <xdr:nvSpPr>
        <xdr:cNvPr id="313" name="楕円 312"/>
        <xdr:cNvSpPr/>
      </xdr:nvSpPr>
      <xdr:spPr>
        <a:xfrm>
          <a:off x="8699500" y="660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7188</xdr:rowOff>
    </xdr:from>
    <xdr:ext cx="534377" cy="259045"/>
    <xdr:sp macro="" textlink="">
      <xdr:nvSpPr>
        <xdr:cNvPr id="314" name="テキスト ボックス 313"/>
        <xdr:cNvSpPr txBox="1"/>
      </xdr:nvSpPr>
      <xdr:spPr>
        <a:xfrm>
          <a:off x="8483111" y="6693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83745</xdr:rowOff>
    </xdr:from>
    <xdr:to>
      <xdr:col>41</xdr:col>
      <xdr:colOff>101600</xdr:colOff>
      <xdr:row>39</xdr:row>
      <xdr:rowOff>13895</xdr:rowOff>
    </xdr:to>
    <xdr:sp macro="" textlink="">
      <xdr:nvSpPr>
        <xdr:cNvPr id="315" name="楕円 314"/>
        <xdr:cNvSpPr/>
      </xdr:nvSpPr>
      <xdr:spPr>
        <a:xfrm>
          <a:off x="7810500" y="659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5022</xdr:rowOff>
    </xdr:from>
    <xdr:ext cx="534377" cy="259045"/>
    <xdr:sp macro="" textlink="">
      <xdr:nvSpPr>
        <xdr:cNvPr id="316" name="テキスト ボックス 315"/>
        <xdr:cNvSpPr txBox="1"/>
      </xdr:nvSpPr>
      <xdr:spPr>
        <a:xfrm>
          <a:off x="7594111" y="669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92358</xdr:rowOff>
    </xdr:from>
    <xdr:to>
      <xdr:col>36</xdr:col>
      <xdr:colOff>165100</xdr:colOff>
      <xdr:row>39</xdr:row>
      <xdr:rowOff>22508</xdr:rowOff>
    </xdr:to>
    <xdr:sp macro="" textlink="">
      <xdr:nvSpPr>
        <xdr:cNvPr id="317" name="楕円 316"/>
        <xdr:cNvSpPr/>
      </xdr:nvSpPr>
      <xdr:spPr>
        <a:xfrm>
          <a:off x="6921500" y="660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13635</xdr:rowOff>
    </xdr:from>
    <xdr:ext cx="534377" cy="259045"/>
    <xdr:sp macro="" textlink="">
      <xdr:nvSpPr>
        <xdr:cNvPr id="318" name="テキスト ボックス 317"/>
        <xdr:cNvSpPr txBox="1"/>
      </xdr:nvSpPr>
      <xdr:spPr>
        <a:xfrm>
          <a:off x="6705111" y="67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45606</xdr:rowOff>
    </xdr:from>
    <xdr:to>
      <xdr:col>54</xdr:col>
      <xdr:colOff>189865</xdr:colOff>
      <xdr:row>58</xdr:row>
      <xdr:rowOff>134101</xdr:rowOff>
    </xdr:to>
    <xdr:cxnSp macro="">
      <xdr:nvCxnSpPr>
        <xdr:cNvPr id="340" name="直線コネクタ 339"/>
        <xdr:cNvCxnSpPr/>
      </xdr:nvCxnSpPr>
      <xdr:spPr>
        <a:xfrm flipV="1">
          <a:off x="10475595" y="8789556"/>
          <a:ext cx="1270" cy="128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137928</xdr:rowOff>
    </xdr:from>
    <xdr:ext cx="534377" cy="259045"/>
    <xdr:sp macro="" textlink="">
      <xdr:nvSpPr>
        <xdr:cNvPr id="341" name="普通建設事業費最小値テキスト"/>
        <xdr:cNvSpPr txBox="1"/>
      </xdr:nvSpPr>
      <xdr:spPr>
        <a:xfrm>
          <a:off x="10528300" y="1008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134101</xdr:rowOff>
    </xdr:from>
    <xdr:to>
      <xdr:col>55</xdr:col>
      <xdr:colOff>88900</xdr:colOff>
      <xdr:row>58</xdr:row>
      <xdr:rowOff>134101</xdr:rowOff>
    </xdr:to>
    <xdr:cxnSp macro="">
      <xdr:nvCxnSpPr>
        <xdr:cNvPr id="342" name="直線コネクタ 341"/>
        <xdr:cNvCxnSpPr/>
      </xdr:nvCxnSpPr>
      <xdr:spPr>
        <a:xfrm>
          <a:off x="10388600" y="1007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163733</xdr:rowOff>
    </xdr:from>
    <xdr:ext cx="690189" cy="259045"/>
    <xdr:sp macro="" textlink="">
      <xdr:nvSpPr>
        <xdr:cNvPr id="343" name="普通建設事業費最大値テキスト"/>
        <xdr:cNvSpPr txBox="1"/>
      </xdr:nvSpPr>
      <xdr:spPr>
        <a:xfrm>
          <a:off x="10528300" y="85647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45606</xdr:rowOff>
    </xdr:from>
    <xdr:to>
      <xdr:col>55</xdr:col>
      <xdr:colOff>88900</xdr:colOff>
      <xdr:row>51</xdr:row>
      <xdr:rowOff>45606</xdr:rowOff>
    </xdr:to>
    <xdr:cxnSp macro="">
      <xdr:nvCxnSpPr>
        <xdr:cNvPr id="344" name="直線コネクタ 343"/>
        <xdr:cNvCxnSpPr/>
      </xdr:nvCxnSpPr>
      <xdr:spPr>
        <a:xfrm>
          <a:off x="10388600" y="878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18867</xdr:rowOff>
    </xdr:from>
    <xdr:to>
      <xdr:col>55</xdr:col>
      <xdr:colOff>0</xdr:colOff>
      <xdr:row>58</xdr:row>
      <xdr:rowOff>79647</xdr:rowOff>
    </xdr:to>
    <xdr:cxnSp macro="">
      <xdr:nvCxnSpPr>
        <xdr:cNvPr id="345" name="直線コネクタ 344"/>
        <xdr:cNvCxnSpPr/>
      </xdr:nvCxnSpPr>
      <xdr:spPr>
        <a:xfrm flipV="1">
          <a:off x="9639300" y="9962967"/>
          <a:ext cx="838200" cy="6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138323</xdr:rowOff>
    </xdr:from>
    <xdr:ext cx="599010" cy="259045"/>
    <xdr:sp macro="" textlink="">
      <xdr:nvSpPr>
        <xdr:cNvPr id="346" name="普通建設事業費平均値テキスト"/>
        <xdr:cNvSpPr txBox="1"/>
      </xdr:nvSpPr>
      <xdr:spPr>
        <a:xfrm>
          <a:off x="10528300" y="97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115446</xdr:rowOff>
    </xdr:from>
    <xdr:to>
      <xdr:col>55</xdr:col>
      <xdr:colOff>50800</xdr:colOff>
      <xdr:row>58</xdr:row>
      <xdr:rowOff>45596</xdr:rowOff>
    </xdr:to>
    <xdr:sp macro="" textlink="">
      <xdr:nvSpPr>
        <xdr:cNvPr id="347" name="フローチャート: 判断 346"/>
        <xdr:cNvSpPr/>
      </xdr:nvSpPr>
      <xdr:spPr>
        <a:xfrm>
          <a:off x="10426700" y="988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894</xdr:rowOff>
    </xdr:from>
    <xdr:to>
      <xdr:col>50</xdr:col>
      <xdr:colOff>114300</xdr:colOff>
      <xdr:row>58</xdr:row>
      <xdr:rowOff>79647</xdr:rowOff>
    </xdr:to>
    <xdr:cxnSp macro="">
      <xdr:nvCxnSpPr>
        <xdr:cNvPr id="348" name="直線コネクタ 347"/>
        <xdr:cNvCxnSpPr/>
      </xdr:nvCxnSpPr>
      <xdr:spPr>
        <a:xfrm>
          <a:off x="8750300" y="9944994"/>
          <a:ext cx="889000" cy="7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127882</xdr:rowOff>
    </xdr:from>
    <xdr:to>
      <xdr:col>50</xdr:col>
      <xdr:colOff>165100</xdr:colOff>
      <xdr:row>58</xdr:row>
      <xdr:rowOff>58032</xdr:rowOff>
    </xdr:to>
    <xdr:sp macro="" textlink="">
      <xdr:nvSpPr>
        <xdr:cNvPr id="349" name="フローチャート: 判断 348"/>
        <xdr:cNvSpPr/>
      </xdr:nvSpPr>
      <xdr:spPr>
        <a:xfrm>
          <a:off x="9588500" y="990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74559</xdr:rowOff>
    </xdr:from>
    <xdr:ext cx="599010" cy="259045"/>
    <xdr:sp macro="" textlink="">
      <xdr:nvSpPr>
        <xdr:cNvPr id="350" name="テキスト ボックス 349"/>
        <xdr:cNvSpPr txBox="1"/>
      </xdr:nvSpPr>
      <xdr:spPr>
        <a:xfrm>
          <a:off x="9339795" y="9675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894</xdr:rowOff>
    </xdr:from>
    <xdr:to>
      <xdr:col>45</xdr:col>
      <xdr:colOff>177800</xdr:colOff>
      <xdr:row>58</xdr:row>
      <xdr:rowOff>91117</xdr:rowOff>
    </xdr:to>
    <xdr:cxnSp macro="">
      <xdr:nvCxnSpPr>
        <xdr:cNvPr id="351" name="直線コネクタ 350"/>
        <xdr:cNvCxnSpPr/>
      </xdr:nvCxnSpPr>
      <xdr:spPr>
        <a:xfrm flipV="1">
          <a:off x="7861300" y="9944994"/>
          <a:ext cx="889000" cy="9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115272</xdr:rowOff>
    </xdr:from>
    <xdr:to>
      <xdr:col>46</xdr:col>
      <xdr:colOff>38100</xdr:colOff>
      <xdr:row>58</xdr:row>
      <xdr:rowOff>45422</xdr:rowOff>
    </xdr:to>
    <xdr:sp macro="" textlink="">
      <xdr:nvSpPr>
        <xdr:cNvPr id="352" name="フローチャート: 判断 351"/>
        <xdr:cNvSpPr/>
      </xdr:nvSpPr>
      <xdr:spPr>
        <a:xfrm>
          <a:off x="8699500" y="988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61949</xdr:rowOff>
    </xdr:from>
    <xdr:ext cx="599010" cy="259045"/>
    <xdr:sp macro="" textlink="">
      <xdr:nvSpPr>
        <xdr:cNvPr id="353" name="テキスト ボックス 352"/>
        <xdr:cNvSpPr txBox="1"/>
      </xdr:nvSpPr>
      <xdr:spPr>
        <a:xfrm>
          <a:off x="8450795" y="9663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82704</xdr:rowOff>
    </xdr:from>
    <xdr:to>
      <xdr:col>41</xdr:col>
      <xdr:colOff>50800</xdr:colOff>
      <xdr:row>58</xdr:row>
      <xdr:rowOff>91117</xdr:rowOff>
    </xdr:to>
    <xdr:cxnSp macro="">
      <xdr:nvCxnSpPr>
        <xdr:cNvPr id="354" name="直線コネクタ 353"/>
        <xdr:cNvCxnSpPr/>
      </xdr:nvCxnSpPr>
      <xdr:spPr>
        <a:xfrm>
          <a:off x="6972300" y="10026804"/>
          <a:ext cx="889000" cy="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118481</xdr:rowOff>
    </xdr:from>
    <xdr:to>
      <xdr:col>41</xdr:col>
      <xdr:colOff>101600</xdr:colOff>
      <xdr:row>58</xdr:row>
      <xdr:rowOff>48631</xdr:rowOff>
    </xdr:to>
    <xdr:sp macro="" textlink="">
      <xdr:nvSpPr>
        <xdr:cNvPr id="355" name="フローチャート: 判断 354"/>
        <xdr:cNvSpPr/>
      </xdr:nvSpPr>
      <xdr:spPr>
        <a:xfrm>
          <a:off x="7810500" y="989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65158</xdr:rowOff>
    </xdr:from>
    <xdr:ext cx="599010" cy="259045"/>
    <xdr:sp macro="" textlink="">
      <xdr:nvSpPr>
        <xdr:cNvPr id="356" name="テキスト ボックス 355"/>
        <xdr:cNvSpPr txBox="1"/>
      </xdr:nvSpPr>
      <xdr:spPr>
        <a:xfrm>
          <a:off x="7561795" y="9666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128715</xdr:rowOff>
    </xdr:from>
    <xdr:to>
      <xdr:col>36</xdr:col>
      <xdr:colOff>165100</xdr:colOff>
      <xdr:row>58</xdr:row>
      <xdr:rowOff>58865</xdr:rowOff>
    </xdr:to>
    <xdr:sp macro="" textlink="">
      <xdr:nvSpPr>
        <xdr:cNvPr id="357" name="フローチャート: 判断 356"/>
        <xdr:cNvSpPr/>
      </xdr:nvSpPr>
      <xdr:spPr>
        <a:xfrm>
          <a:off x="6921500" y="990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75392</xdr:rowOff>
    </xdr:from>
    <xdr:ext cx="599010" cy="259045"/>
    <xdr:sp macro="" textlink="">
      <xdr:nvSpPr>
        <xdr:cNvPr id="358" name="テキスト ボックス 357"/>
        <xdr:cNvSpPr txBox="1"/>
      </xdr:nvSpPr>
      <xdr:spPr>
        <a:xfrm>
          <a:off x="6672795" y="967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139517</xdr:rowOff>
    </xdr:from>
    <xdr:to>
      <xdr:col>55</xdr:col>
      <xdr:colOff>50800</xdr:colOff>
      <xdr:row>58</xdr:row>
      <xdr:rowOff>69667</xdr:rowOff>
    </xdr:to>
    <xdr:sp macro="" textlink="">
      <xdr:nvSpPr>
        <xdr:cNvPr id="364" name="楕円 363"/>
        <xdr:cNvSpPr/>
      </xdr:nvSpPr>
      <xdr:spPr>
        <a:xfrm>
          <a:off x="10426700" y="9912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93873</xdr:rowOff>
    </xdr:from>
    <xdr:ext cx="599010" cy="259045"/>
    <xdr:sp macro="" textlink="">
      <xdr:nvSpPr>
        <xdr:cNvPr id="365" name="普通建設事業費該当値テキスト"/>
        <xdr:cNvSpPr txBox="1"/>
      </xdr:nvSpPr>
      <xdr:spPr>
        <a:xfrm>
          <a:off x="10528300" y="986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28847</xdr:rowOff>
    </xdr:from>
    <xdr:to>
      <xdr:col>50</xdr:col>
      <xdr:colOff>165100</xdr:colOff>
      <xdr:row>58</xdr:row>
      <xdr:rowOff>130447</xdr:rowOff>
    </xdr:to>
    <xdr:sp macro="" textlink="">
      <xdr:nvSpPr>
        <xdr:cNvPr id="366" name="楕円 365"/>
        <xdr:cNvSpPr/>
      </xdr:nvSpPr>
      <xdr:spPr>
        <a:xfrm>
          <a:off x="9588500" y="99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121574</xdr:rowOff>
    </xdr:from>
    <xdr:ext cx="599010" cy="259045"/>
    <xdr:sp macro="" textlink="">
      <xdr:nvSpPr>
        <xdr:cNvPr id="367" name="テキスト ボックス 366"/>
        <xdr:cNvSpPr txBox="1"/>
      </xdr:nvSpPr>
      <xdr:spPr>
        <a:xfrm>
          <a:off x="9339795" y="1006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121544</xdr:rowOff>
    </xdr:from>
    <xdr:to>
      <xdr:col>46</xdr:col>
      <xdr:colOff>38100</xdr:colOff>
      <xdr:row>58</xdr:row>
      <xdr:rowOff>51694</xdr:rowOff>
    </xdr:to>
    <xdr:sp macro="" textlink="">
      <xdr:nvSpPr>
        <xdr:cNvPr id="368" name="楕円 367"/>
        <xdr:cNvSpPr/>
      </xdr:nvSpPr>
      <xdr:spPr>
        <a:xfrm>
          <a:off x="8699500" y="989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42821</xdr:rowOff>
    </xdr:from>
    <xdr:ext cx="599010" cy="259045"/>
    <xdr:sp macro="" textlink="">
      <xdr:nvSpPr>
        <xdr:cNvPr id="369" name="テキスト ボックス 368"/>
        <xdr:cNvSpPr txBox="1"/>
      </xdr:nvSpPr>
      <xdr:spPr>
        <a:xfrm>
          <a:off x="8450795" y="998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40317</xdr:rowOff>
    </xdr:from>
    <xdr:to>
      <xdr:col>41</xdr:col>
      <xdr:colOff>101600</xdr:colOff>
      <xdr:row>58</xdr:row>
      <xdr:rowOff>141917</xdr:rowOff>
    </xdr:to>
    <xdr:sp macro="" textlink="">
      <xdr:nvSpPr>
        <xdr:cNvPr id="370" name="楕円 369"/>
        <xdr:cNvSpPr/>
      </xdr:nvSpPr>
      <xdr:spPr>
        <a:xfrm>
          <a:off x="7810500" y="99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133044</xdr:rowOff>
    </xdr:from>
    <xdr:ext cx="599010" cy="259045"/>
    <xdr:sp macro="" textlink="">
      <xdr:nvSpPr>
        <xdr:cNvPr id="371" name="テキスト ボックス 370"/>
        <xdr:cNvSpPr txBox="1"/>
      </xdr:nvSpPr>
      <xdr:spPr>
        <a:xfrm>
          <a:off x="7561795" y="1007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31904</xdr:rowOff>
    </xdr:from>
    <xdr:to>
      <xdr:col>36</xdr:col>
      <xdr:colOff>165100</xdr:colOff>
      <xdr:row>58</xdr:row>
      <xdr:rowOff>133504</xdr:rowOff>
    </xdr:to>
    <xdr:sp macro="" textlink="">
      <xdr:nvSpPr>
        <xdr:cNvPr id="372" name="楕円 371"/>
        <xdr:cNvSpPr/>
      </xdr:nvSpPr>
      <xdr:spPr>
        <a:xfrm>
          <a:off x="6921500" y="997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124631</xdr:rowOff>
    </xdr:from>
    <xdr:ext cx="599010" cy="259045"/>
    <xdr:sp macro="" textlink="">
      <xdr:nvSpPr>
        <xdr:cNvPr id="373" name="テキスト ボックス 372"/>
        <xdr:cNvSpPr txBox="1"/>
      </xdr:nvSpPr>
      <xdr:spPr>
        <a:xfrm>
          <a:off x="6672795" y="10068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133965</xdr:rowOff>
    </xdr:from>
    <xdr:to>
      <xdr:col>54</xdr:col>
      <xdr:colOff>189865</xdr:colOff>
      <xdr:row>79</xdr:row>
      <xdr:rowOff>44450</xdr:rowOff>
    </xdr:to>
    <xdr:cxnSp macro="">
      <xdr:nvCxnSpPr>
        <xdr:cNvPr id="397" name="直線コネクタ 396"/>
        <xdr:cNvCxnSpPr/>
      </xdr:nvCxnSpPr>
      <xdr:spPr>
        <a:xfrm flipV="1">
          <a:off x="10475595" y="12306915"/>
          <a:ext cx="1270" cy="128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80642</xdr:rowOff>
    </xdr:from>
    <xdr:ext cx="690189" cy="259045"/>
    <xdr:sp macro="" textlink="">
      <xdr:nvSpPr>
        <xdr:cNvPr id="400" name="普通建設事業費 （ うち新規整備　）最大値テキスト"/>
        <xdr:cNvSpPr txBox="1"/>
      </xdr:nvSpPr>
      <xdr:spPr>
        <a:xfrm>
          <a:off x="10528300" y="120821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133965</xdr:rowOff>
    </xdr:from>
    <xdr:to>
      <xdr:col>55</xdr:col>
      <xdr:colOff>88900</xdr:colOff>
      <xdr:row>71</xdr:row>
      <xdr:rowOff>133965</xdr:rowOff>
    </xdr:to>
    <xdr:cxnSp macro="">
      <xdr:nvCxnSpPr>
        <xdr:cNvPr id="401" name="直線コネクタ 400"/>
        <xdr:cNvCxnSpPr/>
      </xdr:nvCxnSpPr>
      <xdr:spPr>
        <a:xfrm>
          <a:off x="10388600" y="123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2104</xdr:rowOff>
    </xdr:from>
    <xdr:to>
      <xdr:col>55</xdr:col>
      <xdr:colOff>0</xdr:colOff>
      <xdr:row>79</xdr:row>
      <xdr:rowOff>20064</xdr:rowOff>
    </xdr:to>
    <xdr:cxnSp macro="">
      <xdr:nvCxnSpPr>
        <xdr:cNvPr id="402" name="直線コネクタ 401"/>
        <xdr:cNvCxnSpPr/>
      </xdr:nvCxnSpPr>
      <xdr:spPr>
        <a:xfrm flipV="1">
          <a:off x="9639300" y="13375204"/>
          <a:ext cx="838200" cy="18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159585</xdr:rowOff>
    </xdr:from>
    <xdr:ext cx="599010" cy="259045"/>
    <xdr:sp macro="" textlink="">
      <xdr:nvSpPr>
        <xdr:cNvPr id="403" name="普通建設事業費 （ うち新規整備　）平均値テキスト"/>
        <xdr:cNvSpPr txBox="1"/>
      </xdr:nvSpPr>
      <xdr:spPr>
        <a:xfrm>
          <a:off x="10528300" y="13361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9708</xdr:rowOff>
    </xdr:from>
    <xdr:to>
      <xdr:col>55</xdr:col>
      <xdr:colOff>50800</xdr:colOff>
      <xdr:row>78</xdr:row>
      <xdr:rowOff>111308</xdr:rowOff>
    </xdr:to>
    <xdr:sp macro="" textlink="">
      <xdr:nvSpPr>
        <xdr:cNvPr id="404" name="フローチャート: 判断 403"/>
        <xdr:cNvSpPr/>
      </xdr:nvSpPr>
      <xdr:spPr>
        <a:xfrm>
          <a:off x="10426700" y="133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92824</xdr:rowOff>
    </xdr:from>
    <xdr:to>
      <xdr:col>50</xdr:col>
      <xdr:colOff>114300</xdr:colOff>
      <xdr:row>79</xdr:row>
      <xdr:rowOff>20064</xdr:rowOff>
    </xdr:to>
    <xdr:cxnSp macro="">
      <xdr:nvCxnSpPr>
        <xdr:cNvPr id="405" name="直線コネクタ 404"/>
        <xdr:cNvCxnSpPr/>
      </xdr:nvCxnSpPr>
      <xdr:spPr>
        <a:xfrm>
          <a:off x="8750300" y="13294474"/>
          <a:ext cx="889000" cy="27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21755</xdr:rowOff>
    </xdr:from>
    <xdr:to>
      <xdr:col>50</xdr:col>
      <xdr:colOff>165100</xdr:colOff>
      <xdr:row>78</xdr:row>
      <xdr:rowOff>123355</xdr:rowOff>
    </xdr:to>
    <xdr:sp macro="" textlink="">
      <xdr:nvSpPr>
        <xdr:cNvPr id="406" name="フローチャート: 判断 405"/>
        <xdr:cNvSpPr/>
      </xdr:nvSpPr>
      <xdr:spPr>
        <a:xfrm>
          <a:off x="9588500" y="133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139882</xdr:rowOff>
    </xdr:from>
    <xdr:ext cx="599010" cy="259045"/>
    <xdr:sp macro="" textlink="">
      <xdr:nvSpPr>
        <xdr:cNvPr id="407" name="テキスト ボックス 406"/>
        <xdr:cNvSpPr txBox="1"/>
      </xdr:nvSpPr>
      <xdr:spPr>
        <a:xfrm>
          <a:off x="9339795" y="1317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92824</xdr:rowOff>
    </xdr:from>
    <xdr:to>
      <xdr:col>45</xdr:col>
      <xdr:colOff>177800</xdr:colOff>
      <xdr:row>78</xdr:row>
      <xdr:rowOff>146252</xdr:rowOff>
    </xdr:to>
    <xdr:cxnSp macro="">
      <xdr:nvCxnSpPr>
        <xdr:cNvPr id="408" name="直線コネクタ 407"/>
        <xdr:cNvCxnSpPr/>
      </xdr:nvCxnSpPr>
      <xdr:spPr>
        <a:xfrm flipV="1">
          <a:off x="7861300" y="13294474"/>
          <a:ext cx="889000" cy="22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8692</xdr:rowOff>
    </xdr:from>
    <xdr:to>
      <xdr:col>46</xdr:col>
      <xdr:colOff>38100</xdr:colOff>
      <xdr:row>78</xdr:row>
      <xdr:rowOff>110292</xdr:rowOff>
    </xdr:to>
    <xdr:sp macro="" textlink="">
      <xdr:nvSpPr>
        <xdr:cNvPr id="409" name="フローチャート: 判断 408"/>
        <xdr:cNvSpPr/>
      </xdr:nvSpPr>
      <xdr:spPr>
        <a:xfrm>
          <a:off x="8699500" y="1338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101419</xdr:rowOff>
    </xdr:from>
    <xdr:ext cx="599010" cy="259045"/>
    <xdr:sp macro="" textlink="">
      <xdr:nvSpPr>
        <xdr:cNvPr id="410" name="テキスト ボックス 409"/>
        <xdr:cNvSpPr txBox="1"/>
      </xdr:nvSpPr>
      <xdr:spPr>
        <a:xfrm>
          <a:off x="8450795" y="1347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95145</xdr:rowOff>
    </xdr:from>
    <xdr:to>
      <xdr:col>41</xdr:col>
      <xdr:colOff>50800</xdr:colOff>
      <xdr:row>78</xdr:row>
      <xdr:rowOff>146252</xdr:rowOff>
    </xdr:to>
    <xdr:cxnSp macro="">
      <xdr:nvCxnSpPr>
        <xdr:cNvPr id="411" name="直線コネクタ 410"/>
        <xdr:cNvCxnSpPr/>
      </xdr:nvCxnSpPr>
      <xdr:spPr>
        <a:xfrm>
          <a:off x="6972300" y="13468245"/>
          <a:ext cx="889000" cy="51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13072</xdr:rowOff>
    </xdr:from>
    <xdr:to>
      <xdr:col>41</xdr:col>
      <xdr:colOff>101600</xdr:colOff>
      <xdr:row>78</xdr:row>
      <xdr:rowOff>114672</xdr:rowOff>
    </xdr:to>
    <xdr:sp macro="" textlink="">
      <xdr:nvSpPr>
        <xdr:cNvPr id="412" name="フローチャート: 判断 411"/>
        <xdr:cNvSpPr/>
      </xdr:nvSpPr>
      <xdr:spPr>
        <a:xfrm>
          <a:off x="7810500" y="133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131199</xdr:rowOff>
    </xdr:from>
    <xdr:ext cx="599010" cy="259045"/>
    <xdr:sp macro="" textlink="">
      <xdr:nvSpPr>
        <xdr:cNvPr id="413" name="テキスト ボックス 412"/>
        <xdr:cNvSpPr txBox="1"/>
      </xdr:nvSpPr>
      <xdr:spPr>
        <a:xfrm>
          <a:off x="7561795" y="1316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8493</xdr:rowOff>
    </xdr:from>
    <xdr:to>
      <xdr:col>36</xdr:col>
      <xdr:colOff>165100</xdr:colOff>
      <xdr:row>78</xdr:row>
      <xdr:rowOff>110093</xdr:rowOff>
    </xdr:to>
    <xdr:sp macro="" textlink="">
      <xdr:nvSpPr>
        <xdr:cNvPr id="414" name="フローチャート: 判断 413"/>
        <xdr:cNvSpPr/>
      </xdr:nvSpPr>
      <xdr:spPr>
        <a:xfrm>
          <a:off x="6921500" y="1338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126620</xdr:rowOff>
    </xdr:from>
    <xdr:ext cx="599010" cy="259045"/>
    <xdr:sp macro="" textlink="">
      <xdr:nvSpPr>
        <xdr:cNvPr id="415" name="テキスト ボックス 414"/>
        <xdr:cNvSpPr txBox="1"/>
      </xdr:nvSpPr>
      <xdr:spPr>
        <a:xfrm>
          <a:off x="6672795" y="1315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122754</xdr:rowOff>
    </xdr:from>
    <xdr:to>
      <xdr:col>55</xdr:col>
      <xdr:colOff>50800</xdr:colOff>
      <xdr:row>78</xdr:row>
      <xdr:rowOff>52904</xdr:rowOff>
    </xdr:to>
    <xdr:sp macro="" textlink="">
      <xdr:nvSpPr>
        <xdr:cNvPr id="421" name="楕円 420"/>
        <xdr:cNvSpPr/>
      </xdr:nvSpPr>
      <xdr:spPr>
        <a:xfrm>
          <a:off x="10426700" y="1332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145631</xdr:rowOff>
    </xdr:from>
    <xdr:ext cx="599010" cy="259045"/>
    <xdr:sp macro="" textlink="">
      <xdr:nvSpPr>
        <xdr:cNvPr id="422" name="普通建設事業費 （ うち新規整備　）該当値テキスト"/>
        <xdr:cNvSpPr txBox="1"/>
      </xdr:nvSpPr>
      <xdr:spPr>
        <a:xfrm>
          <a:off x="10528300" y="13175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140714</xdr:rowOff>
    </xdr:from>
    <xdr:to>
      <xdr:col>50</xdr:col>
      <xdr:colOff>165100</xdr:colOff>
      <xdr:row>79</xdr:row>
      <xdr:rowOff>70864</xdr:rowOff>
    </xdr:to>
    <xdr:sp macro="" textlink="">
      <xdr:nvSpPr>
        <xdr:cNvPr id="423" name="楕円 422"/>
        <xdr:cNvSpPr/>
      </xdr:nvSpPr>
      <xdr:spPr>
        <a:xfrm>
          <a:off x="9588500" y="1351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61991</xdr:rowOff>
    </xdr:from>
    <xdr:ext cx="534377" cy="259045"/>
    <xdr:sp macro="" textlink="">
      <xdr:nvSpPr>
        <xdr:cNvPr id="424" name="テキスト ボックス 423"/>
        <xdr:cNvSpPr txBox="1"/>
      </xdr:nvSpPr>
      <xdr:spPr>
        <a:xfrm>
          <a:off x="9372111" y="1360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42024</xdr:rowOff>
    </xdr:from>
    <xdr:to>
      <xdr:col>46</xdr:col>
      <xdr:colOff>38100</xdr:colOff>
      <xdr:row>77</xdr:row>
      <xdr:rowOff>143624</xdr:rowOff>
    </xdr:to>
    <xdr:sp macro="" textlink="">
      <xdr:nvSpPr>
        <xdr:cNvPr id="425" name="楕円 424"/>
        <xdr:cNvSpPr/>
      </xdr:nvSpPr>
      <xdr:spPr>
        <a:xfrm>
          <a:off x="8699500" y="1324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160151</xdr:rowOff>
    </xdr:from>
    <xdr:ext cx="599010" cy="259045"/>
    <xdr:sp macro="" textlink="">
      <xdr:nvSpPr>
        <xdr:cNvPr id="426" name="テキスト ボックス 425"/>
        <xdr:cNvSpPr txBox="1"/>
      </xdr:nvSpPr>
      <xdr:spPr>
        <a:xfrm>
          <a:off x="8450795" y="13018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95452</xdr:rowOff>
    </xdr:from>
    <xdr:to>
      <xdr:col>41</xdr:col>
      <xdr:colOff>101600</xdr:colOff>
      <xdr:row>79</xdr:row>
      <xdr:rowOff>25602</xdr:rowOff>
    </xdr:to>
    <xdr:sp macro="" textlink="">
      <xdr:nvSpPr>
        <xdr:cNvPr id="427" name="楕円 426"/>
        <xdr:cNvSpPr/>
      </xdr:nvSpPr>
      <xdr:spPr>
        <a:xfrm>
          <a:off x="7810500" y="1346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16729</xdr:rowOff>
    </xdr:from>
    <xdr:ext cx="534377" cy="259045"/>
    <xdr:sp macro="" textlink="">
      <xdr:nvSpPr>
        <xdr:cNvPr id="428" name="テキスト ボックス 427"/>
        <xdr:cNvSpPr txBox="1"/>
      </xdr:nvSpPr>
      <xdr:spPr>
        <a:xfrm>
          <a:off x="7594111" y="1356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44345</xdr:rowOff>
    </xdr:from>
    <xdr:to>
      <xdr:col>36</xdr:col>
      <xdr:colOff>165100</xdr:colOff>
      <xdr:row>78</xdr:row>
      <xdr:rowOff>145945</xdr:rowOff>
    </xdr:to>
    <xdr:sp macro="" textlink="">
      <xdr:nvSpPr>
        <xdr:cNvPr id="429" name="楕円 428"/>
        <xdr:cNvSpPr/>
      </xdr:nvSpPr>
      <xdr:spPr>
        <a:xfrm>
          <a:off x="6921500" y="1341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137072</xdr:rowOff>
    </xdr:from>
    <xdr:ext cx="534377" cy="259045"/>
    <xdr:sp macro="" textlink="">
      <xdr:nvSpPr>
        <xdr:cNvPr id="430" name="テキスト ボックス 429"/>
        <xdr:cNvSpPr txBox="1"/>
      </xdr:nvSpPr>
      <xdr:spPr>
        <a:xfrm>
          <a:off x="6705111" y="1351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4" name="テキスト ボックス 443"/>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26222</xdr:rowOff>
    </xdr:from>
    <xdr:to>
      <xdr:col>54</xdr:col>
      <xdr:colOff>189865</xdr:colOff>
      <xdr:row>98</xdr:row>
      <xdr:rowOff>138246</xdr:rowOff>
    </xdr:to>
    <xdr:cxnSp macro="">
      <xdr:nvCxnSpPr>
        <xdr:cNvPr id="452" name="直線コネクタ 451"/>
        <xdr:cNvCxnSpPr/>
      </xdr:nvCxnSpPr>
      <xdr:spPr>
        <a:xfrm flipV="1">
          <a:off x="10475595" y="15799622"/>
          <a:ext cx="1270" cy="114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142073</xdr:rowOff>
    </xdr:from>
    <xdr:ext cx="469744" cy="259045"/>
    <xdr:sp macro="" textlink="">
      <xdr:nvSpPr>
        <xdr:cNvPr id="453" name="普通建設事業費 （ うち更新整備　）最小値テキスト"/>
        <xdr:cNvSpPr txBox="1"/>
      </xdr:nvSpPr>
      <xdr:spPr>
        <a:xfrm>
          <a:off x="10528300" y="1694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138246</xdr:rowOff>
    </xdr:from>
    <xdr:to>
      <xdr:col>55</xdr:col>
      <xdr:colOff>88900</xdr:colOff>
      <xdr:row>98</xdr:row>
      <xdr:rowOff>138246</xdr:rowOff>
    </xdr:to>
    <xdr:cxnSp macro="">
      <xdr:nvCxnSpPr>
        <xdr:cNvPr id="454" name="直線コネクタ 453"/>
        <xdr:cNvCxnSpPr/>
      </xdr:nvCxnSpPr>
      <xdr:spPr>
        <a:xfrm>
          <a:off x="10388600" y="1694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144349</xdr:rowOff>
    </xdr:from>
    <xdr:ext cx="690189" cy="259045"/>
    <xdr:sp macro="" textlink="">
      <xdr:nvSpPr>
        <xdr:cNvPr id="455" name="普通建設事業費 （ うち更新整備　）最大値テキスト"/>
        <xdr:cNvSpPr txBox="1"/>
      </xdr:nvSpPr>
      <xdr:spPr>
        <a:xfrm>
          <a:off x="10528300" y="155748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26222</xdr:rowOff>
    </xdr:from>
    <xdr:to>
      <xdr:col>55</xdr:col>
      <xdr:colOff>88900</xdr:colOff>
      <xdr:row>92</xdr:row>
      <xdr:rowOff>26222</xdr:rowOff>
    </xdr:to>
    <xdr:cxnSp macro="">
      <xdr:nvCxnSpPr>
        <xdr:cNvPr id="456" name="直線コネクタ 455"/>
        <xdr:cNvCxnSpPr/>
      </xdr:nvCxnSpPr>
      <xdr:spPr>
        <a:xfrm>
          <a:off x="10388600" y="15799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97256</xdr:rowOff>
    </xdr:from>
    <xdr:to>
      <xdr:col>55</xdr:col>
      <xdr:colOff>0</xdr:colOff>
      <xdr:row>98</xdr:row>
      <xdr:rowOff>113210</xdr:rowOff>
    </xdr:to>
    <xdr:cxnSp macro="">
      <xdr:nvCxnSpPr>
        <xdr:cNvPr id="457" name="直線コネクタ 456"/>
        <xdr:cNvCxnSpPr/>
      </xdr:nvCxnSpPr>
      <xdr:spPr>
        <a:xfrm>
          <a:off x="9639300" y="16899356"/>
          <a:ext cx="838200" cy="15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34014</xdr:rowOff>
    </xdr:from>
    <xdr:ext cx="599010" cy="259045"/>
    <xdr:sp macro="" textlink="">
      <xdr:nvSpPr>
        <xdr:cNvPr id="458" name="普通建設事業費 （ うち更新整備　）平均値テキスト"/>
        <xdr:cNvSpPr txBox="1"/>
      </xdr:nvSpPr>
      <xdr:spPr>
        <a:xfrm>
          <a:off x="10528300" y="166646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11137</xdr:rowOff>
    </xdr:from>
    <xdr:to>
      <xdr:col>55</xdr:col>
      <xdr:colOff>50800</xdr:colOff>
      <xdr:row>98</xdr:row>
      <xdr:rowOff>112737</xdr:rowOff>
    </xdr:to>
    <xdr:sp macro="" textlink="">
      <xdr:nvSpPr>
        <xdr:cNvPr id="459" name="フローチャート: 判断 458"/>
        <xdr:cNvSpPr/>
      </xdr:nvSpPr>
      <xdr:spPr>
        <a:xfrm>
          <a:off x="104267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97256</xdr:rowOff>
    </xdr:from>
    <xdr:to>
      <xdr:col>50</xdr:col>
      <xdr:colOff>114300</xdr:colOff>
      <xdr:row>98</xdr:row>
      <xdr:rowOff>130673</xdr:rowOff>
    </xdr:to>
    <xdr:cxnSp macro="">
      <xdr:nvCxnSpPr>
        <xdr:cNvPr id="460" name="直線コネクタ 459"/>
        <xdr:cNvCxnSpPr/>
      </xdr:nvCxnSpPr>
      <xdr:spPr>
        <a:xfrm flipV="1">
          <a:off x="8750300" y="16899356"/>
          <a:ext cx="889000" cy="33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18607</xdr:rowOff>
    </xdr:from>
    <xdr:to>
      <xdr:col>50</xdr:col>
      <xdr:colOff>165100</xdr:colOff>
      <xdr:row>98</xdr:row>
      <xdr:rowOff>120207</xdr:rowOff>
    </xdr:to>
    <xdr:sp macro="" textlink="">
      <xdr:nvSpPr>
        <xdr:cNvPr id="461" name="フローチャート: 判断 460"/>
        <xdr:cNvSpPr/>
      </xdr:nvSpPr>
      <xdr:spPr>
        <a:xfrm>
          <a:off x="9588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136734</xdr:rowOff>
    </xdr:from>
    <xdr:ext cx="599010" cy="259045"/>
    <xdr:sp macro="" textlink="">
      <xdr:nvSpPr>
        <xdr:cNvPr id="462" name="テキスト ボックス 461"/>
        <xdr:cNvSpPr txBox="1"/>
      </xdr:nvSpPr>
      <xdr:spPr>
        <a:xfrm>
          <a:off x="9339795" y="16595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128544</xdr:rowOff>
    </xdr:from>
    <xdr:to>
      <xdr:col>45</xdr:col>
      <xdr:colOff>177800</xdr:colOff>
      <xdr:row>98</xdr:row>
      <xdr:rowOff>130673</xdr:rowOff>
    </xdr:to>
    <xdr:cxnSp macro="">
      <xdr:nvCxnSpPr>
        <xdr:cNvPr id="463" name="直線コネクタ 462"/>
        <xdr:cNvCxnSpPr/>
      </xdr:nvCxnSpPr>
      <xdr:spPr>
        <a:xfrm>
          <a:off x="7861300" y="16930644"/>
          <a:ext cx="889000" cy="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12579</xdr:rowOff>
    </xdr:from>
    <xdr:to>
      <xdr:col>46</xdr:col>
      <xdr:colOff>38100</xdr:colOff>
      <xdr:row>98</xdr:row>
      <xdr:rowOff>114179</xdr:rowOff>
    </xdr:to>
    <xdr:sp macro="" textlink="">
      <xdr:nvSpPr>
        <xdr:cNvPr id="464" name="フローチャート: 判断 463"/>
        <xdr:cNvSpPr/>
      </xdr:nvSpPr>
      <xdr:spPr>
        <a:xfrm>
          <a:off x="8699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130706</xdr:rowOff>
    </xdr:from>
    <xdr:ext cx="599010" cy="259045"/>
    <xdr:sp macro="" textlink="">
      <xdr:nvSpPr>
        <xdr:cNvPr id="465" name="テキスト ボックス 464"/>
        <xdr:cNvSpPr txBox="1"/>
      </xdr:nvSpPr>
      <xdr:spPr>
        <a:xfrm>
          <a:off x="8450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128544</xdr:rowOff>
    </xdr:from>
    <xdr:to>
      <xdr:col>41</xdr:col>
      <xdr:colOff>50800</xdr:colOff>
      <xdr:row>98</xdr:row>
      <xdr:rowOff>133545</xdr:rowOff>
    </xdr:to>
    <xdr:cxnSp macro="">
      <xdr:nvCxnSpPr>
        <xdr:cNvPr id="466" name="直線コネクタ 465"/>
        <xdr:cNvCxnSpPr/>
      </xdr:nvCxnSpPr>
      <xdr:spPr>
        <a:xfrm flipV="1">
          <a:off x="6972300" y="16930644"/>
          <a:ext cx="889000" cy="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16725</xdr:rowOff>
    </xdr:from>
    <xdr:to>
      <xdr:col>41</xdr:col>
      <xdr:colOff>101600</xdr:colOff>
      <xdr:row>98</xdr:row>
      <xdr:rowOff>118325</xdr:rowOff>
    </xdr:to>
    <xdr:sp macro="" textlink="">
      <xdr:nvSpPr>
        <xdr:cNvPr id="467" name="フローチャート: 判断 466"/>
        <xdr:cNvSpPr/>
      </xdr:nvSpPr>
      <xdr:spPr>
        <a:xfrm>
          <a:off x="7810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134852</xdr:rowOff>
    </xdr:from>
    <xdr:ext cx="599010" cy="259045"/>
    <xdr:sp macro="" textlink="">
      <xdr:nvSpPr>
        <xdr:cNvPr id="468" name="テキスト ボックス 467"/>
        <xdr:cNvSpPr txBox="1"/>
      </xdr:nvSpPr>
      <xdr:spPr>
        <a:xfrm>
          <a:off x="7561795" y="16594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29101</xdr:rowOff>
    </xdr:from>
    <xdr:to>
      <xdr:col>36</xdr:col>
      <xdr:colOff>165100</xdr:colOff>
      <xdr:row>98</xdr:row>
      <xdr:rowOff>130701</xdr:rowOff>
    </xdr:to>
    <xdr:sp macro="" textlink="">
      <xdr:nvSpPr>
        <xdr:cNvPr id="469" name="フローチャート: 判断 468"/>
        <xdr:cNvSpPr/>
      </xdr:nvSpPr>
      <xdr:spPr>
        <a:xfrm>
          <a:off x="6921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147228</xdr:rowOff>
    </xdr:from>
    <xdr:ext cx="599010" cy="259045"/>
    <xdr:sp macro="" textlink="">
      <xdr:nvSpPr>
        <xdr:cNvPr id="470" name="テキスト ボックス 469"/>
        <xdr:cNvSpPr txBox="1"/>
      </xdr:nvSpPr>
      <xdr:spPr>
        <a:xfrm>
          <a:off x="6672795" y="16606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62410</xdr:rowOff>
    </xdr:from>
    <xdr:to>
      <xdr:col>55</xdr:col>
      <xdr:colOff>50800</xdr:colOff>
      <xdr:row>98</xdr:row>
      <xdr:rowOff>164010</xdr:rowOff>
    </xdr:to>
    <xdr:sp macro="" textlink="">
      <xdr:nvSpPr>
        <xdr:cNvPr id="476" name="楕円 475"/>
        <xdr:cNvSpPr/>
      </xdr:nvSpPr>
      <xdr:spPr>
        <a:xfrm>
          <a:off x="10426700" y="1686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161015</xdr:rowOff>
    </xdr:from>
    <xdr:ext cx="534377" cy="259045"/>
    <xdr:sp macro="" textlink="">
      <xdr:nvSpPr>
        <xdr:cNvPr id="477" name="普通建設事業費 （ うち更新整備　）該当値テキスト"/>
        <xdr:cNvSpPr txBox="1"/>
      </xdr:nvSpPr>
      <xdr:spPr>
        <a:xfrm>
          <a:off x="10528300" y="1679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46456</xdr:rowOff>
    </xdr:from>
    <xdr:to>
      <xdr:col>50</xdr:col>
      <xdr:colOff>165100</xdr:colOff>
      <xdr:row>98</xdr:row>
      <xdr:rowOff>148056</xdr:rowOff>
    </xdr:to>
    <xdr:sp macro="" textlink="">
      <xdr:nvSpPr>
        <xdr:cNvPr id="478" name="楕円 477"/>
        <xdr:cNvSpPr/>
      </xdr:nvSpPr>
      <xdr:spPr>
        <a:xfrm>
          <a:off x="9588500" y="1684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139183</xdr:rowOff>
    </xdr:from>
    <xdr:ext cx="534377" cy="259045"/>
    <xdr:sp macro="" textlink="">
      <xdr:nvSpPr>
        <xdr:cNvPr id="479" name="テキスト ボックス 478"/>
        <xdr:cNvSpPr txBox="1"/>
      </xdr:nvSpPr>
      <xdr:spPr>
        <a:xfrm>
          <a:off x="9372111" y="1694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79873</xdr:rowOff>
    </xdr:from>
    <xdr:to>
      <xdr:col>46</xdr:col>
      <xdr:colOff>38100</xdr:colOff>
      <xdr:row>99</xdr:row>
      <xdr:rowOff>10023</xdr:rowOff>
    </xdr:to>
    <xdr:sp macro="" textlink="">
      <xdr:nvSpPr>
        <xdr:cNvPr id="480" name="楕円 479"/>
        <xdr:cNvSpPr/>
      </xdr:nvSpPr>
      <xdr:spPr>
        <a:xfrm>
          <a:off x="8699500" y="1688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1150</xdr:rowOff>
    </xdr:from>
    <xdr:ext cx="534377" cy="259045"/>
    <xdr:sp macro="" textlink="">
      <xdr:nvSpPr>
        <xdr:cNvPr id="481" name="テキスト ボックス 480"/>
        <xdr:cNvSpPr txBox="1"/>
      </xdr:nvSpPr>
      <xdr:spPr>
        <a:xfrm>
          <a:off x="8483111" y="1697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77744</xdr:rowOff>
    </xdr:from>
    <xdr:to>
      <xdr:col>41</xdr:col>
      <xdr:colOff>101600</xdr:colOff>
      <xdr:row>99</xdr:row>
      <xdr:rowOff>7894</xdr:rowOff>
    </xdr:to>
    <xdr:sp macro="" textlink="">
      <xdr:nvSpPr>
        <xdr:cNvPr id="482" name="楕円 481"/>
        <xdr:cNvSpPr/>
      </xdr:nvSpPr>
      <xdr:spPr>
        <a:xfrm>
          <a:off x="7810500" y="1687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170471</xdr:rowOff>
    </xdr:from>
    <xdr:ext cx="534377" cy="259045"/>
    <xdr:sp macro="" textlink="">
      <xdr:nvSpPr>
        <xdr:cNvPr id="483" name="テキスト ボックス 482"/>
        <xdr:cNvSpPr txBox="1"/>
      </xdr:nvSpPr>
      <xdr:spPr>
        <a:xfrm>
          <a:off x="7594111" y="1697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82745</xdr:rowOff>
    </xdr:from>
    <xdr:to>
      <xdr:col>36</xdr:col>
      <xdr:colOff>165100</xdr:colOff>
      <xdr:row>99</xdr:row>
      <xdr:rowOff>12895</xdr:rowOff>
    </xdr:to>
    <xdr:sp macro="" textlink="">
      <xdr:nvSpPr>
        <xdr:cNvPr id="484" name="楕円 483"/>
        <xdr:cNvSpPr/>
      </xdr:nvSpPr>
      <xdr:spPr>
        <a:xfrm>
          <a:off x="6921500" y="1688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4022</xdr:rowOff>
    </xdr:from>
    <xdr:ext cx="534377" cy="259045"/>
    <xdr:sp macro="" textlink="">
      <xdr:nvSpPr>
        <xdr:cNvPr id="485" name="テキスト ボックス 484"/>
        <xdr:cNvSpPr txBox="1"/>
      </xdr:nvSpPr>
      <xdr:spPr>
        <a:xfrm>
          <a:off x="6705111" y="1697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7" name="テキスト ボックス 496"/>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9" name="テキスト ボックス 498"/>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1" name="テキスト ボックス 500"/>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3" name="テキスト ボックス 502"/>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81949</xdr:rowOff>
    </xdr:from>
    <xdr:to>
      <xdr:col>85</xdr:col>
      <xdr:colOff>126364</xdr:colOff>
      <xdr:row>38</xdr:row>
      <xdr:rowOff>139700</xdr:rowOff>
    </xdr:to>
    <xdr:cxnSp macro="">
      <xdr:nvCxnSpPr>
        <xdr:cNvPr id="507" name="直線コネクタ 506"/>
        <xdr:cNvCxnSpPr/>
      </xdr:nvCxnSpPr>
      <xdr:spPr>
        <a:xfrm flipV="1">
          <a:off x="16317595" y="5396899"/>
          <a:ext cx="1269" cy="1257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153755</xdr:rowOff>
    </xdr:from>
    <xdr:ext cx="249299" cy="259045"/>
    <xdr:sp macro="" textlink="">
      <xdr:nvSpPr>
        <xdr:cNvPr id="508" name="災害復旧事業費最小値テキスト"/>
        <xdr:cNvSpPr txBox="1"/>
      </xdr:nvSpPr>
      <xdr:spPr>
        <a:xfrm>
          <a:off x="16370300" y="666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9" name="直線コネクタ 508"/>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28626</xdr:rowOff>
    </xdr:from>
    <xdr:ext cx="599010" cy="259045"/>
    <xdr:sp macro="" textlink="">
      <xdr:nvSpPr>
        <xdr:cNvPr id="510" name="災害復旧事業費最大値テキスト"/>
        <xdr:cNvSpPr txBox="1"/>
      </xdr:nvSpPr>
      <xdr:spPr>
        <a:xfrm>
          <a:off x="16370300" y="5172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81949</xdr:rowOff>
    </xdr:from>
    <xdr:to>
      <xdr:col>86</xdr:col>
      <xdr:colOff>25400</xdr:colOff>
      <xdr:row>31</xdr:row>
      <xdr:rowOff>81949</xdr:rowOff>
    </xdr:to>
    <xdr:cxnSp macro="">
      <xdr:nvCxnSpPr>
        <xdr:cNvPr id="511" name="直線コネクタ 510"/>
        <xdr:cNvCxnSpPr/>
      </xdr:nvCxnSpPr>
      <xdr:spPr>
        <a:xfrm>
          <a:off x="16230600" y="5396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130241</xdr:rowOff>
    </xdr:from>
    <xdr:to>
      <xdr:col>85</xdr:col>
      <xdr:colOff>127000</xdr:colOff>
      <xdr:row>38</xdr:row>
      <xdr:rowOff>139700</xdr:rowOff>
    </xdr:to>
    <xdr:cxnSp macro="">
      <xdr:nvCxnSpPr>
        <xdr:cNvPr id="512" name="直線コネクタ 511"/>
        <xdr:cNvCxnSpPr/>
      </xdr:nvCxnSpPr>
      <xdr:spPr>
        <a:xfrm>
          <a:off x="15481300" y="6645341"/>
          <a:ext cx="838200" cy="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71205</xdr:rowOff>
    </xdr:from>
    <xdr:ext cx="534377" cy="259045"/>
    <xdr:sp macro="" textlink="">
      <xdr:nvSpPr>
        <xdr:cNvPr id="513" name="災害復旧事業費平均値テキスト"/>
        <xdr:cNvSpPr txBox="1"/>
      </xdr:nvSpPr>
      <xdr:spPr>
        <a:xfrm>
          <a:off x="16370300" y="6414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48328</xdr:rowOff>
    </xdr:from>
    <xdr:to>
      <xdr:col>85</xdr:col>
      <xdr:colOff>177800</xdr:colOff>
      <xdr:row>38</xdr:row>
      <xdr:rowOff>149928</xdr:rowOff>
    </xdr:to>
    <xdr:sp macro="" textlink="">
      <xdr:nvSpPr>
        <xdr:cNvPr id="514" name="フローチャート: 判断 513"/>
        <xdr:cNvSpPr/>
      </xdr:nvSpPr>
      <xdr:spPr>
        <a:xfrm>
          <a:off x="162687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130241</xdr:rowOff>
    </xdr:from>
    <xdr:to>
      <xdr:col>81</xdr:col>
      <xdr:colOff>50800</xdr:colOff>
      <xdr:row>38</xdr:row>
      <xdr:rowOff>139700</xdr:rowOff>
    </xdr:to>
    <xdr:cxnSp macro="">
      <xdr:nvCxnSpPr>
        <xdr:cNvPr id="515" name="直線コネクタ 514"/>
        <xdr:cNvCxnSpPr/>
      </xdr:nvCxnSpPr>
      <xdr:spPr>
        <a:xfrm flipV="1">
          <a:off x="14592300" y="6645341"/>
          <a:ext cx="889000" cy="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51519</xdr:rowOff>
    </xdr:from>
    <xdr:to>
      <xdr:col>81</xdr:col>
      <xdr:colOff>101600</xdr:colOff>
      <xdr:row>38</xdr:row>
      <xdr:rowOff>153119</xdr:rowOff>
    </xdr:to>
    <xdr:sp macro="" textlink="">
      <xdr:nvSpPr>
        <xdr:cNvPr id="516" name="フローチャート: 判断 515"/>
        <xdr:cNvSpPr/>
      </xdr:nvSpPr>
      <xdr:spPr>
        <a:xfrm>
          <a:off x="15430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169646</xdr:rowOff>
    </xdr:from>
    <xdr:ext cx="534377" cy="259045"/>
    <xdr:sp macro="" textlink="">
      <xdr:nvSpPr>
        <xdr:cNvPr id="517" name="テキスト ボックス 516"/>
        <xdr:cNvSpPr txBox="1"/>
      </xdr:nvSpPr>
      <xdr:spPr>
        <a:xfrm>
          <a:off x="15214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8" name="直線コネクタ 517"/>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53959</xdr:rowOff>
    </xdr:from>
    <xdr:to>
      <xdr:col>76</xdr:col>
      <xdr:colOff>165100</xdr:colOff>
      <xdr:row>38</xdr:row>
      <xdr:rowOff>155559</xdr:rowOff>
    </xdr:to>
    <xdr:sp macro="" textlink="">
      <xdr:nvSpPr>
        <xdr:cNvPr id="519" name="フローチャート: 判断 518"/>
        <xdr:cNvSpPr/>
      </xdr:nvSpPr>
      <xdr:spPr>
        <a:xfrm>
          <a:off x="14541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635</xdr:rowOff>
    </xdr:from>
    <xdr:ext cx="534377" cy="259045"/>
    <xdr:sp macro="" textlink="">
      <xdr:nvSpPr>
        <xdr:cNvPr id="520" name="テキスト ボックス 519"/>
        <xdr:cNvSpPr txBox="1"/>
      </xdr:nvSpPr>
      <xdr:spPr>
        <a:xfrm>
          <a:off x="14325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1" name="直線コネクタ 520"/>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63953</xdr:rowOff>
    </xdr:from>
    <xdr:to>
      <xdr:col>72</xdr:col>
      <xdr:colOff>38100</xdr:colOff>
      <xdr:row>38</xdr:row>
      <xdr:rowOff>165553</xdr:rowOff>
    </xdr:to>
    <xdr:sp macro="" textlink="">
      <xdr:nvSpPr>
        <xdr:cNvPr id="522" name="フローチャート: 判断 521"/>
        <xdr:cNvSpPr/>
      </xdr:nvSpPr>
      <xdr:spPr>
        <a:xfrm>
          <a:off x="13652500" y="657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10630</xdr:rowOff>
    </xdr:from>
    <xdr:ext cx="534377" cy="259045"/>
    <xdr:sp macro="" textlink="">
      <xdr:nvSpPr>
        <xdr:cNvPr id="523" name="テキスト ボックス 522"/>
        <xdr:cNvSpPr txBox="1"/>
      </xdr:nvSpPr>
      <xdr:spPr>
        <a:xfrm>
          <a:off x="13436111" y="635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50319</xdr:rowOff>
    </xdr:from>
    <xdr:to>
      <xdr:col>67</xdr:col>
      <xdr:colOff>101600</xdr:colOff>
      <xdr:row>38</xdr:row>
      <xdr:rowOff>151919</xdr:rowOff>
    </xdr:to>
    <xdr:sp macro="" textlink="">
      <xdr:nvSpPr>
        <xdr:cNvPr id="524" name="フローチャート: 判断 523"/>
        <xdr:cNvSpPr/>
      </xdr:nvSpPr>
      <xdr:spPr>
        <a:xfrm>
          <a:off x="12763500" y="656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168446</xdr:rowOff>
    </xdr:from>
    <xdr:ext cx="534377" cy="259045"/>
    <xdr:sp macro="" textlink="">
      <xdr:nvSpPr>
        <xdr:cNvPr id="525" name="テキスト ボックス 524"/>
        <xdr:cNvSpPr txBox="1"/>
      </xdr:nvSpPr>
      <xdr:spPr>
        <a:xfrm>
          <a:off x="12547111" y="634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1" name="楕円 530"/>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26755</xdr:rowOff>
    </xdr:from>
    <xdr:ext cx="249299" cy="259045"/>
    <xdr:sp macro="" textlink="">
      <xdr:nvSpPr>
        <xdr:cNvPr id="532" name="災害復旧事業費該当値テキスト"/>
        <xdr:cNvSpPr txBox="1"/>
      </xdr:nvSpPr>
      <xdr:spPr>
        <a:xfrm>
          <a:off x="16370300" y="6541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79441</xdr:rowOff>
    </xdr:from>
    <xdr:to>
      <xdr:col>81</xdr:col>
      <xdr:colOff>101600</xdr:colOff>
      <xdr:row>39</xdr:row>
      <xdr:rowOff>9591</xdr:rowOff>
    </xdr:to>
    <xdr:sp macro="" textlink="">
      <xdr:nvSpPr>
        <xdr:cNvPr id="533" name="楕円 532"/>
        <xdr:cNvSpPr/>
      </xdr:nvSpPr>
      <xdr:spPr>
        <a:xfrm>
          <a:off x="15430500" y="659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718</xdr:rowOff>
    </xdr:from>
    <xdr:ext cx="469744" cy="259045"/>
    <xdr:sp macro="" textlink="">
      <xdr:nvSpPr>
        <xdr:cNvPr id="534" name="テキスト ボックス 533"/>
        <xdr:cNvSpPr txBox="1"/>
      </xdr:nvSpPr>
      <xdr:spPr>
        <a:xfrm>
          <a:off x="15246428" y="668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5" name="楕円 534"/>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6" name="テキスト ボックス 535"/>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7" name="楕円 536"/>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8" name="テキスト ボックス 537"/>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9" name="楕円 538"/>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0" name="テキスト ボックス 539"/>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3" name="テキスト ボックス 602"/>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1" name="テキスト ボックス 610"/>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129442</xdr:rowOff>
    </xdr:from>
    <xdr:to>
      <xdr:col>85</xdr:col>
      <xdr:colOff>126364</xdr:colOff>
      <xdr:row>79</xdr:row>
      <xdr:rowOff>24416</xdr:rowOff>
    </xdr:to>
    <xdr:cxnSp macro="">
      <xdr:nvCxnSpPr>
        <xdr:cNvPr id="613" name="直線コネクタ 612"/>
        <xdr:cNvCxnSpPr/>
      </xdr:nvCxnSpPr>
      <xdr:spPr>
        <a:xfrm flipV="1">
          <a:off x="16317595" y="12130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28243</xdr:rowOff>
    </xdr:from>
    <xdr:ext cx="534377" cy="259045"/>
    <xdr:sp macro="" textlink="">
      <xdr:nvSpPr>
        <xdr:cNvPr id="614" name="公債費最小値テキスト"/>
        <xdr:cNvSpPr txBox="1"/>
      </xdr:nvSpPr>
      <xdr:spPr>
        <a:xfrm>
          <a:off x="16370300" y="135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24416</xdr:rowOff>
    </xdr:from>
    <xdr:to>
      <xdr:col>86</xdr:col>
      <xdr:colOff>25400</xdr:colOff>
      <xdr:row>79</xdr:row>
      <xdr:rowOff>24416</xdr:rowOff>
    </xdr:to>
    <xdr:cxnSp macro="">
      <xdr:nvCxnSpPr>
        <xdr:cNvPr id="615" name="直線コネクタ 614"/>
        <xdr:cNvCxnSpPr/>
      </xdr:nvCxnSpPr>
      <xdr:spPr>
        <a:xfrm>
          <a:off x="16230600" y="13568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76119</xdr:rowOff>
    </xdr:from>
    <xdr:ext cx="599010" cy="259045"/>
    <xdr:sp macro="" textlink="">
      <xdr:nvSpPr>
        <xdr:cNvPr id="616" name="公債費最大値テキスト"/>
        <xdr:cNvSpPr txBox="1"/>
      </xdr:nvSpPr>
      <xdr:spPr>
        <a:xfrm>
          <a:off x="16370300" y="1190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129442</xdr:rowOff>
    </xdr:from>
    <xdr:to>
      <xdr:col>86</xdr:col>
      <xdr:colOff>25400</xdr:colOff>
      <xdr:row>70</xdr:row>
      <xdr:rowOff>129442</xdr:rowOff>
    </xdr:to>
    <xdr:cxnSp macro="">
      <xdr:nvCxnSpPr>
        <xdr:cNvPr id="617" name="直線コネクタ 616"/>
        <xdr:cNvCxnSpPr/>
      </xdr:nvCxnSpPr>
      <xdr:spPr>
        <a:xfrm>
          <a:off x="16230600" y="12130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56355</xdr:rowOff>
    </xdr:from>
    <xdr:to>
      <xdr:col>85</xdr:col>
      <xdr:colOff>127000</xdr:colOff>
      <xdr:row>78</xdr:row>
      <xdr:rowOff>68955</xdr:rowOff>
    </xdr:to>
    <xdr:cxnSp macro="">
      <xdr:nvCxnSpPr>
        <xdr:cNvPr id="618" name="直線コネクタ 617"/>
        <xdr:cNvCxnSpPr/>
      </xdr:nvCxnSpPr>
      <xdr:spPr>
        <a:xfrm flipV="1">
          <a:off x="15481300" y="13429455"/>
          <a:ext cx="838200" cy="1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43694</xdr:rowOff>
    </xdr:from>
    <xdr:ext cx="599010" cy="259045"/>
    <xdr:sp macro="" textlink="">
      <xdr:nvSpPr>
        <xdr:cNvPr id="619" name="公債費平均値テキスト"/>
        <xdr:cNvSpPr txBox="1"/>
      </xdr:nvSpPr>
      <xdr:spPr>
        <a:xfrm>
          <a:off x="16370300" y="13073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20817</xdr:rowOff>
    </xdr:from>
    <xdr:to>
      <xdr:col>85</xdr:col>
      <xdr:colOff>177800</xdr:colOff>
      <xdr:row>77</xdr:row>
      <xdr:rowOff>122417</xdr:rowOff>
    </xdr:to>
    <xdr:sp macro="" textlink="">
      <xdr:nvSpPr>
        <xdr:cNvPr id="620" name="フローチャート: 判断 619"/>
        <xdr:cNvSpPr/>
      </xdr:nvSpPr>
      <xdr:spPr>
        <a:xfrm>
          <a:off x="162687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68955</xdr:rowOff>
    </xdr:from>
    <xdr:to>
      <xdr:col>81</xdr:col>
      <xdr:colOff>50800</xdr:colOff>
      <xdr:row>78</xdr:row>
      <xdr:rowOff>85271</xdr:rowOff>
    </xdr:to>
    <xdr:cxnSp macro="">
      <xdr:nvCxnSpPr>
        <xdr:cNvPr id="621" name="直線コネクタ 620"/>
        <xdr:cNvCxnSpPr/>
      </xdr:nvCxnSpPr>
      <xdr:spPr>
        <a:xfrm flipV="1">
          <a:off x="14592300" y="13442055"/>
          <a:ext cx="889000" cy="1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42956</xdr:rowOff>
    </xdr:from>
    <xdr:to>
      <xdr:col>81</xdr:col>
      <xdr:colOff>101600</xdr:colOff>
      <xdr:row>77</xdr:row>
      <xdr:rowOff>144556</xdr:rowOff>
    </xdr:to>
    <xdr:sp macro="" textlink="">
      <xdr:nvSpPr>
        <xdr:cNvPr id="622" name="フローチャート: 判断 621"/>
        <xdr:cNvSpPr/>
      </xdr:nvSpPr>
      <xdr:spPr>
        <a:xfrm>
          <a:off x="15430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161083</xdr:rowOff>
    </xdr:from>
    <xdr:ext cx="599010" cy="259045"/>
    <xdr:sp macro="" textlink="">
      <xdr:nvSpPr>
        <xdr:cNvPr id="623" name="テキスト ボックス 622"/>
        <xdr:cNvSpPr txBox="1"/>
      </xdr:nvSpPr>
      <xdr:spPr>
        <a:xfrm>
          <a:off x="15181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85271</xdr:rowOff>
    </xdr:from>
    <xdr:to>
      <xdr:col>76</xdr:col>
      <xdr:colOff>114300</xdr:colOff>
      <xdr:row>78</xdr:row>
      <xdr:rowOff>118704</xdr:rowOff>
    </xdr:to>
    <xdr:cxnSp macro="">
      <xdr:nvCxnSpPr>
        <xdr:cNvPr id="624" name="直線コネクタ 623"/>
        <xdr:cNvCxnSpPr/>
      </xdr:nvCxnSpPr>
      <xdr:spPr>
        <a:xfrm flipV="1">
          <a:off x="13703300" y="13458371"/>
          <a:ext cx="889000" cy="3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32449</xdr:rowOff>
    </xdr:from>
    <xdr:to>
      <xdr:col>76</xdr:col>
      <xdr:colOff>165100</xdr:colOff>
      <xdr:row>77</xdr:row>
      <xdr:rowOff>134049</xdr:rowOff>
    </xdr:to>
    <xdr:sp macro="" textlink="">
      <xdr:nvSpPr>
        <xdr:cNvPr id="625" name="フローチャート: 判断 624"/>
        <xdr:cNvSpPr/>
      </xdr:nvSpPr>
      <xdr:spPr>
        <a:xfrm>
          <a:off x="14541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150576</xdr:rowOff>
    </xdr:from>
    <xdr:ext cx="599010" cy="259045"/>
    <xdr:sp macro="" textlink="">
      <xdr:nvSpPr>
        <xdr:cNvPr id="626" name="テキスト ボックス 625"/>
        <xdr:cNvSpPr txBox="1"/>
      </xdr:nvSpPr>
      <xdr:spPr>
        <a:xfrm>
          <a:off x="14292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118704</xdr:rowOff>
    </xdr:from>
    <xdr:to>
      <xdr:col>71</xdr:col>
      <xdr:colOff>177800</xdr:colOff>
      <xdr:row>78</xdr:row>
      <xdr:rowOff>128102</xdr:rowOff>
    </xdr:to>
    <xdr:cxnSp macro="">
      <xdr:nvCxnSpPr>
        <xdr:cNvPr id="627" name="直線コネクタ 626"/>
        <xdr:cNvCxnSpPr/>
      </xdr:nvCxnSpPr>
      <xdr:spPr>
        <a:xfrm flipV="1">
          <a:off x="12814300" y="13491804"/>
          <a:ext cx="889000" cy="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46951</xdr:rowOff>
    </xdr:from>
    <xdr:to>
      <xdr:col>72</xdr:col>
      <xdr:colOff>38100</xdr:colOff>
      <xdr:row>77</xdr:row>
      <xdr:rowOff>148551</xdr:rowOff>
    </xdr:to>
    <xdr:sp macro="" textlink="">
      <xdr:nvSpPr>
        <xdr:cNvPr id="628" name="フローチャート: 判断 627"/>
        <xdr:cNvSpPr/>
      </xdr:nvSpPr>
      <xdr:spPr>
        <a:xfrm>
          <a:off x="13652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165078</xdr:rowOff>
    </xdr:from>
    <xdr:ext cx="599010" cy="259045"/>
    <xdr:sp macro="" textlink="">
      <xdr:nvSpPr>
        <xdr:cNvPr id="629" name="テキスト ボックス 628"/>
        <xdr:cNvSpPr txBox="1"/>
      </xdr:nvSpPr>
      <xdr:spPr>
        <a:xfrm>
          <a:off x="13403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107307</xdr:rowOff>
    </xdr:from>
    <xdr:to>
      <xdr:col>67</xdr:col>
      <xdr:colOff>101600</xdr:colOff>
      <xdr:row>78</xdr:row>
      <xdr:rowOff>37457</xdr:rowOff>
    </xdr:to>
    <xdr:sp macro="" textlink="">
      <xdr:nvSpPr>
        <xdr:cNvPr id="630" name="フローチャート: 判断 629"/>
        <xdr:cNvSpPr/>
      </xdr:nvSpPr>
      <xdr:spPr>
        <a:xfrm>
          <a:off x="12763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53984</xdr:rowOff>
    </xdr:from>
    <xdr:ext cx="599010" cy="259045"/>
    <xdr:sp macro="" textlink="">
      <xdr:nvSpPr>
        <xdr:cNvPr id="631" name="テキスト ボックス 630"/>
        <xdr:cNvSpPr txBox="1"/>
      </xdr:nvSpPr>
      <xdr:spPr>
        <a:xfrm>
          <a:off x="12514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5555</xdr:rowOff>
    </xdr:from>
    <xdr:to>
      <xdr:col>85</xdr:col>
      <xdr:colOff>177800</xdr:colOff>
      <xdr:row>78</xdr:row>
      <xdr:rowOff>107155</xdr:rowOff>
    </xdr:to>
    <xdr:sp macro="" textlink="">
      <xdr:nvSpPr>
        <xdr:cNvPr id="637" name="楕円 636"/>
        <xdr:cNvSpPr/>
      </xdr:nvSpPr>
      <xdr:spPr>
        <a:xfrm>
          <a:off x="16268700" y="1337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155432</xdr:rowOff>
    </xdr:from>
    <xdr:ext cx="534377" cy="259045"/>
    <xdr:sp macro="" textlink="">
      <xdr:nvSpPr>
        <xdr:cNvPr id="638" name="公債費該当値テキスト"/>
        <xdr:cNvSpPr txBox="1"/>
      </xdr:nvSpPr>
      <xdr:spPr>
        <a:xfrm>
          <a:off x="16370300" y="1335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18155</xdr:rowOff>
    </xdr:from>
    <xdr:to>
      <xdr:col>81</xdr:col>
      <xdr:colOff>101600</xdr:colOff>
      <xdr:row>78</xdr:row>
      <xdr:rowOff>119755</xdr:rowOff>
    </xdr:to>
    <xdr:sp macro="" textlink="">
      <xdr:nvSpPr>
        <xdr:cNvPr id="639" name="楕円 638"/>
        <xdr:cNvSpPr/>
      </xdr:nvSpPr>
      <xdr:spPr>
        <a:xfrm>
          <a:off x="15430500" y="1339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110882</xdr:rowOff>
    </xdr:from>
    <xdr:ext cx="534377" cy="259045"/>
    <xdr:sp macro="" textlink="">
      <xdr:nvSpPr>
        <xdr:cNvPr id="640" name="テキスト ボックス 639"/>
        <xdr:cNvSpPr txBox="1"/>
      </xdr:nvSpPr>
      <xdr:spPr>
        <a:xfrm>
          <a:off x="15214111" y="1348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34471</xdr:rowOff>
    </xdr:from>
    <xdr:to>
      <xdr:col>76</xdr:col>
      <xdr:colOff>165100</xdr:colOff>
      <xdr:row>78</xdr:row>
      <xdr:rowOff>136071</xdr:rowOff>
    </xdr:to>
    <xdr:sp macro="" textlink="">
      <xdr:nvSpPr>
        <xdr:cNvPr id="641" name="楕円 640"/>
        <xdr:cNvSpPr/>
      </xdr:nvSpPr>
      <xdr:spPr>
        <a:xfrm>
          <a:off x="14541500" y="1340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127198</xdr:rowOff>
    </xdr:from>
    <xdr:ext cx="534377" cy="259045"/>
    <xdr:sp macro="" textlink="">
      <xdr:nvSpPr>
        <xdr:cNvPr id="642" name="テキスト ボックス 641"/>
        <xdr:cNvSpPr txBox="1"/>
      </xdr:nvSpPr>
      <xdr:spPr>
        <a:xfrm>
          <a:off x="14325111" y="1350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67904</xdr:rowOff>
    </xdr:from>
    <xdr:to>
      <xdr:col>72</xdr:col>
      <xdr:colOff>38100</xdr:colOff>
      <xdr:row>78</xdr:row>
      <xdr:rowOff>169504</xdr:rowOff>
    </xdr:to>
    <xdr:sp macro="" textlink="">
      <xdr:nvSpPr>
        <xdr:cNvPr id="643" name="楕円 642"/>
        <xdr:cNvSpPr/>
      </xdr:nvSpPr>
      <xdr:spPr>
        <a:xfrm>
          <a:off x="13652500" y="134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160631</xdr:rowOff>
    </xdr:from>
    <xdr:ext cx="534377" cy="259045"/>
    <xdr:sp macro="" textlink="">
      <xdr:nvSpPr>
        <xdr:cNvPr id="644" name="テキスト ボックス 643"/>
        <xdr:cNvSpPr txBox="1"/>
      </xdr:nvSpPr>
      <xdr:spPr>
        <a:xfrm>
          <a:off x="13436111" y="1353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77302</xdr:rowOff>
    </xdr:from>
    <xdr:to>
      <xdr:col>67</xdr:col>
      <xdr:colOff>101600</xdr:colOff>
      <xdr:row>79</xdr:row>
      <xdr:rowOff>7452</xdr:rowOff>
    </xdr:to>
    <xdr:sp macro="" textlink="">
      <xdr:nvSpPr>
        <xdr:cNvPr id="645" name="楕円 644"/>
        <xdr:cNvSpPr/>
      </xdr:nvSpPr>
      <xdr:spPr>
        <a:xfrm>
          <a:off x="12763500" y="1345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170029</xdr:rowOff>
    </xdr:from>
    <xdr:ext cx="534377" cy="259045"/>
    <xdr:sp macro="" textlink="">
      <xdr:nvSpPr>
        <xdr:cNvPr id="646" name="テキスト ボックス 645"/>
        <xdr:cNvSpPr txBox="1"/>
      </xdr:nvSpPr>
      <xdr:spPr>
        <a:xfrm>
          <a:off x="12547111" y="1354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2" name="テキスト ボックス 661"/>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4" name="テキスト ボックス 663"/>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45670</xdr:rowOff>
    </xdr:from>
    <xdr:to>
      <xdr:col>85</xdr:col>
      <xdr:colOff>126364</xdr:colOff>
      <xdr:row>98</xdr:row>
      <xdr:rowOff>139698</xdr:rowOff>
    </xdr:to>
    <xdr:cxnSp macro="">
      <xdr:nvCxnSpPr>
        <xdr:cNvPr id="668" name="直線コネクタ 667"/>
        <xdr:cNvCxnSpPr/>
      </xdr:nvCxnSpPr>
      <xdr:spPr>
        <a:xfrm flipV="1">
          <a:off x="16317595" y="15476170"/>
          <a:ext cx="1269" cy="1465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143525</xdr:rowOff>
    </xdr:from>
    <xdr:ext cx="249299" cy="259045"/>
    <xdr:sp macro="" textlink="">
      <xdr:nvSpPr>
        <xdr:cNvPr id="669" name="積立金最小値テキスト"/>
        <xdr:cNvSpPr txBox="1"/>
      </xdr:nvSpPr>
      <xdr:spPr>
        <a:xfrm>
          <a:off x="16370300" y="169456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139698</xdr:rowOff>
    </xdr:from>
    <xdr:to>
      <xdr:col>86</xdr:col>
      <xdr:colOff>25400</xdr:colOff>
      <xdr:row>98</xdr:row>
      <xdr:rowOff>139698</xdr:rowOff>
    </xdr:to>
    <xdr:cxnSp macro="">
      <xdr:nvCxnSpPr>
        <xdr:cNvPr id="670" name="直線コネクタ 669"/>
        <xdr:cNvCxnSpPr/>
      </xdr:nvCxnSpPr>
      <xdr:spPr>
        <a:xfrm>
          <a:off x="16230600" y="16941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163797</xdr:rowOff>
    </xdr:from>
    <xdr:ext cx="690189" cy="259045"/>
    <xdr:sp macro="" textlink="">
      <xdr:nvSpPr>
        <xdr:cNvPr id="671" name="積立金最大値テキスト"/>
        <xdr:cNvSpPr txBox="1"/>
      </xdr:nvSpPr>
      <xdr:spPr>
        <a:xfrm>
          <a:off x="16370300" y="1525139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45670</xdr:rowOff>
    </xdr:from>
    <xdr:to>
      <xdr:col>86</xdr:col>
      <xdr:colOff>25400</xdr:colOff>
      <xdr:row>90</xdr:row>
      <xdr:rowOff>45670</xdr:rowOff>
    </xdr:to>
    <xdr:cxnSp macro="">
      <xdr:nvCxnSpPr>
        <xdr:cNvPr id="672" name="直線コネクタ 671"/>
        <xdr:cNvCxnSpPr/>
      </xdr:nvCxnSpPr>
      <xdr:spPr>
        <a:xfrm>
          <a:off x="16230600" y="1547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56359</xdr:rowOff>
    </xdr:from>
    <xdr:to>
      <xdr:col>85</xdr:col>
      <xdr:colOff>127000</xdr:colOff>
      <xdr:row>98</xdr:row>
      <xdr:rowOff>63649</xdr:rowOff>
    </xdr:to>
    <xdr:cxnSp macro="">
      <xdr:nvCxnSpPr>
        <xdr:cNvPr id="673" name="直線コネクタ 672"/>
        <xdr:cNvCxnSpPr/>
      </xdr:nvCxnSpPr>
      <xdr:spPr>
        <a:xfrm>
          <a:off x="15481300" y="16858459"/>
          <a:ext cx="838200" cy="7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33165</xdr:rowOff>
    </xdr:from>
    <xdr:ext cx="534377" cy="259045"/>
    <xdr:sp macro="" textlink="">
      <xdr:nvSpPr>
        <xdr:cNvPr id="674" name="積立金平均値テキスト"/>
        <xdr:cNvSpPr txBox="1"/>
      </xdr:nvSpPr>
      <xdr:spPr>
        <a:xfrm>
          <a:off x="16370300" y="16663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10288</xdr:rowOff>
    </xdr:from>
    <xdr:to>
      <xdr:col>85</xdr:col>
      <xdr:colOff>177800</xdr:colOff>
      <xdr:row>98</xdr:row>
      <xdr:rowOff>111888</xdr:rowOff>
    </xdr:to>
    <xdr:sp macro="" textlink="">
      <xdr:nvSpPr>
        <xdr:cNvPr id="675" name="フローチャート: 判断 674"/>
        <xdr:cNvSpPr/>
      </xdr:nvSpPr>
      <xdr:spPr>
        <a:xfrm>
          <a:off x="16268700" y="1681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56359</xdr:rowOff>
    </xdr:from>
    <xdr:to>
      <xdr:col>81</xdr:col>
      <xdr:colOff>50800</xdr:colOff>
      <xdr:row>98</xdr:row>
      <xdr:rowOff>56676</xdr:rowOff>
    </xdr:to>
    <xdr:cxnSp macro="">
      <xdr:nvCxnSpPr>
        <xdr:cNvPr id="676" name="直線コネクタ 675"/>
        <xdr:cNvCxnSpPr/>
      </xdr:nvCxnSpPr>
      <xdr:spPr>
        <a:xfrm flipV="1">
          <a:off x="14592300" y="16858459"/>
          <a:ext cx="88900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10832</xdr:rowOff>
    </xdr:from>
    <xdr:to>
      <xdr:col>81</xdr:col>
      <xdr:colOff>101600</xdr:colOff>
      <xdr:row>98</xdr:row>
      <xdr:rowOff>112432</xdr:rowOff>
    </xdr:to>
    <xdr:sp macro="" textlink="">
      <xdr:nvSpPr>
        <xdr:cNvPr id="677" name="フローチャート: 判断 676"/>
        <xdr:cNvSpPr/>
      </xdr:nvSpPr>
      <xdr:spPr>
        <a:xfrm>
          <a:off x="15430500" y="1681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103559</xdr:rowOff>
    </xdr:from>
    <xdr:ext cx="534377" cy="259045"/>
    <xdr:sp macro="" textlink="">
      <xdr:nvSpPr>
        <xdr:cNvPr id="678" name="テキスト ボックス 677"/>
        <xdr:cNvSpPr txBox="1"/>
      </xdr:nvSpPr>
      <xdr:spPr>
        <a:xfrm>
          <a:off x="15214111" y="16905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56676</xdr:rowOff>
    </xdr:from>
    <xdr:to>
      <xdr:col>76</xdr:col>
      <xdr:colOff>114300</xdr:colOff>
      <xdr:row>98</xdr:row>
      <xdr:rowOff>66903</xdr:rowOff>
    </xdr:to>
    <xdr:cxnSp macro="">
      <xdr:nvCxnSpPr>
        <xdr:cNvPr id="679" name="直線コネクタ 678"/>
        <xdr:cNvCxnSpPr/>
      </xdr:nvCxnSpPr>
      <xdr:spPr>
        <a:xfrm flipV="1">
          <a:off x="13703300" y="16858776"/>
          <a:ext cx="889000" cy="1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23471</xdr:rowOff>
    </xdr:from>
    <xdr:to>
      <xdr:col>76</xdr:col>
      <xdr:colOff>165100</xdr:colOff>
      <xdr:row>98</xdr:row>
      <xdr:rowOff>125071</xdr:rowOff>
    </xdr:to>
    <xdr:sp macro="" textlink="">
      <xdr:nvSpPr>
        <xdr:cNvPr id="680" name="フローチャート: 判断 679"/>
        <xdr:cNvSpPr/>
      </xdr:nvSpPr>
      <xdr:spPr>
        <a:xfrm>
          <a:off x="14541500" y="168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116198</xdr:rowOff>
    </xdr:from>
    <xdr:ext cx="534377" cy="259045"/>
    <xdr:sp macro="" textlink="">
      <xdr:nvSpPr>
        <xdr:cNvPr id="681" name="テキスト ボックス 680"/>
        <xdr:cNvSpPr txBox="1"/>
      </xdr:nvSpPr>
      <xdr:spPr>
        <a:xfrm>
          <a:off x="14325111" y="16918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56341</xdr:rowOff>
    </xdr:from>
    <xdr:to>
      <xdr:col>71</xdr:col>
      <xdr:colOff>177800</xdr:colOff>
      <xdr:row>98</xdr:row>
      <xdr:rowOff>66903</xdr:rowOff>
    </xdr:to>
    <xdr:cxnSp macro="">
      <xdr:nvCxnSpPr>
        <xdr:cNvPr id="682" name="直線コネクタ 681"/>
        <xdr:cNvCxnSpPr/>
      </xdr:nvCxnSpPr>
      <xdr:spPr>
        <a:xfrm>
          <a:off x="12814300" y="16858441"/>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8404</xdr:rowOff>
    </xdr:from>
    <xdr:to>
      <xdr:col>72</xdr:col>
      <xdr:colOff>38100</xdr:colOff>
      <xdr:row>98</xdr:row>
      <xdr:rowOff>110004</xdr:rowOff>
    </xdr:to>
    <xdr:sp macro="" textlink="">
      <xdr:nvSpPr>
        <xdr:cNvPr id="683" name="フローチャート: 判断 682"/>
        <xdr:cNvSpPr/>
      </xdr:nvSpPr>
      <xdr:spPr>
        <a:xfrm>
          <a:off x="13652500" y="168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126531</xdr:rowOff>
    </xdr:from>
    <xdr:ext cx="534377" cy="259045"/>
    <xdr:sp macro="" textlink="">
      <xdr:nvSpPr>
        <xdr:cNvPr id="684" name="テキスト ボックス 683"/>
        <xdr:cNvSpPr txBox="1"/>
      </xdr:nvSpPr>
      <xdr:spPr>
        <a:xfrm>
          <a:off x="13436111" y="1658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107683</xdr:rowOff>
    </xdr:from>
    <xdr:to>
      <xdr:col>67</xdr:col>
      <xdr:colOff>101600</xdr:colOff>
      <xdr:row>98</xdr:row>
      <xdr:rowOff>37833</xdr:rowOff>
    </xdr:to>
    <xdr:sp macro="" textlink="">
      <xdr:nvSpPr>
        <xdr:cNvPr id="685" name="フローチャート: 判断 684"/>
        <xdr:cNvSpPr/>
      </xdr:nvSpPr>
      <xdr:spPr>
        <a:xfrm>
          <a:off x="12763500" y="16738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54360</xdr:rowOff>
    </xdr:from>
    <xdr:ext cx="599010" cy="259045"/>
    <xdr:sp macro="" textlink="">
      <xdr:nvSpPr>
        <xdr:cNvPr id="686" name="テキスト ボックス 685"/>
        <xdr:cNvSpPr txBox="1"/>
      </xdr:nvSpPr>
      <xdr:spPr>
        <a:xfrm>
          <a:off x="12514795" y="16513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12849</xdr:rowOff>
    </xdr:from>
    <xdr:to>
      <xdr:col>85</xdr:col>
      <xdr:colOff>177800</xdr:colOff>
      <xdr:row>98</xdr:row>
      <xdr:rowOff>114449</xdr:rowOff>
    </xdr:to>
    <xdr:sp macro="" textlink="">
      <xdr:nvSpPr>
        <xdr:cNvPr id="692" name="楕円 691"/>
        <xdr:cNvSpPr/>
      </xdr:nvSpPr>
      <xdr:spPr>
        <a:xfrm>
          <a:off x="16268700" y="168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160165</xdr:rowOff>
    </xdr:from>
    <xdr:ext cx="534377" cy="259045"/>
    <xdr:sp macro="" textlink="">
      <xdr:nvSpPr>
        <xdr:cNvPr id="693" name="積立金該当値テキスト"/>
        <xdr:cNvSpPr txBox="1"/>
      </xdr:nvSpPr>
      <xdr:spPr>
        <a:xfrm>
          <a:off x="16370300" y="1679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5559</xdr:rowOff>
    </xdr:from>
    <xdr:to>
      <xdr:col>81</xdr:col>
      <xdr:colOff>101600</xdr:colOff>
      <xdr:row>98</xdr:row>
      <xdr:rowOff>107159</xdr:rowOff>
    </xdr:to>
    <xdr:sp macro="" textlink="">
      <xdr:nvSpPr>
        <xdr:cNvPr id="694" name="楕円 693"/>
        <xdr:cNvSpPr/>
      </xdr:nvSpPr>
      <xdr:spPr>
        <a:xfrm>
          <a:off x="15430500" y="168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123686</xdr:rowOff>
    </xdr:from>
    <xdr:ext cx="534377" cy="259045"/>
    <xdr:sp macro="" textlink="">
      <xdr:nvSpPr>
        <xdr:cNvPr id="695" name="テキスト ボックス 694"/>
        <xdr:cNvSpPr txBox="1"/>
      </xdr:nvSpPr>
      <xdr:spPr>
        <a:xfrm>
          <a:off x="15214111" y="1658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5876</xdr:rowOff>
    </xdr:from>
    <xdr:to>
      <xdr:col>76</xdr:col>
      <xdr:colOff>165100</xdr:colOff>
      <xdr:row>98</xdr:row>
      <xdr:rowOff>107476</xdr:rowOff>
    </xdr:to>
    <xdr:sp macro="" textlink="">
      <xdr:nvSpPr>
        <xdr:cNvPr id="696" name="楕円 695"/>
        <xdr:cNvSpPr/>
      </xdr:nvSpPr>
      <xdr:spPr>
        <a:xfrm>
          <a:off x="14541500" y="1680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124003</xdr:rowOff>
    </xdr:from>
    <xdr:ext cx="534377" cy="259045"/>
    <xdr:sp macro="" textlink="">
      <xdr:nvSpPr>
        <xdr:cNvPr id="697" name="テキスト ボックス 696"/>
        <xdr:cNvSpPr txBox="1"/>
      </xdr:nvSpPr>
      <xdr:spPr>
        <a:xfrm>
          <a:off x="14325111" y="1658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16103</xdr:rowOff>
    </xdr:from>
    <xdr:to>
      <xdr:col>72</xdr:col>
      <xdr:colOff>38100</xdr:colOff>
      <xdr:row>98</xdr:row>
      <xdr:rowOff>117703</xdr:rowOff>
    </xdr:to>
    <xdr:sp macro="" textlink="">
      <xdr:nvSpPr>
        <xdr:cNvPr id="698" name="楕円 697"/>
        <xdr:cNvSpPr/>
      </xdr:nvSpPr>
      <xdr:spPr>
        <a:xfrm>
          <a:off x="13652500" y="1681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108830</xdr:rowOff>
    </xdr:from>
    <xdr:ext cx="534377" cy="259045"/>
    <xdr:sp macro="" textlink="">
      <xdr:nvSpPr>
        <xdr:cNvPr id="699" name="テキスト ボックス 698"/>
        <xdr:cNvSpPr txBox="1"/>
      </xdr:nvSpPr>
      <xdr:spPr>
        <a:xfrm>
          <a:off x="13436111" y="1691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5541</xdr:rowOff>
    </xdr:from>
    <xdr:to>
      <xdr:col>67</xdr:col>
      <xdr:colOff>101600</xdr:colOff>
      <xdr:row>98</xdr:row>
      <xdr:rowOff>107141</xdr:rowOff>
    </xdr:to>
    <xdr:sp macro="" textlink="">
      <xdr:nvSpPr>
        <xdr:cNvPr id="700" name="楕円 699"/>
        <xdr:cNvSpPr/>
      </xdr:nvSpPr>
      <xdr:spPr>
        <a:xfrm>
          <a:off x="12763500" y="1680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98268</xdr:rowOff>
    </xdr:from>
    <xdr:ext cx="534377" cy="259045"/>
    <xdr:sp macro="" textlink="">
      <xdr:nvSpPr>
        <xdr:cNvPr id="701" name="テキスト ボックス 700"/>
        <xdr:cNvSpPr txBox="1"/>
      </xdr:nvSpPr>
      <xdr:spPr>
        <a:xfrm>
          <a:off x="12547111" y="1690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3" name="テキスト ボックス 72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99238</xdr:rowOff>
    </xdr:from>
    <xdr:to>
      <xdr:col>116</xdr:col>
      <xdr:colOff>62864</xdr:colOff>
      <xdr:row>39</xdr:row>
      <xdr:rowOff>44450</xdr:rowOff>
    </xdr:to>
    <xdr:cxnSp macro="">
      <xdr:nvCxnSpPr>
        <xdr:cNvPr id="725" name="直線コネクタ 724"/>
        <xdr:cNvCxnSpPr/>
      </xdr:nvCxnSpPr>
      <xdr:spPr>
        <a:xfrm flipV="1">
          <a:off x="22159595" y="5414188"/>
          <a:ext cx="1269" cy="1316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63511</xdr:rowOff>
    </xdr:from>
    <xdr:ext cx="249299" cy="259045"/>
    <xdr:sp macro="" textlink="">
      <xdr:nvSpPr>
        <xdr:cNvPr id="726" name="投資及び出資金最小値テキスト"/>
        <xdr:cNvSpPr txBox="1"/>
      </xdr:nvSpPr>
      <xdr:spPr>
        <a:xfrm>
          <a:off x="22212300" y="6750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45915</xdr:rowOff>
    </xdr:from>
    <xdr:ext cx="534377" cy="259045"/>
    <xdr:sp macro="" textlink="">
      <xdr:nvSpPr>
        <xdr:cNvPr id="728" name="投資及び出資金最大値テキスト"/>
        <xdr:cNvSpPr txBox="1"/>
      </xdr:nvSpPr>
      <xdr:spPr>
        <a:xfrm>
          <a:off x="22212300" y="518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99238</xdr:rowOff>
    </xdr:from>
    <xdr:to>
      <xdr:col>116</xdr:col>
      <xdr:colOff>152400</xdr:colOff>
      <xdr:row>31</xdr:row>
      <xdr:rowOff>99238</xdr:rowOff>
    </xdr:to>
    <xdr:cxnSp macro="">
      <xdr:nvCxnSpPr>
        <xdr:cNvPr id="729" name="直線コネクタ 728"/>
        <xdr:cNvCxnSpPr/>
      </xdr:nvCxnSpPr>
      <xdr:spPr>
        <a:xfrm>
          <a:off x="22072600" y="5414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108915</xdr:rowOff>
    </xdr:from>
    <xdr:to>
      <xdr:col>116</xdr:col>
      <xdr:colOff>63500</xdr:colOff>
      <xdr:row>39</xdr:row>
      <xdr:rowOff>44450</xdr:rowOff>
    </xdr:to>
    <xdr:cxnSp macro="">
      <xdr:nvCxnSpPr>
        <xdr:cNvPr id="730" name="直線コネクタ 729"/>
        <xdr:cNvCxnSpPr/>
      </xdr:nvCxnSpPr>
      <xdr:spPr>
        <a:xfrm flipV="1">
          <a:off x="21323300" y="6109665"/>
          <a:ext cx="838200" cy="6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107961</xdr:rowOff>
    </xdr:from>
    <xdr:ext cx="469744" cy="259045"/>
    <xdr:sp macro="" textlink="">
      <xdr:nvSpPr>
        <xdr:cNvPr id="731" name="投資及び出資金平均値テキスト"/>
        <xdr:cNvSpPr txBox="1"/>
      </xdr:nvSpPr>
      <xdr:spPr>
        <a:xfrm>
          <a:off x="22212300" y="6623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129534</xdr:rowOff>
    </xdr:from>
    <xdr:to>
      <xdr:col>116</xdr:col>
      <xdr:colOff>114300</xdr:colOff>
      <xdr:row>39</xdr:row>
      <xdr:rowOff>59684</xdr:rowOff>
    </xdr:to>
    <xdr:sp macro="" textlink="">
      <xdr:nvSpPr>
        <xdr:cNvPr id="732" name="フローチャート: 判断 731"/>
        <xdr:cNvSpPr/>
      </xdr:nvSpPr>
      <xdr:spPr>
        <a:xfrm>
          <a:off x="22110700" y="664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121285</xdr:rowOff>
    </xdr:from>
    <xdr:to>
      <xdr:col>112</xdr:col>
      <xdr:colOff>38100</xdr:colOff>
      <xdr:row>39</xdr:row>
      <xdr:rowOff>51435</xdr:rowOff>
    </xdr:to>
    <xdr:sp macro="" textlink="">
      <xdr:nvSpPr>
        <xdr:cNvPr id="734" name="フローチャート: 判断 733"/>
        <xdr:cNvSpPr/>
      </xdr:nvSpPr>
      <xdr:spPr>
        <a:xfrm>
          <a:off x="21272500" y="663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67962</xdr:rowOff>
    </xdr:from>
    <xdr:ext cx="469744" cy="259045"/>
    <xdr:sp macro="" textlink="">
      <xdr:nvSpPr>
        <xdr:cNvPr id="735" name="テキスト ボックス 734"/>
        <xdr:cNvSpPr txBox="1"/>
      </xdr:nvSpPr>
      <xdr:spPr>
        <a:xfrm>
          <a:off x="21088428" y="641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6" name="直線コネクタ 73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152832</xdr:rowOff>
    </xdr:from>
    <xdr:to>
      <xdr:col>107</xdr:col>
      <xdr:colOff>101600</xdr:colOff>
      <xdr:row>39</xdr:row>
      <xdr:rowOff>82982</xdr:rowOff>
    </xdr:to>
    <xdr:sp macro="" textlink="">
      <xdr:nvSpPr>
        <xdr:cNvPr id="737" name="フローチャート: 判断 736"/>
        <xdr:cNvSpPr/>
      </xdr:nvSpPr>
      <xdr:spPr>
        <a:xfrm>
          <a:off x="20383500" y="6667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99509</xdr:rowOff>
    </xdr:from>
    <xdr:ext cx="378565" cy="259045"/>
    <xdr:sp macro="" textlink="">
      <xdr:nvSpPr>
        <xdr:cNvPr id="738" name="テキスト ボックス 737"/>
        <xdr:cNvSpPr txBox="1"/>
      </xdr:nvSpPr>
      <xdr:spPr>
        <a:xfrm>
          <a:off x="20245017" y="6443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9" name="直線コネクタ 73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143402</xdr:rowOff>
    </xdr:from>
    <xdr:to>
      <xdr:col>102</xdr:col>
      <xdr:colOff>165100</xdr:colOff>
      <xdr:row>39</xdr:row>
      <xdr:rowOff>73552</xdr:rowOff>
    </xdr:to>
    <xdr:sp macro="" textlink="">
      <xdr:nvSpPr>
        <xdr:cNvPr id="740" name="フローチャート: 判断 739"/>
        <xdr:cNvSpPr/>
      </xdr:nvSpPr>
      <xdr:spPr>
        <a:xfrm>
          <a:off x="19494500" y="665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90079</xdr:rowOff>
    </xdr:from>
    <xdr:ext cx="469744" cy="259045"/>
    <xdr:sp macro="" textlink="">
      <xdr:nvSpPr>
        <xdr:cNvPr id="741" name="テキスト ボックス 740"/>
        <xdr:cNvSpPr txBox="1"/>
      </xdr:nvSpPr>
      <xdr:spPr>
        <a:xfrm>
          <a:off x="19310428" y="643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143726</xdr:rowOff>
    </xdr:from>
    <xdr:to>
      <xdr:col>98</xdr:col>
      <xdr:colOff>38100</xdr:colOff>
      <xdr:row>39</xdr:row>
      <xdr:rowOff>73876</xdr:rowOff>
    </xdr:to>
    <xdr:sp macro="" textlink="">
      <xdr:nvSpPr>
        <xdr:cNvPr id="742" name="フローチャート: 判断 741"/>
        <xdr:cNvSpPr/>
      </xdr:nvSpPr>
      <xdr:spPr>
        <a:xfrm>
          <a:off x="18605500" y="6658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90403</xdr:rowOff>
    </xdr:from>
    <xdr:ext cx="469744" cy="259045"/>
    <xdr:sp macro="" textlink="">
      <xdr:nvSpPr>
        <xdr:cNvPr id="743" name="テキスト ボックス 742"/>
        <xdr:cNvSpPr txBox="1"/>
      </xdr:nvSpPr>
      <xdr:spPr>
        <a:xfrm>
          <a:off x="18421428" y="643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58115</xdr:rowOff>
    </xdr:from>
    <xdr:to>
      <xdr:col>116</xdr:col>
      <xdr:colOff>114300</xdr:colOff>
      <xdr:row>35</xdr:row>
      <xdr:rowOff>159715</xdr:rowOff>
    </xdr:to>
    <xdr:sp macro="" textlink="">
      <xdr:nvSpPr>
        <xdr:cNvPr id="749" name="楕円 748"/>
        <xdr:cNvSpPr/>
      </xdr:nvSpPr>
      <xdr:spPr>
        <a:xfrm>
          <a:off x="22110700" y="605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80992</xdr:rowOff>
    </xdr:from>
    <xdr:ext cx="534377" cy="259045"/>
    <xdr:sp macro="" textlink="">
      <xdr:nvSpPr>
        <xdr:cNvPr id="750" name="投資及び出資金該当値テキスト"/>
        <xdr:cNvSpPr txBox="1"/>
      </xdr:nvSpPr>
      <xdr:spPr>
        <a:xfrm>
          <a:off x="22212300" y="591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5" name="楕円 75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6" name="テキスト ボックス 75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7" name="楕円 75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8" name="テキスト ボックス 75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119355</xdr:rowOff>
    </xdr:from>
    <xdr:to>
      <xdr:col>116</xdr:col>
      <xdr:colOff>62864</xdr:colOff>
      <xdr:row>58</xdr:row>
      <xdr:rowOff>139700</xdr:rowOff>
    </xdr:to>
    <xdr:cxnSp macro="">
      <xdr:nvCxnSpPr>
        <xdr:cNvPr id="780" name="直線コネクタ 779"/>
        <xdr:cNvCxnSpPr/>
      </xdr:nvCxnSpPr>
      <xdr:spPr>
        <a:xfrm flipV="1">
          <a:off x="22159595" y="8863305"/>
          <a:ext cx="1269" cy="122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66032</xdr:rowOff>
    </xdr:from>
    <xdr:ext cx="534377" cy="259045"/>
    <xdr:sp macro="" textlink="">
      <xdr:nvSpPr>
        <xdr:cNvPr id="783" name="貸付金最大値テキスト"/>
        <xdr:cNvSpPr txBox="1"/>
      </xdr:nvSpPr>
      <xdr:spPr>
        <a:xfrm>
          <a:off x="22212300" y="863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119355</xdr:rowOff>
    </xdr:from>
    <xdr:to>
      <xdr:col>116</xdr:col>
      <xdr:colOff>152400</xdr:colOff>
      <xdr:row>51</xdr:row>
      <xdr:rowOff>119355</xdr:rowOff>
    </xdr:to>
    <xdr:cxnSp macro="">
      <xdr:nvCxnSpPr>
        <xdr:cNvPr id="784" name="直線コネクタ 783"/>
        <xdr:cNvCxnSpPr/>
      </xdr:nvCxnSpPr>
      <xdr:spPr>
        <a:xfrm>
          <a:off x="22072600" y="886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5" name="直線コネクタ 784"/>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151645</xdr:rowOff>
    </xdr:from>
    <xdr:ext cx="469744" cy="259045"/>
    <xdr:sp macro="" textlink="">
      <xdr:nvSpPr>
        <xdr:cNvPr id="786" name="貸付金平均値テキスト"/>
        <xdr:cNvSpPr txBox="1"/>
      </xdr:nvSpPr>
      <xdr:spPr>
        <a:xfrm>
          <a:off x="22212300" y="97528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128768</xdr:rowOff>
    </xdr:from>
    <xdr:to>
      <xdr:col>116</xdr:col>
      <xdr:colOff>114300</xdr:colOff>
      <xdr:row>58</xdr:row>
      <xdr:rowOff>58918</xdr:rowOff>
    </xdr:to>
    <xdr:sp macro="" textlink="">
      <xdr:nvSpPr>
        <xdr:cNvPr id="787" name="フローチャート: 判断 786"/>
        <xdr:cNvSpPr/>
      </xdr:nvSpPr>
      <xdr:spPr>
        <a:xfrm>
          <a:off x="22110700" y="9901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8" name="直線コネクタ 787"/>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3175</xdr:rowOff>
    </xdr:from>
    <xdr:to>
      <xdr:col>112</xdr:col>
      <xdr:colOff>38100</xdr:colOff>
      <xdr:row>58</xdr:row>
      <xdr:rowOff>104775</xdr:rowOff>
    </xdr:to>
    <xdr:sp macro="" textlink="">
      <xdr:nvSpPr>
        <xdr:cNvPr id="789" name="フローチャート: 判断 788"/>
        <xdr:cNvSpPr/>
      </xdr:nvSpPr>
      <xdr:spPr>
        <a:xfrm>
          <a:off x="21272500" y="994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121302</xdr:rowOff>
    </xdr:from>
    <xdr:ext cx="469744" cy="259045"/>
    <xdr:sp macro="" textlink="">
      <xdr:nvSpPr>
        <xdr:cNvPr id="790" name="テキスト ボックス 789"/>
        <xdr:cNvSpPr txBox="1"/>
      </xdr:nvSpPr>
      <xdr:spPr>
        <a:xfrm>
          <a:off x="21088428" y="9722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1" name="直線コネクタ 790"/>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11930</xdr:rowOff>
    </xdr:from>
    <xdr:to>
      <xdr:col>107</xdr:col>
      <xdr:colOff>101600</xdr:colOff>
      <xdr:row>58</xdr:row>
      <xdr:rowOff>113530</xdr:rowOff>
    </xdr:to>
    <xdr:sp macro="" textlink="">
      <xdr:nvSpPr>
        <xdr:cNvPr id="792" name="フローチャート: 判断 791"/>
        <xdr:cNvSpPr/>
      </xdr:nvSpPr>
      <xdr:spPr>
        <a:xfrm>
          <a:off x="20383500" y="9956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130057</xdr:rowOff>
    </xdr:from>
    <xdr:ext cx="469744" cy="259045"/>
    <xdr:sp macro="" textlink="">
      <xdr:nvSpPr>
        <xdr:cNvPr id="793" name="テキスト ボックス 792"/>
        <xdr:cNvSpPr txBox="1"/>
      </xdr:nvSpPr>
      <xdr:spPr>
        <a:xfrm>
          <a:off x="20199428" y="9731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4" name="直線コネクタ 793"/>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154737</xdr:rowOff>
    </xdr:from>
    <xdr:to>
      <xdr:col>102</xdr:col>
      <xdr:colOff>165100</xdr:colOff>
      <xdr:row>57</xdr:row>
      <xdr:rowOff>84887</xdr:rowOff>
    </xdr:to>
    <xdr:sp macro="" textlink="">
      <xdr:nvSpPr>
        <xdr:cNvPr id="795" name="フローチャート: 判断 794"/>
        <xdr:cNvSpPr/>
      </xdr:nvSpPr>
      <xdr:spPr>
        <a:xfrm>
          <a:off x="19494500" y="975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101414</xdr:rowOff>
    </xdr:from>
    <xdr:ext cx="534377" cy="259045"/>
    <xdr:sp macro="" textlink="">
      <xdr:nvSpPr>
        <xdr:cNvPr id="796" name="テキスト ボックス 795"/>
        <xdr:cNvSpPr txBox="1"/>
      </xdr:nvSpPr>
      <xdr:spPr>
        <a:xfrm>
          <a:off x="19278111" y="953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134231</xdr:rowOff>
    </xdr:from>
    <xdr:to>
      <xdr:col>98</xdr:col>
      <xdr:colOff>38100</xdr:colOff>
      <xdr:row>58</xdr:row>
      <xdr:rowOff>64381</xdr:rowOff>
    </xdr:to>
    <xdr:sp macro="" textlink="">
      <xdr:nvSpPr>
        <xdr:cNvPr id="797" name="フローチャート: 判断 796"/>
        <xdr:cNvSpPr/>
      </xdr:nvSpPr>
      <xdr:spPr>
        <a:xfrm>
          <a:off x="18605500" y="990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80908</xdr:rowOff>
    </xdr:from>
    <xdr:ext cx="469744" cy="259045"/>
    <xdr:sp macro="" textlink="">
      <xdr:nvSpPr>
        <xdr:cNvPr id="798" name="テキスト ボックス 797"/>
        <xdr:cNvSpPr txBox="1"/>
      </xdr:nvSpPr>
      <xdr:spPr>
        <a:xfrm>
          <a:off x="18421428" y="968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4" name="楕円 803"/>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5"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6" name="楕円 805"/>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7" name="テキスト ボックス 806"/>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8" name="楕円 807"/>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9" name="テキスト ボックス 808"/>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0" name="楕円 809"/>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1" name="テキスト ボックス 810"/>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2" name="楕円 811"/>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3" name="テキスト ボックス 812"/>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124635</xdr:rowOff>
    </xdr:from>
    <xdr:to>
      <xdr:col>116</xdr:col>
      <xdr:colOff>62864</xdr:colOff>
      <xdr:row>78</xdr:row>
      <xdr:rowOff>127741</xdr:rowOff>
    </xdr:to>
    <xdr:cxnSp macro="">
      <xdr:nvCxnSpPr>
        <xdr:cNvPr id="839" name="直線コネクタ 838"/>
        <xdr:cNvCxnSpPr/>
      </xdr:nvCxnSpPr>
      <xdr:spPr>
        <a:xfrm flipV="1">
          <a:off x="22159595" y="11954685"/>
          <a:ext cx="1269" cy="154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131568</xdr:rowOff>
    </xdr:from>
    <xdr:ext cx="534377" cy="259045"/>
    <xdr:sp macro="" textlink="">
      <xdr:nvSpPr>
        <xdr:cNvPr id="840" name="繰出金最小値テキスト"/>
        <xdr:cNvSpPr txBox="1"/>
      </xdr:nvSpPr>
      <xdr:spPr>
        <a:xfrm>
          <a:off x="22212300" y="1350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127741</xdr:rowOff>
    </xdr:from>
    <xdr:to>
      <xdr:col>116</xdr:col>
      <xdr:colOff>152400</xdr:colOff>
      <xdr:row>78</xdr:row>
      <xdr:rowOff>127741</xdr:rowOff>
    </xdr:to>
    <xdr:cxnSp macro="">
      <xdr:nvCxnSpPr>
        <xdr:cNvPr id="841" name="直線コネクタ 840"/>
        <xdr:cNvCxnSpPr/>
      </xdr:nvCxnSpPr>
      <xdr:spPr>
        <a:xfrm>
          <a:off x="22072600" y="13500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71312</xdr:rowOff>
    </xdr:from>
    <xdr:ext cx="599010" cy="259045"/>
    <xdr:sp macro="" textlink="">
      <xdr:nvSpPr>
        <xdr:cNvPr id="842" name="繰出金最大値テキスト"/>
        <xdr:cNvSpPr txBox="1"/>
      </xdr:nvSpPr>
      <xdr:spPr>
        <a:xfrm>
          <a:off x="22212300" y="1172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124635</xdr:rowOff>
    </xdr:from>
    <xdr:to>
      <xdr:col>116</xdr:col>
      <xdr:colOff>152400</xdr:colOff>
      <xdr:row>69</xdr:row>
      <xdr:rowOff>124635</xdr:rowOff>
    </xdr:to>
    <xdr:cxnSp macro="">
      <xdr:nvCxnSpPr>
        <xdr:cNvPr id="843" name="直線コネクタ 842"/>
        <xdr:cNvCxnSpPr/>
      </xdr:nvCxnSpPr>
      <xdr:spPr>
        <a:xfrm>
          <a:off x="22072600" y="1195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33401</xdr:rowOff>
    </xdr:from>
    <xdr:to>
      <xdr:col>116</xdr:col>
      <xdr:colOff>63500</xdr:colOff>
      <xdr:row>78</xdr:row>
      <xdr:rowOff>48090</xdr:rowOff>
    </xdr:to>
    <xdr:cxnSp macro="">
      <xdr:nvCxnSpPr>
        <xdr:cNvPr id="844" name="直線コネクタ 843"/>
        <xdr:cNvCxnSpPr/>
      </xdr:nvCxnSpPr>
      <xdr:spPr>
        <a:xfrm flipV="1">
          <a:off x="21323300" y="13406501"/>
          <a:ext cx="838200" cy="1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11340</xdr:rowOff>
    </xdr:from>
    <xdr:ext cx="599010" cy="259045"/>
    <xdr:sp macro="" textlink="">
      <xdr:nvSpPr>
        <xdr:cNvPr id="845" name="繰出金平均値テキスト"/>
        <xdr:cNvSpPr txBox="1"/>
      </xdr:nvSpPr>
      <xdr:spPr>
        <a:xfrm>
          <a:off x="22212300" y="13041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159913</xdr:rowOff>
    </xdr:from>
    <xdr:to>
      <xdr:col>116</xdr:col>
      <xdr:colOff>114300</xdr:colOff>
      <xdr:row>77</xdr:row>
      <xdr:rowOff>90063</xdr:rowOff>
    </xdr:to>
    <xdr:sp macro="" textlink="">
      <xdr:nvSpPr>
        <xdr:cNvPr id="846" name="フローチャート: 判断 845"/>
        <xdr:cNvSpPr/>
      </xdr:nvSpPr>
      <xdr:spPr>
        <a:xfrm>
          <a:off x="22110700" y="1319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23408</xdr:rowOff>
    </xdr:from>
    <xdr:to>
      <xdr:col>111</xdr:col>
      <xdr:colOff>177800</xdr:colOff>
      <xdr:row>78</xdr:row>
      <xdr:rowOff>48090</xdr:rowOff>
    </xdr:to>
    <xdr:cxnSp macro="">
      <xdr:nvCxnSpPr>
        <xdr:cNvPr id="847" name="直線コネクタ 846"/>
        <xdr:cNvCxnSpPr/>
      </xdr:nvCxnSpPr>
      <xdr:spPr>
        <a:xfrm>
          <a:off x="20434300" y="13396508"/>
          <a:ext cx="889000" cy="2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145557</xdr:rowOff>
    </xdr:from>
    <xdr:to>
      <xdr:col>112</xdr:col>
      <xdr:colOff>38100</xdr:colOff>
      <xdr:row>77</xdr:row>
      <xdr:rowOff>75707</xdr:rowOff>
    </xdr:to>
    <xdr:sp macro="" textlink="">
      <xdr:nvSpPr>
        <xdr:cNvPr id="848" name="フローチャート: 判断 847"/>
        <xdr:cNvSpPr/>
      </xdr:nvSpPr>
      <xdr:spPr>
        <a:xfrm>
          <a:off x="212725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92234</xdr:rowOff>
    </xdr:from>
    <xdr:ext cx="599010" cy="259045"/>
    <xdr:sp macro="" textlink="">
      <xdr:nvSpPr>
        <xdr:cNvPr id="849" name="テキスト ボックス 848"/>
        <xdr:cNvSpPr txBox="1"/>
      </xdr:nvSpPr>
      <xdr:spPr>
        <a:xfrm>
          <a:off x="21023795" y="12950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14793</xdr:rowOff>
    </xdr:from>
    <xdr:to>
      <xdr:col>107</xdr:col>
      <xdr:colOff>50800</xdr:colOff>
      <xdr:row>78</xdr:row>
      <xdr:rowOff>23408</xdr:rowOff>
    </xdr:to>
    <xdr:cxnSp macro="">
      <xdr:nvCxnSpPr>
        <xdr:cNvPr id="850" name="直線コネクタ 849"/>
        <xdr:cNvCxnSpPr/>
      </xdr:nvCxnSpPr>
      <xdr:spPr>
        <a:xfrm>
          <a:off x="19545300" y="13387893"/>
          <a:ext cx="889000" cy="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2054</xdr:rowOff>
    </xdr:from>
    <xdr:to>
      <xdr:col>107</xdr:col>
      <xdr:colOff>101600</xdr:colOff>
      <xdr:row>77</xdr:row>
      <xdr:rowOff>103654</xdr:rowOff>
    </xdr:to>
    <xdr:sp macro="" textlink="">
      <xdr:nvSpPr>
        <xdr:cNvPr id="851" name="フローチャート: 判断 850"/>
        <xdr:cNvSpPr/>
      </xdr:nvSpPr>
      <xdr:spPr>
        <a:xfrm>
          <a:off x="20383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120181</xdr:rowOff>
    </xdr:from>
    <xdr:ext cx="599010" cy="259045"/>
    <xdr:sp macro="" textlink="">
      <xdr:nvSpPr>
        <xdr:cNvPr id="852" name="テキスト ボックス 851"/>
        <xdr:cNvSpPr txBox="1"/>
      </xdr:nvSpPr>
      <xdr:spPr>
        <a:xfrm>
          <a:off x="20134795" y="12978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8330</xdr:rowOff>
    </xdr:from>
    <xdr:to>
      <xdr:col>102</xdr:col>
      <xdr:colOff>114300</xdr:colOff>
      <xdr:row>78</xdr:row>
      <xdr:rowOff>14793</xdr:rowOff>
    </xdr:to>
    <xdr:cxnSp macro="">
      <xdr:nvCxnSpPr>
        <xdr:cNvPr id="853" name="直線コネクタ 852"/>
        <xdr:cNvCxnSpPr/>
      </xdr:nvCxnSpPr>
      <xdr:spPr>
        <a:xfrm>
          <a:off x="18656300" y="13381430"/>
          <a:ext cx="889000" cy="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168760</xdr:rowOff>
    </xdr:from>
    <xdr:to>
      <xdr:col>102</xdr:col>
      <xdr:colOff>165100</xdr:colOff>
      <xdr:row>77</xdr:row>
      <xdr:rowOff>98910</xdr:rowOff>
    </xdr:to>
    <xdr:sp macro="" textlink="">
      <xdr:nvSpPr>
        <xdr:cNvPr id="854" name="フローチャート: 判断 853"/>
        <xdr:cNvSpPr/>
      </xdr:nvSpPr>
      <xdr:spPr>
        <a:xfrm>
          <a:off x="19494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115437</xdr:rowOff>
    </xdr:from>
    <xdr:ext cx="599010" cy="259045"/>
    <xdr:sp macro="" textlink="">
      <xdr:nvSpPr>
        <xdr:cNvPr id="855" name="テキスト ボックス 854"/>
        <xdr:cNvSpPr txBox="1"/>
      </xdr:nvSpPr>
      <xdr:spPr>
        <a:xfrm>
          <a:off x="19245795" y="12974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8466</xdr:rowOff>
    </xdr:from>
    <xdr:to>
      <xdr:col>98</xdr:col>
      <xdr:colOff>38100</xdr:colOff>
      <xdr:row>77</xdr:row>
      <xdr:rowOff>110066</xdr:rowOff>
    </xdr:to>
    <xdr:sp macro="" textlink="">
      <xdr:nvSpPr>
        <xdr:cNvPr id="856" name="フローチャート: 判断 855"/>
        <xdr:cNvSpPr/>
      </xdr:nvSpPr>
      <xdr:spPr>
        <a:xfrm>
          <a:off x="18605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126593</xdr:rowOff>
    </xdr:from>
    <xdr:ext cx="599010" cy="259045"/>
    <xdr:sp macro="" textlink="">
      <xdr:nvSpPr>
        <xdr:cNvPr id="857" name="テキスト ボックス 856"/>
        <xdr:cNvSpPr txBox="1"/>
      </xdr:nvSpPr>
      <xdr:spPr>
        <a:xfrm>
          <a:off x="18356795" y="1298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154051</xdr:rowOff>
    </xdr:from>
    <xdr:to>
      <xdr:col>116</xdr:col>
      <xdr:colOff>114300</xdr:colOff>
      <xdr:row>78</xdr:row>
      <xdr:rowOff>84201</xdr:rowOff>
    </xdr:to>
    <xdr:sp macro="" textlink="">
      <xdr:nvSpPr>
        <xdr:cNvPr id="863" name="楕円 862"/>
        <xdr:cNvSpPr/>
      </xdr:nvSpPr>
      <xdr:spPr>
        <a:xfrm>
          <a:off x="22110700" y="133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68978</xdr:rowOff>
    </xdr:from>
    <xdr:ext cx="534377" cy="259045"/>
    <xdr:sp macro="" textlink="">
      <xdr:nvSpPr>
        <xdr:cNvPr id="864" name="繰出金該当値テキスト"/>
        <xdr:cNvSpPr txBox="1"/>
      </xdr:nvSpPr>
      <xdr:spPr>
        <a:xfrm>
          <a:off x="22212300" y="132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168740</xdr:rowOff>
    </xdr:from>
    <xdr:to>
      <xdr:col>112</xdr:col>
      <xdr:colOff>38100</xdr:colOff>
      <xdr:row>78</xdr:row>
      <xdr:rowOff>98890</xdr:rowOff>
    </xdr:to>
    <xdr:sp macro="" textlink="">
      <xdr:nvSpPr>
        <xdr:cNvPr id="865" name="楕円 864"/>
        <xdr:cNvSpPr/>
      </xdr:nvSpPr>
      <xdr:spPr>
        <a:xfrm>
          <a:off x="21272500" y="133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90017</xdr:rowOff>
    </xdr:from>
    <xdr:ext cx="534377" cy="259045"/>
    <xdr:sp macro="" textlink="">
      <xdr:nvSpPr>
        <xdr:cNvPr id="866" name="テキスト ボックス 865"/>
        <xdr:cNvSpPr txBox="1"/>
      </xdr:nvSpPr>
      <xdr:spPr>
        <a:xfrm>
          <a:off x="21056111" y="1346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144058</xdr:rowOff>
    </xdr:from>
    <xdr:to>
      <xdr:col>107</xdr:col>
      <xdr:colOff>101600</xdr:colOff>
      <xdr:row>78</xdr:row>
      <xdr:rowOff>74208</xdr:rowOff>
    </xdr:to>
    <xdr:sp macro="" textlink="">
      <xdr:nvSpPr>
        <xdr:cNvPr id="867" name="楕円 866"/>
        <xdr:cNvSpPr/>
      </xdr:nvSpPr>
      <xdr:spPr>
        <a:xfrm>
          <a:off x="20383500" y="1334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65335</xdr:rowOff>
    </xdr:from>
    <xdr:ext cx="534377" cy="259045"/>
    <xdr:sp macro="" textlink="">
      <xdr:nvSpPr>
        <xdr:cNvPr id="868" name="テキスト ボックス 867"/>
        <xdr:cNvSpPr txBox="1"/>
      </xdr:nvSpPr>
      <xdr:spPr>
        <a:xfrm>
          <a:off x="20167111" y="13438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135443</xdr:rowOff>
    </xdr:from>
    <xdr:to>
      <xdr:col>102</xdr:col>
      <xdr:colOff>165100</xdr:colOff>
      <xdr:row>78</xdr:row>
      <xdr:rowOff>65593</xdr:rowOff>
    </xdr:to>
    <xdr:sp macro="" textlink="">
      <xdr:nvSpPr>
        <xdr:cNvPr id="869" name="楕円 868"/>
        <xdr:cNvSpPr/>
      </xdr:nvSpPr>
      <xdr:spPr>
        <a:xfrm>
          <a:off x="19494500" y="1333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56720</xdr:rowOff>
    </xdr:from>
    <xdr:ext cx="534377" cy="259045"/>
    <xdr:sp macro="" textlink="">
      <xdr:nvSpPr>
        <xdr:cNvPr id="870" name="テキスト ボックス 869"/>
        <xdr:cNvSpPr txBox="1"/>
      </xdr:nvSpPr>
      <xdr:spPr>
        <a:xfrm>
          <a:off x="19278111" y="1342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128980</xdr:rowOff>
    </xdr:from>
    <xdr:to>
      <xdr:col>98</xdr:col>
      <xdr:colOff>38100</xdr:colOff>
      <xdr:row>78</xdr:row>
      <xdr:rowOff>59130</xdr:rowOff>
    </xdr:to>
    <xdr:sp macro="" textlink="">
      <xdr:nvSpPr>
        <xdr:cNvPr id="871" name="楕円 870"/>
        <xdr:cNvSpPr/>
      </xdr:nvSpPr>
      <xdr:spPr>
        <a:xfrm>
          <a:off x="18605500" y="1333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50257</xdr:rowOff>
    </xdr:from>
    <xdr:ext cx="534377" cy="259045"/>
    <xdr:sp macro="" textlink="">
      <xdr:nvSpPr>
        <xdr:cNvPr id="872" name="テキスト ボックス 871"/>
        <xdr:cNvSpPr txBox="1"/>
      </xdr:nvSpPr>
      <xdr:spPr>
        <a:xfrm>
          <a:off x="18389111" y="1342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800">
              <a:solidFill>
                <a:schemeClr val="dk1"/>
              </a:solidFill>
              <a:effectLst/>
              <a:latin typeface="+mn-lt"/>
              <a:ea typeface="+mn-ea"/>
              <a:cs typeface="+mn-cs"/>
            </a:rPr>
            <a:t>　</a:t>
          </a:r>
          <a:r>
            <a:rPr lang="ja-JP" altLang="ja-JP" sz="1000">
              <a:solidFill>
                <a:schemeClr val="dk1"/>
              </a:solidFill>
              <a:effectLst/>
              <a:latin typeface="+mn-lt"/>
              <a:ea typeface="+mn-ea"/>
              <a:cs typeface="+mn-cs"/>
            </a:rPr>
            <a:t>歳出合計は平成</a:t>
          </a:r>
          <a:r>
            <a:rPr lang="en-US" altLang="ja-JP" sz="1000">
              <a:solidFill>
                <a:schemeClr val="dk1"/>
              </a:solidFill>
              <a:effectLst/>
              <a:latin typeface="+mn-lt"/>
              <a:ea typeface="+mn-ea"/>
              <a:cs typeface="+mn-cs"/>
            </a:rPr>
            <a:t>30</a:t>
          </a:r>
          <a:r>
            <a:rPr lang="ja-JP" altLang="ja-JP" sz="1000">
              <a:solidFill>
                <a:schemeClr val="dk1"/>
              </a:solidFill>
              <a:effectLst/>
              <a:latin typeface="+mn-lt"/>
              <a:ea typeface="+mn-ea"/>
              <a:cs typeface="+mn-cs"/>
            </a:rPr>
            <a:t>年度</a:t>
          </a:r>
          <a:r>
            <a:rPr lang="en-US" altLang="ja-JP" sz="1000">
              <a:solidFill>
                <a:schemeClr val="dk1"/>
              </a:solidFill>
              <a:effectLst/>
              <a:latin typeface="+mn-lt"/>
              <a:ea typeface="+mn-ea"/>
              <a:cs typeface="+mn-cs"/>
            </a:rPr>
            <a:t>2,487,704</a:t>
          </a:r>
          <a:r>
            <a:rPr lang="ja-JP" altLang="ja-JP" sz="1000">
              <a:solidFill>
                <a:schemeClr val="dk1"/>
              </a:solidFill>
              <a:effectLst/>
              <a:latin typeface="+mn-lt"/>
              <a:ea typeface="+mn-ea"/>
              <a:cs typeface="+mn-cs"/>
            </a:rPr>
            <a:t>千円に対して令和元年度は</a:t>
          </a:r>
          <a:r>
            <a:rPr lang="en-US" altLang="ja-JP" sz="1000">
              <a:solidFill>
                <a:schemeClr val="dk1"/>
              </a:solidFill>
              <a:effectLst/>
              <a:latin typeface="+mn-lt"/>
              <a:ea typeface="+mn-ea"/>
              <a:cs typeface="+mn-cs"/>
            </a:rPr>
            <a:t>3,015,180</a:t>
          </a:r>
          <a:r>
            <a:rPr lang="ja-JP" altLang="ja-JP" sz="1000">
              <a:solidFill>
                <a:schemeClr val="dk1"/>
              </a:solidFill>
              <a:effectLst/>
              <a:latin typeface="+mn-lt"/>
              <a:ea typeface="+mn-ea"/>
              <a:cs typeface="+mn-cs"/>
            </a:rPr>
            <a:t>千円となり</a:t>
          </a:r>
          <a:r>
            <a:rPr lang="en-US" altLang="ja-JP" sz="1000">
              <a:solidFill>
                <a:schemeClr val="dk1"/>
              </a:solidFill>
              <a:effectLst/>
              <a:latin typeface="+mn-lt"/>
              <a:ea typeface="+mn-ea"/>
              <a:cs typeface="+mn-cs"/>
            </a:rPr>
            <a:t>527,476</a:t>
          </a:r>
          <a:r>
            <a:rPr lang="ja-JP" altLang="ja-JP" sz="1000">
              <a:solidFill>
                <a:schemeClr val="dk1"/>
              </a:solidFill>
              <a:effectLst/>
              <a:latin typeface="+mn-lt"/>
              <a:ea typeface="+mn-ea"/>
              <a:cs typeface="+mn-cs"/>
            </a:rPr>
            <a:t>千円増額した。扶助費や維持修繕費等を除き、多くの項目で前年度から支出額が増えている。義務的経費については、特別職の給与改定等により人件費が増額、扶助費は</a:t>
          </a:r>
          <a:r>
            <a:rPr lang="ja-JP" altLang="en-US" sz="1000">
              <a:solidFill>
                <a:schemeClr val="dk1"/>
              </a:solidFill>
              <a:effectLst/>
              <a:latin typeface="+mn-lt"/>
              <a:ea typeface="+mn-ea"/>
              <a:cs typeface="+mn-cs"/>
            </a:rPr>
            <a:t>障害児通所</a:t>
          </a:r>
          <a:r>
            <a:rPr lang="ja-JP" altLang="ja-JP" sz="1000">
              <a:solidFill>
                <a:schemeClr val="dk1"/>
              </a:solidFill>
              <a:effectLst/>
              <a:latin typeface="+mn-lt"/>
              <a:ea typeface="+mn-ea"/>
              <a:cs typeface="+mn-cs"/>
            </a:rPr>
            <a:t>サービス等の利用が減少したため</a:t>
          </a:r>
          <a:r>
            <a:rPr lang="ja-JP" altLang="en-US" sz="1000">
              <a:solidFill>
                <a:schemeClr val="dk1"/>
              </a:solidFill>
              <a:effectLst/>
              <a:latin typeface="+mn-lt"/>
              <a:ea typeface="+mn-ea"/>
              <a:cs typeface="+mn-cs"/>
            </a:rPr>
            <a:t>減額し、</a:t>
          </a:r>
          <a:r>
            <a:rPr lang="ja-JP" altLang="ja-JP" sz="1000">
              <a:solidFill>
                <a:schemeClr val="dk1"/>
              </a:solidFill>
              <a:effectLst/>
              <a:latin typeface="+mn-lt"/>
              <a:ea typeface="+mn-ea"/>
              <a:cs typeface="+mn-cs"/>
            </a:rPr>
            <a:t>一方で公債費が年々増額している</a:t>
          </a:r>
          <a:r>
            <a:rPr lang="ja-JP" altLang="en-US" sz="1000">
              <a:solidFill>
                <a:schemeClr val="dk1"/>
              </a:solidFill>
              <a:effectLst/>
              <a:latin typeface="+mn-lt"/>
              <a:ea typeface="+mn-ea"/>
              <a:cs typeface="+mn-cs"/>
            </a:rPr>
            <a:t>。</a:t>
          </a:r>
          <a:r>
            <a:rPr lang="ja-JP" altLang="ja-JP" sz="1000">
              <a:solidFill>
                <a:schemeClr val="dk1"/>
              </a:solidFill>
              <a:effectLst/>
              <a:latin typeface="+mn-lt"/>
              <a:ea typeface="+mn-ea"/>
              <a:cs typeface="+mn-cs"/>
            </a:rPr>
            <a:t>まちづくりに資する各種大型事業に係る元金償還の開始により元金償還額が</a:t>
          </a:r>
          <a:r>
            <a:rPr lang="en-US" altLang="ja-JP" sz="1000">
              <a:solidFill>
                <a:schemeClr val="dk1"/>
              </a:solidFill>
              <a:effectLst/>
              <a:latin typeface="+mn-lt"/>
              <a:ea typeface="+mn-ea"/>
              <a:cs typeface="+mn-cs"/>
            </a:rPr>
            <a:t>17,317</a:t>
          </a:r>
          <a:r>
            <a:rPr lang="ja-JP" altLang="ja-JP" sz="1000">
              <a:solidFill>
                <a:schemeClr val="dk1"/>
              </a:solidFill>
              <a:effectLst/>
              <a:latin typeface="+mn-lt"/>
              <a:ea typeface="+mn-ea"/>
              <a:cs typeface="+mn-cs"/>
            </a:rPr>
            <a:t>千円増額した（前年度は</a:t>
          </a:r>
          <a:r>
            <a:rPr lang="en-US" altLang="ja-JP" sz="1000">
              <a:solidFill>
                <a:schemeClr val="dk1"/>
              </a:solidFill>
              <a:effectLst/>
              <a:latin typeface="+mn-lt"/>
              <a:ea typeface="+mn-ea"/>
              <a:cs typeface="+mn-cs"/>
            </a:rPr>
            <a:t>23,788</a:t>
          </a:r>
          <a:r>
            <a:rPr lang="ja-JP" altLang="ja-JP" sz="1000">
              <a:solidFill>
                <a:schemeClr val="dk1"/>
              </a:solidFill>
              <a:effectLst/>
              <a:latin typeface="+mn-lt"/>
              <a:ea typeface="+mn-ea"/>
              <a:cs typeface="+mn-cs"/>
            </a:rPr>
            <a:t>千円の増額）。投資的経費について、近年の主な事業を挙げると、補助事業ではまず</a:t>
          </a:r>
          <a:r>
            <a:rPr lang="en-US" altLang="ja-JP" sz="1000">
              <a:solidFill>
                <a:schemeClr val="dk1"/>
              </a:solidFill>
              <a:effectLst/>
              <a:latin typeface="+mn-lt"/>
              <a:ea typeface="+mn-ea"/>
              <a:cs typeface="+mn-cs"/>
            </a:rPr>
            <a:t>28</a:t>
          </a:r>
          <a:r>
            <a:rPr lang="ja-JP" altLang="ja-JP" sz="1000">
              <a:solidFill>
                <a:schemeClr val="dk1"/>
              </a:solidFill>
              <a:effectLst/>
              <a:latin typeface="+mn-lt"/>
              <a:ea typeface="+mn-ea"/>
              <a:cs typeface="+mn-cs"/>
            </a:rPr>
            <a:t>年度に着手した道の駅整備事業の大部分が翌年度へ繰越しとなり</a:t>
          </a:r>
          <a:r>
            <a:rPr lang="en-US" altLang="ja-JP" sz="1000">
              <a:solidFill>
                <a:schemeClr val="dk1"/>
              </a:solidFill>
              <a:effectLst/>
              <a:latin typeface="+mn-lt"/>
              <a:ea typeface="+mn-ea"/>
              <a:cs typeface="+mn-cs"/>
            </a:rPr>
            <a:t>29</a:t>
          </a:r>
          <a:r>
            <a:rPr lang="ja-JP" altLang="ja-JP" sz="1000">
              <a:solidFill>
                <a:schemeClr val="dk1"/>
              </a:solidFill>
              <a:effectLst/>
              <a:latin typeface="+mn-lt"/>
              <a:ea typeface="+mn-ea"/>
              <a:cs typeface="+mn-cs"/>
            </a:rPr>
            <a:t>年度に</a:t>
          </a:r>
          <a:r>
            <a:rPr lang="en-US" altLang="ja-JP" sz="1000">
              <a:solidFill>
                <a:schemeClr val="dk1"/>
              </a:solidFill>
              <a:effectLst/>
              <a:latin typeface="+mn-lt"/>
              <a:ea typeface="+mn-ea"/>
              <a:cs typeface="+mn-cs"/>
            </a:rPr>
            <a:t>200,992</a:t>
          </a:r>
          <a:r>
            <a:rPr lang="ja-JP" altLang="ja-JP" sz="1000">
              <a:solidFill>
                <a:schemeClr val="dk1"/>
              </a:solidFill>
              <a:effectLst/>
              <a:latin typeface="+mn-lt"/>
              <a:ea typeface="+mn-ea"/>
              <a:cs typeface="+mn-cs"/>
            </a:rPr>
            <a:t>千円を計上した。</a:t>
          </a:r>
          <a:r>
            <a:rPr lang="en-US" altLang="ja-JP" sz="1000">
              <a:solidFill>
                <a:schemeClr val="dk1"/>
              </a:solidFill>
              <a:effectLst/>
              <a:latin typeface="+mn-lt"/>
              <a:ea typeface="+mn-ea"/>
              <a:cs typeface="+mn-cs"/>
            </a:rPr>
            <a:t>30</a:t>
          </a:r>
          <a:r>
            <a:rPr lang="ja-JP" altLang="ja-JP" sz="1000">
              <a:solidFill>
                <a:schemeClr val="dk1"/>
              </a:solidFill>
              <a:effectLst/>
              <a:latin typeface="+mn-lt"/>
              <a:ea typeface="+mn-ea"/>
              <a:cs typeface="+mn-cs"/>
            </a:rPr>
            <a:t>年度には森浦湾整備事業を実施したが大部分を翌年度に繰越している。単独事業については、</a:t>
          </a:r>
          <a:r>
            <a:rPr lang="en-US" altLang="ja-JP" sz="1000">
              <a:solidFill>
                <a:schemeClr val="dk1"/>
              </a:solidFill>
              <a:effectLst/>
              <a:latin typeface="+mn-lt"/>
              <a:ea typeface="+mn-ea"/>
              <a:cs typeface="+mn-cs"/>
            </a:rPr>
            <a:t>29</a:t>
          </a:r>
          <a:r>
            <a:rPr lang="ja-JP" altLang="ja-JP" sz="1000">
              <a:solidFill>
                <a:schemeClr val="dk1"/>
              </a:solidFill>
              <a:effectLst/>
              <a:latin typeface="+mn-lt"/>
              <a:ea typeface="+mn-ea"/>
              <a:cs typeface="+mn-cs"/>
            </a:rPr>
            <a:t>年度にこども園建設事業</a:t>
          </a:r>
          <a:r>
            <a:rPr lang="en-US" altLang="ja-JP" sz="1000">
              <a:solidFill>
                <a:schemeClr val="dk1"/>
              </a:solidFill>
              <a:effectLst/>
              <a:latin typeface="+mn-lt"/>
              <a:ea typeface="+mn-ea"/>
              <a:cs typeface="+mn-cs"/>
            </a:rPr>
            <a:t>545,691</a:t>
          </a:r>
          <a:r>
            <a:rPr lang="ja-JP" altLang="ja-JP" sz="1000">
              <a:solidFill>
                <a:schemeClr val="dk1"/>
              </a:solidFill>
              <a:effectLst/>
              <a:latin typeface="+mn-lt"/>
              <a:ea typeface="+mn-ea"/>
              <a:cs typeface="+mn-cs"/>
            </a:rPr>
            <a:t>千円を実施し、</a:t>
          </a:r>
          <a:r>
            <a:rPr lang="en-US" altLang="ja-JP" sz="1000">
              <a:solidFill>
                <a:schemeClr val="dk1"/>
              </a:solidFill>
              <a:effectLst/>
              <a:latin typeface="+mn-lt"/>
              <a:ea typeface="+mn-ea"/>
              <a:cs typeface="+mn-cs"/>
            </a:rPr>
            <a:t>30</a:t>
          </a:r>
          <a:r>
            <a:rPr lang="ja-JP" altLang="ja-JP" sz="1000">
              <a:solidFill>
                <a:schemeClr val="dk1"/>
              </a:solidFill>
              <a:effectLst/>
              <a:latin typeface="+mn-lt"/>
              <a:ea typeface="+mn-ea"/>
              <a:cs typeface="+mn-cs"/>
            </a:rPr>
            <a:t>年度に旧梛施設の福祉機能を強化した改修工事</a:t>
          </a:r>
          <a:r>
            <a:rPr lang="en-US" altLang="ja-JP" sz="1000">
              <a:solidFill>
                <a:schemeClr val="dk1"/>
              </a:solidFill>
              <a:effectLst/>
              <a:latin typeface="+mn-lt"/>
              <a:ea typeface="+mn-ea"/>
              <a:cs typeface="+mn-cs"/>
            </a:rPr>
            <a:t>214,338</a:t>
          </a:r>
          <a:r>
            <a:rPr lang="ja-JP" altLang="ja-JP" sz="1000">
              <a:solidFill>
                <a:schemeClr val="dk1"/>
              </a:solidFill>
              <a:effectLst/>
              <a:latin typeface="+mn-lt"/>
              <a:ea typeface="+mn-ea"/>
              <a:cs typeface="+mn-cs"/>
            </a:rPr>
            <a:t>千円（一部繰越）を実施した。令和元年度には災害復旧事業費が皆減したが、森浦湾整備事業、防災行政無線デジタル化整備事業等の実施により前年度から</a:t>
          </a:r>
          <a:r>
            <a:rPr lang="en-US" altLang="ja-JP" sz="1000">
              <a:solidFill>
                <a:schemeClr val="dk1"/>
              </a:solidFill>
              <a:effectLst/>
              <a:latin typeface="+mn-lt"/>
              <a:ea typeface="+mn-ea"/>
              <a:cs typeface="+mn-cs"/>
            </a:rPr>
            <a:t>386,639</a:t>
          </a:r>
          <a:r>
            <a:rPr lang="ja-JP" altLang="ja-JP" sz="1000">
              <a:solidFill>
                <a:schemeClr val="dk1"/>
              </a:solidFill>
              <a:effectLst/>
              <a:latin typeface="+mn-lt"/>
              <a:ea typeface="+mn-ea"/>
              <a:cs typeface="+mn-cs"/>
            </a:rPr>
            <a:t>千円増額している。その他の経費では、前年度に塵芥処理施設の修繕費が多かったことと、台風等による修繕もあり、令和元年度には維持修繕費が減少している。物件費は、消費税の増額、並びに学校給食の無償化等の影響で増額した。補助費等は、次年度の会計年度任用職員制度導入に関連した臨時職員に対する退職報償金の支払等により</a:t>
          </a:r>
          <a:r>
            <a:rPr lang="en-US" altLang="ja-JP" sz="1000">
              <a:solidFill>
                <a:schemeClr val="dk1"/>
              </a:solidFill>
              <a:effectLst/>
              <a:latin typeface="+mn-lt"/>
              <a:ea typeface="+mn-ea"/>
              <a:cs typeface="+mn-cs"/>
            </a:rPr>
            <a:t>24,782</a:t>
          </a:r>
          <a:r>
            <a:rPr lang="ja-JP" altLang="ja-JP" sz="1000">
              <a:solidFill>
                <a:schemeClr val="dk1"/>
              </a:solidFill>
              <a:effectLst/>
              <a:latin typeface="+mn-lt"/>
              <a:ea typeface="+mn-ea"/>
              <a:cs typeface="+mn-cs"/>
            </a:rPr>
            <a:t>千円増額した。繰出金は、公共下水道事業会計に対して減少したが、国保事業、後期高齢者医療保険事業、介護保険事業会計に対しては増加している。下水道事業会計では、人員配置や泥処理設備を導入により処理費用を抑制している。令和元年度は前年度と比べて投資的経費の増加が顕著で、行政コストも年々増額して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
3,055
5.81
3,124,503
3,015,180
83,067
1,367,157
3,865,471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15570</xdr:rowOff>
    </xdr:from>
    <xdr:to>
      <xdr:col>24</xdr:col>
      <xdr:colOff>62865</xdr:colOff>
      <xdr:row>38</xdr:row>
      <xdr:rowOff>88188</xdr:rowOff>
    </xdr:to>
    <xdr:cxnSp macro="">
      <xdr:nvCxnSpPr>
        <xdr:cNvPr id="55" name="直線コネクタ 54"/>
        <xdr:cNvCxnSpPr/>
      </xdr:nvCxnSpPr>
      <xdr:spPr>
        <a:xfrm flipV="1">
          <a:off x="4633595" y="5330520"/>
          <a:ext cx="1270" cy="1272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92015</xdr:rowOff>
    </xdr:from>
    <xdr:ext cx="534377" cy="259045"/>
    <xdr:sp macro="" textlink="">
      <xdr:nvSpPr>
        <xdr:cNvPr id="56" name="議会費最小値テキスト"/>
        <xdr:cNvSpPr txBox="1"/>
      </xdr:nvSpPr>
      <xdr:spPr>
        <a:xfrm>
          <a:off x="4686300" y="660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88188</xdr:rowOff>
    </xdr:from>
    <xdr:to>
      <xdr:col>24</xdr:col>
      <xdr:colOff>152400</xdr:colOff>
      <xdr:row>38</xdr:row>
      <xdr:rowOff>88188</xdr:rowOff>
    </xdr:to>
    <xdr:cxnSp macro="">
      <xdr:nvCxnSpPr>
        <xdr:cNvPr id="57" name="直線コネクタ 56"/>
        <xdr:cNvCxnSpPr/>
      </xdr:nvCxnSpPr>
      <xdr:spPr>
        <a:xfrm>
          <a:off x="4546600" y="66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133697</xdr:rowOff>
    </xdr:from>
    <xdr:ext cx="599010" cy="259045"/>
    <xdr:sp macro="" textlink="">
      <xdr:nvSpPr>
        <xdr:cNvPr id="58" name="議会費最大値テキスト"/>
        <xdr:cNvSpPr txBox="1"/>
      </xdr:nvSpPr>
      <xdr:spPr>
        <a:xfrm>
          <a:off x="4686300" y="510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15570</xdr:rowOff>
    </xdr:from>
    <xdr:to>
      <xdr:col>24</xdr:col>
      <xdr:colOff>152400</xdr:colOff>
      <xdr:row>31</xdr:row>
      <xdr:rowOff>15570</xdr:rowOff>
    </xdr:to>
    <xdr:cxnSp macro="">
      <xdr:nvCxnSpPr>
        <xdr:cNvPr id="59" name="直線コネクタ 58"/>
        <xdr:cNvCxnSpPr/>
      </xdr:nvCxnSpPr>
      <xdr:spPr>
        <a:xfrm>
          <a:off x="4546600" y="533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143256</xdr:rowOff>
    </xdr:from>
    <xdr:to>
      <xdr:col>24</xdr:col>
      <xdr:colOff>63500</xdr:colOff>
      <xdr:row>37</xdr:row>
      <xdr:rowOff>147320</xdr:rowOff>
    </xdr:to>
    <xdr:cxnSp macro="">
      <xdr:nvCxnSpPr>
        <xdr:cNvPr id="60" name="直線コネクタ 59"/>
        <xdr:cNvCxnSpPr/>
      </xdr:nvCxnSpPr>
      <xdr:spPr>
        <a:xfrm>
          <a:off x="3797300" y="6486906"/>
          <a:ext cx="838200" cy="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105338</xdr:rowOff>
    </xdr:from>
    <xdr:ext cx="534377" cy="259045"/>
    <xdr:sp macro="" textlink="">
      <xdr:nvSpPr>
        <xdr:cNvPr id="61" name="議会費平均値テキスト"/>
        <xdr:cNvSpPr txBox="1"/>
      </xdr:nvSpPr>
      <xdr:spPr>
        <a:xfrm>
          <a:off x="4686300" y="6277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82461</xdr:rowOff>
    </xdr:from>
    <xdr:to>
      <xdr:col>24</xdr:col>
      <xdr:colOff>114300</xdr:colOff>
      <xdr:row>38</xdr:row>
      <xdr:rowOff>12612</xdr:rowOff>
    </xdr:to>
    <xdr:sp macro="" textlink="">
      <xdr:nvSpPr>
        <xdr:cNvPr id="62" name="フローチャート: 判断 61"/>
        <xdr:cNvSpPr/>
      </xdr:nvSpPr>
      <xdr:spPr>
        <a:xfrm>
          <a:off x="4584700" y="64261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143256</xdr:rowOff>
    </xdr:from>
    <xdr:to>
      <xdr:col>19</xdr:col>
      <xdr:colOff>177800</xdr:colOff>
      <xdr:row>37</xdr:row>
      <xdr:rowOff>156058</xdr:rowOff>
    </xdr:to>
    <xdr:cxnSp macro="">
      <xdr:nvCxnSpPr>
        <xdr:cNvPr id="63" name="直線コネクタ 62"/>
        <xdr:cNvCxnSpPr/>
      </xdr:nvCxnSpPr>
      <xdr:spPr>
        <a:xfrm flipV="1">
          <a:off x="2908300" y="6486906"/>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87185</xdr:rowOff>
    </xdr:from>
    <xdr:to>
      <xdr:col>20</xdr:col>
      <xdr:colOff>38100</xdr:colOff>
      <xdr:row>38</xdr:row>
      <xdr:rowOff>17335</xdr:rowOff>
    </xdr:to>
    <xdr:sp macro="" textlink="">
      <xdr:nvSpPr>
        <xdr:cNvPr id="64" name="フローチャート: 判断 63"/>
        <xdr:cNvSpPr/>
      </xdr:nvSpPr>
      <xdr:spPr>
        <a:xfrm>
          <a:off x="37465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33862</xdr:rowOff>
    </xdr:from>
    <xdr:ext cx="534377" cy="259045"/>
    <xdr:sp macro="" textlink="">
      <xdr:nvSpPr>
        <xdr:cNvPr id="65" name="テキスト ボックス 64"/>
        <xdr:cNvSpPr txBox="1"/>
      </xdr:nvSpPr>
      <xdr:spPr>
        <a:xfrm>
          <a:off x="3530111" y="620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156058</xdr:rowOff>
    </xdr:from>
    <xdr:to>
      <xdr:col>15</xdr:col>
      <xdr:colOff>50800</xdr:colOff>
      <xdr:row>37</xdr:row>
      <xdr:rowOff>164630</xdr:rowOff>
    </xdr:to>
    <xdr:cxnSp macro="">
      <xdr:nvCxnSpPr>
        <xdr:cNvPr id="66" name="直線コネクタ 65"/>
        <xdr:cNvCxnSpPr/>
      </xdr:nvCxnSpPr>
      <xdr:spPr>
        <a:xfrm flipV="1">
          <a:off x="2019300" y="6499708"/>
          <a:ext cx="889000" cy="8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79489</xdr:rowOff>
    </xdr:from>
    <xdr:to>
      <xdr:col>15</xdr:col>
      <xdr:colOff>101600</xdr:colOff>
      <xdr:row>38</xdr:row>
      <xdr:rowOff>9640</xdr:rowOff>
    </xdr:to>
    <xdr:sp macro="" textlink="">
      <xdr:nvSpPr>
        <xdr:cNvPr id="67" name="フローチャート: 判断 66"/>
        <xdr:cNvSpPr/>
      </xdr:nvSpPr>
      <xdr:spPr>
        <a:xfrm>
          <a:off x="2857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26166</xdr:rowOff>
    </xdr:from>
    <xdr:ext cx="534377" cy="259045"/>
    <xdr:sp macro="" textlink="">
      <xdr:nvSpPr>
        <xdr:cNvPr id="68" name="テキスト ボックス 67"/>
        <xdr:cNvSpPr txBox="1"/>
      </xdr:nvSpPr>
      <xdr:spPr>
        <a:xfrm>
          <a:off x="2641111" y="619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141732</xdr:rowOff>
    </xdr:from>
    <xdr:to>
      <xdr:col>10</xdr:col>
      <xdr:colOff>114300</xdr:colOff>
      <xdr:row>37</xdr:row>
      <xdr:rowOff>164630</xdr:rowOff>
    </xdr:to>
    <xdr:cxnSp macro="">
      <xdr:nvCxnSpPr>
        <xdr:cNvPr id="69" name="直線コネクタ 68"/>
        <xdr:cNvCxnSpPr/>
      </xdr:nvCxnSpPr>
      <xdr:spPr>
        <a:xfrm>
          <a:off x="1130300" y="6485382"/>
          <a:ext cx="889000" cy="2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75806</xdr:rowOff>
    </xdr:from>
    <xdr:to>
      <xdr:col>10</xdr:col>
      <xdr:colOff>165100</xdr:colOff>
      <xdr:row>38</xdr:row>
      <xdr:rowOff>5956</xdr:rowOff>
    </xdr:to>
    <xdr:sp macro="" textlink="">
      <xdr:nvSpPr>
        <xdr:cNvPr id="70" name="フローチャート: 判断 69"/>
        <xdr:cNvSpPr/>
      </xdr:nvSpPr>
      <xdr:spPr>
        <a:xfrm>
          <a:off x="1968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22483</xdr:rowOff>
    </xdr:from>
    <xdr:ext cx="534377" cy="259045"/>
    <xdr:sp macro="" textlink="">
      <xdr:nvSpPr>
        <xdr:cNvPr id="71" name="テキスト ボックス 70"/>
        <xdr:cNvSpPr txBox="1"/>
      </xdr:nvSpPr>
      <xdr:spPr>
        <a:xfrm>
          <a:off x="1752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73736</xdr:rowOff>
    </xdr:from>
    <xdr:to>
      <xdr:col>6</xdr:col>
      <xdr:colOff>38100</xdr:colOff>
      <xdr:row>38</xdr:row>
      <xdr:rowOff>3887</xdr:rowOff>
    </xdr:to>
    <xdr:sp macro="" textlink="">
      <xdr:nvSpPr>
        <xdr:cNvPr id="72" name="フローチャート: 判断 71"/>
        <xdr:cNvSpPr/>
      </xdr:nvSpPr>
      <xdr:spPr>
        <a:xfrm>
          <a:off x="1079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20413</xdr:rowOff>
    </xdr:from>
    <xdr:ext cx="534377" cy="259045"/>
    <xdr:sp macro="" textlink="">
      <xdr:nvSpPr>
        <xdr:cNvPr id="73" name="テキスト ボックス 72"/>
        <xdr:cNvSpPr txBox="1"/>
      </xdr:nvSpPr>
      <xdr:spPr>
        <a:xfrm>
          <a:off x="863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96520</xdr:rowOff>
    </xdr:from>
    <xdr:to>
      <xdr:col>24</xdr:col>
      <xdr:colOff>114300</xdr:colOff>
      <xdr:row>38</xdr:row>
      <xdr:rowOff>26670</xdr:rowOff>
    </xdr:to>
    <xdr:sp macro="" textlink="">
      <xdr:nvSpPr>
        <xdr:cNvPr id="79" name="楕円 78"/>
        <xdr:cNvSpPr/>
      </xdr:nvSpPr>
      <xdr:spPr>
        <a:xfrm>
          <a:off x="45847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60888</xdr:rowOff>
    </xdr:from>
    <xdr:ext cx="534377" cy="259045"/>
    <xdr:sp macro="" textlink="">
      <xdr:nvSpPr>
        <xdr:cNvPr id="80" name="議会費該当値テキスト"/>
        <xdr:cNvSpPr txBox="1"/>
      </xdr:nvSpPr>
      <xdr:spPr>
        <a:xfrm>
          <a:off x="4686300" y="640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92456</xdr:rowOff>
    </xdr:from>
    <xdr:to>
      <xdr:col>20</xdr:col>
      <xdr:colOff>38100</xdr:colOff>
      <xdr:row>38</xdr:row>
      <xdr:rowOff>22606</xdr:rowOff>
    </xdr:to>
    <xdr:sp macro="" textlink="">
      <xdr:nvSpPr>
        <xdr:cNvPr id="81" name="楕円 80"/>
        <xdr:cNvSpPr/>
      </xdr:nvSpPr>
      <xdr:spPr>
        <a:xfrm>
          <a:off x="3746500" y="643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13733</xdr:rowOff>
    </xdr:from>
    <xdr:ext cx="534377" cy="259045"/>
    <xdr:sp macro="" textlink="">
      <xdr:nvSpPr>
        <xdr:cNvPr id="82" name="テキスト ボックス 81"/>
        <xdr:cNvSpPr txBox="1"/>
      </xdr:nvSpPr>
      <xdr:spPr>
        <a:xfrm>
          <a:off x="3530111" y="652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105258</xdr:rowOff>
    </xdr:from>
    <xdr:to>
      <xdr:col>15</xdr:col>
      <xdr:colOff>101600</xdr:colOff>
      <xdr:row>38</xdr:row>
      <xdr:rowOff>35407</xdr:rowOff>
    </xdr:to>
    <xdr:sp macro="" textlink="">
      <xdr:nvSpPr>
        <xdr:cNvPr id="83" name="楕円 82"/>
        <xdr:cNvSpPr/>
      </xdr:nvSpPr>
      <xdr:spPr>
        <a:xfrm>
          <a:off x="2857500" y="64489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26535</xdr:rowOff>
    </xdr:from>
    <xdr:ext cx="534377" cy="259045"/>
    <xdr:sp macro="" textlink="">
      <xdr:nvSpPr>
        <xdr:cNvPr id="84" name="テキスト ボックス 83"/>
        <xdr:cNvSpPr txBox="1"/>
      </xdr:nvSpPr>
      <xdr:spPr>
        <a:xfrm>
          <a:off x="2641111" y="654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113830</xdr:rowOff>
    </xdr:from>
    <xdr:to>
      <xdr:col>10</xdr:col>
      <xdr:colOff>165100</xdr:colOff>
      <xdr:row>38</xdr:row>
      <xdr:rowOff>43980</xdr:rowOff>
    </xdr:to>
    <xdr:sp macro="" textlink="">
      <xdr:nvSpPr>
        <xdr:cNvPr id="85" name="楕円 84"/>
        <xdr:cNvSpPr/>
      </xdr:nvSpPr>
      <xdr:spPr>
        <a:xfrm>
          <a:off x="1968500" y="645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35107</xdr:rowOff>
    </xdr:from>
    <xdr:ext cx="534377" cy="259045"/>
    <xdr:sp macro="" textlink="">
      <xdr:nvSpPr>
        <xdr:cNvPr id="86" name="テキスト ボックス 85"/>
        <xdr:cNvSpPr txBox="1"/>
      </xdr:nvSpPr>
      <xdr:spPr>
        <a:xfrm>
          <a:off x="1752111" y="655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90932</xdr:rowOff>
    </xdr:from>
    <xdr:to>
      <xdr:col>6</xdr:col>
      <xdr:colOff>38100</xdr:colOff>
      <xdr:row>38</xdr:row>
      <xdr:rowOff>21082</xdr:rowOff>
    </xdr:to>
    <xdr:sp macro="" textlink="">
      <xdr:nvSpPr>
        <xdr:cNvPr id="87" name="楕円 86"/>
        <xdr:cNvSpPr/>
      </xdr:nvSpPr>
      <xdr:spPr>
        <a:xfrm>
          <a:off x="1079500" y="643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12209</xdr:rowOff>
    </xdr:from>
    <xdr:ext cx="534377" cy="259045"/>
    <xdr:sp macro="" textlink="">
      <xdr:nvSpPr>
        <xdr:cNvPr id="88" name="テキスト ボックス 87"/>
        <xdr:cNvSpPr txBox="1"/>
      </xdr:nvSpPr>
      <xdr:spPr>
        <a:xfrm>
          <a:off x="863111" y="652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124098</xdr:rowOff>
    </xdr:from>
    <xdr:to>
      <xdr:col>24</xdr:col>
      <xdr:colOff>62865</xdr:colOff>
      <xdr:row>58</xdr:row>
      <xdr:rowOff>97135</xdr:rowOff>
    </xdr:to>
    <xdr:cxnSp macro="">
      <xdr:nvCxnSpPr>
        <xdr:cNvPr id="110" name="直線コネクタ 109"/>
        <xdr:cNvCxnSpPr/>
      </xdr:nvCxnSpPr>
      <xdr:spPr>
        <a:xfrm flipV="1">
          <a:off x="4633595" y="8696598"/>
          <a:ext cx="1270" cy="1344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100962</xdr:rowOff>
    </xdr:from>
    <xdr:ext cx="534377" cy="259045"/>
    <xdr:sp macro="" textlink="">
      <xdr:nvSpPr>
        <xdr:cNvPr id="111" name="総務費最小値テキスト"/>
        <xdr:cNvSpPr txBox="1"/>
      </xdr:nvSpPr>
      <xdr:spPr>
        <a:xfrm>
          <a:off x="4686300" y="1004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97135</xdr:rowOff>
    </xdr:from>
    <xdr:to>
      <xdr:col>24</xdr:col>
      <xdr:colOff>152400</xdr:colOff>
      <xdr:row>58</xdr:row>
      <xdr:rowOff>97135</xdr:rowOff>
    </xdr:to>
    <xdr:cxnSp macro="">
      <xdr:nvCxnSpPr>
        <xdr:cNvPr id="112" name="直線コネクタ 111"/>
        <xdr:cNvCxnSpPr/>
      </xdr:nvCxnSpPr>
      <xdr:spPr>
        <a:xfrm>
          <a:off x="4546600" y="10041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70775</xdr:rowOff>
    </xdr:from>
    <xdr:ext cx="690189" cy="259045"/>
    <xdr:sp macro="" textlink="">
      <xdr:nvSpPr>
        <xdr:cNvPr id="113" name="総務費最大値テキスト"/>
        <xdr:cNvSpPr txBox="1"/>
      </xdr:nvSpPr>
      <xdr:spPr>
        <a:xfrm>
          <a:off x="4686300" y="847182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3,034,125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124098</xdr:rowOff>
    </xdr:from>
    <xdr:to>
      <xdr:col>24</xdr:col>
      <xdr:colOff>152400</xdr:colOff>
      <xdr:row>50</xdr:row>
      <xdr:rowOff>124098</xdr:rowOff>
    </xdr:to>
    <xdr:cxnSp macro="">
      <xdr:nvCxnSpPr>
        <xdr:cNvPr id="114" name="直線コネクタ 113"/>
        <xdr:cNvCxnSpPr/>
      </xdr:nvCxnSpPr>
      <xdr:spPr>
        <a:xfrm>
          <a:off x="4546600" y="8696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165005</xdr:rowOff>
    </xdr:from>
    <xdr:to>
      <xdr:col>24</xdr:col>
      <xdr:colOff>63500</xdr:colOff>
      <xdr:row>58</xdr:row>
      <xdr:rowOff>38826</xdr:rowOff>
    </xdr:to>
    <xdr:cxnSp macro="">
      <xdr:nvCxnSpPr>
        <xdr:cNvPr id="115" name="直線コネクタ 114"/>
        <xdr:cNvCxnSpPr/>
      </xdr:nvCxnSpPr>
      <xdr:spPr>
        <a:xfrm flipV="1">
          <a:off x="3797300" y="9937655"/>
          <a:ext cx="838200" cy="45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131728</xdr:rowOff>
    </xdr:from>
    <xdr:ext cx="599010" cy="259045"/>
    <xdr:sp macro="" textlink="">
      <xdr:nvSpPr>
        <xdr:cNvPr id="116" name="総務費平均値テキスト"/>
        <xdr:cNvSpPr txBox="1"/>
      </xdr:nvSpPr>
      <xdr:spPr>
        <a:xfrm>
          <a:off x="4686300" y="97329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108851</xdr:rowOff>
    </xdr:from>
    <xdr:to>
      <xdr:col>24</xdr:col>
      <xdr:colOff>114300</xdr:colOff>
      <xdr:row>58</xdr:row>
      <xdr:rowOff>39001</xdr:rowOff>
    </xdr:to>
    <xdr:sp macro="" textlink="">
      <xdr:nvSpPr>
        <xdr:cNvPr id="117" name="フローチャート: 判断 116"/>
        <xdr:cNvSpPr/>
      </xdr:nvSpPr>
      <xdr:spPr>
        <a:xfrm>
          <a:off x="45847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169291</xdr:rowOff>
    </xdr:from>
    <xdr:to>
      <xdr:col>19</xdr:col>
      <xdr:colOff>177800</xdr:colOff>
      <xdr:row>58</xdr:row>
      <xdr:rowOff>38826</xdr:rowOff>
    </xdr:to>
    <xdr:cxnSp macro="">
      <xdr:nvCxnSpPr>
        <xdr:cNvPr id="118" name="直線コネクタ 117"/>
        <xdr:cNvCxnSpPr/>
      </xdr:nvCxnSpPr>
      <xdr:spPr>
        <a:xfrm>
          <a:off x="2908300" y="9941941"/>
          <a:ext cx="889000" cy="4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105152</xdr:rowOff>
    </xdr:from>
    <xdr:to>
      <xdr:col>20</xdr:col>
      <xdr:colOff>38100</xdr:colOff>
      <xdr:row>58</xdr:row>
      <xdr:rowOff>35302</xdr:rowOff>
    </xdr:to>
    <xdr:sp macro="" textlink="">
      <xdr:nvSpPr>
        <xdr:cNvPr id="119" name="フローチャート: 判断 118"/>
        <xdr:cNvSpPr/>
      </xdr:nvSpPr>
      <xdr:spPr>
        <a:xfrm>
          <a:off x="3746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51829</xdr:rowOff>
    </xdr:from>
    <xdr:ext cx="599010" cy="259045"/>
    <xdr:sp macro="" textlink="">
      <xdr:nvSpPr>
        <xdr:cNvPr id="120" name="テキスト ボックス 119"/>
        <xdr:cNvSpPr txBox="1"/>
      </xdr:nvSpPr>
      <xdr:spPr>
        <a:xfrm>
          <a:off x="3497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169291</xdr:rowOff>
    </xdr:from>
    <xdr:to>
      <xdr:col>15</xdr:col>
      <xdr:colOff>50800</xdr:colOff>
      <xdr:row>58</xdr:row>
      <xdr:rowOff>25768</xdr:rowOff>
    </xdr:to>
    <xdr:cxnSp macro="">
      <xdr:nvCxnSpPr>
        <xdr:cNvPr id="121" name="直線コネクタ 120"/>
        <xdr:cNvCxnSpPr/>
      </xdr:nvCxnSpPr>
      <xdr:spPr>
        <a:xfrm flipV="1">
          <a:off x="2019300" y="9941941"/>
          <a:ext cx="889000" cy="2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105404</xdr:rowOff>
    </xdr:from>
    <xdr:to>
      <xdr:col>15</xdr:col>
      <xdr:colOff>101600</xdr:colOff>
      <xdr:row>58</xdr:row>
      <xdr:rowOff>35554</xdr:rowOff>
    </xdr:to>
    <xdr:sp macro="" textlink="">
      <xdr:nvSpPr>
        <xdr:cNvPr id="122" name="フローチャート: 判断 121"/>
        <xdr:cNvSpPr/>
      </xdr:nvSpPr>
      <xdr:spPr>
        <a:xfrm>
          <a:off x="2857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52081</xdr:rowOff>
    </xdr:from>
    <xdr:ext cx="599010" cy="259045"/>
    <xdr:sp macro="" textlink="">
      <xdr:nvSpPr>
        <xdr:cNvPr id="123" name="テキスト ボックス 122"/>
        <xdr:cNvSpPr txBox="1"/>
      </xdr:nvSpPr>
      <xdr:spPr>
        <a:xfrm>
          <a:off x="2608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25768</xdr:rowOff>
    </xdr:from>
    <xdr:to>
      <xdr:col>10</xdr:col>
      <xdr:colOff>114300</xdr:colOff>
      <xdr:row>58</xdr:row>
      <xdr:rowOff>34048</xdr:rowOff>
    </xdr:to>
    <xdr:cxnSp macro="">
      <xdr:nvCxnSpPr>
        <xdr:cNvPr id="124" name="直線コネクタ 123"/>
        <xdr:cNvCxnSpPr/>
      </xdr:nvCxnSpPr>
      <xdr:spPr>
        <a:xfrm flipV="1">
          <a:off x="1130300" y="9969868"/>
          <a:ext cx="889000" cy="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95850</xdr:rowOff>
    </xdr:from>
    <xdr:to>
      <xdr:col>10</xdr:col>
      <xdr:colOff>165100</xdr:colOff>
      <xdr:row>58</xdr:row>
      <xdr:rowOff>26000</xdr:rowOff>
    </xdr:to>
    <xdr:sp macro="" textlink="">
      <xdr:nvSpPr>
        <xdr:cNvPr id="125" name="フローチャート: 判断 124"/>
        <xdr:cNvSpPr/>
      </xdr:nvSpPr>
      <xdr:spPr>
        <a:xfrm>
          <a:off x="1968500" y="986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42527</xdr:rowOff>
    </xdr:from>
    <xdr:ext cx="599010" cy="259045"/>
    <xdr:sp macro="" textlink="">
      <xdr:nvSpPr>
        <xdr:cNvPr id="126" name="テキスト ボックス 125"/>
        <xdr:cNvSpPr txBox="1"/>
      </xdr:nvSpPr>
      <xdr:spPr>
        <a:xfrm>
          <a:off x="1719795" y="964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81175</xdr:rowOff>
    </xdr:from>
    <xdr:to>
      <xdr:col>6</xdr:col>
      <xdr:colOff>38100</xdr:colOff>
      <xdr:row>58</xdr:row>
      <xdr:rowOff>11325</xdr:rowOff>
    </xdr:to>
    <xdr:sp macro="" textlink="">
      <xdr:nvSpPr>
        <xdr:cNvPr id="127" name="フローチャート: 判断 126"/>
        <xdr:cNvSpPr/>
      </xdr:nvSpPr>
      <xdr:spPr>
        <a:xfrm>
          <a:off x="1079500" y="985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27852</xdr:rowOff>
    </xdr:from>
    <xdr:ext cx="599010" cy="259045"/>
    <xdr:sp macro="" textlink="">
      <xdr:nvSpPr>
        <xdr:cNvPr id="128" name="テキスト ボックス 127"/>
        <xdr:cNvSpPr txBox="1"/>
      </xdr:nvSpPr>
      <xdr:spPr>
        <a:xfrm>
          <a:off x="830795" y="9629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114205</xdr:rowOff>
    </xdr:from>
    <xdr:to>
      <xdr:col>24</xdr:col>
      <xdr:colOff>114300</xdr:colOff>
      <xdr:row>58</xdr:row>
      <xdr:rowOff>44355</xdr:rowOff>
    </xdr:to>
    <xdr:sp macro="" textlink="">
      <xdr:nvSpPr>
        <xdr:cNvPr id="134" name="楕円 133"/>
        <xdr:cNvSpPr/>
      </xdr:nvSpPr>
      <xdr:spPr>
        <a:xfrm>
          <a:off x="4584700" y="9886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87278</xdr:rowOff>
    </xdr:from>
    <xdr:ext cx="599010" cy="259045"/>
    <xdr:sp macro="" textlink="">
      <xdr:nvSpPr>
        <xdr:cNvPr id="135" name="総務費該当値テキスト"/>
        <xdr:cNvSpPr txBox="1"/>
      </xdr:nvSpPr>
      <xdr:spPr>
        <a:xfrm>
          <a:off x="4686300" y="9859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159476</xdr:rowOff>
    </xdr:from>
    <xdr:to>
      <xdr:col>20</xdr:col>
      <xdr:colOff>38100</xdr:colOff>
      <xdr:row>58</xdr:row>
      <xdr:rowOff>89626</xdr:rowOff>
    </xdr:to>
    <xdr:sp macro="" textlink="">
      <xdr:nvSpPr>
        <xdr:cNvPr id="136" name="楕円 135"/>
        <xdr:cNvSpPr/>
      </xdr:nvSpPr>
      <xdr:spPr>
        <a:xfrm>
          <a:off x="3746500" y="993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80753</xdr:rowOff>
    </xdr:from>
    <xdr:ext cx="599010" cy="259045"/>
    <xdr:sp macro="" textlink="">
      <xdr:nvSpPr>
        <xdr:cNvPr id="137" name="テキスト ボックス 136"/>
        <xdr:cNvSpPr txBox="1"/>
      </xdr:nvSpPr>
      <xdr:spPr>
        <a:xfrm>
          <a:off x="3497795" y="1002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118491</xdr:rowOff>
    </xdr:from>
    <xdr:to>
      <xdr:col>15</xdr:col>
      <xdr:colOff>101600</xdr:colOff>
      <xdr:row>58</xdr:row>
      <xdr:rowOff>48641</xdr:rowOff>
    </xdr:to>
    <xdr:sp macro="" textlink="">
      <xdr:nvSpPr>
        <xdr:cNvPr id="138" name="楕円 137"/>
        <xdr:cNvSpPr/>
      </xdr:nvSpPr>
      <xdr:spPr>
        <a:xfrm>
          <a:off x="2857500" y="9891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39768</xdr:rowOff>
    </xdr:from>
    <xdr:ext cx="599010" cy="259045"/>
    <xdr:sp macro="" textlink="">
      <xdr:nvSpPr>
        <xdr:cNvPr id="139" name="テキスト ボックス 138"/>
        <xdr:cNvSpPr txBox="1"/>
      </xdr:nvSpPr>
      <xdr:spPr>
        <a:xfrm>
          <a:off x="2608795" y="998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146418</xdr:rowOff>
    </xdr:from>
    <xdr:to>
      <xdr:col>10</xdr:col>
      <xdr:colOff>165100</xdr:colOff>
      <xdr:row>58</xdr:row>
      <xdr:rowOff>76568</xdr:rowOff>
    </xdr:to>
    <xdr:sp macro="" textlink="">
      <xdr:nvSpPr>
        <xdr:cNvPr id="140" name="楕円 139"/>
        <xdr:cNvSpPr/>
      </xdr:nvSpPr>
      <xdr:spPr>
        <a:xfrm>
          <a:off x="1968500" y="991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67695</xdr:rowOff>
    </xdr:from>
    <xdr:ext cx="599010" cy="259045"/>
    <xdr:sp macro="" textlink="">
      <xdr:nvSpPr>
        <xdr:cNvPr id="141" name="テキスト ボックス 140"/>
        <xdr:cNvSpPr txBox="1"/>
      </xdr:nvSpPr>
      <xdr:spPr>
        <a:xfrm>
          <a:off x="1719795" y="1001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154698</xdr:rowOff>
    </xdr:from>
    <xdr:to>
      <xdr:col>6</xdr:col>
      <xdr:colOff>38100</xdr:colOff>
      <xdr:row>58</xdr:row>
      <xdr:rowOff>84848</xdr:rowOff>
    </xdr:to>
    <xdr:sp macro="" textlink="">
      <xdr:nvSpPr>
        <xdr:cNvPr id="142" name="楕円 141"/>
        <xdr:cNvSpPr/>
      </xdr:nvSpPr>
      <xdr:spPr>
        <a:xfrm>
          <a:off x="1079500" y="992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75975</xdr:rowOff>
    </xdr:from>
    <xdr:ext cx="599010" cy="259045"/>
    <xdr:sp macro="" textlink="">
      <xdr:nvSpPr>
        <xdr:cNvPr id="143" name="テキスト ボックス 142"/>
        <xdr:cNvSpPr txBox="1"/>
      </xdr:nvSpPr>
      <xdr:spPr>
        <a:xfrm>
          <a:off x="830795" y="1002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35910</xdr:rowOff>
    </xdr:from>
    <xdr:to>
      <xdr:col>24</xdr:col>
      <xdr:colOff>62865</xdr:colOff>
      <xdr:row>77</xdr:row>
      <xdr:rowOff>132873</xdr:rowOff>
    </xdr:to>
    <xdr:cxnSp macro="">
      <xdr:nvCxnSpPr>
        <xdr:cNvPr id="167" name="直線コネクタ 166"/>
        <xdr:cNvCxnSpPr/>
      </xdr:nvCxnSpPr>
      <xdr:spPr>
        <a:xfrm flipV="1">
          <a:off x="4633595" y="12208860"/>
          <a:ext cx="1270" cy="1125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136700</xdr:rowOff>
    </xdr:from>
    <xdr:ext cx="599010" cy="259045"/>
    <xdr:sp macro="" textlink="">
      <xdr:nvSpPr>
        <xdr:cNvPr id="168" name="民生費最小値テキスト"/>
        <xdr:cNvSpPr txBox="1"/>
      </xdr:nvSpPr>
      <xdr:spPr>
        <a:xfrm>
          <a:off x="4686300" y="13338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132873</xdr:rowOff>
    </xdr:from>
    <xdr:to>
      <xdr:col>24</xdr:col>
      <xdr:colOff>152400</xdr:colOff>
      <xdr:row>77</xdr:row>
      <xdr:rowOff>132873</xdr:rowOff>
    </xdr:to>
    <xdr:cxnSp macro="">
      <xdr:nvCxnSpPr>
        <xdr:cNvPr id="169" name="直線コネクタ 168"/>
        <xdr:cNvCxnSpPr/>
      </xdr:nvCxnSpPr>
      <xdr:spPr>
        <a:xfrm>
          <a:off x="4546600" y="133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154037</xdr:rowOff>
    </xdr:from>
    <xdr:ext cx="599010" cy="259045"/>
    <xdr:sp macro="" textlink="">
      <xdr:nvSpPr>
        <xdr:cNvPr id="170" name="民生費最大値テキスト"/>
        <xdr:cNvSpPr txBox="1"/>
      </xdr:nvSpPr>
      <xdr:spPr>
        <a:xfrm>
          <a:off x="4686300" y="1198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724,483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35910</xdr:rowOff>
    </xdr:from>
    <xdr:to>
      <xdr:col>24</xdr:col>
      <xdr:colOff>152400</xdr:colOff>
      <xdr:row>71</xdr:row>
      <xdr:rowOff>35910</xdr:rowOff>
    </xdr:to>
    <xdr:cxnSp macro="">
      <xdr:nvCxnSpPr>
        <xdr:cNvPr id="171" name="直線コネクタ 170"/>
        <xdr:cNvCxnSpPr/>
      </xdr:nvCxnSpPr>
      <xdr:spPr>
        <a:xfrm>
          <a:off x="4546600" y="1220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70774</xdr:rowOff>
    </xdr:from>
    <xdr:to>
      <xdr:col>24</xdr:col>
      <xdr:colOff>63500</xdr:colOff>
      <xdr:row>76</xdr:row>
      <xdr:rowOff>105175</xdr:rowOff>
    </xdr:to>
    <xdr:cxnSp macro="">
      <xdr:nvCxnSpPr>
        <xdr:cNvPr id="172" name="直線コネクタ 171"/>
        <xdr:cNvCxnSpPr/>
      </xdr:nvCxnSpPr>
      <xdr:spPr>
        <a:xfrm>
          <a:off x="3797300" y="13100974"/>
          <a:ext cx="838200" cy="3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38185</xdr:rowOff>
    </xdr:from>
    <xdr:ext cx="599010" cy="259045"/>
    <xdr:sp macro="" textlink="">
      <xdr:nvSpPr>
        <xdr:cNvPr id="173" name="民生費平均値テキスト"/>
        <xdr:cNvSpPr txBox="1"/>
      </xdr:nvSpPr>
      <xdr:spPr>
        <a:xfrm>
          <a:off x="4686300" y="13068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59758</xdr:rowOff>
    </xdr:from>
    <xdr:to>
      <xdr:col>24</xdr:col>
      <xdr:colOff>114300</xdr:colOff>
      <xdr:row>76</xdr:row>
      <xdr:rowOff>161358</xdr:rowOff>
    </xdr:to>
    <xdr:sp macro="" textlink="">
      <xdr:nvSpPr>
        <xdr:cNvPr id="174" name="フローチャート: 判断 173"/>
        <xdr:cNvSpPr/>
      </xdr:nvSpPr>
      <xdr:spPr>
        <a:xfrm>
          <a:off x="4584700" y="1308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55449</xdr:rowOff>
    </xdr:from>
    <xdr:to>
      <xdr:col>19</xdr:col>
      <xdr:colOff>177800</xdr:colOff>
      <xdr:row>76</xdr:row>
      <xdr:rowOff>70774</xdr:rowOff>
    </xdr:to>
    <xdr:cxnSp macro="">
      <xdr:nvCxnSpPr>
        <xdr:cNvPr id="175" name="直線コネクタ 174"/>
        <xdr:cNvCxnSpPr/>
      </xdr:nvCxnSpPr>
      <xdr:spPr>
        <a:xfrm>
          <a:off x="2908300" y="12914199"/>
          <a:ext cx="889000" cy="186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56029</xdr:rowOff>
    </xdr:from>
    <xdr:to>
      <xdr:col>20</xdr:col>
      <xdr:colOff>38100</xdr:colOff>
      <xdr:row>76</xdr:row>
      <xdr:rowOff>157629</xdr:rowOff>
    </xdr:to>
    <xdr:sp macro="" textlink="">
      <xdr:nvSpPr>
        <xdr:cNvPr id="176" name="フローチャート: 判断 175"/>
        <xdr:cNvSpPr/>
      </xdr:nvSpPr>
      <xdr:spPr>
        <a:xfrm>
          <a:off x="37465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148756</xdr:rowOff>
    </xdr:from>
    <xdr:ext cx="599010" cy="259045"/>
    <xdr:sp macro="" textlink="">
      <xdr:nvSpPr>
        <xdr:cNvPr id="177" name="テキスト ボックス 176"/>
        <xdr:cNvSpPr txBox="1"/>
      </xdr:nvSpPr>
      <xdr:spPr>
        <a:xfrm>
          <a:off x="3497795" y="13178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55449</xdr:rowOff>
    </xdr:from>
    <xdr:to>
      <xdr:col>15</xdr:col>
      <xdr:colOff>50800</xdr:colOff>
      <xdr:row>77</xdr:row>
      <xdr:rowOff>30871</xdr:rowOff>
    </xdr:to>
    <xdr:cxnSp macro="">
      <xdr:nvCxnSpPr>
        <xdr:cNvPr id="178" name="直線コネクタ 177"/>
        <xdr:cNvCxnSpPr/>
      </xdr:nvCxnSpPr>
      <xdr:spPr>
        <a:xfrm flipV="1">
          <a:off x="2019300" y="12914199"/>
          <a:ext cx="889000" cy="31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66475</xdr:rowOff>
    </xdr:from>
    <xdr:to>
      <xdr:col>15</xdr:col>
      <xdr:colOff>101600</xdr:colOff>
      <xdr:row>76</xdr:row>
      <xdr:rowOff>168075</xdr:rowOff>
    </xdr:to>
    <xdr:sp macro="" textlink="">
      <xdr:nvSpPr>
        <xdr:cNvPr id="179" name="フローチャート: 判断 178"/>
        <xdr:cNvSpPr/>
      </xdr:nvSpPr>
      <xdr:spPr>
        <a:xfrm>
          <a:off x="2857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159202</xdr:rowOff>
    </xdr:from>
    <xdr:ext cx="599010" cy="259045"/>
    <xdr:sp macro="" textlink="">
      <xdr:nvSpPr>
        <xdr:cNvPr id="180" name="テキスト ボックス 179"/>
        <xdr:cNvSpPr txBox="1"/>
      </xdr:nvSpPr>
      <xdr:spPr>
        <a:xfrm>
          <a:off x="2608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30871</xdr:rowOff>
    </xdr:from>
    <xdr:to>
      <xdr:col>10</xdr:col>
      <xdr:colOff>114300</xdr:colOff>
      <xdr:row>77</xdr:row>
      <xdr:rowOff>76324</xdr:rowOff>
    </xdr:to>
    <xdr:cxnSp macro="">
      <xdr:nvCxnSpPr>
        <xdr:cNvPr id="181" name="直線コネクタ 180"/>
        <xdr:cNvCxnSpPr/>
      </xdr:nvCxnSpPr>
      <xdr:spPr>
        <a:xfrm flipV="1">
          <a:off x="1130300" y="13232521"/>
          <a:ext cx="889000" cy="4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83979</xdr:rowOff>
    </xdr:from>
    <xdr:to>
      <xdr:col>10</xdr:col>
      <xdr:colOff>165100</xdr:colOff>
      <xdr:row>77</xdr:row>
      <xdr:rowOff>14129</xdr:rowOff>
    </xdr:to>
    <xdr:sp macro="" textlink="">
      <xdr:nvSpPr>
        <xdr:cNvPr id="182" name="フローチャート: 判断 181"/>
        <xdr:cNvSpPr/>
      </xdr:nvSpPr>
      <xdr:spPr>
        <a:xfrm>
          <a:off x="1968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30656</xdr:rowOff>
    </xdr:from>
    <xdr:ext cx="599010" cy="259045"/>
    <xdr:sp macro="" textlink="">
      <xdr:nvSpPr>
        <xdr:cNvPr id="183" name="テキスト ボックス 182"/>
        <xdr:cNvSpPr txBox="1"/>
      </xdr:nvSpPr>
      <xdr:spPr>
        <a:xfrm>
          <a:off x="1719795" y="12889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6944</xdr:rowOff>
    </xdr:from>
    <xdr:to>
      <xdr:col>6</xdr:col>
      <xdr:colOff>38100</xdr:colOff>
      <xdr:row>76</xdr:row>
      <xdr:rowOff>108544</xdr:rowOff>
    </xdr:to>
    <xdr:sp macro="" textlink="">
      <xdr:nvSpPr>
        <xdr:cNvPr id="184" name="フローチャート: 判断 183"/>
        <xdr:cNvSpPr/>
      </xdr:nvSpPr>
      <xdr:spPr>
        <a:xfrm>
          <a:off x="1079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125070</xdr:rowOff>
    </xdr:from>
    <xdr:ext cx="599010" cy="259045"/>
    <xdr:sp macro="" textlink="">
      <xdr:nvSpPr>
        <xdr:cNvPr id="185" name="テキスト ボックス 184"/>
        <xdr:cNvSpPr txBox="1"/>
      </xdr:nvSpPr>
      <xdr:spPr>
        <a:xfrm>
          <a:off x="830795" y="12812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54375</xdr:rowOff>
    </xdr:from>
    <xdr:to>
      <xdr:col>24</xdr:col>
      <xdr:colOff>114300</xdr:colOff>
      <xdr:row>76</xdr:row>
      <xdr:rowOff>155975</xdr:rowOff>
    </xdr:to>
    <xdr:sp macro="" textlink="">
      <xdr:nvSpPr>
        <xdr:cNvPr id="191" name="楕円 190"/>
        <xdr:cNvSpPr/>
      </xdr:nvSpPr>
      <xdr:spPr>
        <a:xfrm>
          <a:off x="4584700" y="1308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77253</xdr:rowOff>
    </xdr:from>
    <xdr:ext cx="599010" cy="259045"/>
    <xdr:sp macro="" textlink="">
      <xdr:nvSpPr>
        <xdr:cNvPr id="192" name="民生費該当値テキスト"/>
        <xdr:cNvSpPr txBox="1"/>
      </xdr:nvSpPr>
      <xdr:spPr>
        <a:xfrm>
          <a:off x="4686300" y="129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19974</xdr:rowOff>
    </xdr:from>
    <xdr:to>
      <xdr:col>20</xdr:col>
      <xdr:colOff>38100</xdr:colOff>
      <xdr:row>76</xdr:row>
      <xdr:rowOff>121574</xdr:rowOff>
    </xdr:to>
    <xdr:sp macro="" textlink="">
      <xdr:nvSpPr>
        <xdr:cNvPr id="193" name="楕円 192"/>
        <xdr:cNvSpPr/>
      </xdr:nvSpPr>
      <xdr:spPr>
        <a:xfrm>
          <a:off x="3746500" y="1305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138100</xdr:rowOff>
    </xdr:from>
    <xdr:ext cx="599010" cy="259045"/>
    <xdr:sp macro="" textlink="">
      <xdr:nvSpPr>
        <xdr:cNvPr id="194" name="テキスト ボックス 193"/>
        <xdr:cNvSpPr txBox="1"/>
      </xdr:nvSpPr>
      <xdr:spPr>
        <a:xfrm>
          <a:off x="3497795" y="12825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4649</xdr:rowOff>
    </xdr:from>
    <xdr:to>
      <xdr:col>15</xdr:col>
      <xdr:colOff>101600</xdr:colOff>
      <xdr:row>75</xdr:row>
      <xdr:rowOff>106249</xdr:rowOff>
    </xdr:to>
    <xdr:sp macro="" textlink="">
      <xdr:nvSpPr>
        <xdr:cNvPr id="195" name="楕円 194"/>
        <xdr:cNvSpPr/>
      </xdr:nvSpPr>
      <xdr:spPr>
        <a:xfrm>
          <a:off x="2857500" y="1286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122776</xdr:rowOff>
    </xdr:from>
    <xdr:ext cx="599010" cy="259045"/>
    <xdr:sp macro="" textlink="">
      <xdr:nvSpPr>
        <xdr:cNvPr id="196" name="テキスト ボックス 195"/>
        <xdr:cNvSpPr txBox="1"/>
      </xdr:nvSpPr>
      <xdr:spPr>
        <a:xfrm>
          <a:off x="2608795" y="1263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151521</xdr:rowOff>
    </xdr:from>
    <xdr:to>
      <xdr:col>10</xdr:col>
      <xdr:colOff>165100</xdr:colOff>
      <xdr:row>77</xdr:row>
      <xdr:rowOff>81671</xdr:rowOff>
    </xdr:to>
    <xdr:sp macro="" textlink="">
      <xdr:nvSpPr>
        <xdr:cNvPr id="197" name="楕円 196"/>
        <xdr:cNvSpPr/>
      </xdr:nvSpPr>
      <xdr:spPr>
        <a:xfrm>
          <a:off x="1968500" y="1318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72798</xdr:rowOff>
    </xdr:from>
    <xdr:ext cx="599010" cy="259045"/>
    <xdr:sp macro="" textlink="">
      <xdr:nvSpPr>
        <xdr:cNvPr id="198" name="テキスト ボックス 197"/>
        <xdr:cNvSpPr txBox="1"/>
      </xdr:nvSpPr>
      <xdr:spPr>
        <a:xfrm>
          <a:off x="1719795" y="1327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25524</xdr:rowOff>
    </xdr:from>
    <xdr:to>
      <xdr:col>6</xdr:col>
      <xdr:colOff>38100</xdr:colOff>
      <xdr:row>77</xdr:row>
      <xdr:rowOff>127124</xdr:rowOff>
    </xdr:to>
    <xdr:sp macro="" textlink="">
      <xdr:nvSpPr>
        <xdr:cNvPr id="199" name="楕円 198"/>
        <xdr:cNvSpPr/>
      </xdr:nvSpPr>
      <xdr:spPr>
        <a:xfrm>
          <a:off x="1079500" y="1322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118251</xdr:rowOff>
    </xdr:from>
    <xdr:ext cx="599010" cy="259045"/>
    <xdr:sp macro="" textlink="">
      <xdr:nvSpPr>
        <xdr:cNvPr id="200" name="テキスト ボックス 199"/>
        <xdr:cNvSpPr txBox="1"/>
      </xdr:nvSpPr>
      <xdr:spPr>
        <a:xfrm>
          <a:off x="830795" y="1331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59458</xdr:rowOff>
    </xdr:from>
    <xdr:to>
      <xdr:col>24</xdr:col>
      <xdr:colOff>62865</xdr:colOff>
      <xdr:row>98</xdr:row>
      <xdr:rowOff>80566</xdr:rowOff>
    </xdr:to>
    <xdr:cxnSp macro="">
      <xdr:nvCxnSpPr>
        <xdr:cNvPr id="222" name="直線コネクタ 221"/>
        <xdr:cNvCxnSpPr/>
      </xdr:nvCxnSpPr>
      <xdr:spPr>
        <a:xfrm flipV="1">
          <a:off x="4633595" y="15489958"/>
          <a:ext cx="1270" cy="13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84393</xdr:rowOff>
    </xdr:from>
    <xdr:ext cx="534377" cy="259045"/>
    <xdr:sp macro="" textlink="">
      <xdr:nvSpPr>
        <xdr:cNvPr id="223" name="衛生費最小値テキスト"/>
        <xdr:cNvSpPr txBox="1"/>
      </xdr:nvSpPr>
      <xdr:spPr>
        <a:xfrm>
          <a:off x="4686300" y="16886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80566</xdr:rowOff>
    </xdr:from>
    <xdr:to>
      <xdr:col>24</xdr:col>
      <xdr:colOff>152400</xdr:colOff>
      <xdr:row>98</xdr:row>
      <xdr:rowOff>80566</xdr:rowOff>
    </xdr:to>
    <xdr:cxnSp macro="">
      <xdr:nvCxnSpPr>
        <xdr:cNvPr id="224" name="直線コネクタ 223"/>
        <xdr:cNvCxnSpPr/>
      </xdr:nvCxnSpPr>
      <xdr:spPr>
        <a:xfrm>
          <a:off x="4546600" y="16882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6135</xdr:rowOff>
    </xdr:from>
    <xdr:ext cx="599010" cy="259045"/>
    <xdr:sp macro="" textlink="">
      <xdr:nvSpPr>
        <xdr:cNvPr id="225" name="衛生費最大値テキスト"/>
        <xdr:cNvSpPr txBox="1"/>
      </xdr:nvSpPr>
      <xdr:spPr>
        <a:xfrm>
          <a:off x="4686300" y="15265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635,101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59458</xdr:rowOff>
    </xdr:from>
    <xdr:to>
      <xdr:col>24</xdr:col>
      <xdr:colOff>152400</xdr:colOff>
      <xdr:row>90</xdr:row>
      <xdr:rowOff>59458</xdr:rowOff>
    </xdr:to>
    <xdr:cxnSp macro="">
      <xdr:nvCxnSpPr>
        <xdr:cNvPr id="226" name="直線コネクタ 225"/>
        <xdr:cNvCxnSpPr/>
      </xdr:nvCxnSpPr>
      <xdr:spPr>
        <a:xfrm>
          <a:off x="4546600" y="15489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92363</xdr:rowOff>
    </xdr:from>
    <xdr:to>
      <xdr:col>24</xdr:col>
      <xdr:colOff>63500</xdr:colOff>
      <xdr:row>98</xdr:row>
      <xdr:rowOff>4085</xdr:rowOff>
    </xdr:to>
    <xdr:cxnSp macro="">
      <xdr:nvCxnSpPr>
        <xdr:cNvPr id="227" name="直線コネクタ 226"/>
        <xdr:cNvCxnSpPr/>
      </xdr:nvCxnSpPr>
      <xdr:spPr>
        <a:xfrm flipV="1">
          <a:off x="3797300" y="16723013"/>
          <a:ext cx="838200" cy="8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143829</xdr:rowOff>
    </xdr:from>
    <xdr:ext cx="599010" cy="259045"/>
    <xdr:sp macro="" textlink="">
      <xdr:nvSpPr>
        <xdr:cNvPr id="228" name="衛生費平均値テキスト"/>
        <xdr:cNvSpPr txBox="1"/>
      </xdr:nvSpPr>
      <xdr:spPr>
        <a:xfrm>
          <a:off x="4686300" y="164315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120952</xdr:rowOff>
    </xdr:from>
    <xdr:to>
      <xdr:col>24</xdr:col>
      <xdr:colOff>114300</xdr:colOff>
      <xdr:row>97</xdr:row>
      <xdr:rowOff>51102</xdr:rowOff>
    </xdr:to>
    <xdr:sp macro="" textlink="">
      <xdr:nvSpPr>
        <xdr:cNvPr id="229" name="フローチャート: 判断 228"/>
        <xdr:cNvSpPr/>
      </xdr:nvSpPr>
      <xdr:spPr>
        <a:xfrm>
          <a:off x="45847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4085</xdr:rowOff>
    </xdr:from>
    <xdr:to>
      <xdr:col>19</xdr:col>
      <xdr:colOff>177800</xdr:colOff>
      <xdr:row>98</xdr:row>
      <xdr:rowOff>25039</xdr:rowOff>
    </xdr:to>
    <xdr:cxnSp macro="">
      <xdr:nvCxnSpPr>
        <xdr:cNvPr id="230" name="直線コネクタ 229"/>
        <xdr:cNvCxnSpPr/>
      </xdr:nvCxnSpPr>
      <xdr:spPr>
        <a:xfrm flipV="1">
          <a:off x="2908300" y="16806185"/>
          <a:ext cx="8890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91049</xdr:rowOff>
    </xdr:from>
    <xdr:to>
      <xdr:col>20</xdr:col>
      <xdr:colOff>38100</xdr:colOff>
      <xdr:row>97</xdr:row>
      <xdr:rowOff>21199</xdr:rowOff>
    </xdr:to>
    <xdr:sp macro="" textlink="">
      <xdr:nvSpPr>
        <xdr:cNvPr id="231" name="フローチャート: 判断 230"/>
        <xdr:cNvSpPr/>
      </xdr:nvSpPr>
      <xdr:spPr>
        <a:xfrm>
          <a:off x="3746500" y="16550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37726</xdr:rowOff>
    </xdr:from>
    <xdr:ext cx="599010" cy="259045"/>
    <xdr:sp macro="" textlink="">
      <xdr:nvSpPr>
        <xdr:cNvPr id="232" name="テキスト ボックス 231"/>
        <xdr:cNvSpPr txBox="1"/>
      </xdr:nvSpPr>
      <xdr:spPr>
        <a:xfrm>
          <a:off x="3497795" y="1632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23640</xdr:rowOff>
    </xdr:from>
    <xdr:to>
      <xdr:col>15</xdr:col>
      <xdr:colOff>50800</xdr:colOff>
      <xdr:row>98</xdr:row>
      <xdr:rowOff>25039</xdr:rowOff>
    </xdr:to>
    <xdr:cxnSp macro="">
      <xdr:nvCxnSpPr>
        <xdr:cNvPr id="233" name="直線コネクタ 232"/>
        <xdr:cNvCxnSpPr/>
      </xdr:nvCxnSpPr>
      <xdr:spPr>
        <a:xfrm>
          <a:off x="2019300" y="16825740"/>
          <a:ext cx="889000" cy="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80552</xdr:rowOff>
    </xdr:from>
    <xdr:to>
      <xdr:col>15</xdr:col>
      <xdr:colOff>101600</xdr:colOff>
      <xdr:row>97</xdr:row>
      <xdr:rowOff>10702</xdr:rowOff>
    </xdr:to>
    <xdr:sp macro="" textlink="">
      <xdr:nvSpPr>
        <xdr:cNvPr id="234" name="フローチャート: 判断 233"/>
        <xdr:cNvSpPr/>
      </xdr:nvSpPr>
      <xdr:spPr>
        <a:xfrm>
          <a:off x="2857500" y="1653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27229</xdr:rowOff>
    </xdr:from>
    <xdr:ext cx="599010" cy="259045"/>
    <xdr:sp macro="" textlink="">
      <xdr:nvSpPr>
        <xdr:cNvPr id="235" name="テキスト ボックス 234"/>
        <xdr:cNvSpPr txBox="1"/>
      </xdr:nvSpPr>
      <xdr:spPr>
        <a:xfrm>
          <a:off x="2608795" y="1631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170586</xdr:rowOff>
    </xdr:from>
    <xdr:to>
      <xdr:col>10</xdr:col>
      <xdr:colOff>114300</xdr:colOff>
      <xdr:row>98</xdr:row>
      <xdr:rowOff>23640</xdr:rowOff>
    </xdr:to>
    <xdr:cxnSp macro="">
      <xdr:nvCxnSpPr>
        <xdr:cNvPr id="236" name="直線コネクタ 235"/>
        <xdr:cNvCxnSpPr/>
      </xdr:nvCxnSpPr>
      <xdr:spPr>
        <a:xfrm>
          <a:off x="1130300" y="16801236"/>
          <a:ext cx="889000" cy="2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102084</xdr:rowOff>
    </xdr:from>
    <xdr:to>
      <xdr:col>10</xdr:col>
      <xdr:colOff>165100</xdr:colOff>
      <xdr:row>97</xdr:row>
      <xdr:rowOff>32234</xdr:rowOff>
    </xdr:to>
    <xdr:sp macro="" textlink="">
      <xdr:nvSpPr>
        <xdr:cNvPr id="237" name="フローチャート: 判断 236"/>
        <xdr:cNvSpPr/>
      </xdr:nvSpPr>
      <xdr:spPr>
        <a:xfrm>
          <a:off x="1968500" y="1656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48761</xdr:rowOff>
    </xdr:from>
    <xdr:ext cx="599010" cy="259045"/>
    <xdr:sp macro="" textlink="">
      <xdr:nvSpPr>
        <xdr:cNvPr id="238" name="テキスト ボックス 237"/>
        <xdr:cNvSpPr txBox="1"/>
      </xdr:nvSpPr>
      <xdr:spPr>
        <a:xfrm>
          <a:off x="1719795" y="16336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133497</xdr:rowOff>
    </xdr:from>
    <xdr:to>
      <xdr:col>6</xdr:col>
      <xdr:colOff>38100</xdr:colOff>
      <xdr:row>97</xdr:row>
      <xdr:rowOff>63647</xdr:rowOff>
    </xdr:to>
    <xdr:sp macro="" textlink="">
      <xdr:nvSpPr>
        <xdr:cNvPr id="239" name="フローチャート: 判断 238"/>
        <xdr:cNvSpPr/>
      </xdr:nvSpPr>
      <xdr:spPr>
        <a:xfrm>
          <a:off x="1079500" y="165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80174</xdr:rowOff>
    </xdr:from>
    <xdr:ext cx="599010" cy="259045"/>
    <xdr:sp macro="" textlink="">
      <xdr:nvSpPr>
        <xdr:cNvPr id="240" name="テキスト ボックス 239"/>
        <xdr:cNvSpPr txBox="1"/>
      </xdr:nvSpPr>
      <xdr:spPr>
        <a:xfrm>
          <a:off x="830795" y="1636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41563</xdr:rowOff>
    </xdr:from>
    <xdr:to>
      <xdr:col>24</xdr:col>
      <xdr:colOff>114300</xdr:colOff>
      <xdr:row>97</xdr:row>
      <xdr:rowOff>143163</xdr:rowOff>
    </xdr:to>
    <xdr:sp macro="" textlink="">
      <xdr:nvSpPr>
        <xdr:cNvPr id="246" name="楕円 245"/>
        <xdr:cNvSpPr/>
      </xdr:nvSpPr>
      <xdr:spPr>
        <a:xfrm>
          <a:off x="4584700" y="1667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19990</xdr:rowOff>
    </xdr:from>
    <xdr:ext cx="534377" cy="259045"/>
    <xdr:sp macro="" textlink="">
      <xdr:nvSpPr>
        <xdr:cNvPr id="247" name="衛生費該当値テキスト"/>
        <xdr:cNvSpPr txBox="1"/>
      </xdr:nvSpPr>
      <xdr:spPr>
        <a:xfrm>
          <a:off x="4686300" y="1665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124735</xdr:rowOff>
    </xdr:from>
    <xdr:to>
      <xdr:col>20</xdr:col>
      <xdr:colOff>38100</xdr:colOff>
      <xdr:row>98</xdr:row>
      <xdr:rowOff>54885</xdr:rowOff>
    </xdr:to>
    <xdr:sp macro="" textlink="">
      <xdr:nvSpPr>
        <xdr:cNvPr id="248" name="楕円 247"/>
        <xdr:cNvSpPr/>
      </xdr:nvSpPr>
      <xdr:spPr>
        <a:xfrm>
          <a:off x="3746500" y="167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46012</xdr:rowOff>
    </xdr:from>
    <xdr:ext cx="534377" cy="259045"/>
    <xdr:sp macro="" textlink="">
      <xdr:nvSpPr>
        <xdr:cNvPr id="249" name="テキスト ボックス 248"/>
        <xdr:cNvSpPr txBox="1"/>
      </xdr:nvSpPr>
      <xdr:spPr>
        <a:xfrm>
          <a:off x="3530111" y="1684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145689</xdr:rowOff>
    </xdr:from>
    <xdr:to>
      <xdr:col>15</xdr:col>
      <xdr:colOff>101600</xdr:colOff>
      <xdr:row>98</xdr:row>
      <xdr:rowOff>75839</xdr:rowOff>
    </xdr:to>
    <xdr:sp macro="" textlink="">
      <xdr:nvSpPr>
        <xdr:cNvPr id="250" name="楕円 249"/>
        <xdr:cNvSpPr/>
      </xdr:nvSpPr>
      <xdr:spPr>
        <a:xfrm>
          <a:off x="2857500" y="1677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66966</xdr:rowOff>
    </xdr:from>
    <xdr:ext cx="534377" cy="259045"/>
    <xdr:sp macro="" textlink="">
      <xdr:nvSpPr>
        <xdr:cNvPr id="251" name="テキスト ボックス 250"/>
        <xdr:cNvSpPr txBox="1"/>
      </xdr:nvSpPr>
      <xdr:spPr>
        <a:xfrm>
          <a:off x="2641111" y="1686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144290</xdr:rowOff>
    </xdr:from>
    <xdr:to>
      <xdr:col>10</xdr:col>
      <xdr:colOff>165100</xdr:colOff>
      <xdr:row>98</xdr:row>
      <xdr:rowOff>74440</xdr:rowOff>
    </xdr:to>
    <xdr:sp macro="" textlink="">
      <xdr:nvSpPr>
        <xdr:cNvPr id="252" name="楕円 251"/>
        <xdr:cNvSpPr/>
      </xdr:nvSpPr>
      <xdr:spPr>
        <a:xfrm>
          <a:off x="1968500" y="1677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65567</xdr:rowOff>
    </xdr:from>
    <xdr:ext cx="534377" cy="259045"/>
    <xdr:sp macro="" textlink="">
      <xdr:nvSpPr>
        <xdr:cNvPr id="253" name="テキスト ボックス 252"/>
        <xdr:cNvSpPr txBox="1"/>
      </xdr:nvSpPr>
      <xdr:spPr>
        <a:xfrm>
          <a:off x="1752111" y="1686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119786</xdr:rowOff>
    </xdr:from>
    <xdr:to>
      <xdr:col>6</xdr:col>
      <xdr:colOff>38100</xdr:colOff>
      <xdr:row>98</xdr:row>
      <xdr:rowOff>49936</xdr:rowOff>
    </xdr:to>
    <xdr:sp macro="" textlink="">
      <xdr:nvSpPr>
        <xdr:cNvPr id="254" name="楕円 253"/>
        <xdr:cNvSpPr/>
      </xdr:nvSpPr>
      <xdr:spPr>
        <a:xfrm>
          <a:off x="1079500" y="167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41063</xdr:rowOff>
    </xdr:from>
    <xdr:ext cx="534377" cy="259045"/>
    <xdr:sp macro="" textlink="">
      <xdr:nvSpPr>
        <xdr:cNvPr id="255" name="テキスト ボックス 254"/>
        <xdr:cNvSpPr txBox="1"/>
      </xdr:nvSpPr>
      <xdr:spPr>
        <a:xfrm>
          <a:off x="863111" y="1684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101994</xdr:rowOff>
    </xdr:from>
    <xdr:to>
      <xdr:col>54</xdr:col>
      <xdr:colOff>189865</xdr:colOff>
      <xdr:row>39</xdr:row>
      <xdr:rowOff>44450</xdr:rowOff>
    </xdr:to>
    <xdr:cxnSp macro="">
      <xdr:nvCxnSpPr>
        <xdr:cNvPr id="279" name="直線コネクタ 278"/>
        <xdr:cNvCxnSpPr/>
      </xdr:nvCxnSpPr>
      <xdr:spPr>
        <a:xfrm flipV="1">
          <a:off x="10475595" y="5416944"/>
          <a:ext cx="1270" cy="131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54995</xdr:rowOff>
    </xdr:from>
    <xdr:ext cx="249299" cy="259045"/>
    <xdr:sp macro="" textlink="">
      <xdr:nvSpPr>
        <xdr:cNvPr id="280" name="労働費最小値テキスト"/>
        <xdr:cNvSpPr txBox="1"/>
      </xdr:nvSpPr>
      <xdr:spPr>
        <a:xfrm>
          <a:off x="10528300" y="67415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48671</xdr:rowOff>
    </xdr:from>
    <xdr:ext cx="599010" cy="259045"/>
    <xdr:sp macro="" textlink="">
      <xdr:nvSpPr>
        <xdr:cNvPr id="282" name="労働費最大値テキスト"/>
        <xdr:cNvSpPr txBox="1"/>
      </xdr:nvSpPr>
      <xdr:spPr>
        <a:xfrm>
          <a:off x="10528300" y="5192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103,469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101994</xdr:rowOff>
    </xdr:from>
    <xdr:to>
      <xdr:col>55</xdr:col>
      <xdr:colOff>88900</xdr:colOff>
      <xdr:row>31</xdr:row>
      <xdr:rowOff>101994</xdr:rowOff>
    </xdr:to>
    <xdr:cxnSp macro="">
      <xdr:nvCxnSpPr>
        <xdr:cNvPr id="283" name="直線コネクタ 282"/>
        <xdr:cNvCxnSpPr/>
      </xdr:nvCxnSpPr>
      <xdr:spPr>
        <a:xfrm>
          <a:off x="10388600" y="54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44323</xdr:rowOff>
    </xdr:from>
    <xdr:to>
      <xdr:col>55</xdr:col>
      <xdr:colOff>0</xdr:colOff>
      <xdr:row>39</xdr:row>
      <xdr:rowOff>44323</xdr:rowOff>
    </xdr:to>
    <xdr:cxnSp macro="">
      <xdr:nvCxnSpPr>
        <xdr:cNvPr id="284" name="直線コネクタ 283"/>
        <xdr:cNvCxnSpPr/>
      </xdr:nvCxnSpPr>
      <xdr:spPr>
        <a:xfrm>
          <a:off x="9639300" y="67308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143895</xdr:rowOff>
    </xdr:from>
    <xdr:ext cx="469744" cy="259045"/>
    <xdr:sp macro="" textlink="">
      <xdr:nvSpPr>
        <xdr:cNvPr id="285" name="労働費平均値テキスト"/>
        <xdr:cNvSpPr txBox="1"/>
      </xdr:nvSpPr>
      <xdr:spPr>
        <a:xfrm>
          <a:off x="10528300" y="6487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121018</xdr:rowOff>
    </xdr:from>
    <xdr:to>
      <xdr:col>55</xdr:col>
      <xdr:colOff>50800</xdr:colOff>
      <xdr:row>39</xdr:row>
      <xdr:rowOff>51168</xdr:rowOff>
    </xdr:to>
    <xdr:sp macro="" textlink="">
      <xdr:nvSpPr>
        <xdr:cNvPr id="286" name="フローチャート: 判断 285"/>
        <xdr:cNvSpPr/>
      </xdr:nvSpPr>
      <xdr:spPr>
        <a:xfrm>
          <a:off x="10426700" y="66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44323</xdr:rowOff>
    </xdr:from>
    <xdr:to>
      <xdr:col>50</xdr:col>
      <xdr:colOff>114300</xdr:colOff>
      <xdr:row>39</xdr:row>
      <xdr:rowOff>44336</xdr:rowOff>
    </xdr:to>
    <xdr:cxnSp macro="">
      <xdr:nvCxnSpPr>
        <xdr:cNvPr id="287" name="直線コネクタ 286"/>
        <xdr:cNvCxnSpPr/>
      </xdr:nvCxnSpPr>
      <xdr:spPr>
        <a:xfrm flipV="1">
          <a:off x="8750300" y="6730873"/>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129934</xdr:rowOff>
    </xdr:from>
    <xdr:to>
      <xdr:col>50</xdr:col>
      <xdr:colOff>165100</xdr:colOff>
      <xdr:row>39</xdr:row>
      <xdr:rowOff>60084</xdr:rowOff>
    </xdr:to>
    <xdr:sp macro="" textlink="">
      <xdr:nvSpPr>
        <xdr:cNvPr id="288" name="フローチャート: 判断 287"/>
        <xdr:cNvSpPr/>
      </xdr:nvSpPr>
      <xdr:spPr>
        <a:xfrm>
          <a:off x="9588500" y="664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76611</xdr:rowOff>
    </xdr:from>
    <xdr:ext cx="469744" cy="259045"/>
    <xdr:sp macro="" textlink="">
      <xdr:nvSpPr>
        <xdr:cNvPr id="289" name="テキスト ボックス 288"/>
        <xdr:cNvSpPr txBox="1"/>
      </xdr:nvSpPr>
      <xdr:spPr>
        <a:xfrm>
          <a:off x="9404428" y="642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44336</xdr:rowOff>
    </xdr:from>
    <xdr:to>
      <xdr:col>45</xdr:col>
      <xdr:colOff>177800</xdr:colOff>
      <xdr:row>39</xdr:row>
      <xdr:rowOff>44336</xdr:rowOff>
    </xdr:to>
    <xdr:cxnSp macro="">
      <xdr:nvCxnSpPr>
        <xdr:cNvPr id="290" name="直線コネクタ 289"/>
        <xdr:cNvCxnSpPr/>
      </xdr:nvCxnSpPr>
      <xdr:spPr>
        <a:xfrm>
          <a:off x="7861300" y="673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142545</xdr:rowOff>
    </xdr:from>
    <xdr:to>
      <xdr:col>46</xdr:col>
      <xdr:colOff>38100</xdr:colOff>
      <xdr:row>39</xdr:row>
      <xdr:rowOff>72695</xdr:rowOff>
    </xdr:to>
    <xdr:sp macro="" textlink="">
      <xdr:nvSpPr>
        <xdr:cNvPr id="291" name="フローチャート: 判断 290"/>
        <xdr:cNvSpPr/>
      </xdr:nvSpPr>
      <xdr:spPr>
        <a:xfrm>
          <a:off x="8699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89222</xdr:rowOff>
    </xdr:from>
    <xdr:ext cx="469744" cy="259045"/>
    <xdr:sp macro="" textlink="">
      <xdr:nvSpPr>
        <xdr:cNvPr id="292" name="テキスト ボックス 291"/>
        <xdr:cNvSpPr txBox="1"/>
      </xdr:nvSpPr>
      <xdr:spPr>
        <a:xfrm>
          <a:off x="8515428" y="643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44336</xdr:rowOff>
    </xdr:from>
    <xdr:to>
      <xdr:col>41</xdr:col>
      <xdr:colOff>50800</xdr:colOff>
      <xdr:row>39</xdr:row>
      <xdr:rowOff>44336</xdr:rowOff>
    </xdr:to>
    <xdr:cxnSp macro="">
      <xdr:nvCxnSpPr>
        <xdr:cNvPr id="293" name="直線コネクタ 292"/>
        <xdr:cNvCxnSpPr/>
      </xdr:nvCxnSpPr>
      <xdr:spPr>
        <a:xfrm>
          <a:off x="6972300" y="6730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138608</xdr:rowOff>
    </xdr:from>
    <xdr:to>
      <xdr:col>41</xdr:col>
      <xdr:colOff>101600</xdr:colOff>
      <xdr:row>39</xdr:row>
      <xdr:rowOff>68758</xdr:rowOff>
    </xdr:to>
    <xdr:sp macro="" textlink="">
      <xdr:nvSpPr>
        <xdr:cNvPr id="294" name="フローチャート: 判断 293"/>
        <xdr:cNvSpPr/>
      </xdr:nvSpPr>
      <xdr:spPr>
        <a:xfrm>
          <a:off x="7810500" y="6653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85285</xdr:rowOff>
    </xdr:from>
    <xdr:ext cx="469744" cy="259045"/>
    <xdr:sp macro="" textlink="">
      <xdr:nvSpPr>
        <xdr:cNvPr id="295" name="テキスト ボックス 294"/>
        <xdr:cNvSpPr txBox="1"/>
      </xdr:nvSpPr>
      <xdr:spPr>
        <a:xfrm>
          <a:off x="7626428" y="64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123165</xdr:rowOff>
    </xdr:from>
    <xdr:to>
      <xdr:col>36</xdr:col>
      <xdr:colOff>165100</xdr:colOff>
      <xdr:row>39</xdr:row>
      <xdr:rowOff>53315</xdr:rowOff>
    </xdr:to>
    <xdr:sp macro="" textlink="">
      <xdr:nvSpPr>
        <xdr:cNvPr id="296" name="フローチャート: 判断 295"/>
        <xdr:cNvSpPr/>
      </xdr:nvSpPr>
      <xdr:spPr>
        <a:xfrm>
          <a:off x="6921500" y="66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69842</xdr:rowOff>
    </xdr:from>
    <xdr:ext cx="469744" cy="259045"/>
    <xdr:sp macro="" textlink="">
      <xdr:nvSpPr>
        <xdr:cNvPr id="297" name="テキスト ボックス 296"/>
        <xdr:cNvSpPr txBox="1"/>
      </xdr:nvSpPr>
      <xdr:spPr>
        <a:xfrm>
          <a:off x="6737428" y="6413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164973</xdr:rowOff>
    </xdr:from>
    <xdr:to>
      <xdr:col>55</xdr:col>
      <xdr:colOff>50800</xdr:colOff>
      <xdr:row>39</xdr:row>
      <xdr:rowOff>95123</xdr:rowOff>
    </xdr:to>
    <xdr:sp macro="" textlink="">
      <xdr:nvSpPr>
        <xdr:cNvPr id="303" name="楕円 302"/>
        <xdr:cNvSpPr/>
      </xdr:nvSpPr>
      <xdr:spPr>
        <a:xfrm>
          <a:off x="104267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99445</xdr:rowOff>
    </xdr:from>
    <xdr:ext cx="313932" cy="259045"/>
    <xdr:sp macro="" textlink="">
      <xdr:nvSpPr>
        <xdr:cNvPr id="304" name="労働費該当値テキスト"/>
        <xdr:cNvSpPr txBox="1"/>
      </xdr:nvSpPr>
      <xdr:spPr>
        <a:xfrm>
          <a:off x="10528300" y="66145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164973</xdr:rowOff>
    </xdr:from>
    <xdr:to>
      <xdr:col>50</xdr:col>
      <xdr:colOff>165100</xdr:colOff>
      <xdr:row>39</xdr:row>
      <xdr:rowOff>95123</xdr:rowOff>
    </xdr:to>
    <xdr:sp macro="" textlink="">
      <xdr:nvSpPr>
        <xdr:cNvPr id="305" name="楕円 304"/>
        <xdr:cNvSpPr/>
      </xdr:nvSpPr>
      <xdr:spPr>
        <a:xfrm>
          <a:off x="9588500" y="668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86250</xdr:rowOff>
    </xdr:from>
    <xdr:ext cx="313932" cy="259045"/>
    <xdr:sp macro="" textlink="">
      <xdr:nvSpPr>
        <xdr:cNvPr id="306" name="テキスト ボックス 305"/>
        <xdr:cNvSpPr txBox="1"/>
      </xdr:nvSpPr>
      <xdr:spPr>
        <a:xfrm>
          <a:off x="9482333" y="677280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164986</xdr:rowOff>
    </xdr:from>
    <xdr:to>
      <xdr:col>46</xdr:col>
      <xdr:colOff>38100</xdr:colOff>
      <xdr:row>39</xdr:row>
      <xdr:rowOff>95136</xdr:rowOff>
    </xdr:to>
    <xdr:sp macro="" textlink="">
      <xdr:nvSpPr>
        <xdr:cNvPr id="307" name="楕円 306"/>
        <xdr:cNvSpPr/>
      </xdr:nvSpPr>
      <xdr:spPr>
        <a:xfrm>
          <a:off x="8699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86263</xdr:rowOff>
    </xdr:from>
    <xdr:ext cx="249299" cy="259045"/>
    <xdr:sp macro="" textlink="">
      <xdr:nvSpPr>
        <xdr:cNvPr id="308" name="テキスト ボックス 307"/>
        <xdr:cNvSpPr txBox="1"/>
      </xdr:nvSpPr>
      <xdr:spPr>
        <a:xfrm>
          <a:off x="8625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164986</xdr:rowOff>
    </xdr:from>
    <xdr:to>
      <xdr:col>41</xdr:col>
      <xdr:colOff>101600</xdr:colOff>
      <xdr:row>39</xdr:row>
      <xdr:rowOff>95136</xdr:rowOff>
    </xdr:to>
    <xdr:sp macro="" textlink="">
      <xdr:nvSpPr>
        <xdr:cNvPr id="309" name="楕円 308"/>
        <xdr:cNvSpPr/>
      </xdr:nvSpPr>
      <xdr:spPr>
        <a:xfrm>
          <a:off x="7810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86263</xdr:rowOff>
    </xdr:from>
    <xdr:ext cx="249299" cy="259045"/>
    <xdr:sp macro="" textlink="">
      <xdr:nvSpPr>
        <xdr:cNvPr id="310" name="テキスト ボックス 309"/>
        <xdr:cNvSpPr txBox="1"/>
      </xdr:nvSpPr>
      <xdr:spPr>
        <a:xfrm>
          <a:off x="7736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164986</xdr:rowOff>
    </xdr:from>
    <xdr:to>
      <xdr:col>36</xdr:col>
      <xdr:colOff>165100</xdr:colOff>
      <xdr:row>39</xdr:row>
      <xdr:rowOff>95136</xdr:rowOff>
    </xdr:to>
    <xdr:sp macro="" textlink="">
      <xdr:nvSpPr>
        <xdr:cNvPr id="311" name="楕円 310"/>
        <xdr:cNvSpPr/>
      </xdr:nvSpPr>
      <xdr:spPr>
        <a:xfrm>
          <a:off x="6921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86263</xdr:rowOff>
    </xdr:from>
    <xdr:ext cx="249299" cy="259045"/>
    <xdr:sp macro="" textlink="">
      <xdr:nvSpPr>
        <xdr:cNvPr id="312" name="テキスト ボックス 311"/>
        <xdr:cNvSpPr txBox="1"/>
      </xdr:nvSpPr>
      <xdr:spPr>
        <a:xfrm>
          <a:off x="6847650" y="677281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4" name="テキスト ボックス 32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6" name="テキスト ボックス 32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8" name="テキスト ボックス 32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0" name="テキスト ボックス 32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2" name="テキスト ボックス 33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4" name="テキスト ボックス 33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137131</xdr:rowOff>
    </xdr:from>
    <xdr:to>
      <xdr:col>54</xdr:col>
      <xdr:colOff>189865</xdr:colOff>
      <xdr:row>59</xdr:row>
      <xdr:rowOff>97190</xdr:rowOff>
    </xdr:to>
    <xdr:cxnSp macro="">
      <xdr:nvCxnSpPr>
        <xdr:cNvPr id="338" name="直線コネクタ 337"/>
        <xdr:cNvCxnSpPr/>
      </xdr:nvCxnSpPr>
      <xdr:spPr>
        <a:xfrm flipV="1">
          <a:off x="10475595" y="8709631"/>
          <a:ext cx="1270" cy="15031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101017</xdr:rowOff>
    </xdr:from>
    <xdr:ext cx="469744" cy="259045"/>
    <xdr:sp macro="" textlink="">
      <xdr:nvSpPr>
        <xdr:cNvPr id="339" name="農林水産業費最小値テキスト"/>
        <xdr:cNvSpPr txBox="1"/>
      </xdr:nvSpPr>
      <xdr:spPr>
        <a:xfrm>
          <a:off x="10528300" y="1021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97190</xdr:rowOff>
    </xdr:from>
    <xdr:to>
      <xdr:col>55</xdr:col>
      <xdr:colOff>88900</xdr:colOff>
      <xdr:row>59</xdr:row>
      <xdr:rowOff>97190</xdr:rowOff>
    </xdr:to>
    <xdr:cxnSp macro="">
      <xdr:nvCxnSpPr>
        <xdr:cNvPr id="340" name="直線コネクタ 339"/>
        <xdr:cNvCxnSpPr/>
      </xdr:nvCxnSpPr>
      <xdr:spPr>
        <a:xfrm>
          <a:off x="10388600" y="10212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83808</xdr:rowOff>
    </xdr:from>
    <xdr:ext cx="599010" cy="259045"/>
    <xdr:sp macro="" textlink="">
      <xdr:nvSpPr>
        <xdr:cNvPr id="341" name="農林水産業費最大値テキスト"/>
        <xdr:cNvSpPr txBox="1"/>
      </xdr:nvSpPr>
      <xdr:spPr>
        <a:xfrm>
          <a:off x="10528300" y="8484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921,573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137131</xdr:rowOff>
    </xdr:from>
    <xdr:to>
      <xdr:col>55</xdr:col>
      <xdr:colOff>88900</xdr:colOff>
      <xdr:row>50</xdr:row>
      <xdr:rowOff>137131</xdr:rowOff>
    </xdr:to>
    <xdr:cxnSp macro="">
      <xdr:nvCxnSpPr>
        <xdr:cNvPr id="342" name="直線コネクタ 341"/>
        <xdr:cNvCxnSpPr/>
      </xdr:nvCxnSpPr>
      <xdr:spPr>
        <a:xfrm>
          <a:off x="10388600" y="870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43809</xdr:rowOff>
    </xdr:from>
    <xdr:to>
      <xdr:col>55</xdr:col>
      <xdr:colOff>0</xdr:colOff>
      <xdr:row>59</xdr:row>
      <xdr:rowOff>74254</xdr:rowOff>
    </xdr:to>
    <xdr:cxnSp macro="">
      <xdr:nvCxnSpPr>
        <xdr:cNvPr id="343" name="直線コネクタ 342"/>
        <xdr:cNvCxnSpPr/>
      </xdr:nvCxnSpPr>
      <xdr:spPr>
        <a:xfrm flipV="1">
          <a:off x="9639300" y="10159359"/>
          <a:ext cx="838200" cy="30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53422</xdr:rowOff>
    </xdr:from>
    <xdr:ext cx="599010" cy="259045"/>
    <xdr:sp macro="" textlink="">
      <xdr:nvSpPr>
        <xdr:cNvPr id="344" name="農林水産業費平均値テキスト"/>
        <xdr:cNvSpPr txBox="1"/>
      </xdr:nvSpPr>
      <xdr:spPr>
        <a:xfrm>
          <a:off x="10528300" y="98260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30545</xdr:rowOff>
    </xdr:from>
    <xdr:to>
      <xdr:col>55</xdr:col>
      <xdr:colOff>50800</xdr:colOff>
      <xdr:row>58</xdr:row>
      <xdr:rowOff>132145</xdr:rowOff>
    </xdr:to>
    <xdr:sp macro="" textlink="">
      <xdr:nvSpPr>
        <xdr:cNvPr id="345" name="フローチャート: 判断 344"/>
        <xdr:cNvSpPr/>
      </xdr:nvSpPr>
      <xdr:spPr>
        <a:xfrm>
          <a:off x="10426700" y="997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74254</xdr:rowOff>
    </xdr:from>
    <xdr:to>
      <xdr:col>50</xdr:col>
      <xdr:colOff>114300</xdr:colOff>
      <xdr:row>59</xdr:row>
      <xdr:rowOff>79528</xdr:rowOff>
    </xdr:to>
    <xdr:cxnSp macro="">
      <xdr:nvCxnSpPr>
        <xdr:cNvPr id="346" name="直線コネクタ 345"/>
        <xdr:cNvCxnSpPr/>
      </xdr:nvCxnSpPr>
      <xdr:spPr>
        <a:xfrm flipV="1">
          <a:off x="8750300" y="10189804"/>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39903</xdr:rowOff>
    </xdr:from>
    <xdr:to>
      <xdr:col>50</xdr:col>
      <xdr:colOff>165100</xdr:colOff>
      <xdr:row>58</xdr:row>
      <xdr:rowOff>141503</xdr:rowOff>
    </xdr:to>
    <xdr:sp macro="" textlink="">
      <xdr:nvSpPr>
        <xdr:cNvPr id="347" name="フローチャート: 判断 346"/>
        <xdr:cNvSpPr/>
      </xdr:nvSpPr>
      <xdr:spPr>
        <a:xfrm>
          <a:off x="9588500" y="9984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158030</xdr:rowOff>
    </xdr:from>
    <xdr:ext cx="599010" cy="259045"/>
    <xdr:sp macro="" textlink="">
      <xdr:nvSpPr>
        <xdr:cNvPr id="348" name="テキスト ボックス 347"/>
        <xdr:cNvSpPr txBox="1"/>
      </xdr:nvSpPr>
      <xdr:spPr>
        <a:xfrm>
          <a:off x="9339795" y="9759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67435</xdr:rowOff>
    </xdr:from>
    <xdr:to>
      <xdr:col>45</xdr:col>
      <xdr:colOff>177800</xdr:colOff>
      <xdr:row>59</xdr:row>
      <xdr:rowOff>79528</xdr:rowOff>
    </xdr:to>
    <xdr:cxnSp macro="">
      <xdr:nvCxnSpPr>
        <xdr:cNvPr id="349" name="直線コネクタ 348"/>
        <xdr:cNvCxnSpPr/>
      </xdr:nvCxnSpPr>
      <xdr:spPr>
        <a:xfrm>
          <a:off x="7861300" y="10182985"/>
          <a:ext cx="889000" cy="12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41325</xdr:rowOff>
    </xdr:from>
    <xdr:to>
      <xdr:col>46</xdr:col>
      <xdr:colOff>38100</xdr:colOff>
      <xdr:row>58</xdr:row>
      <xdr:rowOff>142925</xdr:rowOff>
    </xdr:to>
    <xdr:sp macro="" textlink="">
      <xdr:nvSpPr>
        <xdr:cNvPr id="350" name="フローチャート: 判断 349"/>
        <xdr:cNvSpPr/>
      </xdr:nvSpPr>
      <xdr:spPr>
        <a:xfrm>
          <a:off x="8699500" y="998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159452</xdr:rowOff>
    </xdr:from>
    <xdr:ext cx="599010" cy="259045"/>
    <xdr:sp macro="" textlink="">
      <xdr:nvSpPr>
        <xdr:cNvPr id="351" name="テキスト ボックス 350"/>
        <xdr:cNvSpPr txBox="1"/>
      </xdr:nvSpPr>
      <xdr:spPr>
        <a:xfrm>
          <a:off x="8450795" y="97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64429</xdr:rowOff>
    </xdr:from>
    <xdr:to>
      <xdr:col>41</xdr:col>
      <xdr:colOff>50800</xdr:colOff>
      <xdr:row>59</xdr:row>
      <xdr:rowOff>67435</xdr:rowOff>
    </xdr:to>
    <xdr:cxnSp macro="">
      <xdr:nvCxnSpPr>
        <xdr:cNvPr id="352" name="直線コネクタ 351"/>
        <xdr:cNvCxnSpPr/>
      </xdr:nvCxnSpPr>
      <xdr:spPr>
        <a:xfrm>
          <a:off x="6972300" y="10179979"/>
          <a:ext cx="889000" cy="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64299</xdr:rowOff>
    </xdr:from>
    <xdr:to>
      <xdr:col>41</xdr:col>
      <xdr:colOff>101600</xdr:colOff>
      <xdr:row>58</xdr:row>
      <xdr:rowOff>165899</xdr:rowOff>
    </xdr:to>
    <xdr:sp macro="" textlink="">
      <xdr:nvSpPr>
        <xdr:cNvPr id="353" name="フローチャート: 判断 352"/>
        <xdr:cNvSpPr/>
      </xdr:nvSpPr>
      <xdr:spPr>
        <a:xfrm>
          <a:off x="7810500" y="1000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10976</xdr:rowOff>
    </xdr:from>
    <xdr:ext cx="534377" cy="259045"/>
    <xdr:sp macro="" textlink="">
      <xdr:nvSpPr>
        <xdr:cNvPr id="354" name="テキスト ボックス 353"/>
        <xdr:cNvSpPr txBox="1"/>
      </xdr:nvSpPr>
      <xdr:spPr>
        <a:xfrm>
          <a:off x="7594111" y="978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57998</xdr:rowOff>
    </xdr:from>
    <xdr:to>
      <xdr:col>36</xdr:col>
      <xdr:colOff>165100</xdr:colOff>
      <xdr:row>58</xdr:row>
      <xdr:rowOff>159598</xdr:rowOff>
    </xdr:to>
    <xdr:sp macro="" textlink="">
      <xdr:nvSpPr>
        <xdr:cNvPr id="355" name="フローチャート: 判断 354"/>
        <xdr:cNvSpPr/>
      </xdr:nvSpPr>
      <xdr:spPr>
        <a:xfrm>
          <a:off x="6921500" y="1000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4675</xdr:rowOff>
    </xdr:from>
    <xdr:ext cx="534377" cy="259045"/>
    <xdr:sp macro="" textlink="">
      <xdr:nvSpPr>
        <xdr:cNvPr id="356" name="テキスト ボックス 355"/>
        <xdr:cNvSpPr txBox="1"/>
      </xdr:nvSpPr>
      <xdr:spPr>
        <a:xfrm>
          <a:off x="6705111" y="977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164459</xdr:rowOff>
    </xdr:from>
    <xdr:to>
      <xdr:col>55</xdr:col>
      <xdr:colOff>50800</xdr:colOff>
      <xdr:row>59</xdr:row>
      <xdr:rowOff>94609</xdr:rowOff>
    </xdr:to>
    <xdr:sp macro="" textlink="">
      <xdr:nvSpPr>
        <xdr:cNvPr id="362" name="楕円 361"/>
        <xdr:cNvSpPr/>
      </xdr:nvSpPr>
      <xdr:spPr>
        <a:xfrm>
          <a:off x="10426700" y="1010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79386</xdr:rowOff>
    </xdr:from>
    <xdr:ext cx="534377" cy="259045"/>
    <xdr:sp macro="" textlink="">
      <xdr:nvSpPr>
        <xdr:cNvPr id="363" name="農林水産業費該当値テキスト"/>
        <xdr:cNvSpPr txBox="1"/>
      </xdr:nvSpPr>
      <xdr:spPr>
        <a:xfrm>
          <a:off x="10528300" y="1002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23454</xdr:rowOff>
    </xdr:from>
    <xdr:to>
      <xdr:col>50</xdr:col>
      <xdr:colOff>165100</xdr:colOff>
      <xdr:row>59</xdr:row>
      <xdr:rowOff>125054</xdr:rowOff>
    </xdr:to>
    <xdr:sp macro="" textlink="">
      <xdr:nvSpPr>
        <xdr:cNvPr id="364" name="楕円 363"/>
        <xdr:cNvSpPr/>
      </xdr:nvSpPr>
      <xdr:spPr>
        <a:xfrm>
          <a:off x="9588500" y="1013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116181</xdr:rowOff>
    </xdr:from>
    <xdr:ext cx="534377" cy="259045"/>
    <xdr:sp macro="" textlink="">
      <xdr:nvSpPr>
        <xdr:cNvPr id="365" name="テキスト ボックス 364"/>
        <xdr:cNvSpPr txBox="1"/>
      </xdr:nvSpPr>
      <xdr:spPr>
        <a:xfrm>
          <a:off x="9372111" y="1023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28728</xdr:rowOff>
    </xdr:from>
    <xdr:to>
      <xdr:col>46</xdr:col>
      <xdr:colOff>38100</xdr:colOff>
      <xdr:row>59</xdr:row>
      <xdr:rowOff>130328</xdr:rowOff>
    </xdr:to>
    <xdr:sp macro="" textlink="">
      <xdr:nvSpPr>
        <xdr:cNvPr id="366" name="楕円 365"/>
        <xdr:cNvSpPr/>
      </xdr:nvSpPr>
      <xdr:spPr>
        <a:xfrm>
          <a:off x="8699500" y="101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121455</xdr:rowOff>
    </xdr:from>
    <xdr:ext cx="534377" cy="259045"/>
    <xdr:sp macro="" textlink="">
      <xdr:nvSpPr>
        <xdr:cNvPr id="367" name="テキスト ボックス 366"/>
        <xdr:cNvSpPr txBox="1"/>
      </xdr:nvSpPr>
      <xdr:spPr>
        <a:xfrm>
          <a:off x="8483111" y="1023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16635</xdr:rowOff>
    </xdr:from>
    <xdr:to>
      <xdr:col>41</xdr:col>
      <xdr:colOff>101600</xdr:colOff>
      <xdr:row>59</xdr:row>
      <xdr:rowOff>118235</xdr:rowOff>
    </xdr:to>
    <xdr:sp macro="" textlink="">
      <xdr:nvSpPr>
        <xdr:cNvPr id="368" name="楕円 367"/>
        <xdr:cNvSpPr/>
      </xdr:nvSpPr>
      <xdr:spPr>
        <a:xfrm>
          <a:off x="7810500" y="1013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109362</xdr:rowOff>
    </xdr:from>
    <xdr:ext cx="534377" cy="259045"/>
    <xdr:sp macro="" textlink="">
      <xdr:nvSpPr>
        <xdr:cNvPr id="369" name="テキスト ボックス 368"/>
        <xdr:cNvSpPr txBox="1"/>
      </xdr:nvSpPr>
      <xdr:spPr>
        <a:xfrm>
          <a:off x="7594111" y="10224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13629</xdr:rowOff>
    </xdr:from>
    <xdr:to>
      <xdr:col>36</xdr:col>
      <xdr:colOff>165100</xdr:colOff>
      <xdr:row>59</xdr:row>
      <xdr:rowOff>115229</xdr:rowOff>
    </xdr:to>
    <xdr:sp macro="" textlink="">
      <xdr:nvSpPr>
        <xdr:cNvPr id="370" name="楕円 369"/>
        <xdr:cNvSpPr/>
      </xdr:nvSpPr>
      <xdr:spPr>
        <a:xfrm>
          <a:off x="6921500" y="10129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106356</xdr:rowOff>
    </xdr:from>
    <xdr:ext cx="534377" cy="259045"/>
    <xdr:sp macro="" textlink="">
      <xdr:nvSpPr>
        <xdr:cNvPr id="371" name="テキスト ボックス 370"/>
        <xdr:cNvSpPr txBox="1"/>
      </xdr:nvSpPr>
      <xdr:spPr>
        <a:xfrm>
          <a:off x="6705111" y="10221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85440</xdr:rowOff>
    </xdr:from>
    <xdr:to>
      <xdr:col>54</xdr:col>
      <xdr:colOff>189865</xdr:colOff>
      <xdr:row>78</xdr:row>
      <xdr:rowOff>136792</xdr:rowOff>
    </xdr:to>
    <xdr:cxnSp macro="">
      <xdr:nvCxnSpPr>
        <xdr:cNvPr id="393" name="直線コネクタ 392"/>
        <xdr:cNvCxnSpPr/>
      </xdr:nvCxnSpPr>
      <xdr:spPr>
        <a:xfrm flipV="1">
          <a:off x="10475595" y="12258390"/>
          <a:ext cx="1270" cy="125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140619</xdr:rowOff>
    </xdr:from>
    <xdr:ext cx="469744" cy="259045"/>
    <xdr:sp macro="" textlink="">
      <xdr:nvSpPr>
        <xdr:cNvPr id="394" name="商工費最小値テキスト"/>
        <xdr:cNvSpPr txBox="1"/>
      </xdr:nvSpPr>
      <xdr:spPr>
        <a:xfrm>
          <a:off x="10528300" y="1351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136792</xdr:rowOff>
    </xdr:from>
    <xdr:to>
      <xdr:col>55</xdr:col>
      <xdr:colOff>88900</xdr:colOff>
      <xdr:row>78</xdr:row>
      <xdr:rowOff>136792</xdr:rowOff>
    </xdr:to>
    <xdr:cxnSp macro="">
      <xdr:nvCxnSpPr>
        <xdr:cNvPr id="395" name="直線コネクタ 394"/>
        <xdr:cNvCxnSpPr/>
      </xdr:nvCxnSpPr>
      <xdr:spPr>
        <a:xfrm>
          <a:off x="10388600" y="1350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32117</xdr:rowOff>
    </xdr:from>
    <xdr:ext cx="599010" cy="259045"/>
    <xdr:sp macro="" textlink="">
      <xdr:nvSpPr>
        <xdr:cNvPr id="396" name="商工費最大値テキスト"/>
        <xdr:cNvSpPr txBox="1"/>
      </xdr:nvSpPr>
      <xdr:spPr>
        <a:xfrm>
          <a:off x="10528300" y="12033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548,736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85440</xdr:rowOff>
    </xdr:from>
    <xdr:to>
      <xdr:col>55</xdr:col>
      <xdr:colOff>88900</xdr:colOff>
      <xdr:row>71</xdr:row>
      <xdr:rowOff>85440</xdr:rowOff>
    </xdr:to>
    <xdr:cxnSp macro="">
      <xdr:nvCxnSpPr>
        <xdr:cNvPr id="397" name="直線コネクタ 396"/>
        <xdr:cNvCxnSpPr/>
      </xdr:nvCxnSpPr>
      <xdr:spPr>
        <a:xfrm>
          <a:off x="10388600" y="1225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69134</xdr:rowOff>
    </xdr:from>
    <xdr:to>
      <xdr:col>55</xdr:col>
      <xdr:colOff>0</xdr:colOff>
      <xdr:row>78</xdr:row>
      <xdr:rowOff>78350</xdr:rowOff>
    </xdr:to>
    <xdr:cxnSp macro="">
      <xdr:nvCxnSpPr>
        <xdr:cNvPr id="398" name="直線コネクタ 397"/>
        <xdr:cNvCxnSpPr/>
      </xdr:nvCxnSpPr>
      <xdr:spPr>
        <a:xfrm>
          <a:off x="9639300" y="13442234"/>
          <a:ext cx="838200" cy="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98570</xdr:rowOff>
    </xdr:from>
    <xdr:ext cx="534377" cy="259045"/>
    <xdr:sp macro="" textlink="">
      <xdr:nvSpPr>
        <xdr:cNvPr id="399" name="商工費平均値テキスト"/>
        <xdr:cNvSpPr txBox="1"/>
      </xdr:nvSpPr>
      <xdr:spPr>
        <a:xfrm>
          <a:off x="10528300" y="131287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75693</xdr:rowOff>
    </xdr:from>
    <xdr:to>
      <xdr:col>55</xdr:col>
      <xdr:colOff>50800</xdr:colOff>
      <xdr:row>78</xdr:row>
      <xdr:rowOff>5843</xdr:rowOff>
    </xdr:to>
    <xdr:sp macro="" textlink="">
      <xdr:nvSpPr>
        <xdr:cNvPr id="400" name="フローチャート: 判断 399"/>
        <xdr:cNvSpPr/>
      </xdr:nvSpPr>
      <xdr:spPr>
        <a:xfrm>
          <a:off x="10426700" y="132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69134</xdr:rowOff>
    </xdr:from>
    <xdr:to>
      <xdr:col>50</xdr:col>
      <xdr:colOff>114300</xdr:colOff>
      <xdr:row>78</xdr:row>
      <xdr:rowOff>82097</xdr:rowOff>
    </xdr:to>
    <xdr:cxnSp macro="">
      <xdr:nvCxnSpPr>
        <xdr:cNvPr id="401" name="直線コネクタ 400"/>
        <xdr:cNvCxnSpPr/>
      </xdr:nvCxnSpPr>
      <xdr:spPr>
        <a:xfrm flipV="1">
          <a:off x="8750300" y="13442234"/>
          <a:ext cx="889000" cy="12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84424</xdr:rowOff>
    </xdr:from>
    <xdr:to>
      <xdr:col>50</xdr:col>
      <xdr:colOff>165100</xdr:colOff>
      <xdr:row>78</xdr:row>
      <xdr:rowOff>14574</xdr:rowOff>
    </xdr:to>
    <xdr:sp macro="" textlink="">
      <xdr:nvSpPr>
        <xdr:cNvPr id="402" name="フローチャート: 判断 401"/>
        <xdr:cNvSpPr/>
      </xdr:nvSpPr>
      <xdr:spPr>
        <a:xfrm>
          <a:off x="9588500" y="1328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31101</xdr:rowOff>
    </xdr:from>
    <xdr:ext cx="534377" cy="259045"/>
    <xdr:sp macro="" textlink="">
      <xdr:nvSpPr>
        <xdr:cNvPr id="403" name="テキスト ボックス 402"/>
        <xdr:cNvSpPr txBox="1"/>
      </xdr:nvSpPr>
      <xdr:spPr>
        <a:xfrm>
          <a:off x="9372111" y="1306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82097</xdr:rowOff>
    </xdr:from>
    <xdr:to>
      <xdr:col>45</xdr:col>
      <xdr:colOff>177800</xdr:colOff>
      <xdr:row>78</xdr:row>
      <xdr:rowOff>100369</xdr:rowOff>
    </xdr:to>
    <xdr:cxnSp macro="">
      <xdr:nvCxnSpPr>
        <xdr:cNvPr id="404" name="直線コネクタ 403"/>
        <xdr:cNvCxnSpPr/>
      </xdr:nvCxnSpPr>
      <xdr:spPr>
        <a:xfrm flipV="1">
          <a:off x="7861300" y="13455197"/>
          <a:ext cx="889000" cy="1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92942</xdr:rowOff>
    </xdr:from>
    <xdr:to>
      <xdr:col>46</xdr:col>
      <xdr:colOff>38100</xdr:colOff>
      <xdr:row>78</xdr:row>
      <xdr:rowOff>23092</xdr:rowOff>
    </xdr:to>
    <xdr:sp macro="" textlink="">
      <xdr:nvSpPr>
        <xdr:cNvPr id="405" name="フローチャート: 判断 404"/>
        <xdr:cNvSpPr/>
      </xdr:nvSpPr>
      <xdr:spPr>
        <a:xfrm>
          <a:off x="8699500" y="1329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39619</xdr:rowOff>
    </xdr:from>
    <xdr:ext cx="534377" cy="259045"/>
    <xdr:sp macro="" textlink="">
      <xdr:nvSpPr>
        <xdr:cNvPr id="406" name="テキスト ボックス 405"/>
        <xdr:cNvSpPr txBox="1"/>
      </xdr:nvSpPr>
      <xdr:spPr>
        <a:xfrm>
          <a:off x="8483111" y="1306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82552</xdr:rowOff>
    </xdr:from>
    <xdr:to>
      <xdr:col>41</xdr:col>
      <xdr:colOff>50800</xdr:colOff>
      <xdr:row>78</xdr:row>
      <xdr:rowOff>100369</xdr:rowOff>
    </xdr:to>
    <xdr:cxnSp macro="">
      <xdr:nvCxnSpPr>
        <xdr:cNvPr id="407" name="直線コネクタ 406"/>
        <xdr:cNvCxnSpPr/>
      </xdr:nvCxnSpPr>
      <xdr:spPr>
        <a:xfrm>
          <a:off x="6972300" y="13455652"/>
          <a:ext cx="889000" cy="1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75730</xdr:rowOff>
    </xdr:from>
    <xdr:to>
      <xdr:col>41</xdr:col>
      <xdr:colOff>101600</xdr:colOff>
      <xdr:row>78</xdr:row>
      <xdr:rowOff>5880</xdr:rowOff>
    </xdr:to>
    <xdr:sp macro="" textlink="">
      <xdr:nvSpPr>
        <xdr:cNvPr id="408" name="フローチャート: 判断 407"/>
        <xdr:cNvSpPr/>
      </xdr:nvSpPr>
      <xdr:spPr>
        <a:xfrm>
          <a:off x="7810500" y="1327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22407</xdr:rowOff>
    </xdr:from>
    <xdr:ext cx="534377" cy="259045"/>
    <xdr:sp macro="" textlink="">
      <xdr:nvSpPr>
        <xdr:cNvPr id="409" name="テキスト ボックス 408"/>
        <xdr:cNvSpPr txBox="1"/>
      </xdr:nvSpPr>
      <xdr:spPr>
        <a:xfrm>
          <a:off x="7594111" y="1305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125696</xdr:rowOff>
    </xdr:from>
    <xdr:to>
      <xdr:col>36</xdr:col>
      <xdr:colOff>165100</xdr:colOff>
      <xdr:row>78</xdr:row>
      <xdr:rowOff>55846</xdr:rowOff>
    </xdr:to>
    <xdr:sp macro="" textlink="">
      <xdr:nvSpPr>
        <xdr:cNvPr id="410" name="フローチャート: 判断 409"/>
        <xdr:cNvSpPr/>
      </xdr:nvSpPr>
      <xdr:spPr>
        <a:xfrm>
          <a:off x="6921500" y="13327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72373</xdr:rowOff>
    </xdr:from>
    <xdr:ext cx="534377" cy="259045"/>
    <xdr:sp macro="" textlink="">
      <xdr:nvSpPr>
        <xdr:cNvPr id="411" name="テキスト ボックス 410"/>
        <xdr:cNvSpPr txBox="1"/>
      </xdr:nvSpPr>
      <xdr:spPr>
        <a:xfrm>
          <a:off x="6705111" y="1310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27550</xdr:rowOff>
    </xdr:from>
    <xdr:to>
      <xdr:col>55</xdr:col>
      <xdr:colOff>50800</xdr:colOff>
      <xdr:row>78</xdr:row>
      <xdr:rowOff>129150</xdr:rowOff>
    </xdr:to>
    <xdr:sp macro="" textlink="">
      <xdr:nvSpPr>
        <xdr:cNvPr id="417" name="楕円 416"/>
        <xdr:cNvSpPr/>
      </xdr:nvSpPr>
      <xdr:spPr>
        <a:xfrm>
          <a:off x="10426700" y="1340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113927</xdr:rowOff>
    </xdr:from>
    <xdr:ext cx="534377" cy="259045"/>
    <xdr:sp macro="" textlink="">
      <xdr:nvSpPr>
        <xdr:cNvPr id="418" name="商工費該当値テキスト"/>
        <xdr:cNvSpPr txBox="1"/>
      </xdr:nvSpPr>
      <xdr:spPr>
        <a:xfrm>
          <a:off x="10528300" y="1331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18334</xdr:rowOff>
    </xdr:from>
    <xdr:to>
      <xdr:col>50</xdr:col>
      <xdr:colOff>165100</xdr:colOff>
      <xdr:row>78</xdr:row>
      <xdr:rowOff>119934</xdr:rowOff>
    </xdr:to>
    <xdr:sp macro="" textlink="">
      <xdr:nvSpPr>
        <xdr:cNvPr id="419" name="楕円 418"/>
        <xdr:cNvSpPr/>
      </xdr:nvSpPr>
      <xdr:spPr>
        <a:xfrm>
          <a:off x="9588500" y="1339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111061</xdr:rowOff>
    </xdr:from>
    <xdr:ext cx="534377" cy="259045"/>
    <xdr:sp macro="" textlink="">
      <xdr:nvSpPr>
        <xdr:cNvPr id="420" name="テキスト ボックス 419"/>
        <xdr:cNvSpPr txBox="1"/>
      </xdr:nvSpPr>
      <xdr:spPr>
        <a:xfrm>
          <a:off x="9372111" y="13484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31297</xdr:rowOff>
    </xdr:from>
    <xdr:to>
      <xdr:col>46</xdr:col>
      <xdr:colOff>38100</xdr:colOff>
      <xdr:row>78</xdr:row>
      <xdr:rowOff>132897</xdr:rowOff>
    </xdr:to>
    <xdr:sp macro="" textlink="">
      <xdr:nvSpPr>
        <xdr:cNvPr id="421" name="楕円 420"/>
        <xdr:cNvSpPr/>
      </xdr:nvSpPr>
      <xdr:spPr>
        <a:xfrm>
          <a:off x="8699500" y="1340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124024</xdr:rowOff>
    </xdr:from>
    <xdr:ext cx="534377" cy="259045"/>
    <xdr:sp macro="" textlink="">
      <xdr:nvSpPr>
        <xdr:cNvPr id="422" name="テキスト ボックス 421"/>
        <xdr:cNvSpPr txBox="1"/>
      </xdr:nvSpPr>
      <xdr:spPr>
        <a:xfrm>
          <a:off x="8483111" y="134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49569</xdr:rowOff>
    </xdr:from>
    <xdr:to>
      <xdr:col>41</xdr:col>
      <xdr:colOff>101600</xdr:colOff>
      <xdr:row>78</xdr:row>
      <xdr:rowOff>151169</xdr:rowOff>
    </xdr:to>
    <xdr:sp macro="" textlink="">
      <xdr:nvSpPr>
        <xdr:cNvPr id="423" name="楕円 422"/>
        <xdr:cNvSpPr/>
      </xdr:nvSpPr>
      <xdr:spPr>
        <a:xfrm>
          <a:off x="7810500" y="1342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142296</xdr:rowOff>
    </xdr:from>
    <xdr:ext cx="534377" cy="259045"/>
    <xdr:sp macro="" textlink="">
      <xdr:nvSpPr>
        <xdr:cNvPr id="424" name="テキスト ボックス 423"/>
        <xdr:cNvSpPr txBox="1"/>
      </xdr:nvSpPr>
      <xdr:spPr>
        <a:xfrm>
          <a:off x="7594111" y="1351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31752</xdr:rowOff>
    </xdr:from>
    <xdr:to>
      <xdr:col>36</xdr:col>
      <xdr:colOff>165100</xdr:colOff>
      <xdr:row>78</xdr:row>
      <xdr:rowOff>133352</xdr:rowOff>
    </xdr:to>
    <xdr:sp macro="" textlink="">
      <xdr:nvSpPr>
        <xdr:cNvPr id="425" name="楕円 424"/>
        <xdr:cNvSpPr/>
      </xdr:nvSpPr>
      <xdr:spPr>
        <a:xfrm>
          <a:off x="6921500" y="1340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124479</xdr:rowOff>
    </xdr:from>
    <xdr:ext cx="534377" cy="259045"/>
    <xdr:sp macro="" textlink="">
      <xdr:nvSpPr>
        <xdr:cNvPr id="426" name="テキスト ボックス 425"/>
        <xdr:cNvSpPr txBox="1"/>
      </xdr:nvSpPr>
      <xdr:spPr>
        <a:xfrm>
          <a:off x="6705111" y="1349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6" name="テキスト ボックス 44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109547</xdr:rowOff>
    </xdr:from>
    <xdr:to>
      <xdr:col>54</xdr:col>
      <xdr:colOff>189865</xdr:colOff>
      <xdr:row>99</xdr:row>
      <xdr:rowOff>21975</xdr:rowOff>
    </xdr:to>
    <xdr:cxnSp macro="">
      <xdr:nvCxnSpPr>
        <xdr:cNvPr id="450" name="直線コネクタ 449"/>
        <xdr:cNvCxnSpPr/>
      </xdr:nvCxnSpPr>
      <xdr:spPr>
        <a:xfrm flipV="1">
          <a:off x="10475595" y="15540047"/>
          <a:ext cx="1270" cy="1455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25802</xdr:rowOff>
    </xdr:from>
    <xdr:ext cx="534377" cy="259045"/>
    <xdr:sp macro="" textlink="">
      <xdr:nvSpPr>
        <xdr:cNvPr id="451" name="土木費最小値テキスト"/>
        <xdr:cNvSpPr txBox="1"/>
      </xdr:nvSpPr>
      <xdr:spPr>
        <a:xfrm>
          <a:off x="10528300" y="16999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21975</xdr:rowOff>
    </xdr:from>
    <xdr:to>
      <xdr:col>55</xdr:col>
      <xdr:colOff>88900</xdr:colOff>
      <xdr:row>99</xdr:row>
      <xdr:rowOff>21975</xdr:rowOff>
    </xdr:to>
    <xdr:cxnSp macro="">
      <xdr:nvCxnSpPr>
        <xdr:cNvPr id="452" name="直線コネクタ 451"/>
        <xdr:cNvCxnSpPr/>
      </xdr:nvCxnSpPr>
      <xdr:spPr>
        <a:xfrm>
          <a:off x="10388600" y="16995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56224</xdr:rowOff>
    </xdr:from>
    <xdr:ext cx="690189" cy="259045"/>
    <xdr:sp macro="" textlink="">
      <xdr:nvSpPr>
        <xdr:cNvPr id="453" name="土木費最大値テキスト"/>
        <xdr:cNvSpPr txBox="1"/>
      </xdr:nvSpPr>
      <xdr:spPr>
        <a:xfrm>
          <a:off x="10528300" y="153152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1,163,743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109547</xdr:rowOff>
    </xdr:from>
    <xdr:to>
      <xdr:col>55</xdr:col>
      <xdr:colOff>88900</xdr:colOff>
      <xdr:row>90</xdr:row>
      <xdr:rowOff>109547</xdr:rowOff>
    </xdr:to>
    <xdr:cxnSp macro="">
      <xdr:nvCxnSpPr>
        <xdr:cNvPr id="454" name="直線コネクタ 453"/>
        <xdr:cNvCxnSpPr/>
      </xdr:nvCxnSpPr>
      <xdr:spPr>
        <a:xfrm>
          <a:off x="10388600" y="15540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159076</xdr:rowOff>
    </xdr:from>
    <xdr:to>
      <xdr:col>55</xdr:col>
      <xdr:colOff>0</xdr:colOff>
      <xdr:row>99</xdr:row>
      <xdr:rowOff>3652</xdr:rowOff>
    </xdr:to>
    <xdr:cxnSp macro="">
      <xdr:nvCxnSpPr>
        <xdr:cNvPr id="455" name="直線コネクタ 454"/>
        <xdr:cNvCxnSpPr/>
      </xdr:nvCxnSpPr>
      <xdr:spPr>
        <a:xfrm>
          <a:off x="9639300" y="16961176"/>
          <a:ext cx="838200" cy="16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147401</xdr:rowOff>
    </xdr:from>
    <xdr:ext cx="599010" cy="259045"/>
    <xdr:sp macro="" textlink="">
      <xdr:nvSpPr>
        <xdr:cNvPr id="456" name="土木費平均値テキスト"/>
        <xdr:cNvSpPr txBox="1"/>
      </xdr:nvSpPr>
      <xdr:spPr>
        <a:xfrm>
          <a:off x="10528300" y="166066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124524</xdr:rowOff>
    </xdr:from>
    <xdr:to>
      <xdr:col>55</xdr:col>
      <xdr:colOff>50800</xdr:colOff>
      <xdr:row>98</xdr:row>
      <xdr:rowOff>54674</xdr:rowOff>
    </xdr:to>
    <xdr:sp macro="" textlink="">
      <xdr:nvSpPr>
        <xdr:cNvPr id="457" name="フローチャート: 判断 456"/>
        <xdr:cNvSpPr/>
      </xdr:nvSpPr>
      <xdr:spPr>
        <a:xfrm>
          <a:off x="10426700" y="1675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159076</xdr:rowOff>
    </xdr:from>
    <xdr:to>
      <xdr:col>50</xdr:col>
      <xdr:colOff>114300</xdr:colOff>
      <xdr:row>98</xdr:row>
      <xdr:rowOff>166666</xdr:rowOff>
    </xdr:to>
    <xdr:cxnSp macro="">
      <xdr:nvCxnSpPr>
        <xdr:cNvPr id="458" name="直線コネクタ 457"/>
        <xdr:cNvCxnSpPr/>
      </xdr:nvCxnSpPr>
      <xdr:spPr>
        <a:xfrm flipV="1">
          <a:off x="8750300" y="16961176"/>
          <a:ext cx="889000" cy="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131852</xdr:rowOff>
    </xdr:from>
    <xdr:to>
      <xdr:col>50</xdr:col>
      <xdr:colOff>165100</xdr:colOff>
      <xdr:row>98</xdr:row>
      <xdr:rowOff>62002</xdr:rowOff>
    </xdr:to>
    <xdr:sp macro="" textlink="">
      <xdr:nvSpPr>
        <xdr:cNvPr id="459" name="フローチャート: 判断 458"/>
        <xdr:cNvSpPr/>
      </xdr:nvSpPr>
      <xdr:spPr>
        <a:xfrm>
          <a:off x="9588500" y="1676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78529</xdr:rowOff>
    </xdr:from>
    <xdr:ext cx="599010" cy="259045"/>
    <xdr:sp macro="" textlink="">
      <xdr:nvSpPr>
        <xdr:cNvPr id="460" name="テキスト ボックス 459"/>
        <xdr:cNvSpPr txBox="1"/>
      </xdr:nvSpPr>
      <xdr:spPr>
        <a:xfrm>
          <a:off x="9339795" y="16537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144470</xdr:rowOff>
    </xdr:from>
    <xdr:to>
      <xdr:col>45</xdr:col>
      <xdr:colOff>177800</xdr:colOff>
      <xdr:row>98</xdr:row>
      <xdr:rowOff>166666</xdr:rowOff>
    </xdr:to>
    <xdr:cxnSp macro="">
      <xdr:nvCxnSpPr>
        <xdr:cNvPr id="461" name="直線コネクタ 460"/>
        <xdr:cNvCxnSpPr/>
      </xdr:nvCxnSpPr>
      <xdr:spPr>
        <a:xfrm>
          <a:off x="7861300" y="16946570"/>
          <a:ext cx="889000" cy="2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130959</xdr:rowOff>
    </xdr:from>
    <xdr:to>
      <xdr:col>46</xdr:col>
      <xdr:colOff>38100</xdr:colOff>
      <xdr:row>98</xdr:row>
      <xdr:rowOff>61109</xdr:rowOff>
    </xdr:to>
    <xdr:sp macro="" textlink="">
      <xdr:nvSpPr>
        <xdr:cNvPr id="462" name="フローチャート: 判断 461"/>
        <xdr:cNvSpPr/>
      </xdr:nvSpPr>
      <xdr:spPr>
        <a:xfrm>
          <a:off x="8699500" y="1676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77636</xdr:rowOff>
    </xdr:from>
    <xdr:ext cx="599010" cy="259045"/>
    <xdr:sp macro="" textlink="">
      <xdr:nvSpPr>
        <xdr:cNvPr id="463" name="テキスト ボックス 462"/>
        <xdr:cNvSpPr txBox="1"/>
      </xdr:nvSpPr>
      <xdr:spPr>
        <a:xfrm>
          <a:off x="8450795" y="1653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104005</xdr:rowOff>
    </xdr:from>
    <xdr:to>
      <xdr:col>41</xdr:col>
      <xdr:colOff>50800</xdr:colOff>
      <xdr:row>98</xdr:row>
      <xdr:rowOff>144470</xdr:rowOff>
    </xdr:to>
    <xdr:cxnSp macro="">
      <xdr:nvCxnSpPr>
        <xdr:cNvPr id="464" name="直線コネクタ 463"/>
        <xdr:cNvCxnSpPr/>
      </xdr:nvCxnSpPr>
      <xdr:spPr>
        <a:xfrm>
          <a:off x="6972300" y="16906105"/>
          <a:ext cx="889000" cy="4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140089</xdr:rowOff>
    </xdr:from>
    <xdr:to>
      <xdr:col>41</xdr:col>
      <xdr:colOff>101600</xdr:colOff>
      <xdr:row>98</xdr:row>
      <xdr:rowOff>70239</xdr:rowOff>
    </xdr:to>
    <xdr:sp macro="" textlink="">
      <xdr:nvSpPr>
        <xdr:cNvPr id="465" name="フローチャート: 判断 464"/>
        <xdr:cNvSpPr/>
      </xdr:nvSpPr>
      <xdr:spPr>
        <a:xfrm>
          <a:off x="7810500" y="1677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86766</xdr:rowOff>
    </xdr:from>
    <xdr:ext cx="599010" cy="259045"/>
    <xdr:sp macro="" textlink="">
      <xdr:nvSpPr>
        <xdr:cNvPr id="466" name="テキスト ボックス 465"/>
        <xdr:cNvSpPr txBox="1"/>
      </xdr:nvSpPr>
      <xdr:spPr>
        <a:xfrm>
          <a:off x="7561795" y="16545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147338</xdr:rowOff>
    </xdr:from>
    <xdr:to>
      <xdr:col>36</xdr:col>
      <xdr:colOff>165100</xdr:colOff>
      <xdr:row>98</xdr:row>
      <xdr:rowOff>77488</xdr:rowOff>
    </xdr:to>
    <xdr:sp macro="" textlink="">
      <xdr:nvSpPr>
        <xdr:cNvPr id="467" name="フローチャート: 判断 466"/>
        <xdr:cNvSpPr/>
      </xdr:nvSpPr>
      <xdr:spPr>
        <a:xfrm>
          <a:off x="6921500" y="1677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94015</xdr:rowOff>
    </xdr:from>
    <xdr:ext cx="599010" cy="259045"/>
    <xdr:sp macro="" textlink="">
      <xdr:nvSpPr>
        <xdr:cNvPr id="468" name="テキスト ボックス 467"/>
        <xdr:cNvSpPr txBox="1"/>
      </xdr:nvSpPr>
      <xdr:spPr>
        <a:xfrm>
          <a:off x="6672795" y="16553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124302</xdr:rowOff>
    </xdr:from>
    <xdr:to>
      <xdr:col>55</xdr:col>
      <xdr:colOff>50800</xdr:colOff>
      <xdr:row>99</xdr:row>
      <xdr:rowOff>54452</xdr:rowOff>
    </xdr:to>
    <xdr:sp macro="" textlink="">
      <xdr:nvSpPr>
        <xdr:cNvPr id="474" name="楕円 473"/>
        <xdr:cNvSpPr/>
      </xdr:nvSpPr>
      <xdr:spPr>
        <a:xfrm>
          <a:off x="10426700" y="1692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39229</xdr:rowOff>
    </xdr:from>
    <xdr:ext cx="534377" cy="259045"/>
    <xdr:sp macro="" textlink="">
      <xdr:nvSpPr>
        <xdr:cNvPr id="475" name="土木費該当値テキスト"/>
        <xdr:cNvSpPr txBox="1"/>
      </xdr:nvSpPr>
      <xdr:spPr>
        <a:xfrm>
          <a:off x="10528300" y="168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108276</xdr:rowOff>
    </xdr:from>
    <xdr:to>
      <xdr:col>50</xdr:col>
      <xdr:colOff>165100</xdr:colOff>
      <xdr:row>99</xdr:row>
      <xdr:rowOff>38426</xdr:rowOff>
    </xdr:to>
    <xdr:sp macro="" textlink="">
      <xdr:nvSpPr>
        <xdr:cNvPr id="476" name="楕円 475"/>
        <xdr:cNvSpPr/>
      </xdr:nvSpPr>
      <xdr:spPr>
        <a:xfrm>
          <a:off x="9588500" y="1691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29553</xdr:rowOff>
    </xdr:from>
    <xdr:ext cx="534377" cy="259045"/>
    <xdr:sp macro="" textlink="">
      <xdr:nvSpPr>
        <xdr:cNvPr id="477" name="テキスト ボックス 476"/>
        <xdr:cNvSpPr txBox="1"/>
      </xdr:nvSpPr>
      <xdr:spPr>
        <a:xfrm>
          <a:off x="9372111" y="170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115866</xdr:rowOff>
    </xdr:from>
    <xdr:to>
      <xdr:col>46</xdr:col>
      <xdr:colOff>38100</xdr:colOff>
      <xdr:row>99</xdr:row>
      <xdr:rowOff>46016</xdr:rowOff>
    </xdr:to>
    <xdr:sp macro="" textlink="">
      <xdr:nvSpPr>
        <xdr:cNvPr id="478" name="楕円 477"/>
        <xdr:cNvSpPr/>
      </xdr:nvSpPr>
      <xdr:spPr>
        <a:xfrm>
          <a:off x="8699500" y="1691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37143</xdr:rowOff>
    </xdr:from>
    <xdr:ext cx="534377" cy="259045"/>
    <xdr:sp macro="" textlink="">
      <xdr:nvSpPr>
        <xdr:cNvPr id="479" name="テキスト ボックス 478"/>
        <xdr:cNvSpPr txBox="1"/>
      </xdr:nvSpPr>
      <xdr:spPr>
        <a:xfrm>
          <a:off x="8483111" y="1701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93670</xdr:rowOff>
    </xdr:from>
    <xdr:to>
      <xdr:col>41</xdr:col>
      <xdr:colOff>101600</xdr:colOff>
      <xdr:row>99</xdr:row>
      <xdr:rowOff>23820</xdr:rowOff>
    </xdr:to>
    <xdr:sp macro="" textlink="">
      <xdr:nvSpPr>
        <xdr:cNvPr id="480" name="楕円 479"/>
        <xdr:cNvSpPr/>
      </xdr:nvSpPr>
      <xdr:spPr>
        <a:xfrm>
          <a:off x="7810500" y="168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14947</xdr:rowOff>
    </xdr:from>
    <xdr:ext cx="534377" cy="259045"/>
    <xdr:sp macro="" textlink="">
      <xdr:nvSpPr>
        <xdr:cNvPr id="481" name="テキスト ボックス 480"/>
        <xdr:cNvSpPr txBox="1"/>
      </xdr:nvSpPr>
      <xdr:spPr>
        <a:xfrm>
          <a:off x="7594111" y="1698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53205</xdr:rowOff>
    </xdr:from>
    <xdr:to>
      <xdr:col>36</xdr:col>
      <xdr:colOff>165100</xdr:colOff>
      <xdr:row>98</xdr:row>
      <xdr:rowOff>154805</xdr:rowOff>
    </xdr:to>
    <xdr:sp macro="" textlink="">
      <xdr:nvSpPr>
        <xdr:cNvPr id="482" name="楕円 481"/>
        <xdr:cNvSpPr/>
      </xdr:nvSpPr>
      <xdr:spPr>
        <a:xfrm>
          <a:off x="6921500" y="1685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145932</xdr:rowOff>
    </xdr:from>
    <xdr:ext cx="534377" cy="259045"/>
    <xdr:sp macro="" textlink="">
      <xdr:nvSpPr>
        <xdr:cNvPr id="483" name="テキスト ボックス 482"/>
        <xdr:cNvSpPr txBox="1"/>
      </xdr:nvSpPr>
      <xdr:spPr>
        <a:xfrm>
          <a:off x="6705111" y="1694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78938</xdr:rowOff>
    </xdr:from>
    <xdr:to>
      <xdr:col>85</xdr:col>
      <xdr:colOff>126364</xdr:colOff>
      <xdr:row>39</xdr:row>
      <xdr:rowOff>55911</xdr:rowOff>
    </xdr:to>
    <xdr:cxnSp macro="">
      <xdr:nvCxnSpPr>
        <xdr:cNvPr id="509" name="直線コネクタ 508"/>
        <xdr:cNvCxnSpPr/>
      </xdr:nvCxnSpPr>
      <xdr:spPr>
        <a:xfrm flipV="1">
          <a:off x="16317595" y="5222438"/>
          <a:ext cx="1269" cy="1520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59738</xdr:rowOff>
    </xdr:from>
    <xdr:ext cx="534377" cy="259045"/>
    <xdr:sp macro="" textlink="">
      <xdr:nvSpPr>
        <xdr:cNvPr id="510" name="消防費最小値テキスト"/>
        <xdr:cNvSpPr txBox="1"/>
      </xdr:nvSpPr>
      <xdr:spPr>
        <a:xfrm>
          <a:off x="16370300" y="674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55911</xdr:rowOff>
    </xdr:from>
    <xdr:to>
      <xdr:col>86</xdr:col>
      <xdr:colOff>25400</xdr:colOff>
      <xdr:row>39</xdr:row>
      <xdr:rowOff>55911</xdr:rowOff>
    </xdr:to>
    <xdr:cxnSp macro="">
      <xdr:nvCxnSpPr>
        <xdr:cNvPr id="511" name="直線コネクタ 510"/>
        <xdr:cNvCxnSpPr/>
      </xdr:nvCxnSpPr>
      <xdr:spPr>
        <a:xfrm>
          <a:off x="16230600" y="67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25615</xdr:rowOff>
    </xdr:from>
    <xdr:ext cx="599010" cy="259045"/>
    <xdr:sp macro="" textlink="">
      <xdr:nvSpPr>
        <xdr:cNvPr id="512" name="消防費最大値テキスト"/>
        <xdr:cNvSpPr txBox="1"/>
      </xdr:nvSpPr>
      <xdr:spPr>
        <a:xfrm>
          <a:off x="16370300" y="4997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478,606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78938</xdr:rowOff>
    </xdr:from>
    <xdr:to>
      <xdr:col>86</xdr:col>
      <xdr:colOff>25400</xdr:colOff>
      <xdr:row>30</xdr:row>
      <xdr:rowOff>78938</xdr:rowOff>
    </xdr:to>
    <xdr:cxnSp macro="">
      <xdr:nvCxnSpPr>
        <xdr:cNvPr id="513" name="直線コネクタ 512"/>
        <xdr:cNvCxnSpPr/>
      </xdr:nvCxnSpPr>
      <xdr:spPr>
        <a:xfrm>
          <a:off x="16230600" y="522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414</xdr:rowOff>
    </xdr:from>
    <xdr:to>
      <xdr:col>85</xdr:col>
      <xdr:colOff>127000</xdr:colOff>
      <xdr:row>39</xdr:row>
      <xdr:rowOff>42950</xdr:rowOff>
    </xdr:to>
    <xdr:cxnSp macro="">
      <xdr:nvCxnSpPr>
        <xdr:cNvPr id="514" name="直線コネクタ 513"/>
        <xdr:cNvCxnSpPr/>
      </xdr:nvCxnSpPr>
      <xdr:spPr>
        <a:xfrm flipV="1">
          <a:off x="15481300" y="6515514"/>
          <a:ext cx="838200" cy="21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120346</xdr:rowOff>
    </xdr:from>
    <xdr:ext cx="534377" cy="259045"/>
    <xdr:sp macro="" textlink="">
      <xdr:nvSpPr>
        <xdr:cNvPr id="515" name="消防費平均値テキスト"/>
        <xdr:cNvSpPr txBox="1"/>
      </xdr:nvSpPr>
      <xdr:spPr>
        <a:xfrm>
          <a:off x="16370300" y="646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141919</xdr:rowOff>
    </xdr:from>
    <xdr:to>
      <xdr:col>85</xdr:col>
      <xdr:colOff>177800</xdr:colOff>
      <xdr:row>38</xdr:row>
      <xdr:rowOff>72068</xdr:rowOff>
    </xdr:to>
    <xdr:sp macro="" textlink="">
      <xdr:nvSpPr>
        <xdr:cNvPr id="516" name="フローチャート: 判断 515"/>
        <xdr:cNvSpPr/>
      </xdr:nvSpPr>
      <xdr:spPr>
        <a:xfrm>
          <a:off x="16268700" y="648556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42950</xdr:rowOff>
    </xdr:from>
    <xdr:to>
      <xdr:col>81</xdr:col>
      <xdr:colOff>50800</xdr:colOff>
      <xdr:row>39</xdr:row>
      <xdr:rowOff>43669</xdr:rowOff>
    </xdr:to>
    <xdr:cxnSp macro="">
      <xdr:nvCxnSpPr>
        <xdr:cNvPr id="517" name="直線コネクタ 516"/>
        <xdr:cNvCxnSpPr/>
      </xdr:nvCxnSpPr>
      <xdr:spPr>
        <a:xfrm flipV="1">
          <a:off x="14592300" y="6729500"/>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4621</xdr:rowOff>
    </xdr:from>
    <xdr:to>
      <xdr:col>81</xdr:col>
      <xdr:colOff>101600</xdr:colOff>
      <xdr:row>38</xdr:row>
      <xdr:rowOff>106221</xdr:rowOff>
    </xdr:to>
    <xdr:sp macro="" textlink="">
      <xdr:nvSpPr>
        <xdr:cNvPr id="518" name="フローチャート: 判断 517"/>
        <xdr:cNvSpPr/>
      </xdr:nvSpPr>
      <xdr:spPr>
        <a:xfrm>
          <a:off x="15430500" y="651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122749</xdr:rowOff>
    </xdr:from>
    <xdr:ext cx="534377" cy="259045"/>
    <xdr:sp macro="" textlink="">
      <xdr:nvSpPr>
        <xdr:cNvPr id="519" name="テキスト ボックス 518"/>
        <xdr:cNvSpPr txBox="1"/>
      </xdr:nvSpPr>
      <xdr:spPr>
        <a:xfrm>
          <a:off x="15214111" y="62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26442</xdr:rowOff>
    </xdr:from>
    <xdr:to>
      <xdr:col>76</xdr:col>
      <xdr:colOff>114300</xdr:colOff>
      <xdr:row>39</xdr:row>
      <xdr:rowOff>43669</xdr:rowOff>
    </xdr:to>
    <xdr:cxnSp macro="">
      <xdr:nvCxnSpPr>
        <xdr:cNvPr id="520" name="直線コネクタ 519"/>
        <xdr:cNvCxnSpPr/>
      </xdr:nvCxnSpPr>
      <xdr:spPr>
        <a:xfrm>
          <a:off x="13703300" y="6712992"/>
          <a:ext cx="889000" cy="17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16404</xdr:rowOff>
    </xdr:from>
    <xdr:to>
      <xdr:col>76</xdr:col>
      <xdr:colOff>165100</xdr:colOff>
      <xdr:row>38</xdr:row>
      <xdr:rowOff>118004</xdr:rowOff>
    </xdr:to>
    <xdr:sp macro="" textlink="">
      <xdr:nvSpPr>
        <xdr:cNvPr id="521" name="フローチャート: 判断 520"/>
        <xdr:cNvSpPr/>
      </xdr:nvSpPr>
      <xdr:spPr>
        <a:xfrm>
          <a:off x="14541500" y="653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134531</xdr:rowOff>
    </xdr:from>
    <xdr:ext cx="534377" cy="259045"/>
    <xdr:sp macro="" textlink="">
      <xdr:nvSpPr>
        <xdr:cNvPr id="522" name="テキスト ボックス 521"/>
        <xdr:cNvSpPr txBox="1"/>
      </xdr:nvSpPr>
      <xdr:spPr>
        <a:xfrm>
          <a:off x="14325111" y="630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15619</xdr:rowOff>
    </xdr:from>
    <xdr:to>
      <xdr:col>71</xdr:col>
      <xdr:colOff>177800</xdr:colOff>
      <xdr:row>39</xdr:row>
      <xdr:rowOff>26442</xdr:rowOff>
    </xdr:to>
    <xdr:cxnSp macro="">
      <xdr:nvCxnSpPr>
        <xdr:cNvPr id="523" name="直線コネクタ 522"/>
        <xdr:cNvCxnSpPr/>
      </xdr:nvCxnSpPr>
      <xdr:spPr>
        <a:xfrm>
          <a:off x="12814300" y="6702169"/>
          <a:ext cx="889000" cy="1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3175</xdr:rowOff>
    </xdr:from>
    <xdr:to>
      <xdr:col>72</xdr:col>
      <xdr:colOff>38100</xdr:colOff>
      <xdr:row>38</xdr:row>
      <xdr:rowOff>104775</xdr:rowOff>
    </xdr:to>
    <xdr:sp macro="" textlink="">
      <xdr:nvSpPr>
        <xdr:cNvPr id="524" name="フローチャート: 判断 523"/>
        <xdr:cNvSpPr/>
      </xdr:nvSpPr>
      <xdr:spPr>
        <a:xfrm>
          <a:off x="13652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121302</xdr:rowOff>
    </xdr:from>
    <xdr:ext cx="534377" cy="259045"/>
    <xdr:sp macro="" textlink="">
      <xdr:nvSpPr>
        <xdr:cNvPr id="525" name="テキスト ボックス 524"/>
        <xdr:cNvSpPr txBox="1"/>
      </xdr:nvSpPr>
      <xdr:spPr>
        <a:xfrm>
          <a:off x="13436111" y="629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1741</xdr:rowOff>
    </xdr:from>
    <xdr:to>
      <xdr:col>67</xdr:col>
      <xdr:colOff>101600</xdr:colOff>
      <xdr:row>38</xdr:row>
      <xdr:rowOff>103341</xdr:rowOff>
    </xdr:to>
    <xdr:sp macro="" textlink="">
      <xdr:nvSpPr>
        <xdr:cNvPr id="526" name="フローチャート: 判断 525"/>
        <xdr:cNvSpPr/>
      </xdr:nvSpPr>
      <xdr:spPr>
        <a:xfrm>
          <a:off x="12763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119868</xdr:rowOff>
    </xdr:from>
    <xdr:ext cx="534377" cy="259045"/>
    <xdr:sp macro="" textlink="">
      <xdr:nvSpPr>
        <xdr:cNvPr id="527" name="テキスト ボックス 526"/>
        <xdr:cNvSpPr txBox="1"/>
      </xdr:nvSpPr>
      <xdr:spPr>
        <a:xfrm>
          <a:off x="12547111" y="629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121064</xdr:rowOff>
    </xdr:from>
    <xdr:to>
      <xdr:col>85</xdr:col>
      <xdr:colOff>177800</xdr:colOff>
      <xdr:row>38</xdr:row>
      <xdr:rowOff>51214</xdr:rowOff>
    </xdr:to>
    <xdr:sp macro="" textlink="">
      <xdr:nvSpPr>
        <xdr:cNvPr id="533" name="楕円 532"/>
        <xdr:cNvSpPr/>
      </xdr:nvSpPr>
      <xdr:spPr>
        <a:xfrm>
          <a:off x="16268700" y="646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143941</xdr:rowOff>
    </xdr:from>
    <xdr:ext cx="534377" cy="259045"/>
    <xdr:sp macro="" textlink="">
      <xdr:nvSpPr>
        <xdr:cNvPr id="534" name="消防費該当値テキスト"/>
        <xdr:cNvSpPr txBox="1"/>
      </xdr:nvSpPr>
      <xdr:spPr>
        <a:xfrm>
          <a:off x="16370300" y="631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163600</xdr:rowOff>
    </xdr:from>
    <xdr:to>
      <xdr:col>81</xdr:col>
      <xdr:colOff>101600</xdr:colOff>
      <xdr:row>39</xdr:row>
      <xdr:rowOff>93750</xdr:rowOff>
    </xdr:to>
    <xdr:sp macro="" textlink="">
      <xdr:nvSpPr>
        <xdr:cNvPr id="535" name="楕円 534"/>
        <xdr:cNvSpPr/>
      </xdr:nvSpPr>
      <xdr:spPr>
        <a:xfrm>
          <a:off x="15430500" y="667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84877</xdr:rowOff>
    </xdr:from>
    <xdr:ext cx="534377" cy="259045"/>
    <xdr:sp macro="" textlink="">
      <xdr:nvSpPr>
        <xdr:cNvPr id="536" name="テキスト ボックス 535"/>
        <xdr:cNvSpPr txBox="1"/>
      </xdr:nvSpPr>
      <xdr:spPr>
        <a:xfrm>
          <a:off x="15214111" y="677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164319</xdr:rowOff>
    </xdr:from>
    <xdr:to>
      <xdr:col>76</xdr:col>
      <xdr:colOff>165100</xdr:colOff>
      <xdr:row>39</xdr:row>
      <xdr:rowOff>94469</xdr:rowOff>
    </xdr:to>
    <xdr:sp macro="" textlink="">
      <xdr:nvSpPr>
        <xdr:cNvPr id="537" name="楕円 536"/>
        <xdr:cNvSpPr/>
      </xdr:nvSpPr>
      <xdr:spPr>
        <a:xfrm>
          <a:off x="14541500" y="6679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85596</xdr:rowOff>
    </xdr:from>
    <xdr:ext cx="534377" cy="259045"/>
    <xdr:sp macro="" textlink="">
      <xdr:nvSpPr>
        <xdr:cNvPr id="538" name="テキスト ボックス 537"/>
        <xdr:cNvSpPr txBox="1"/>
      </xdr:nvSpPr>
      <xdr:spPr>
        <a:xfrm>
          <a:off x="14325111" y="677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147092</xdr:rowOff>
    </xdr:from>
    <xdr:to>
      <xdr:col>72</xdr:col>
      <xdr:colOff>38100</xdr:colOff>
      <xdr:row>39</xdr:row>
      <xdr:rowOff>77242</xdr:rowOff>
    </xdr:to>
    <xdr:sp macro="" textlink="">
      <xdr:nvSpPr>
        <xdr:cNvPr id="539" name="楕円 538"/>
        <xdr:cNvSpPr/>
      </xdr:nvSpPr>
      <xdr:spPr>
        <a:xfrm>
          <a:off x="13652500" y="666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68369</xdr:rowOff>
    </xdr:from>
    <xdr:ext cx="534377" cy="259045"/>
    <xdr:sp macro="" textlink="">
      <xdr:nvSpPr>
        <xdr:cNvPr id="540" name="テキスト ボックス 539"/>
        <xdr:cNvSpPr txBox="1"/>
      </xdr:nvSpPr>
      <xdr:spPr>
        <a:xfrm>
          <a:off x="13436111" y="6754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136269</xdr:rowOff>
    </xdr:from>
    <xdr:to>
      <xdr:col>67</xdr:col>
      <xdr:colOff>101600</xdr:colOff>
      <xdr:row>39</xdr:row>
      <xdr:rowOff>66419</xdr:rowOff>
    </xdr:to>
    <xdr:sp macro="" textlink="">
      <xdr:nvSpPr>
        <xdr:cNvPr id="541" name="楕円 540"/>
        <xdr:cNvSpPr/>
      </xdr:nvSpPr>
      <xdr:spPr>
        <a:xfrm>
          <a:off x="12763500" y="665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57546</xdr:rowOff>
    </xdr:from>
    <xdr:ext cx="534377" cy="259045"/>
    <xdr:sp macro="" textlink="">
      <xdr:nvSpPr>
        <xdr:cNvPr id="542" name="テキスト ボックス 541"/>
        <xdr:cNvSpPr txBox="1"/>
      </xdr:nvSpPr>
      <xdr:spPr>
        <a:xfrm>
          <a:off x="12547111" y="674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6" name="テキスト ボックス 555"/>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8" name="テキスト ボックス 557"/>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0" name="テキスト ボックス 559"/>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2" name="テキスト ボックス 561"/>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64" name="テキスト ボックス 563"/>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6" name="テキスト ボックス 565"/>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109322</xdr:rowOff>
    </xdr:from>
    <xdr:to>
      <xdr:col>85</xdr:col>
      <xdr:colOff>126364</xdr:colOff>
      <xdr:row>59</xdr:row>
      <xdr:rowOff>14073</xdr:rowOff>
    </xdr:to>
    <xdr:cxnSp macro="">
      <xdr:nvCxnSpPr>
        <xdr:cNvPr id="568" name="直線コネクタ 567"/>
        <xdr:cNvCxnSpPr/>
      </xdr:nvCxnSpPr>
      <xdr:spPr>
        <a:xfrm flipV="1">
          <a:off x="16317595" y="8681822"/>
          <a:ext cx="1269"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17900</xdr:rowOff>
    </xdr:from>
    <xdr:ext cx="534377" cy="259045"/>
    <xdr:sp macro="" textlink="">
      <xdr:nvSpPr>
        <xdr:cNvPr id="569" name="教育費最小値テキスト"/>
        <xdr:cNvSpPr txBox="1"/>
      </xdr:nvSpPr>
      <xdr:spPr>
        <a:xfrm>
          <a:off x="16370300" y="101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14073</xdr:rowOff>
    </xdr:from>
    <xdr:to>
      <xdr:col>86</xdr:col>
      <xdr:colOff>25400</xdr:colOff>
      <xdr:row>59</xdr:row>
      <xdr:rowOff>14073</xdr:rowOff>
    </xdr:to>
    <xdr:cxnSp macro="">
      <xdr:nvCxnSpPr>
        <xdr:cNvPr id="570" name="直線コネクタ 569"/>
        <xdr:cNvCxnSpPr/>
      </xdr:nvCxnSpPr>
      <xdr:spPr>
        <a:xfrm>
          <a:off x="16230600" y="10129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55999</xdr:rowOff>
    </xdr:from>
    <xdr:ext cx="599010" cy="259045"/>
    <xdr:sp macro="" textlink="">
      <xdr:nvSpPr>
        <xdr:cNvPr id="571" name="教育費最大値テキスト"/>
        <xdr:cNvSpPr txBox="1"/>
      </xdr:nvSpPr>
      <xdr:spPr>
        <a:xfrm>
          <a:off x="16370300" y="845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938,604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109322</xdr:rowOff>
    </xdr:from>
    <xdr:to>
      <xdr:col>86</xdr:col>
      <xdr:colOff>25400</xdr:colOff>
      <xdr:row>50</xdr:row>
      <xdr:rowOff>109322</xdr:rowOff>
    </xdr:to>
    <xdr:cxnSp macro="">
      <xdr:nvCxnSpPr>
        <xdr:cNvPr id="572" name="直線コネクタ 571"/>
        <xdr:cNvCxnSpPr/>
      </xdr:nvCxnSpPr>
      <xdr:spPr>
        <a:xfrm>
          <a:off x="16230600" y="868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14073</xdr:rowOff>
    </xdr:from>
    <xdr:to>
      <xdr:col>85</xdr:col>
      <xdr:colOff>127000</xdr:colOff>
      <xdr:row>59</xdr:row>
      <xdr:rowOff>15461</xdr:rowOff>
    </xdr:to>
    <xdr:cxnSp macro="">
      <xdr:nvCxnSpPr>
        <xdr:cNvPr id="573" name="直線コネクタ 572"/>
        <xdr:cNvCxnSpPr/>
      </xdr:nvCxnSpPr>
      <xdr:spPr>
        <a:xfrm flipV="1">
          <a:off x="15481300" y="10129623"/>
          <a:ext cx="838200" cy="1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4823</xdr:rowOff>
    </xdr:from>
    <xdr:ext cx="599010" cy="259045"/>
    <xdr:sp macro="" textlink="">
      <xdr:nvSpPr>
        <xdr:cNvPr id="574" name="教育費平均値テキスト"/>
        <xdr:cNvSpPr txBox="1"/>
      </xdr:nvSpPr>
      <xdr:spPr>
        <a:xfrm>
          <a:off x="16370300" y="97774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153396</xdr:rowOff>
    </xdr:from>
    <xdr:to>
      <xdr:col>85</xdr:col>
      <xdr:colOff>177800</xdr:colOff>
      <xdr:row>58</xdr:row>
      <xdr:rowOff>83546</xdr:rowOff>
    </xdr:to>
    <xdr:sp macro="" textlink="">
      <xdr:nvSpPr>
        <xdr:cNvPr id="575" name="フローチャート: 判断 574"/>
        <xdr:cNvSpPr/>
      </xdr:nvSpPr>
      <xdr:spPr>
        <a:xfrm>
          <a:off x="16268700" y="99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8317</xdr:rowOff>
    </xdr:from>
    <xdr:to>
      <xdr:col>81</xdr:col>
      <xdr:colOff>50800</xdr:colOff>
      <xdr:row>59</xdr:row>
      <xdr:rowOff>15461</xdr:rowOff>
    </xdr:to>
    <xdr:cxnSp macro="">
      <xdr:nvCxnSpPr>
        <xdr:cNvPr id="576" name="直線コネクタ 575"/>
        <xdr:cNvCxnSpPr/>
      </xdr:nvCxnSpPr>
      <xdr:spPr>
        <a:xfrm>
          <a:off x="14592300" y="10123867"/>
          <a:ext cx="889000" cy="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26243</xdr:rowOff>
    </xdr:from>
    <xdr:to>
      <xdr:col>81</xdr:col>
      <xdr:colOff>101600</xdr:colOff>
      <xdr:row>58</xdr:row>
      <xdr:rowOff>127843</xdr:rowOff>
    </xdr:to>
    <xdr:sp macro="" textlink="">
      <xdr:nvSpPr>
        <xdr:cNvPr id="577" name="フローチャート: 判断 576"/>
        <xdr:cNvSpPr/>
      </xdr:nvSpPr>
      <xdr:spPr>
        <a:xfrm>
          <a:off x="15430500" y="997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144370</xdr:rowOff>
    </xdr:from>
    <xdr:ext cx="599010" cy="259045"/>
    <xdr:sp macro="" textlink="">
      <xdr:nvSpPr>
        <xdr:cNvPr id="578" name="テキスト ボックス 577"/>
        <xdr:cNvSpPr txBox="1"/>
      </xdr:nvSpPr>
      <xdr:spPr>
        <a:xfrm>
          <a:off x="15181795" y="9745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6175</xdr:rowOff>
    </xdr:from>
    <xdr:to>
      <xdr:col>76</xdr:col>
      <xdr:colOff>114300</xdr:colOff>
      <xdr:row>59</xdr:row>
      <xdr:rowOff>8317</xdr:rowOff>
    </xdr:to>
    <xdr:cxnSp macro="">
      <xdr:nvCxnSpPr>
        <xdr:cNvPr id="579" name="直線コネクタ 578"/>
        <xdr:cNvCxnSpPr/>
      </xdr:nvCxnSpPr>
      <xdr:spPr>
        <a:xfrm>
          <a:off x="13703300" y="10121725"/>
          <a:ext cx="889000" cy="2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15060</xdr:rowOff>
    </xdr:from>
    <xdr:to>
      <xdr:col>76</xdr:col>
      <xdr:colOff>165100</xdr:colOff>
      <xdr:row>58</xdr:row>
      <xdr:rowOff>116660</xdr:rowOff>
    </xdr:to>
    <xdr:sp macro="" textlink="">
      <xdr:nvSpPr>
        <xdr:cNvPr id="580" name="フローチャート: 判断 579"/>
        <xdr:cNvSpPr/>
      </xdr:nvSpPr>
      <xdr:spPr>
        <a:xfrm>
          <a:off x="14541500" y="99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133187</xdr:rowOff>
    </xdr:from>
    <xdr:ext cx="599010" cy="259045"/>
    <xdr:sp macro="" textlink="">
      <xdr:nvSpPr>
        <xdr:cNvPr id="581" name="テキスト ボックス 580"/>
        <xdr:cNvSpPr txBox="1"/>
      </xdr:nvSpPr>
      <xdr:spPr>
        <a:xfrm>
          <a:off x="14292795" y="973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157026</xdr:rowOff>
    </xdr:from>
    <xdr:to>
      <xdr:col>71</xdr:col>
      <xdr:colOff>177800</xdr:colOff>
      <xdr:row>59</xdr:row>
      <xdr:rowOff>6175</xdr:rowOff>
    </xdr:to>
    <xdr:cxnSp macro="">
      <xdr:nvCxnSpPr>
        <xdr:cNvPr id="582" name="直線コネクタ 581"/>
        <xdr:cNvCxnSpPr/>
      </xdr:nvCxnSpPr>
      <xdr:spPr>
        <a:xfrm>
          <a:off x="12814300" y="10101126"/>
          <a:ext cx="889000" cy="2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155611</xdr:rowOff>
    </xdr:from>
    <xdr:to>
      <xdr:col>72</xdr:col>
      <xdr:colOff>38100</xdr:colOff>
      <xdr:row>58</xdr:row>
      <xdr:rowOff>85761</xdr:rowOff>
    </xdr:to>
    <xdr:sp macro="" textlink="">
      <xdr:nvSpPr>
        <xdr:cNvPr id="583" name="フローチャート: 判断 582"/>
        <xdr:cNvSpPr/>
      </xdr:nvSpPr>
      <xdr:spPr>
        <a:xfrm>
          <a:off x="13652500" y="992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102288</xdr:rowOff>
    </xdr:from>
    <xdr:ext cx="599010" cy="259045"/>
    <xdr:sp macro="" textlink="">
      <xdr:nvSpPr>
        <xdr:cNvPr id="584" name="テキスト ボックス 583"/>
        <xdr:cNvSpPr txBox="1"/>
      </xdr:nvSpPr>
      <xdr:spPr>
        <a:xfrm>
          <a:off x="13403795" y="9703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164168</xdr:rowOff>
    </xdr:from>
    <xdr:to>
      <xdr:col>67</xdr:col>
      <xdr:colOff>101600</xdr:colOff>
      <xdr:row>58</xdr:row>
      <xdr:rowOff>94318</xdr:rowOff>
    </xdr:to>
    <xdr:sp macro="" textlink="">
      <xdr:nvSpPr>
        <xdr:cNvPr id="585" name="フローチャート: 判断 584"/>
        <xdr:cNvSpPr/>
      </xdr:nvSpPr>
      <xdr:spPr>
        <a:xfrm>
          <a:off x="12763500" y="993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110845</xdr:rowOff>
    </xdr:from>
    <xdr:ext cx="599010" cy="259045"/>
    <xdr:sp macro="" textlink="">
      <xdr:nvSpPr>
        <xdr:cNvPr id="586" name="テキスト ボックス 585"/>
        <xdr:cNvSpPr txBox="1"/>
      </xdr:nvSpPr>
      <xdr:spPr>
        <a:xfrm>
          <a:off x="12514795" y="9712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134723</xdr:rowOff>
    </xdr:from>
    <xdr:to>
      <xdr:col>85</xdr:col>
      <xdr:colOff>177800</xdr:colOff>
      <xdr:row>59</xdr:row>
      <xdr:rowOff>64873</xdr:rowOff>
    </xdr:to>
    <xdr:sp macro="" textlink="">
      <xdr:nvSpPr>
        <xdr:cNvPr id="592" name="楕円 591"/>
        <xdr:cNvSpPr/>
      </xdr:nvSpPr>
      <xdr:spPr>
        <a:xfrm>
          <a:off x="16268700" y="10078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49650</xdr:rowOff>
    </xdr:from>
    <xdr:ext cx="534377" cy="259045"/>
    <xdr:sp macro="" textlink="">
      <xdr:nvSpPr>
        <xdr:cNvPr id="593" name="教育費該当値テキスト"/>
        <xdr:cNvSpPr txBox="1"/>
      </xdr:nvSpPr>
      <xdr:spPr>
        <a:xfrm>
          <a:off x="16370300" y="999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136111</xdr:rowOff>
    </xdr:from>
    <xdr:to>
      <xdr:col>81</xdr:col>
      <xdr:colOff>101600</xdr:colOff>
      <xdr:row>59</xdr:row>
      <xdr:rowOff>66261</xdr:rowOff>
    </xdr:to>
    <xdr:sp macro="" textlink="">
      <xdr:nvSpPr>
        <xdr:cNvPr id="594" name="楕円 593"/>
        <xdr:cNvSpPr/>
      </xdr:nvSpPr>
      <xdr:spPr>
        <a:xfrm>
          <a:off x="15430500" y="1008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57388</xdr:rowOff>
    </xdr:from>
    <xdr:ext cx="534377" cy="259045"/>
    <xdr:sp macro="" textlink="">
      <xdr:nvSpPr>
        <xdr:cNvPr id="595" name="テキスト ボックス 594"/>
        <xdr:cNvSpPr txBox="1"/>
      </xdr:nvSpPr>
      <xdr:spPr>
        <a:xfrm>
          <a:off x="15214111" y="1017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128967</xdr:rowOff>
    </xdr:from>
    <xdr:to>
      <xdr:col>76</xdr:col>
      <xdr:colOff>165100</xdr:colOff>
      <xdr:row>59</xdr:row>
      <xdr:rowOff>59117</xdr:rowOff>
    </xdr:to>
    <xdr:sp macro="" textlink="">
      <xdr:nvSpPr>
        <xdr:cNvPr id="596" name="楕円 595"/>
        <xdr:cNvSpPr/>
      </xdr:nvSpPr>
      <xdr:spPr>
        <a:xfrm>
          <a:off x="14541500" y="10073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50244</xdr:rowOff>
    </xdr:from>
    <xdr:ext cx="534377" cy="259045"/>
    <xdr:sp macro="" textlink="">
      <xdr:nvSpPr>
        <xdr:cNvPr id="597" name="テキスト ボックス 596"/>
        <xdr:cNvSpPr txBox="1"/>
      </xdr:nvSpPr>
      <xdr:spPr>
        <a:xfrm>
          <a:off x="14325111" y="10165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126825</xdr:rowOff>
    </xdr:from>
    <xdr:to>
      <xdr:col>72</xdr:col>
      <xdr:colOff>38100</xdr:colOff>
      <xdr:row>59</xdr:row>
      <xdr:rowOff>56975</xdr:rowOff>
    </xdr:to>
    <xdr:sp macro="" textlink="">
      <xdr:nvSpPr>
        <xdr:cNvPr id="598" name="楕円 597"/>
        <xdr:cNvSpPr/>
      </xdr:nvSpPr>
      <xdr:spPr>
        <a:xfrm>
          <a:off x="13652500" y="1007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48102</xdr:rowOff>
    </xdr:from>
    <xdr:ext cx="534377" cy="259045"/>
    <xdr:sp macro="" textlink="">
      <xdr:nvSpPr>
        <xdr:cNvPr id="599" name="テキスト ボックス 598"/>
        <xdr:cNvSpPr txBox="1"/>
      </xdr:nvSpPr>
      <xdr:spPr>
        <a:xfrm>
          <a:off x="13436111" y="1016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106226</xdr:rowOff>
    </xdr:from>
    <xdr:to>
      <xdr:col>67</xdr:col>
      <xdr:colOff>101600</xdr:colOff>
      <xdr:row>59</xdr:row>
      <xdr:rowOff>36376</xdr:rowOff>
    </xdr:to>
    <xdr:sp macro="" textlink="">
      <xdr:nvSpPr>
        <xdr:cNvPr id="600" name="楕円 599"/>
        <xdr:cNvSpPr/>
      </xdr:nvSpPr>
      <xdr:spPr>
        <a:xfrm>
          <a:off x="12763500" y="1005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27503</xdr:rowOff>
    </xdr:from>
    <xdr:ext cx="534377" cy="259045"/>
    <xdr:sp macro="" textlink="">
      <xdr:nvSpPr>
        <xdr:cNvPr id="601" name="テキスト ボックス 600"/>
        <xdr:cNvSpPr txBox="1"/>
      </xdr:nvSpPr>
      <xdr:spPr>
        <a:xfrm>
          <a:off x="12547111" y="101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81948</xdr:rowOff>
    </xdr:from>
    <xdr:to>
      <xdr:col>85</xdr:col>
      <xdr:colOff>126364</xdr:colOff>
      <xdr:row>78</xdr:row>
      <xdr:rowOff>139700</xdr:rowOff>
    </xdr:to>
    <xdr:cxnSp macro="">
      <xdr:nvCxnSpPr>
        <xdr:cNvPr id="623" name="直線コネクタ 622"/>
        <xdr:cNvCxnSpPr/>
      </xdr:nvCxnSpPr>
      <xdr:spPr>
        <a:xfrm flipV="1">
          <a:off x="16317595" y="12254898"/>
          <a:ext cx="1269" cy="1257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153755</xdr:rowOff>
    </xdr:from>
    <xdr:ext cx="249299" cy="259045"/>
    <xdr:sp macro="" textlink="">
      <xdr:nvSpPr>
        <xdr:cNvPr id="624" name="災害復旧費最小値テキスト"/>
        <xdr:cNvSpPr txBox="1"/>
      </xdr:nvSpPr>
      <xdr:spPr>
        <a:xfrm>
          <a:off x="16370300" y="13526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28625</xdr:rowOff>
    </xdr:from>
    <xdr:ext cx="599010" cy="259045"/>
    <xdr:sp macro="" textlink="">
      <xdr:nvSpPr>
        <xdr:cNvPr id="626" name="災害復旧費最大値テキスト"/>
        <xdr:cNvSpPr txBox="1"/>
      </xdr:nvSpPr>
      <xdr:spPr>
        <a:xfrm>
          <a:off x="16370300" y="12030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81948</xdr:rowOff>
    </xdr:from>
    <xdr:to>
      <xdr:col>86</xdr:col>
      <xdr:colOff>25400</xdr:colOff>
      <xdr:row>71</xdr:row>
      <xdr:rowOff>81948</xdr:rowOff>
    </xdr:to>
    <xdr:cxnSp macro="">
      <xdr:nvCxnSpPr>
        <xdr:cNvPr id="627" name="直線コネクタ 626"/>
        <xdr:cNvCxnSpPr/>
      </xdr:nvCxnSpPr>
      <xdr:spPr>
        <a:xfrm>
          <a:off x="16230600" y="1225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130240</xdr:rowOff>
    </xdr:from>
    <xdr:to>
      <xdr:col>85</xdr:col>
      <xdr:colOff>127000</xdr:colOff>
      <xdr:row>78</xdr:row>
      <xdr:rowOff>139700</xdr:rowOff>
    </xdr:to>
    <xdr:cxnSp macro="">
      <xdr:nvCxnSpPr>
        <xdr:cNvPr id="628" name="直線コネクタ 627"/>
        <xdr:cNvCxnSpPr/>
      </xdr:nvCxnSpPr>
      <xdr:spPr>
        <a:xfrm>
          <a:off x="15481300" y="13503340"/>
          <a:ext cx="838200" cy="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71206</xdr:rowOff>
    </xdr:from>
    <xdr:ext cx="534377" cy="259045"/>
    <xdr:sp macro="" textlink="">
      <xdr:nvSpPr>
        <xdr:cNvPr id="629" name="災害復旧費平均値テキスト"/>
        <xdr:cNvSpPr txBox="1"/>
      </xdr:nvSpPr>
      <xdr:spPr>
        <a:xfrm>
          <a:off x="16370300" y="13272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48329</xdr:rowOff>
    </xdr:from>
    <xdr:to>
      <xdr:col>85</xdr:col>
      <xdr:colOff>177800</xdr:colOff>
      <xdr:row>78</xdr:row>
      <xdr:rowOff>149929</xdr:rowOff>
    </xdr:to>
    <xdr:sp macro="" textlink="">
      <xdr:nvSpPr>
        <xdr:cNvPr id="630" name="フローチャート: 判断 629"/>
        <xdr:cNvSpPr/>
      </xdr:nvSpPr>
      <xdr:spPr>
        <a:xfrm>
          <a:off x="162687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130240</xdr:rowOff>
    </xdr:from>
    <xdr:to>
      <xdr:col>81</xdr:col>
      <xdr:colOff>50800</xdr:colOff>
      <xdr:row>78</xdr:row>
      <xdr:rowOff>139700</xdr:rowOff>
    </xdr:to>
    <xdr:cxnSp macro="">
      <xdr:nvCxnSpPr>
        <xdr:cNvPr id="631" name="直線コネクタ 630"/>
        <xdr:cNvCxnSpPr/>
      </xdr:nvCxnSpPr>
      <xdr:spPr>
        <a:xfrm flipV="1">
          <a:off x="14592300" y="13503340"/>
          <a:ext cx="889000" cy="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51505</xdr:rowOff>
    </xdr:from>
    <xdr:to>
      <xdr:col>81</xdr:col>
      <xdr:colOff>101600</xdr:colOff>
      <xdr:row>78</xdr:row>
      <xdr:rowOff>153105</xdr:rowOff>
    </xdr:to>
    <xdr:sp macro="" textlink="">
      <xdr:nvSpPr>
        <xdr:cNvPr id="632" name="フローチャート: 判断 631"/>
        <xdr:cNvSpPr/>
      </xdr:nvSpPr>
      <xdr:spPr>
        <a:xfrm>
          <a:off x="15430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169632</xdr:rowOff>
    </xdr:from>
    <xdr:ext cx="534377" cy="259045"/>
    <xdr:sp macro="" textlink="">
      <xdr:nvSpPr>
        <xdr:cNvPr id="633" name="テキスト ボックス 632"/>
        <xdr:cNvSpPr txBox="1"/>
      </xdr:nvSpPr>
      <xdr:spPr>
        <a:xfrm>
          <a:off x="15214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4" name="直線コネクタ 633"/>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53958</xdr:rowOff>
    </xdr:from>
    <xdr:to>
      <xdr:col>76</xdr:col>
      <xdr:colOff>165100</xdr:colOff>
      <xdr:row>78</xdr:row>
      <xdr:rowOff>155558</xdr:rowOff>
    </xdr:to>
    <xdr:sp macro="" textlink="">
      <xdr:nvSpPr>
        <xdr:cNvPr id="635" name="フローチャート: 判断 634"/>
        <xdr:cNvSpPr/>
      </xdr:nvSpPr>
      <xdr:spPr>
        <a:xfrm>
          <a:off x="14541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635</xdr:rowOff>
    </xdr:from>
    <xdr:ext cx="534377" cy="259045"/>
    <xdr:sp macro="" textlink="">
      <xdr:nvSpPr>
        <xdr:cNvPr id="636" name="テキスト ボックス 635"/>
        <xdr:cNvSpPr txBox="1"/>
      </xdr:nvSpPr>
      <xdr:spPr>
        <a:xfrm>
          <a:off x="14325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7" name="直線コネクタ 636"/>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63943</xdr:rowOff>
    </xdr:from>
    <xdr:to>
      <xdr:col>72</xdr:col>
      <xdr:colOff>38100</xdr:colOff>
      <xdr:row>78</xdr:row>
      <xdr:rowOff>165543</xdr:rowOff>
    </xdr:to>
    <xdr:sp macro="" textlink="">
      <xdr:nvSpPr>
        <xdr:cNvPr id="638" name="フローチャート: 判断 637"/>
        <xdr:cNvSpPr/>
      </xdr:nvSpPr>
      <xdr:spPr>
        <a:xfrm>
          <a:off x="13652500" y="134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10620</xdr:rowOff>
    </xdr:from>
    <xdr:ext cx="534377" cy="259045"/>
    <xdr:sp macro="" textlink="">
      <xdr:nvSpPr>
        <xdr:cNvPr id="639" name="テキスト ボックス 638"/>
        <xdr:cNvSpPr txBox="1"/>
      </xdr:nvSpPr>
      <xdr:spPr>
        <a:xfrm>
          <a:off x="13436111" y="132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50315</xdr:rowOff>
    </xdr:from>
    <xdr:to>
      <xdr:col>67</xdr:col>
      <xdr:colOff>101600</xdr:colOff>
      <xdr:row>78</xdr:row>
      <xdr:rowOff>151915</xdr:rowOff>
    </xdr:to>
    <xdr:sp macro="" textlink="">
      <xdr:nvSpPr>
        <xdr:cNvPr id="640" name="フローチャート: 判断 639"/>
        <xdr:cNvSpPr/>
      </xdr:nvSpPr>
      <xdr:spPr>
        <a:xfrm>
          <a:off x="12763500" y="134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168442</xdr:rowOff>
    </xdr:from>
    <xdr:ext cx="534377" cy="259045"/>
    <xdr:sp macro="" textlink="">
      <xdr:nvSpPr>
        <xdr:cNvPr id="641" name="テキスト ボックス 640"/>
        <xdr:cNvSpPr txBox="1"/>
      </xdr:nvSpPr>
      <xdr:spPr>
        <a:xfrm>
          <a:off x="12547111" y="1319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26755</xdr:rowOff>
    </xdr:from>
    <xdr:ext cx="249299" cy="259045"/>
    <xdr:sp macro="" textlink="">
      <xdr:nvSpPr>
        <xdr:cNvPr id="648" name="災害復旧費該当値テキスト"/>
        <xdr:cNvSpPr txBox="1"/>
      </xdr:nvSpPr>
      <xdr:spPr>
        <a:xfrm>
          <a:off x="16370300" y="1339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79440</xdr:rowOff>
    </xdr:from>
    <xdr:to>
      <xdr:col>81</xdr:col>
      <xdr:colOff>101600</xdr:colOff>
      <xdr:row>79</xdr:row>
      <xdr:rowOff>9590</xdr:rowOff>
    </xdr:to>
    <xdr:sp macro="" textlink="">
      <xdr:nvSpPr>
        <xdr:cNvPr id="649" name="楕円 648"/>
        <xdr:cNvSpPr/>
      </xdr:nvSpPr>
      <xdr:spPr>
        <a:xfrm>
          <a:off x="15430500" y="1345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717</xdr:rowOff>
    </xdr:from>
    <xdr:ext cx="469744" cy="259045"/>
    <xdr:sp macro="" textlink="">
      <xdr:nvSpPr>
        <xdr:cNvPr id="650" name="テキスト ボックス 649"/>
        <xdr:cNvSpPr txBox="1"/>
      </xdr:nvSpPr>
      <xdr:spPr>
        <a:xfrm>
          <a:off x="15246428" y="135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129442</xdr:rowOff>
    </xdr:from>
    <xdr:to>
      <xdr:col>85</xdr:col>
      <xdr:colOff>126364</xdr:colOff>
      <xdr:row>99</xdr:row>
      <xdr:rowOff>24416</xdr:rowOff>
    </xdr:to>
    <xdr:cxnSp macro="">
      <xdr:nvCxnSpPr>
        <xdr:cNvPr id="680" name="直線コネクタ 679"/>
        <xdr:cNvCxnSpPr/>
      </xdr:nvCxnSpPr>
      <xdr:spPr>
        <a:xfrm flipV="1">
          <a:off x="16317595" y="15559942"/>
          <a:ext cx="1269" cy="1438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28243</xdr:rowOff>
    </xdr:from>
    <xdr:ext cx="534377" cy="259045"/>
    <xdr:sp macro="" textlink="">
      <xdr:nvSpPr>
        <xdr:cNvPr id="681" name="公債費最小値テキスト"/>
        <xdr:cNvSpPr txBox="1"/>
      </xdr:nvSpPr>
      <xdr:spPr>
        <a:xfrm>
          <a:off x="16370300" y="17001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24416</xdr:rowOff>
    </xdr:from>
    <xdr:to>
      <xdr:col>86</xdr:col>
      <xdr:colOff>25400</xdr:colOff>
      <xdr:row>99</xdr:row>
      <xdr:rowOff>24416</xdr:rowOff>
    </xdr:to>
    <xdr:cxnSp macro="">
      <xdr:nvCxnSpPr>
        <xdr:cNvPr id="682" name="直線コネクタ 681"/>
        <xdr:cNvCxnSpPr/>
      </xdr:nvCxnSpPr>
      <xdr:spPr>
        <a:xfrm>
          <a:off x="16230600" y="16997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76119</xdr:rowOff>
    </xdr:from>
    <xdr:ext cx="599010" cy="259045"/>
    <xdr:sp macro="" textlink="">
      <xdr:nvSpPr>
        <xdr:cNvPr id="683" name="公債費最大値テキスト"/>
        <xdr:cNvSpPr txBox="1"/>
      </xdr:nvSpPr>
      <xdr:spPr>
        <a:xfrm>
          <a:off x="16370300" y="1533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765,385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129442</xdr:rowOff>
    </xdr:from>
    <xdr:to>
      <xdr:col>86</xdr:col>
      <xdr:colOff>25400</xdr:colOff>
      <xdr:row>90</xdr:row>
      <xdr:rowOff>129442</xdr:rowOff>
    </xdr:to>
    <xdr:cxnSp macro="">
      <xdr:nvCxnSpPr>
        <xdr:cNvPr id="684" name="直線コネクタ 683"/>
        <xdr:cNvCxnSpPr/>
      </xdr:nvCxnSpPr>
      <xdr:spPr>
        <a:xfrm>
          <a:off x="16230600" y="15559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56339</xdr:rowOff>
    </xdr:from>
    <xdr:to>
      <xdr:col>85</xdr:col>
      <xdr:colOff>127000</xdr:colOff>
      <xdr:row>98</xdr:row>
      <xdr:rowOff>68940</xdr:rowOff>
    </xdr:to>
    <xdr:cxnSp macro="">
      <xdr:nvCxnSpPr>
        <xdr:cNvPr id="685" name="直線コネクタ 684"/>
        <xdr:cNvCxnSpPr/>
      </xdr:nvCxnSpPr>
      <xdr:spPr>
        <a:xfrm flipV="1">
          <a:off x="15481300" y="16858439"/>
          <a:ext cx="838200" cy="1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43595</xdr:rowOff>
    </xdr:from>
    <xdr:ext cx="599010" cy="259045"/>
    <xdr:sp macro="" textlink="">
      <xdr:nvSpPr>
        <xdr:cNvPr id="686" name="公債費平均値テキスト"/>
        <xdr:cNvSpPr txBox="1"/>
      </xdr:nvSpPr>
      <xdr:spPr>
        <a:xfrm>
          <a:off x="16370300" y="165027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20718</xdr:rowOff>
    </xdr:from>
    <xdr:to>
      <xdr:col>85</xdr:col>
      <xdr:colOff>177800</xdr:colOff>
      <xdr:row>97</xdr:row>
      <xdr:rowOff>122318</xdr:rowOff>
    </xdr:to>
    <xdr:sp macro="" textlink="">
      <xdr:nvSpPr>
        <xdr:cNvPr id="687" name="フローチャート: 判断 686"/>
        <xdr:cNvSpPr/>
      </xdr:nvSpPr>
      <xdr:spPr>
        <a:xfrm>
          <a:off x="162687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68940</xdr:rowOff>
    </xdr:from>
    <xdr:to>
      <xdr:col>81</xdr:col>
      <xdr:colOff>50800</xdr:colOff>
      <xdr:row>98</xdr:row>
      <xdr:rowOff>85263</xdr:rowOff>
    </xdr:to>
    <xdr:cxnSp macro="">
      <xdr:nvCxnSpPr>
        <xdr:cNvPr id="688" name="直線コネクタ 687"/>
        <xdr:cNvCxnSpPr/>
      </xdr:nvCxnSpPr>
      <xdr:spPr>
        <a:xfrm flipV="1">
          <a:off x="14592300" y="16871040"/>
          <a:ext cx="889000" cy="16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42956</xdr:rowOff>
    </xdr:from>
    <xdr:to>
      <xdr:col>81</xdr:col>
      <xdr:colOff>101600</xdr:colOff>
      <xdr:row>97</xdr:row>
      <xdr:rowOff>144556</xdr:rowOff>
    </xdr:to>
    <xdr:sp macro="" textlink="">
      <xdr:nvSpPr>
        <xdr:cNvPr id="689" name="フローチャート: 判断 688"/>
        <xdr:cNvSpPr/>
      </xdr:nvSpPr>
      <xdr:spPr>
        <a:xfrm>
          <a:off x="15430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161083</xdr:rowOff>
    </xdr:from>
    <xdr:ext cx="599010" cy="259045"/>
    <xdr:sp macro="" textlink="">
      <xdr:nvSpPr>
        <xdr:cNvPr id="690" name="テキスト ボックス 689"/>
        <xdr:cNvSpPr txBox="1"/>
      </xdr:nvSpPr>
      <xdr:spPr>
        <a:xfrm>
          <a:off x="15181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85263</xdr:rowOff>
    </xdr:from>
    <xdr:to>
      <xdr:col>76</xdr:col>
      <xdr:colOff>114300</xdr:colOff>
      <xdr:row>98</xdr:row>
      <xdr:rowOff>118700</xdr:rowOff>
    </xdr:to>
    <xdr:cxnSp macro="">
      <xdr:nvCxnSpPr>
        <xdr:cNvPr id="691" name="直線コネクタ 690"/>
        <xdr:cNvCxnSpPr/>
      </xdr:nvCxnSpPr>
      <xdr:spPr>
        <a:xfrm flipV="1">
          <a:off x="13703300" y="16887363"/>
          <a:ext cx="889000" cy="3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32339</xdr:rowOff>
    </xdr:from>
    <xdr:to>
      <xdr:col>76</xdr:col>
      <xdr:colOff>165100</xdr:colOff>
      <xdr:row>97</xdr:row>
      <xdr:rowOff>133939</xdr:rowOff>
    </xdr:to>
    <xdr:sp macro="" textlink="">
      <xdr:nvSpPr>
        <xdr:cNvPr id="692" name="フローチャート: 判断 691"/>
        <xdr:cNvSpPr/>
      </xdr:nvSpPr>
      <xdr:spPr>
        <a:xfrm>
          <a:off x="14541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150466</xdr:rowOff>
    </xdr:from>
    <xdr:ext cx="599010" cy="259045"/>
    <xdr:sp macro="" textlink="">
      <xdr:nvSpPr>
        <xdr:cNvPr id="693" name="テキスト ボックス 692"/>
        <xdr:cNvSpPr txBox="1"/>
      </xdr:nvSpPr>
      <xdr:spPr>
        <a:xfrm>
          <a:off x="14292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118700</xdr:rowOff>
    </xdr:from>
    <xdr:to>
      <xdr:col>71</xdr:col>
      <xdr:colOff>177800</xdr:colOff>
      <xdr:row>98</xdr:row>
      <xdr:rowOff>128099</xdr:rowOff>
    </xdr:to>
    <xdr:cxnSp macro="">
      <xdr:nvCxnSpPr>
        <xdr:cNvPr id="694" name="直線コネクタ 693"/>
        <xdr:cNvCxnSpPr/>
      </xdr:nvCxnSpPr>
      <xdr:spPr>
        <a:xfrm flipV="1">
          <a:off x="12814300" y="16920800"/>
          <a:ext cx="889000" cy="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46951</xdr:rowOff>
    </xdr:from>
    <xdr:to>
      <xdr:col>72</xdr:col>
      <xdr:colOff>38100</xdr:colOff>
      <xdr:row>97</xdr:row>
      <xdr:rowOff>148551</xdr:rowOff>
    </xdr:to>
    <xdr:sp macro="" textlink="">
      <xdr:nvSpPr>
        <xdr:cNvPr id="695" name="フローチャート: 判断 694"/>
        <xdr:cNvSpPr/>
      </xdr:nvSpPr>
      <xdr:spPr>
        <a:xfrm>
          <a:off x="13652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165078</xdr:rowOff>
    </xdr:from>
    <xdr:ext cx="599010" cy="259045"/>
    <xdr:sp macro="" textlink="">
      <xdr:nvSpPr>
        <xdr:cNvPr id="696" name="テキスト ボックス 695"/>
        <xdr:cNvSpPr txBox="1"/>
      </xdr:nvSpPr>
      <xdr:spPr>
        <a:xfrm>
          <a:off x="13403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107307</xdr:rowOff>
    </xdr:from>
    <xdr:to>
      <xdr:col>67</xdr:col>
      <xdr:colOff>101600</xdr:colOff>
      <xdr:row>98</xdr:row>
      <xdr:rowOff>37457</xdr:rowOff>
    </xdr:to>
    <xdr:sp macro="" textlink="">
      <xdr:nvSpPr>
        <xdr:cNvPr id="697" name="フローチャート: 判断 696"/>
        <xdr:cNvSpPr/>
      </xdr:nvSpPr>
      <xdr:spPr>
        <a:xfrm>
          <a:off x="12763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53984</xdr:rowOff>
    </xdr:from>
    <xdr:ext cx="599010" cy="259045"/>
    <xdr:sp macro="" textlink="">
      <xdr:nvSpPr>
        <xdr:cNvPr id="698" name="テキスト ボックス 697"/>
        <xdr:cNvSpPr txBox="1"/>
      </xdr:nvSpPr>
      <xdr:spPr>
        <a:xfrm>
          <a:off x="12514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5539</xdr:rowOff>
    </xdr:from>
    <xdr:to>
      <xdr:col>85</xdr:col>
      <xdr:colOff>177800</xdr:colOff>
      <xdr:row>98</xdr:row>
      <xdr:rowOff>107139</xdr:rowOff>
    </xdr:to>
    <xdr:sp macro="" textlink="">
      <xdr:nvSpPr>
        <xdr:cNvPr id="704" name="楕円 703"/>
        <xdr:cNvSpPr/>
      </xdr:nvSpPr>
      <xdr:spPr>
        <a:xfrm>
          <a:off x="16268700" y="1680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155416</xdr:rowOff>
    </xdr:from>
    <xdr:ext cx="534377" cy="259045"/>
    <xdr:sp macro="" textlink="">
      <xdr:nvSpPr>
        <xdr:cNvPr id="705" name="公債費該当値テキスト"/>
        <xdr:cNvSpPr txBox="1"/>
      </xdr:nvSpPr>
      <xdr:spPr>
        <a:xfrm>
          <a:off x="16370300" y="1678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18140</xdr:rowOff>
    </xdr:from>
    <xdr:to>
      <xdr:col>81</xdr:col>
      <xdr:colOff>101600</xdr:colOff>
      <xdr:row>98</xdr:row>
      <xdr:rowOff>119740</xdr:rowOff>
    </xdr:to>
    <xdr:sp macro="" textlink="">
      <xdr:nvSpPr>
        <xdr:cNvPr id="706" name="楕円 705"/>
        <xdr:cNvSpPr/>
      </xdr:nvSpPr>
      <xdr:spPr>
        <a:xfrm>
          <a:off x="15430500" y="1682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110867</xdr:rowOff>
    </xdr:from>
    <xdr:ext cx="534377" cy="259045"/>
    <xdr:sp macro="" textlink="">
      <xdr:nvSpPr>
        <xdr:cNvPr id="707" name="テキスト ボックス 706"/>
        <xdr:cNvSpPr txBox="1"/>
      </xdr:nvSpPr>
      <xdr:spPr>
        <a:xfrm>
          <a:off x="15214111" y="1691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34463</xdr:rowOff>
    </xdr:from>
    <xdr:to>
      <xdr:col>76</xdr:col>
      <xdr:colOff>165100</xdr:colOff>
      <xdr:row>98</xdr:row>
      <xdr:rowOff>136063</xdr:rowOff>
    </xdr:to>
    <xdr:sp macro="" textlink="">
      <xdr:nvSpPr>
        <xdr:cNvPr id="708" name="楕円 707"/>
        <xdr:cNvSpPr/>
      </xdr:nvSpPr>
      <xdr:spPr>
        <a:xfrm>
          <a:off x="14541500" y="1683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127190</xdr:rowOff>
    </xdr:from>
    <xdr:ext cx="534377" cy="259045"/>
    <xdr:sp macro="" textlink="">
      <xdr:nvSpPr>
        <xdr:cNvPr id="709" name="テキスト ボックス 708"/>
        <xdr:cNvSpPr txBox="1"/>
      </xdr:nvSpPr>
      <xdr:spPr>
        <a:xfrm>
          <a:off x="14325111" y="1692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67900</xdr:rowOff>
    </xdr:from>
    <xdr:to>
      <xdr:col>72</xdr:col>
      <xdr:colOff>38100</xdr:colOff>
      <xdr:row>98</xdr:row>
      <xdr:rowOff>169500</xdr:rowOff>
    </xdr:to>
    <xdr:sp macro="" textlink="">
      <xdr:nvSpPr>
        <xdr:cNvPr id="710" name="楕円 709"/>
        <xdr:cNvSpPr/>
      </xdr:nvSpPr>
      <xdr:spPr>
        <a:xfrm>
          <a:off x="13652500" y="168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160627</xdr:rowOff>
    </xdr:from>
    <xdr:ext cx="534377" cy="259045"/>
    <xdr:sp macro="" textlink="">
      <xdr:nvSpPr>
        <xdr:cNvPr id="711" name="テキスト ボックス 710"/>
        <xdr:cNvSpPr txBox="1"/>
      </xdr:nvSpPr>
      <xdr:spPr>
        <a:xfrm>
          <a:off x="13436111" y="1696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77299</xdr:rowOff>
    </xdr:from>
    <xdr:to>
      <xdr:col>67</xdr:col>
      <xdr:colOff>101600</xdr:colOff>
      <xdr:row>99</xdr:row>
      <xdr:rowOff>7449</xdr:rowOff>
    </xdr:to>
    <xdr:sp macro="" textlink="">
      <xdr:nvSpPr>
        <xdr:cNvPr id="712" name="楕円 711"/>
        <xdr:cNvSpPr/>
      </xdr:nvSpPr>
      <xdr:spPr>
        <a:xfrm>
          <a:off x="12763500" y="1687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170026</xdr:rowOff>
    </xdr:from>
    <xdr:ext cx="534377" cy="259045"/>
    <xdr:sp macro="" textlink="">
      <xdr:nvSpPr>
        <xdr:cNvPr id="713" name="テキスト ボックス 712"/>
        <xdr:cNvSpPr txBox="1"/>
      </xdr:nvSpPr>
      <xdr:spPr>
        <a:xfrm>
          <a:off x="12547111" y="1697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7" name="テキスト ボックス 72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1" name="テキスト ボックス 73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33" name="テキスト ボックス 732"/>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5" name="テキスト ボックス 734"/>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109677</xdr:rowOff>
    </xdr:from>
    <xdr:to>
      <xdr:col>116</xdr:col>
      <xdr:colOff>62864</xdr:colOff>
      <xdr:row>39</xdr:row>
      <xdr:rowOff>44450</xdr:rowOff>
    </xdr:to>
    <xdr:cxnSp macro="">
      <xdr:nvCxnSpPr>
        <xdr:cNvPr id="737" name="直線コネクタ 736"/>
        <xdr:cNvCxnSpPr/>
      </xdr:nvCxnSpPr>
      <xdr:spPr>
        <a:xfrm flipV="1">
          <a:off x="22159595" y="5424627"/>
          <a:ext cx="1269" cy="1306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90124</xdr:rowOff>
    </xdr:from>
    <xdr:ext cx="249299" cy="259045"/>
    <xdr:sp macro="" textlink="">
      <xdr:nvSpPr>
        <xdr:cNvPr id="738" name="諸支出金最小値テキスト"/>
        <xdr:cNvSpPr txBox="1"/>
      </xdr:nvSpPr>
      <xdr:spPr>
        <a:xfrm>
          <a:off x="22212300" y="6776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56354</xdr:rowOff>
    </xdr:from>
    <xdr:ext cx="599010" cy="259045"/>
    <xdr:sp macro="" textlink="">
      <xdr:nvSpPr>
        <xdr:cNvPr id="740" name="諸支出金最大値テキスト"/>
        <xdr:cNvSpPr txBox="1"/>
      </xdr:nvSpPr>
      <xdr:spPr>
        <a:xfrm>
          <a:off x="22212300" y="5199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102,864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109677</xdr:rowOff>
    </xdr:from>
    <xdr:to>
      <xdr:col>116</xdr:col>
      <xdr:colOff>152400</xdr:colOff>
      <xdr:row>31</xdr:row>
      <xdr:rowOff>109677</xdr:rowOff>
    </xdr:to>
    <xdr:cxnSp macro="">
      <xdr:nvCxnSpPr>
        <xdr:cNvPr id="741" name="直線コネクタ 740"/>
        <xdr:cNvCxnSpPr/>
      </xdr:nvCxnSpPr>
      <xdr:spPr>
        <a:xfrm>
          <a:off x="22072600" y="542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7573</xdr:rowOff>
    </xdr:from>
    <xdr:ext cx="378565" cy="259045"/>
    <xdr:sp macro="" textlink="">
      <xdr:nvSpPr>
        <xdr:cNvPr id="743" name="諸支出金平均値テキスト"/>
        <xdr:cNvSpPr txBox="1"/>
      </xdr:nvSpPr>
      <xdr:spPr>
        <a:xfrm>
          <a:off x="22212300" y="65226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156146</xdr:rowOff>
    </xdr:from>
    <xdr:to>
      <xdr:col>116</xdr:col>
      <xdr:colOff>114300</xdr:colOff>
      <xdr:row>39</xdr:row>
      <xdr:rowOff>86296</xdr:rowOff>
    </xdr:to>
    <xdr:sp macro="" textlink="">
      <xdr:nvSpPr>
        <xdr:cNvPr id="744" name="フローチャート: 判断 743"/>
        <xdr:cNvSpPr/>
      </xdr:nvSpPr>
      <xdr:spPr>
        <a:xfrm>
          <a:off x="22110700" y="667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68008</xdr:rowOff>
    </xdr:from>
    <xdr:to>
      <xdr:col>112</xdr:col>
      <xdr:colOff>38100</xdr:colOff>
      <xdr:row>38</xdr:row>
      <xdr:rowOff>169608</xdr:rowOff>
    </xdr:to>
    <xdr:sp macro="" textlink="">
      <xdr:nvSpPr>
        <xdr:cNvPr id="746" name="フローチャート: 判断 745"/>
        <xdr:cNvSpPr/>
      </xdr:nvSpPr>
      <xdr:spPr>
        <a:xfrm>
          <a:off x="21272500" y="658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14686</xdr:rowOff>
    </xdr:from>
    <xdr:ext cx="469744" cy="259045"/>
    <xdr:sp macro="" textlink="">
      <xdr:nvSpPr>
        <xdr:cNvPr id="747" name="テキスト ボックス 746"/>
        <xdr:cNvSpPr txBox="1"/>
      </xdr:nvSpPr>
      <xdr:spPr>
        <a:xfrm>
          <a:off x="21088428" y="635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116713</xdr:rowOff>
    </xdr:from>
    <xdr:to>
      <xdr:col>107</xdr:col>
      <xdr:colOff>101600</xdr:colOff>
      <xdr:row>39</xdr:row>
      <xdr:rowOff>46863</xdr:rowOff>
    </xdr:to>
    <xdr:sp macro="" textlink="">
      <xdr:nvSpPr>
        <xdr:cNvPr id="749" name="フローチャート: 判断 748"/>
        <xdr:cNvSpPr/>
      </xdr:nvSpPr>
      <xdr:spPr>
        <a:xfrm>
          <a:off x="20383500" y="6631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63390</xdr:rowOff>
    </xdr:from>
    <xdr:ext cx="469744" cy="259045"/>
    <xdr:sp macro="" textlink="">
      <xdr:nvSpPr>
        <xdr:cNvPr id="750" name="テキスト ボックス 749"/>
        <xdr:cNvSpPr txBox="1"/>
      </xdr:nvSpPr>
      <xdr:spPr>
        <a:xfrm>
          <a:off x="20199428" y="6407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147345</xdr:rowOff>
    </xdr:from>
    <xdr:to>
      <xdr:col>102</xdr:col>
      <xdr:colOff>165100</xdr:colOff>
      <xdr:row>39</xdr:row>
      <xdr:rowOff>77495</xdr:rowOff>
    </xdr:to>
    <xdr:sp macro="" textlink="">
      <xdr:nvSpPr>
        <xdr:cNvPr id="752" name="フローチャート: 判断 751"/>
        <xdr:cNvSpPr/>
      </xdr:nvSpPr>
      <xdr:spPr>
        <a:xfrm>
          <a:off x="19494500" y="666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94022</xdr:rowOff>
    </xdr:from>
    <xdr:ext cx="469744" cy="259045"/>
    <xdr:sp macro="" textlink="">
      <xdr:nvSpPr>
        <xdr:cNvPr id="753" name="テキスト ボックス 752"/>
        <xdr:cNvSpPr txBox="1"/>
      </xdr:nvSpPr>
      <xdr:spPr>
        <a:xfrm>
          <a:off x="19310428" y="643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147689</xdr:rowOff>
    </xdr:from>
    <xdr:to>
      <xdr:col>98</xdr:col>
      <xdr:colOff>38100</xdr:colOff>
      <xdr:row>39</xdr:row>
      <xdr:rowOff>77839</xdr:rowOff>
    </xdr:to>
    <xdr:sp macro="" textlink="">
      <xdr:nvSpPr>
        <xdr:cNvPr id="754" name="フローチャート: 判断 753"/>
        <xdr:cNvSpPr/>
      </xdr:nvSpPr>
      <xdr:spPr>
        <a:xfrm>
          <a:off x="18605500" y="666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94365</xdr:rowOff>
    </xdr:from>
    <xdr:ext cx="469744" cy="259045"/>
    <xdr:sp macro="" textlink="">
      <xdr:nvSpPr>
        <xdr:cNvPr id="755" name="テキスト ボックス 754"/>
        <xdr:cNvSpPr txBox="1"/>
      </xdr:nvSpPr>
      <xdr:spPr>
        <a:xfrm>
          <a:off x="18421428" y="643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134574</xdr:rowOff>
    </xdr:from>
    <xdr:ext cx="249299" cy="259045"/>
    <xdr:sp macro="" textlink="">
      <xdr:nvSpPr>
        <xdr:cNvPr id="762" name="諸支出金該当値テキスト"/>
        <xdr:cNvSpPr txBox="1"/>
      </xdr:nvSpPr>
      <xdr:spPr>
        <a:xfrm>
          <a:off x="22212300" y="66496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各費目の決算額は</a:t>
          </a:r>
          <a:r>
            <a:rPr lang="ja-JP" altLang="en-US" sz="900">
              <a:solidFill>
                <a:schemeClr val="dk1"/>
              </a:solidFill>
              <a:effectLst/>
              <a:latin typeface="+mn-lt"/>
              <a:ea typeface="+mn-ea"/>
              <a:cs typeface="+mn-cs"/>
            </a:rPr>
            <a:t>前</a:t>
          </a:r>
          <a:r>
            <a:rPr lang="ja-JP" altLang="ja-JP" sz="900">
              <a:solidFill>
                <a:schemeClr val="dk1"/>
              </a:solidFill>
              <a:effectLst/>
              <a:latin typeface="+mn-lt"/>
              <a:ea typeface="+mn-ea"/>
              <a:cs typeface="+mn-cs"/>
            </a:rPr>
            <a:t>年度の実績に対して、議会費、民生費、商工費、土木費、災害復旧費等が減少した。一方で、総務費、衛生費、農林水産業費、消防費、公債費が大幅に増加している。総務費では、前年度からの繰越事業である森浦整備事業（</a:t>
          </a:r>
          <a:r>
            <a:rPr lang="en-US" altLang="ja-JP" sz="900">
              <a:solidFill>
                <a:schemeClr val="dk1"/>
              </a:solidFill>
              <a:effectLst/>
              <a:latin typeface="+mn-lt"/>
              <a:ea typeface="+mn-ea"/>
              <a:cs typeface="+mn-cs"/>
            </a:rPr>
            <a:t>252,134</a:t>
          </a:r>
          <a:r>
            <a:rPr lang="ja-JP" altLang="ja-JP" sz="900">
              <a:solidFill>
                <a:schemeClr val="dk1"/>
              </a:solidFill>
              <a:effectLst/>
              <a:latin typeface="+mn-lt"/>
              <a:ea typeface="+mn-ea"/>
              <a:cs typeface="+mn-cs"/>
            </a:rPr>
            <a:t>千円、補助事業）、特別職の給与改定（増額）等が主な要因となり、前年度は投資的事業が控え目だったことも影響して大きく増加した（</a:t>
          </a:r>
          <a:r>
            <a:rPr lang="en-US" altLang="ja-JP" sz="900">
              <a:solidFill>
                <a:schemeClr val="dk1"/>
              </a:solidFill>
              <a:effectLst/>
              <a:latin typeface="+mn-lt"/>
              <a:ea typeface="+mn-ea"/>
              <a:cs typeface="+mn-cs"/>
            </a:rPr>
            <a:t>290,133</a:t>
          </a:r>
          <a:r>
            <a:rPr lang="ja-JP" altLang="ja-JP" sz="900">
              <a:solidFill>
                <a:schemeClr val="dk1"/>
              </a:solidFill>
              <a:effectLst/>
              <a:latin typeface="+mn-lt"/>
              <a:ea typeface="+mn-ea"/>
              <a:cs typeface="+mn-cs"/>
            </a:rPr>
            <a:t>千円増額）。また、消防費では防災行政無線デジタル化整備工事のため</a:t>
          </a:r>
          <a:r>
            <a:rPr lang="en-US" altLang="ja-JP" sz="900">
              <a:solidFill>
                <a:schemeClr val="dk1"/>
              </a:solidFill>
              <a:effectLst/>
              <a:latin typeface="+mn-lt"/>
              <a:ea typeface="+mn-ea"/>
              <a:cs typeface="+mn-cs"/>
            </a:rPr>
            <a:t>198,728</a:t>
          </a:r>
          <a:r>
            <a:rPr lang="ja-JP" altLang="ja-JP" sz="900">
              <a:solidFill>
                <a:schemeClr val="dk1"/>
              </a:solidFill>
              <a:effectLst/>
              <a:latin typeface="+mn-lt"/>
              <a:ea typeface="+mn-ea"/>
              <a:cs typeface="+mn-cs"/>
            </a:rPr>
            <a:t>千円を支出している。これにより消防費は前年度から増加（</a:t>
          </a:r>
          <a:r>
            <a:rPr lang="en-US" altLang="ja-JP" sz="900">
              <a:solidFill>
                <a:schemeClr val="dk1"/>
              </a:solidFill>
              <a:effectLst/>
              <a:latin typeface="+mn-lt"/>
              <a:ea typeface="+mn-ea"/>
              <a:cs typeface="+mn-cs"/>
            </a:rPr>
            <a:t>199,855</a:t>
          </a:r>
          <a:r>
            <a:rPr lang="ja-JP" altLang="ja-JP" sz="900">
              <a:solidFill>
                <a:schemeClr val="dk1"/>
              </a:solidFill>
              <a:effectLst/>
              <a:latin typeface="+mn-lt"/>
              <a:ea typeface="+mn-ea"/>
              <a:cs typeface="+mn-cs"/>
            </a:rPr>
            <a:t>千円増額）した。次に衛生費について</a:t>
          </a:r>
          <a:r>
            <a:rPr lang="en-US" altLang="ja-JP" sz="900">
              <a:solidFill>
                <a:schemeClr val="dk1"/>
              </a:solidFill>
              <a:effectLst/>
              <a:latin typeface="+mn-lt"/>
              <a:ea typeface="+mn-ea"/>
              <a:cs typeface="+mn-cs"/>
            </a:rPr>
            <a:t>107,931</a:t>
          </a:r>
          <a:r>
            <a:rPr lang="ja-JP" altLang="ja-JP" sz="900">
              <a:solidFill>
                <a:schemeClr val="dk1"/>
              </a:solidFill>
              <a:effectLst/>
              <a:latin typeface="+mn-lt"/>
              <a:ea typeface="+mn-ea"/>
              <a:cs typeface="+mn-cs"/>
            </a:rPr>
            <a:t>千円増額しており、これの要因は水道事業会計に対する出資（</a:t>
          </a:r>
          <a:r>
            <a:rPr lang="en-US" altLang="ja-JP" sz="900">
              <a:solidFill>
                <a:schemeClr val="dk1"/>
              </a:solidFill>
              <a:effectLst/>
              <a:latin typeface="+mn-lt"/>
              <a:ea typeface="+mn-ea"/>
              <a:cs typeface="+mn-cs"/>
            </a:rPr>
            <a:t>100,000</a:t>
          </a:r>
          <a:r>
            <a:rPr lang="ja-JP" altLang="ja-JP" sz="900">
              <a:solidFill>
                <a:schemeClr val="dk1"/>
              </a:solidFill>
              <a:effectLst/>
              <a:latin typeface="+mn-lt"/>
              <a:ea typeface="+mn-ea"/>
              <a:cs typeface="+mn-cs"/>
            </a:rPr>
            <a:t>千円）である。老朽化した配水池を建替えるため、過疎債を財源に出資した。加えて、塵芥処理施設の分別施設整備工事（</a:t>
          </a:r>
          <a:r>
            <a:rPr lang="en-US" altLang="ja-JP" sz="900">
              <a:solidFill>
                <a:schemeClr val="dk1"/>
              </a:solidFill>
              <a:effectLst/>
              <a:latin typeface="+mn-lt"/>
              <a:ea typeface="+mn-ea"/>
              <a:cs typeface="+mn-cs"/>
            </a:rPr>
            <a:t>10,291</a:t>
          </a:r>
          <a:r>
            <a:rPr lang="ja-JP" altLang="ja-JP" sz="900">
              <a:solidFill>
                <a:schemeClr val="dk1"/>
              </a:solidFill>
              <a:effectLst/>
              <a:latin typeface="+mn-lt"/>
              <a:ea typeface="+mn-ea"/>
              <a:cs typeface="+mn-cs"/>
            </a:rPr>
            <a:t>千円）を実施し、維持修繕費用は減少（</a:t>
          </a:r>
          <a:r>
            <a:rPr lang="en-US" altLang="ja-JP" sz="900">
              <a:solidFill>
                <a:schemeClr val="dk1"/>
              </a:solidFill>
              <a:effectLst/>
              <a:latin typeface="+mn-lt"/>
              <a:ea typeface="+mn-ea"/>
              <a:cs typeface="+mn-cs"/>
            </a:rPr>
            <a:t>17,068</a:t>
          </a:r>
          <a:r>
            <a:rPr lang="ja-JP" altLang="ja-JP" sz="900">
              <a:solidFill>
                <a:schemeClr val="dk1"/>
              </a:solidFill>
              <a:effectLst/>
              <a:latin typeface="+mn-lt"/>
              <a:ea typeface="+mn-ea"/>
              <a:cs typeface="+mn-cs"/>
            </a:rPr>
            <a:t>千円減額）しているものの衛生費合計は増加している。民生費は平成</a:t>
          </a:r>
          <a:r>
            <a:rPr lang="en-US" altLang="ja-JP" sz="900">
              <a:solidFill>
                <a:schemeClr val="dk1"/>
              </a:solidFill>
              <a:effectLst/>
              <a:latin typeface="+mn-lt"/>
              <a:ea typeface="+mn-ea"/>
              <a:cs typeface="+mn-cs"/>
            </a:rPr>
            <a:t>30</a:t>
          </a:r>
          <a:r>
            <a:rPr lang="ja-JP" altLang="ja-JP" sz="900">
              <a:solidFill>
                <a:schemeClr val="dk1"/>
              </a:solidFill>
              <a:effectLst/>
              <a:latin typeface="+mn-lt"/>
              <a:ea typeface="+mn-ea"/>
              <a:cs typeface="+mn-cs"/>
            </a:rPr>
            <a:t>年度の歳出合計</a:t>
          </a:r>
          <a:r>
            <a:rPr lang="en-US" altLang="ja-JP" sz="900">
              <a:solidFill>
                <a:schemeClr val="dk1"/>
              </a:solidFill>
              <a:effectLst/>
              <a:latin typeface="+mn-lt"/>
              <a:ea typeface="+mn-ea"/>
              <a:cs typeface="+mn-cs"/>
            </a:rPr>
            <a:t>801,080</a:t>
          </a:r>
          <a:r>
            <a:rPr lang="ja-JP" altLang="ja-JP" sz="900">
              <a:solidFill>
                <a:schemeClr val="dk1"/>
              </a:solidFill>
              <a:effectLst/>
              <a:latin typeface="+mn-lt"/>
              <a:ea typeface="+mn-ea"/>
              <a:cs typeface="+mn-cs"/>
            </a:rPr>
            <a:t>千円に対して、令和元年度は</a:t>
          </a:r>
          <a:r>
            <a:rPr lang="en-US" altLang="ja-JP" sz="900">
              <a:solidFill>
                <a:schemeClr val="dk1"/>
              </a:solidFill>
              <a:effectLst/>
              <a:latin typeface="+mn-lt"/>
              <a:ea typeface="+mn-ea"/>
              <a:cs typeface="+mn-cs"/>
            </a:rPr>
            <a:t>730,086</a:t>
          </a:r>
          <a:r>
            <a:rPr lang="ja-JP" altLang="ja-JP" sz="900">
              <a:solidFill>
                <a:schemeClr val="dk1"/>
              </a:solidFill>
              <a:effectLst/>
              <a:latin typeface="+mn-lt"/>
              <a:ea typeface="+mn-ea"/>
              <a:cs typeface="+mn-cs"/>
            </a:rPr>
            <a:t>千円となり</a:t>
          </a:r>
          <a:r>
            <a:rPr lang="en-US" altLang="ja-JP" sz="900">
              <a:solidFill>
                <a:schemeClr val="dk1"/>
              </a:solidFill>
              <a:effectLst/>
              <a:latin typeface="+mn-lt"/>
              <a:ea typeface="+mn-ea"/>
              <a:cs typeface="+mn-cs"/>
            </a:rPr>
            <a:t>70,994</a:t>
          </a:r>
          <a:r>
            <a:rPr lang="ja-JP" altLang="ja-JP" sz="900">
              <a:solidFill>
                <a:schemeClr val="dk1"/>
              </a:solidFill>
              <a:effectLst/>
              <a:latin typeface="+mn-lt"/>
              <a:ea typeface="+mn-ea"/>
              <a:cs typeface="+mn-cs"/>
            </a:rPr>
            <a:t>千円減少している。内訳</a:t>
          </a:r>
          <a:r>
            <a:rPr lang="ja-JP" altLang="en-US" sz="900">
              <a:solidFill>
                <a:schemeClr val="dk1"/>
              </a:solidFill>
              <a:effectLst/>
              <a:latin typeface="+mn-lt"/>
              <a:ea typeface="+mn-ea"/>
              <a:cs typeface="+mn-cs"/>
            </a:rPr>
            <a:t>を</a:t>
          </a:r>
          <a:r>
            <a:rPr lang="ja-JP" altLang="ja-JP" sz="900">
              <a:solidFill>
                <a:schemeClr val="dk1"/>
              </a:solidFill>
              <a:effectLst/>
              <a:latin typeface="+mn-lt"/>
              <a:ea typeface="+mn-ea"/>
              <a:cs typeface="+mn-cs"/>
            </a:rPr>
            <a:t>みると、社会福祉費では、国保会計繰出金が増加（</a:t>
          </a:r>
          <a:r>
            <a:rPr lang="en-US" altLang="ja-JP" sz="900">
              <a:solidFill>
                <a:schemeClr val="dk1"/>
              </a:solidFill>
              <a:effectLst/>
              <a:latin typeface="+mn-lt"/>
              <a:ea typeface="+mn-ea"/>
              <a:cs typeface="+mn-cs"/>
            </a:rPr>
            <a:t>2,330</a:t>
          </a:r>
          <a:r>
            <a:rPr lang="ja-JP" altLang="ja-JP" sz="900">
              <a:solidFill>
                <a:schemeClr val="dk1"/>
              </a:solidFill>
              <a:effectLst/>
              <a:latin typeface="+mn-lt"/>
              <a:ea typeface="+mn-ea"/>
              <a:cs typeface="+mn-cs"/>
            </a:rPr>
            <a:t>千円増加）している（被保険者数が減少しながらも、医療費は増加）。また前年度は地域福祉センターの整備のため</a:t>
          </a:r>
          <a:r>
            <a:rPr lang="en-US" altLang="ja-JP" sz="900">
              <a:solidFill>
                <a:schemeClr val="dk1"/>
              </a:solidFill>
              <a:effectLst/>
              <a:latin typeface="+mn-lt"/>
              <a:ea typeface="+mn-ea"/>
              <a:cs typeface="+mn-cs"/>
            </a:rPr>
            <a:t>214,338</a:t>
          </a:r>
          <a:r>
            <a:rPr lang="ja-JP" altLang="ja-JP" sz="900">
              <a:solidFill>
                <a:schemeClr val="dk1"/>
              </a:solidFill>
              <a:effectLst/>
              <a:latin typeface="+mn-lt"/>
              <a:ea typeface="+mn-ea"/>
              <a:cs typeface="+mn-cs"/>
            </a:rPr>
            <a:t>千円を支出した。本年度も引き続き地域福祉センターの整備を行ったが支出額は</a:t>
          </a:r>
          <a:r>
            <a:rPr lang="en-US" altLang="ja-JP" sz="900">
              <a:solidFill>
                <a:schemeClr val="dk1"/>
              </a:solidFill>
              <a:effectLst/>
              <a:latin typeface="+mn-lt"/>
              <a:ea typeface="+mn-ea"/>
              <a:cs typeface="+mn-cs"/>
            </a:rPr>
            <a:t>93,445</a:t>
          </a:r>
          <a:r>
            <a:rPr lang="ja-JP" altLang="ja-JP" sz="900">
              <a:solidFill>
                <a:schemeClr val="dk1"/>
              </a:solidFill>
              <a:effectLst/>
              <a:latin typeface="+mn-lt"/>
              <a:ea typeface="+mn-ea"/>
              <a:cs typeface="+mn-cs"/>
            </a:rPr>
            <a:t>千円であり、大幅に減額（</a:t>
          </a:r>
          <a:r>
            <a:rPr lang="en-US" altLang="ja-JP" sz="900">
              <a:solidFill>
                <a:schemeClr val="dk1"/>
              </a:solidFill>
              <a:effectLst/>
              <a:latin typeface="+mn-lt"/>
              <a:ea typeface="+mn-ea"/>
              <a:cs typeface="+mn-cs"/>
            </a:rPr>
            <a:t>120,983</a:t>
          </a:r>
          <a:r>
            <a:rPr lang="ja-JP" altLang="ja-JP" sz="900">
              <a:solidFill>
                <a:schemeClr val="dk1"/>
              </a:solidFill>
              <a:effectLst/>
              <a:latin typeface="+mn-lt"/>
              <a:ea typeface="+mn-ea"/>
              <a:cs typeface="+mn-cs"/>
            </a:rPr>
            <a:t>千円減額）している。また、扶助費については、障害児通所サービス費が利用者の減少により前年度より減少（</a:t>
          </a:r>
          <a:r>
            <a:rPr lang="en-US" altLang="ja-JP" sz="900">
              <a:solidFill>
                <a:schemeClr val="dk1"/>
              </a:solidFill>
              <a:effectLst/>
              <a:latin typeface="+mn-lt"/>
              <a:ea typeface="+mn-ea"/>
              <a:cs typeface="+mn-cs"/>
            </a:rPr>
            <a:t>8,451</a:t>
          </a:r>
          <a:r>
            <a:rPr lang="ja-JP" altLang="ja-JP" sz="900">
              <a:solidFill>
                <a:schemeClr val="dk1"/>
              </a:solidFill>
              <a:effectLst/>
              <a:latin typeface="+mn-lt"/>
              <a:ea typeface="+mn-ea"/>
              <a:cs typeface="+mn-cs"/>
            </a:rPr>
            <a:t>減額）している。一方で老人福祉費は増加（</a:t>
          </a:r>
          <a:r>
            <a:rPr lang="en-US" altLang="ja-JP" sz="900">
              <a:solidFill>
                <a:schemeClr val="dk1"/>
              </a:solidFill>
              <a:effectLst/>
              <a:latin typeface="+mn-lt"/>
              <a:ea typeface="+mn-ea"/>
              <a:cs typeface="+mn-cs"/>
            </a:rPr>
            <a:t>7,970</a:t>
          </a:r>
          <a:r>
            <a:rPr lang="ja-JP" altLang="ja-JP" sz="900">
              <a:solidFill>
                <a:schemeClr val="dk1"/>
              </a:solidFill>
              <a:effectLst/>
              <a:latin typeface="+mn-lt"/>
              <a:ea typeface="+mn-ea"/>
              <a:cs typeface="+mn-cs"/>
            </a:rPr>
            <a:t>千円増額）している。要因として、介護保険及び後期高齢者医療保険事業への繰出金の増加（それぞれ</a:t>
          </a:r>
          <a:r>
            <a:rPr lang="en-US" altLang="ja-JP" sz="900">
              <a:solidFill>
                <a:schemeClr val="dk1"/>
              </a:solidFill>
              <a:effectLst/>
              <a:latin typeface="+mn-lt"/>
              <a:ea typeface="+mn-ea"/>
              <a:cs typeface="+mn-cs"/>
            </a:rPr>
            <a:t>3,998</a:t>
          </a:r>
          <a:r>
            <a:rPr lang="ja-JP" altLang="ja-JP" sz="900">
              <a:solidFill>
                <a:schemeClr val="dk1"/>
              </a:solidFill>
              <a:effectLst/>
              <a:latin typeface="+mn-lt"/>
              <a:ea typeface="+mn-ea"/>
              <a:cs typeface="+mn-cs"/>
            </a:rPr>
            <a:t>千円、</a:t>
          </a:r>
          <a:r>
            <a:rPr lang="en-US" altLang="ja-JP" sz="900">
              <a:solidFill>
                <a:schemeClr val="dk1"/>
              </a:solidFill>
              <a:effectLst/>
              <a:latin typeface="+mn-lt"/>
              <a:ea typeface="+mn-ea"/>
              <a:cs typeface="+mn-cs"/>
            </a:rPr>
            <a:t>2,155</a:t>
          </a:r>
          <a:r>
            <a:rPr lang="ja-JP" altLang="ja-JP" sz="900">
              <a:solidFill>
                <a:schemeClr val="dk1"/>
              </a:solidFill>
              <a:effectLst/>
              <a:latin typeface="+mn-lt"/>
              <a:ea typeface="+mn-ea"/>
              <a:cs typeface="+mn-cs"/>
            </a:rPr>
            <a:t>千円増額）が挙げられる。こちらも国保会計と同様に、医療費（または介護費用）の増加がその要因である。次に児童福祉費では、特にこども園における普通建設事業費が増加した。本年度は災害時発電装置を整備する等して</a:t>
          </a:r>
          <a:r>
            <a:rPr lang="en-US" altLang="ja-JP" sz="900">
              <a:solidFill>
                <a:schemeClr val="dk1"/>
              </a:solidFill>
              <a:effectLst/>
              <a:latin typeface="+mn-lt"/>
              <a:ea typeface="+mn-ea"/>
              <a:cs typeface="+mn-cs"/>
            </a:rPr>
            <a:t>39,265</a:t>
          </a:r>
          <a:r>
            <a:rPr lang="ja-JP" altLang="ja-JP" sz="900">
              <a:solidFill>
                <a:schemeClr val="dk1"/>
              </a:solidFill>
              <a:effectLst/>
              <a:latin typeface="+mn-lt"/>
              <a:ea typeface="+mn-ea"/>
              <a:cs typeface="+mn-cs"/>
            </a:rPr>
            <a:t>千円支出し、</a:t>
          </a:r>
          <a:r>
            <a:rPr lang="en-US" altLang="ja-JP" sz="900">
              <a:solidFill>
                <a:schemeClr val="dk1"/>
              </a:solidFill>
              <a:effectLst/>
              <a:latin typeface="+mn-lt"/>
              <a:ea typeface="+mn-ea"/>
              <a:cs typeface="+mn-cs"/>
            </a:rPr>
            <a:t>36,295</a:t>
          </a:r>
          <a:r>
            <a:rPr lang="ja-JP" altLang="ja-JP" sz="900">
              <a:solidFill>
                <a:schemeClr val="dk1"/>
              </a:solidFill>
              <a:effectLst/>
              <a:latin typeface="+mn-lt"/>
              <a:ea typeface="+mn-ea"/>
              <a:cs typeface="+mn-cs"/>
            </a:rPr>
            <a:t>千円増額した。以上のように老人福祉費、児童福祉費では歳出の増加があったものの、社会福祉費において前年度に実施した普通建設事業との差額で民生費全体では減少（</a:t>
          </a:r>
          <a:r>
            <a:rPr lang="en-US" altLang="ja-JP" sz="900">
              <a:solidFill>
                <a:schemeClr val="dk1"/>
              </a:solidFill>
              <a:effectLst/>
              <a:latin typeface="+mn-lt"/>
              <a:ea typeface="+mn-ea"/>
              <a:cs typeface="+mn-cs"/>
            </a:rPr>
            <a:t>70,994</a:t>
          </a:r>
          <a:r>
            <a:rPr lang="ja-JP" altLang="ja-JP" sz="900">
              <a:solidFill>
                <a:schemeClr val="dk1"/>
              </a:solidFill>
              <a:effectLst/>
              <a:latin typeface="+mn-lt"/>
              <a:ea typeface="+mn-ea"/>
              <a:cs typeface="+mn-cs"/>
            </a:rPr>
            <a:t>千円減額）した。その他、公債費が増額（</a:t>
          </a:r>
          <a:r>
            <a:rPr lang="en-US" altLang="ja-JP" sz="900">
              <a:solidFill>
                <a:schemeClr val="dk1"/>
              </a:solidFill>
              <a:effectLst/>
              <a:latin typeface="+mn-lt"/>
              <a:ea typeface="+mn-ea"/>
              <a:cs typeface="+mn-cs"/>
            </a:rPr>
            <a:t>15,575</a:t>
          </a:r>
          <a:r>
            <a:rPr lang="ja-JP" altLang="ja-JP" sz="900">
              <a:solidFill>
                <a:schemeClr val="dk1"/>
              </a:solidFill>
              <a:effectLst/>
              <a:latin typeface="+mn-lt"/>
              <a:ea typeface="+mn-ea"/>
              <a:cs typeface="+mn-cs"/>
            </a:rPr>
            <a:t>千円増額）して</a:t>
          </a:r>
          <a:r>
            <a:rPr lang="ja-JP" altLang="en-US" sz="900">
              <a:solidFill>
                <a:schemeClr val="dk1"/>
              </a:solidFill>
              <a:effectLst/>
              <a:latin typeface="+mn-lt"/>
              <a:ea typeface="+mn-ea"/>
              <a:cs typeface="+mn-cs"/>
            </a:rPr>
            <a:t>おり、</a:t>
          </a:r>
          <a:r>
            <a:rPr lang="ja-JP" altLang="ja-JP" sz="900">
              <a:solidFill>
                <a:schemeClr val="dk1"/>
              </a:solidFill>
              <a:effectLst/>
              <a:latin typeface="+mn-lt"/>
              <a:ea typeface="+mn-ea"/>
              <a:cs typeface="+mn-cs"/>
            </a:rPr>
            <a:t>要因はまちづくりに資する事業のための地方債（過疎対策事業債）の償還額が近年増加を続けているためである。償還金の顕著な増加傾向は令和</a:t>
          </a:r>
          <a:r>
            <a:rPr lang="en-US" altLang="ja-JP" sz="900">
              <a:solidFill>
                <a:schemeClr val="dk1"/>
              </a:solidFill>
              <a:effectLst/>
              <a:latin typeface="+mn-lt"/>
              <a:ea typeface="+mn-ea"/>
              <a:cs typeface="+mn-cs"/>
            </a:rPr>
            <a:t>7</a:t>
          </a:r>
          <a:r>
            <a:rPr lang="ja-JP" altLang="ja-JP" sz="900">
              <a:solidFill>
                <a:schemeClr val="dk1"/>
              </a:solidFill>
              <a:effectLst/>
              <a:latin typeface="+mn-lt"/>
              <a:ea typeface="+mn-ea"/>
              <a:cs typeface="+mn-cs"/>
            </a:rPr>
            <a:t>年度から</a:t>
          </a:r>
          <a:r>
            <a:rPr lang="en-US" altLang="ja-JP" sz="900">
              <a:solidFill>
                <a:schemeClr val="dk1"/>
              </a:solidFill>
              <a:effectLst/>
              <a:latin typeface="+mn-lt"/>
              <a:ea typeface="+mn-ea"/>
              <a:cs typeface="+mn-cs"/>
            </a:rPr>
            <a:t>10</a:t>
          </a:r>
          <a:r>
            <a:rPr lang="ja-JP" altLang="ja-JP" sz="900">
              <a:solidFill>
                <a:schemeClr val="dk1"/>
              </a:solidFill>
              <a:effectLst/>
              <a:latin typeface="+mn-lt"/>
              <a:ea typeface="+mn-ea"/>
              <a:cs typeface="+mn-cs"/>
            </a:rPr>
            <a:t>年度頃をピークにして今後も続く見込みであり、これを踏まえて事業を計画する。</a:t>
          </a:r>
          <a:endParaRPr kumimoji="0" lang="ja-JP"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標準財政規模に対する財政調整基金残高は</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、ここ数年の間は減少傾向にある</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年度までは、標準財政規模の僅かな伸びにより減少していたが、</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年度は国勢調査の人口が更新され人口減少に伴い標準財政規模が低下したため上昇する</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年度は投資的事業の実施により基金を取崩したため減少し、財政調整基金</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190,000</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千円の取り崩しに対して年度末に</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150,000</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千円を積み戻し</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40,000</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千円減少している。</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年度、令和元年度も同様の理由により基金を取り崩している。</a:t>
          </a:r>
          <a:endPar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また、平成</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年度は、繰越事業に</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係る翌年度に繰越すべき</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一般財源の計上に加え、基金の積</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立て</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下回った</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年度は投資的事業の実施により剰余金が減少し</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6.85%</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という過去５年間で最も低い数値となったが、これ以降も同様の理由により実質収支の低下が続いている。</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今後は、</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より慎重に基金を運用</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をしていく。</a:t>
          </a:r>
          <a:endParaRPr kumimoji="1" lang="ja-JP" altLang="en-US" sz="18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会計について</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は翌年度に繰越すべき一般財源が多いこと</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に加えて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基金</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てた</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黒字額は小さかった</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年度は、こども園の建設、夏山園地整備事業、道の駅の完成等、投資的事業の実施により黒字額が減少している。</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前年度よりも投資的経費が減少し、令和元年度は防災行政無線デジタル化整備事業、森浦湾整備事業等の投資的事業を実施した。以上のとおり、まちづくりのための事業を継続的に実施しており、その事業費は年度によって差があるが、年度末に基金を立てることにより収支額はほぼ一定になって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水道事業会計</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の運営経費については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一般会計からの繰入</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を行っていない</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年度は、水道料金の値上げにより以降</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収支が改善している。</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年度は経営戦略策定業務委託料を支出したことで</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6.85%</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へと下がったが、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年度には元の比率に戻っている。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近年は、人員配置等による人件費抑制や経費の節減に努めるなど健全な事業運営に努めている。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くじらの博物館事業は</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独立採算の事業形態をとっている。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年度は入館者数等の営業収益の減少に加え、動物飼育関係経費の上昇もあり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1.14</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大きく減少したが、</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年度には動物の売上収入により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10.47%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に大幅に上昇している。</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年度においても前年度の事業を継続し積極的に取り組んだ結果、黒字を大きく伸ばし、令和元年度もほぼ同様の収支状況である。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介護保険事業は、一般会計からの繰入により財政運営を行って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いる。一般会計からの繰出金の額は増え続けており、</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保険料</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値上げし</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若干改善したが、サービス利用の増加に伴い繰出金額は再び上昇している（平成</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年度との比較で</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百万円増額）。</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国民健康保険事業は、一般会計からの繰入により財政運営を行って</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いる。</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28</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年度に比べ、結果的に医療費が低くなったこと等により</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2.27%</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に上昇している。</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後期高齢者医療事業は、一般会計からの繰入で財政運営を行っている。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上記の保険事業については共通して、医療費等の上昇により財源が不足しており一般会計からの繰入によって運営している状況が続いている。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都市計画公共下水道事業は、一般会計からの繰入で財政運営を行っており、近年は</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0.13%</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の間で推移している。</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数年前から</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人員配置</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新規処理設備</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導入など</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経費の抑制に努めている。これにより近年は繰出金</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額は</a:t>
          </a:r>
          <a:r>
            <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しており、さらに処理体制の改善を進めていく。</a:t>
          </a:r>
          <a:endParaRPr kumimoji="0" lang="ja-JP"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元利償還は平成22年度</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以降、</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過疎債を活用し、大型公共工事等を実施するとともに、緊急防災・減災事業債を活用する事業を実施しているが、これらに係る元金償還</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額が増加している。これらの償還金については</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交付税</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算入</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される率が高い</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実質公債費比率</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の急な上昇は避けられている。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公営企業債の元利償還金は下水道事業会計分の元利償還金である。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これは一般会計からの繰出金により償還を行っている。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下水道事業</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においては</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近年は起債</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していないため、償還が進んでいる。</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においても</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大型事業のため発行した</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過疎債</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の償還金の額が大きくなるが</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同時に交付税</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算入公債費等も</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増額する</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ため、実質公債費比率の上昇は急激なものとはならないと考えている。</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ただし、今後、償還額の上昇が確実に見込まれるため、上昇率の</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抑制に</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向け</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内容</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の精査</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慎重な財政運営を行っていく。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満期一括償還地方債を発行していない。</a:t>
          </a:r>
          <a:endParaRPr kumimoji="1" lang="en-US" altLang="ja-JP" sz="11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和歌山県太地町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額は、大半を一般会計等に係る地方債の現在高が占めており、次いで退職手当負担見込額、公営企業債等繰入見込額となっている。これらの推移をみた場合、一般会計の現在高は道路新設等の大型事業の実施に伴い、平成</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年度から顕著な上昇をみせており、今後もまちづくりに資する事業を実施していくため上昇が見込まれる。公営企業債繰入見込は、平成</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27</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将来推計の算定値として計上したため上昇に転じるが、近年、起債発行をしていないため年々減少傾向にある。しかし、下水道施設自体が老朽化している現状において、今後財政負担の要因として懸念されるところである。また、平成</a:t>
          </a:r>
          <a:r>
            <a:rPr kumimoji="0"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25</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年度新たに計上したもの</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して組合等見込額があるが、これは老人福祉施設建設に伴う市町村負担金となっている。</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次に、充当可能財源等については、充当可能基金及び基準財政需要額算入見込額によって構成され、合計では将来負担額を大きく上回っていることから、近年良好な数値を保っている。</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ただし</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においても</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まちづくりに資する事業の</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財源として</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過疎債の活用を</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計画しているため、</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将来負担額における地方債現在高が大きく伸びることとなる。　過疎債は、財政措置の有利な起債であるため現在高の伸びにあわせ</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交付税算入され、財政需要額</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が大きくなると</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考えられるが、一般財源も必要であるため、基金の取崩し</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避けられないと考える。今後は、将来負担比率の状況に</a:t>
          </a:r>
          <a:r>
            <a:rPr kumimoji="0"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注意し</a:t>
          </a:r>
          <a:r>
            <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、堅実な財政運営を念頭に慎重に起債の発行を行っていく。</a:t>
          </a:r>
          <a:endParaRPr kumimoji="0" lang="ja-JP"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和歌山県太地町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基金現在高について、全体額（土地開発基金を除く）で平成</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1,503,319</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千円に対して令和元年度</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1,448,744</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千円となり</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54,575</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千円減額した。内訳としては、財政調整基金と減債基金を合わせて</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百万円減額、特定目的基金のうち石垣記念館運営積立基金が</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百万円減額している。現在、まちづくりに資する事業を積極的に行っており、起債に加え状況に応じて基金を活用している。</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基金の適正な積立額について、適正と考える対標準財政規模比等はないが、今後まちづくりのために活用していくため、将来的には取り崩していくこととなる。基本的な考え方としては、負債（主に地方債）を担保する基金を確保したいと考えており、将来の世代に負担を残さないために基金を運用する。現時点ではその他特定目的基金については今後積極的に積立額を増やす予定はなく、それほど大きく基金残高は増減しないと思われる。現在、各種施設の建設等、まちづくりに資する事業を主に地方債を財源として進めているため、将来の償還に備えて可能な限り減債基金の積立額を増やし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塵芥処理場建設資金基金積立金」は新たに塵芥処理場を建設するための財源を積立てることを目的としているが、当初の建設計画が変更となったため、現時点では具体的な使用予定はない。「石垣記念館運営積立金」は太地町石垣記念館の運営費用に充てることを目的としている。太地町ふるさと創生事業積立金は太地町の歴史、伝統、文化、産業等を活かし、独創的、個性的な地域づくりを行うふるさと創生事業の財源を積み立てる。「太地町地域福祉基金積立金」は高齢化社会における高齢者の在宅福祉の向上、健康づくり、ボランティア活動の活発化等図るため民間団体が行う高齢者保健福祉推進事業に、この基金から生ずる運用益金でもって助成することを目的とする。「太地町福祉基金」は高齢化社会における地域福祉活動の促進、生活環境の形成等図ることを目的とする。</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「石垣記念館運営積立金」からは当記念館の運営費に充てるため、毎年度約</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百万円を取崩している。</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その他特定目的基金については今後積極的に積立額を増やしてく予定はなく、地域振興及び地域福祉の充実等を実現するため、これらの限られた財源を最大限有効に運用していく。</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令和元年度は「森浦湾整備事業」、「防災行政無線デジタル化整備事業」等を実施したこと等により普通建設事業費が大幅に増額し、決算剰余金を積み立てることができず、取崩額が積立額を上回った。</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も、まちづくりに資する事業費の増加が見込まれるため、この財源として積み立てる。また事業の実施に伴い地方債の借入れが増えており、将来の償還開始に備えて、減債基金への振替えも想定している。決算状況が許す限り積立てることが望ましいが、少なくとも基金残高が大きく減少することがないように運用していく方針である。</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年度以降、過疎債や緊急防災・減災事業債を活用し、まちづくりに資する事業を実施してきた。これらの地方債償還額が年々増加しており、今年度は減債基金を取り崩すこととなった。</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現在の地方債残高が約</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39</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億円で前年度末から</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億円増加した。地方債借入額の約</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割について地方交付税の収入を見込んでおり、残りの一般財源負担が約</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7.8</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となる。現時点では、この一般財源部分の額を積立額のおおよその目標とする。ただし、現在、各種施設の建設等、まちづくりに資する事業を地方債を財源として進めているため、可能な限り積立額を増やすことが望ましいが、事業実施の可否等ついては財政状況を見極め、総合的に判断するため目標値は事業の実施状況によって変動する。</a:t>
          </a:r>
          <a:endPar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
3,055
5.81
3,124,503
3,015,180
83,067
1,367,157
3,865,471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本庁舎をはじめとして、既に多くの施設が建設から相当の年数が経過している。修繕等による長寿命化を施設管理の基本方針としているため、今後も減価償却率の上昇が見込まれる。ただし、全体的に減価償却率が高い中にあって、防災・消防施設については防災施策を推進してきた結果として減価償却率が低くなっている。その他の施設のうち一部は、津波対策の施設移転等が必要であり、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年度末に、幼稚園と保育所を高台に移転させる形で、新たにこども園を建設した。このような方策により、今後の減価償却率の上昇は抑制される見込みである。平成</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年度に減価償却率が大幅に低下しているのは、固定資産台帳を修正したためである。</a:t>
          </a:r>
        </a:p>
        <a:p>
          <a:endParaRPr kumimoji="1" lang="ja-JP" altLang="en-US" sz="9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8043</xdr:rowOff>
    </xdr:from>
    <xdr:to>
      <xdr:col>23</xdr:col>
      <xdr:colOff>85090</xdr:colOff>
      <xdr:row>34</xdr:row>
      <xdr:rowOff>54187</xdr:rowOff>
    </xdr:to>
    <xdr:cxnSp macro="">
      <xdr:nvCxnSpPr>
        <xdr:cNvPr id="73" name="直線コネクタ 72"/>
        <xdr:cNvCxnSpPr/>
      </xdr:nvCxnSpPr>
      <xdr:spPr>
        <a:xfrm flipV="1">
          <a:off x="4760595" y="5237268"/>
          <a:ext cx="1270" cy="1417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58014</xdr:rowOff>
    </xdr:from>
    <xdr:ext cx="405111" cy="259045"/>
    <xdr:sp macro="" textlink="">
      <xdr:nvSpPr>
        <xdr:cNvPr id="74" name="有形固定資産減価償却率最小値テキスト"/>
        <xdr:cNvSpPr txBox="1"/>
      </xdr:nvSpPr>
      <xdr:spPr>
        <a:xfrm>
          <a:off x="4813300" y="6658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54187</xdr:rowOff>
    </xdr:from>
    <xdr:to>
      <xdr:col>23</xdr:col>
      <xdr:colOff>174625</xdr:colOff>
      <xdr:row>34</xdr:row>
      <xdr:rowOff>54187</xdr:rowOff>
    </xdr:to>
    <xdr:cxnSp macro="">
      <xdr:nvCxnSpPr>
        <xdr:cNvPr id="75" name="直線コネクタ 74"/>
        <xdr:cNvCxnSpPr/>
      </xdr:nvCxnSpPr>
      <xdr:spPr>
        <a:xfrm>
          <a:off x="4673600" y="6655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126170</xdr:rowOff>
    </xdr:from>
    <xdr:ext cx="405111" cy="259045"/>
    <xdr:sp macro="" textlink="">
      <xdr:nvSpPr>
        <xdr:cNvPr id="76" name="有形固定資産減価償却率最大値テキスト"/>
        <xdr:cNvSpPr txBox="1"/>
      </xdr:nvSpPr>
      <xdr:spPr>
        <a:xfrm>
          <a:off x="4813300" y="5012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8043</xdr:rowOff>
    </xdr:from>
    <xdr:to>
      <xdr:col>23</xdr:col>
      <xdr:colOff>174625</xdr:colOff>
      <xdr:row>26</xdr:row>
      <xdr:rowOff>8043</xdr:rowOff>
    </xdr:to>
    <xdr:cxnSp macro="">
      <xdr:nvCxnSpPr>
        <xdr:cNvPr id="77" name="直線コネクタ 76"/>
        <xdr:cNvCxnSpPr/>
      </xdr:nvCxnSpPr>
      <xdr:spPr>
        <a:xfrm>
          <a:off x="4673600" y="5237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100347</xdr:rowOff>
    </xdr:from>
    <xdr:ext cx="405111" cy="259045"/>
    <xdr:sp macro="" textlink="">
      <xdr:nvSpPr>
        <xdr:cNvPr id="78" name="有形固定資産減価償却率平均値テキスト"/>
        <xdr:cNvSpPr txBox="1"/>
      </xdr:nvSpPr>
      <xdr:spPr>
        <a:xfrm>
          <a:off x="4813300" y="5843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77470</xdr:rowOff>
    </xdr:from>
    <xdr:to>
      <xdr:col>23</xdr:col>
      <xdr:colOff>136525</xdr:colOff>
      <xdr:row>31</xdr:row>
      <xdr:rowOff>7620</xdr:rowOff>
    </xdr:to>
    <xdr:sp macro="" textlink="">
      <xdr:nvSpPr>
        <xdr:cNvPr id="79" name="フローチャート: 判断 78"/>
        <xdr:cNvSpPr/>
      </xdr:nvSpPr>
      <xdr:spPr>
        <a:xfrm>
          <a:off x="47117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45085</xdr:rowOff>
    </xdr:from>
    <xdr:to>
      <xdr:col>19</xdr:col>
      <xdr:colOff>187325</xdr:colOff>
      <xdr:row>30</xdr:row>
      <xdr:rowOff>146685</xdr:rowOff>
    </xdr:to>
    <xdr:sp macro="" textlink="">
      <xdr:nvSpPr>
        <xdr:cNvPr id="80" name="フローチャート: 判断 79"/>
        <xdr:cNvSpPr/>
      </xdr:nvSpPr>
      <xdr:spPr>
        <a:xfrm>
          <a:off x="4000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1905</xdr:rowOff>
    </xdr:from>
    <xdr:to>
      <xdr:col>15</xdr:col>
      <xdr:colOff>187325</xdr:colOff>
      <xdr:row>30</xdr:row>
      <xdr:rowOff>103505</xdr:rowOff>
    </xdr:to>
    <xdr:sp macro="" textlink="">
      <xdr:nvSpPr>
        <xdr:cNvPr id="81" name="フローチャート: 判断 80"/>
        <xdr:cNvSpPr/>
      </xdr:nvSpPr>
      <xdr:spPr>
        <a:xfrm>
          <a:off x="32385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162560</xdr:rowOff>
    </xdr:from>
    <xdr:to>
      <xdr:col>11</xdr:col>
      <xdr:colOff>187325</xdr:colOff>
      <xdr:row>30</xdr:row>
      <xdr:rowOff>92710</xdr:rowOff>
    </xdr:to>
    <xdr:sp macro="" textlink="">
      <xdr:nvSpPr>
        <xdr:cNvPr id="82" name="フローチャート: 判断 81"/>
        <xdr:cNvSpPr/>
      </xdr:nvSpPr>
      <xdr:spPr>
        <a:xfrm>
          <a:off x="2476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83" name="フローチャート: 判断 82"/>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21167</xdr:rowOff>
    </xdr:from>
    <xdr:to>
      <xdr:col>23</xdr:col>
      <xdr:colOff>136525</xdr:colOff>
      <xdr:row>31</xdr:row>
      <xdr:rowOff>122767</xdr:rowOff>
    </xdr:to>
    <xdr:sp macro="" textlink="">
      <xdr:nvSpPr>
        <xdr:cNvPr id="89" name="楕円 88"/>
        <xdr:cNvSpPr/>
      </xdr:nvSpPr>
      <xdr:spPr>
        <a:xfrm>
          <a:off x="4711700" y="61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171044</xdr:rowOff>
    </xdr:from>
    <xdr:ext cx="405111" cy="259045"/>
    <xdr:sp macro="" textlink="">
      <xdr:nvSpPr>
        <xdr:cNvPr id="90" name="有形固定資産減価償却率該当値テキスト"/>
        <xdr:cNvSpPr txBox="1"/>
      </xdr:nvSpPr>
      <xdr:spPr>
        <a:xfrm>
          <a:off x="4813300" y="6086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46355</xdr:rowOff>
    </xdr:from>
    <xdr:to>
      <xdr:col>19</xdr:col>
      <xdr:colOff>187325</xdr:colOff>
      <xdr:row>31</xdr:row>
      <xdr:rowOff>147955</xdr:rowOff>
    </xdr:to>
    <xdr:sp macro="" textlink="">
      <xdr:nvSpPr>
        <xdr:cNvPr id="91" name="楕円 90"/>
        <xdr:cNvSpPr/>
      </xdr:nvSpPr>
      <xdr:spPr>
        <a:xfrm>
          <a:off x="4000500" y="613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71967</xdr:rowOff>
    </xdr:from>
    <xdr:to>
      <xdr:col>23</xdr:col>
      <xdr:colOff>85725</xdr:colOff>
      <xdr:row>31</xdr:row>
      <xdr:rowOff>97155</xdr:rowOff>
    </xdr:to>
    <xdr:cxnSp macro="">
      <xdr:nvCxnSpPr>
        <xdr:cNvPr id="92" name="直線コネクタ 91"/>
        <xdr:cNvCxnSpPr/>
      </xdr:nvCxnSpPr>
      <xdr:spPr>
        <a:xfrm flipV="1">
          <a:off x="4051300" y="6158442"/>
          <a:ext cx="7112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60748</xdr:rowOff>
    </xdr:from>
    <xdr:to>
      <xdr:col>15</xdr:col>
      <xdr:colOff>187325</xdr:colOff>
      <xdr:row>31</xdr:row>
      <xdr:rowOff>162348</xdr:rowOff>
    </xdr:to>
    <xdr:sp macro="" textlink="">
      <xdr:nvSpPr>
        <xdr:cNvPr id="93" name="楕円 92"/>
        <xdr:cNvSpPr/>
      </xdr:nvSpPr>
      <xdr:spPr>
        <a:xfrm>
          <a:off x="3238500" y="6147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97155</xdr:rowOff>
    </xdr:from>
    <xdr:to>
      <xdr:col>19</xdr:col>
      <xdr:colOff>136525</xdr:colOff>
      <xdr:row>31</xdr:row>
      <xdr:rowOff>111548</xdr:rowOff>
    </xdr:to>
    <xdr:cxnSp macro="">
      <xdr:nvCxnSpPr>
        <xdr:cNvPr id="94" name="直線コネクタ 93"/>
        <xdr:cNvCxnSpPr/>
      </xdr:nvCxnSpPr>
      <xdr:spPr>
        <a:xfrm flipV="1">
          <a:off x="3289300" y="6183630"/>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23707</xdr:rowOff>
    </xdr:from>
    <xdr:to>
      <xdr:col>11</xdr:col>
      <xdr:colOff>187325</xdr:colOff>
      <xdr:row>33</xdr:row>
      <xdr:rowOff>125307</xdr:rowOff>
    </xdr:to>
    <xdr:sp macro="" textlink="">
      <xdr:nvSpPr>
        <xdr:cNvPr id="95" name="楕円 94"/>
        <xdr:cNvSpPr/>
      </xdr:nvSpPr>
      <xdr:spPr>
        <a:xfrm>
          <a:off x="2476500" y="645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111548</xdr:rowOff>
    </xdr:from>
    <xdr:to>
      <xdr:col>15</xdr:col>
      <xdr:colOff>136525</xdr:colOff>
      <xdr:row>33</xdr:row>
      <xdr:rowOff>74506</xdr:rowOff>
    </xdr:to>
    <xdr:cxnSp macro="">
      <xdr:nvCxnSpPr>
        <xdr:cNvPr id="96" name="直線コネクタ 95"/>
        <xdr:cNvCxnSpPr/>
      </xdr:nvCxnSpPr>
      <xdr:spPr>
        <a:xfrm flipV="1">
          <a:off x="2527300" y="6198023"/>
          <a:ext cx="762000" cy="305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112395</xdr:rowOff>
    </xdr:from>
    <xdr:to>
      <xdr:col>7</xdr:col>
      <xdr:colOff>187325</xdr:colOff>
      <xdr:row>33</xdr:row>
      <xdr:rowOff>42545</xdr:rowOff>
    </xdr:to>
    <xdr:sp macro="" textlink="">
      <xdr:nvSpPr>
        <xdr:cNvPr id="97" name="楕円 96"/>
        <xdr:cNvSpPr/>
      </xdr:nvSpPr>
      <xdr:spPr>
        <a:xfrm>
          <a:off x="1714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163195</xdr:rowOff>
    </xdr:from>
    <xdr:to>
      <xdr:col>11</xdr:col>
      <xdr:colOff>136525</xdr:colOff>
      <xdr:row>33</xdr:row>
      <xdr:rowOff>74506</xdr:rowOff>
    </xdr:to>
    <xdr:cxnSp macro="">
      <xdr:nvCxnSpPr>
        <xdr:cNvPr id="98" name="直線コネクタ 97"/>
        <xdr:cNvCxnSpPr/>
      </xdr:nvCxnSpPr>
      <xdr:spPr>
        <a:xfrm>
          <a:off x="1765300" y="6421120"/>
          <a:ext cx="762000" cy="82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163212</xdr:rowOff>
    </xdr:from>
    <xdr:ext cx="405111" cy="259045"/>
    <xdr:sp macro="" textlink="">
      <xdr:nvSpPr>
        <xdr:cNvPr id="99" name="n_1aveValue有形固定資産減価償却率"/>
        <xdr:cNvSpPr txBox="1"/>
      </xdr:nvSpPr>
      <xdr:spPr>
        <a:xfrm>
          <a:off x="38360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100" name="n_2aveValue有形固定資産減価償却率"/>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109237</xdr:rowOff>
    </xdr:from>
    <xdr:ext cx="405111" cy="259045"/>
    <xdr:sp macro="" textlink="">
      <xdr:nvSpPr>
        <xdr:cNvPr id="101" name="n_3aveValue有形固定資産減価償却率"/>
        <xdr:cNvSpPr txBox="1"/>
      </xdr:nvSpPr>
      <xdr:spPr>
        <a:xfrm>
          <a:off x="2324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102" name="n_4aveValue有形固定資産減価償却率"/>
        <xdr:cNvSpPr txBox="1"/>
      </xdr:nvSpPr>
      <xdr:spPr>
        <a:xfrm>
          <a:off x="1562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139082</xdr:rowOff>
    </xdr:from>
    <xdr:ext cx="405111" cy="259045"/>
    <xdr:sp macro="" textlink="">
      <xdr:nvSpPr>
        <xdr:cNvPr id="103" name="n_1mainValue有形固定資産減価償却率"/>
        <xdr:cNvSpPr txBox="1"/>
      </xdr:nvSpPr>
      <xdr:spPr>
        <a:xfrm>
          <a:off x="3836044" y="622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153475</xdr:rowOff>
    </xdr:from>
    <xdr:ext cx="405111" cy="259045"/>
    <xdr:sp macro="" textlink="">
      <xdr:nvSpPr>
        <xdr:cNvPr id="104" name="n_2mainValue有形固定資産減価償却率"/>
        <xdr:cNvSpPr txBox="1"/>
      </xdr:nvSpPr>
      <xdr:spPr>
        <a:xfrm>
          <a:off x="3086744" y="6239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116433</xdr:rowOff>
    </xdr:from>
    <xdr:ext cx="405111" cy="259045"/>
    <xdr:sp macro="" textlink="">
      <xdr:nvSpPr>
        <xdr:cNvPr id="105" name="n_3mainValue有形固定資産減価償却率"/>
        <xdr:cNvSpPr txBox="1"/>
      </xdr:nvSpPr>
      <xdr:spPr>
        <a:xfrm>
          <a:off x="2324744" y="654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33672</xdr:rowOff>
    </xdr:from>
    <xdr:ext cx="405111" cy="259045"/>
    <xdr:sp macro="" textlink="">
      <xdr:nvSpPr>
        <xdr:cNvPr id="106" name="n_4mainValue有形固定資産減価償却率"/>
        <xdr:cNvSpPr txBox="1"/>
      </xdr:nvSpPr>
      <xdr:spPr>
        <a:xfrm>
          <a:off x="1562744" y="646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109" name="正方形/長方形 108"/>
        <xdr:cNvSpPr/>
      </xdr:nvSpPr>
      <xdr:spPr>
        <a:xfrm>
          <a:off x="13758894" y="4607971"/>
          <a:ext cx="1057212"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[ 1,055.8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現在、まちづくりのために投資的な事業を積極的に進めており、財源として地方債を活用している。このため、自治体規模に対して実質債務の額が高く、上昇を続けており、債務償還比率が類似団体と比較して高くなっていると考えられる。ただし、地方債の借入れについては、基金残高や、経常収支比率等の指標を参照し、適切な範囲で行っている。</a:t>
          </a:r>
        </a:p>
      </xdr:txBody>
    </xdr:sp>
    <xdr:clientData/>
  </xdr:twoCellAnchor>
  <xdr:oneCellAnchor>
    <xdr:from>
      <xdr:col>57</xdr:col>
      <xdr:colOff>111125</xdr:colOff>
      <xdr:row>23</xdr:row>
      <xdr:rowOff>47625</xdr:rowOff>
    </xdr:from>
    <xdr:ext cx="349839" cy="225703"/>
    <xdr:sp macro="" textlink="">
      <xdr:nvSpPr>
        <xdr:cNvPr id="120" name="テキスト ボックス 11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162377</xdr:rowOff>
    </xdr:to>
    <xdr:cxnSp macro="">
      <xdr:nvCxnSpPr>
        <xdr:cNvPr id="135" name="直線コネクタ 134"/>
        <xdr:cNvCxnSpPr/>
      </xdr:nvCxnSpPr>
      <xdr:spPr>
        <a:xfrm flipV="1">
          <a:off x="14793595" y="5312833"/>
          <a:ext cx="1269" cy="1450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166204</xdr:rowOff>
    </xdr:from>
    <xdr:ext cx="560923" cy="259045"/>
    <xdr:sp macro="" textlink="">
      <xdr:nvSpPr>
        <xdr:cNvPr id="136" name="債務償還比率最小値テキスト"/>
        <xdr:cNvSpPr txBox="1"/>
      </xdr:nvSpPr>
      <xdr:spPr>
        <a:xfrm>
          <a:off x="14846300" y="676702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162377</xdr:rowOff>
    </xdr:from>
    <xdr:to>
      <xdr:col>76</xdr:col>
      <xdr:colOff>111125</xdr:colOff>
      <xdr:row>34</xdr:row>
      <xdr:rowOff>162377</xdr:rowOff>
    </xdr:to>
    <xdr:cxnSp macro="">
      <xdr:nvCxnSpPr>
        <xdr:cNvPr id="137" name="直線コネクタ 136"/>
        <xdr:cNvCxnSpPr/>
      </xdr:nvCxnSpPr>
      <xdr:spPr>
        <a:xfrm>
          <a:off x="14706600" y="676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151542</xdr:rowOff>
    </xdr:from>
    <xdr:ext cx="469744" cy="259045"/>
    <xdr:sp macro="" textlink="">
      <xdr:nvSpPr>
        <xdr:cNvPr id="140" name="債務償還比率平均値テキスト"/>
        <xdr:cNvSpPr txBox="1"/>
      </xdr:nvSpPr>
      <xdr:spPr>
        <a:xfrm>
          <a:off x="14846300" y="5552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128665</xdr:rowOff>
    </xdr:from>
    <xdr:to>
      <xdr:col>76</xdr:col>
      <xdr:colOff>73025</xdr:colOff>
      <xdr:row>29</xdr:row>
      <xdr:rowOff>58815</xdr:rowOff>
    </xdr:to>
    <xdr:sp macro="" textlink="">
      <xdr:nvSpPr>
        <xdr:cNvPr id="141" name="フローチャート: 判断 140"/>
        <xdr:cNvSpPr/>
      </xdr:nvSpPr>
      <xdr:spPr>
        <a:xfrm>
          <a:off x="14744700" y="570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6632</xdr:rowOff>
    </xdr:from>
    <xdr:to>
      <xdr:col>72</xdr:col>
      <xdr:colOff>123825</xdr:colOff>
      <xdr:row>29</xdr:row>
      <xdr:rowOff>108232</xdr:rowOff>
    </xdr:to>
    <xdr:sp macro="" textlink="">
      <xdr:nvSpPr>
        <xdr:cNvPr id="142" name="フローチャート: 判断 141"/>
        <xdr:cNvSpPr/>
      </xdr:nvSpPr>
      <xdr:spPr>
        <a:xfrm>
          <a:off x="14033500" y="5750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15268</xdr:rowOff>
    </xdr:from>
    <xdr:to>
      <xdr:col>68</xdr:col>
      <xdr:colOff>123825</xdr:colOff>
      <xdr:row>29</xdr:row>
      <xdr:rowOff>116868</xdr:rowOff>
    </xdr:to>
    <xdr:sp macro="" textlink="">
      <xdr:nvSpPr>
        <xdr:cNvPr id="143" name="フローチャート: 判断 142"/>
        <xdr:cNvSpPr/>
      </xdr:nvSpPr>
      <xdr:spPr>
        <a:xfrm>
          <a:off x="13271500" y="57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151335</xdr:rowOff>
    </xdr:from>
    <xdr:to>
      <xdr:col>64</xdr:col>
      <xdr:colOff>123825</xdr:colOff>
      <xdr:row>29</xdr:row>
      <xdr:rowOff>81485</xdr:rowOff>
    </xdr:to>
    <xdr:sp macro="" textlink="">
      <xdr:nvSpPr>
        <xdr:cNvPr id="144" name="フローチャート: 判断 143"/>
        <xdr:cNvSpPr/>
      </xdr:nvSpPr>
      <xdr:spPr>
        <a:xfrm>
          <a:off x="12509500" y="572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27</xdr:row>
      <xdr:rowOff>100407</xdr:rowOff>
    </xdr:from>
    <xdr:to>
      <xdr:col>60</xdr:col>
      <xdr:colOff>123825</xdr:colOff>
      <xdr:row>28</xdr:row>
      <xdr:rowOff>30557</xdr:rowOff>
    </xdr:to>
    <xdr:sp macro="" textlink="">
      <xdr:nvSpPr>
        <xdr:cNvPr id="145" name="フローチャート: 判断 144"/>
        <xdr:cNvSpPr/>
      </xdr:nvSpPr>
      <xdr:spPr>
        <a:xfrm>
          <a:off x="11747500" y="55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99032</xdr:rowOff>
    </xdr:from>
    <xdr:to>
      <xdr:col>76</xdr:col>
      <xdr:colOff>73025</xdr:colOff>
      <xdr:row>34</xdr:row>
      <xdr:rowOff>29182</xdr:rowOff>
    </xdr:to>
    <xdr:sp macro="" textlink="">
      <xdr:nvSpPr>
        <xdr:cNvPr id="151" name="楕円 150"/>
        <xdr:cNvSpPr/>
      </xdr:nvSpPr>
      <xdr:spPr>
        <a:xfrm>
          <a:off x="14744700" y="652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77459</xdr:rowOff>
    </xdr:from>
    <xdr:ext cx="560923" cy="259045"/>
    <xdr:sp macro="" textlink="">
      <xdr:nvSpPr>
        <xdr:cNvPr id="152" name="債務償還比率該当値テキスト"/>
        <xdr:cNvSpPr txBox="1"/>
      </xdr:nvSpPr>
      <xdr:spPr>
        <a:xfrm>
          <a:off x="14846300" y="65068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159103</xdr:rowOff>
    </xdr:from>
    <xdr:to>
      <xdr:col>72</xdr:col>
      <xdr:colOff>123825</xdr:colOff>
      <xdr:row>32</xdr:row>
      <xdr:rowOff>89253</xdr:rowOff>
    </xdr:to>
    <xdr:sp macro="" textlink="">
      <xdr:nvSpPr>
        <xdr:cNvPr id="153" name="楕円 152"/>
        <xdr:cNvSpPr/>
      </xdr:nvSpPr>
      <xdr:spPr>
        <a:xfrm>
          <a:off x="14033500" y="6245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38453</xdr:rowOff>
    </xdr:from>
    <xdr:to>
      <xdr:col>76</xdr:col>
      <xdr:colOff>22225</xdr:colOff>
      <xdr:row>33</xdr:row>
      <xdr:rowOff>149832</xdr:rowOff>
    </xdr:to>
    <xdr:cxnSp macro="">
      <xdr:nvCxnSpPr>
        <xdr:cNvPr id="154" name="直線コネクタ 153"/>
        <xdr:cNvCxnSpPr/>
      </xdr:nvCxnSpPr>
      <xdr:spPr>
        <a:xfrm>
          <a:off x="14084300" y="6296378"/>
          <a:ext cx="711200" cy="2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117052</xdr:rowOff>
    </xdr:from>
    <xdr:to>
      <xdr:col>68</xdr:col>
      <xdr:colOff>123825</xdr:colOff>
      <xdr:row>31</xdr:row>
      <xdr:rowOff>47202</xdr:rowOff>
    </xdr:to>
    <xdr:sp macro="" textlink="">
      <xdr:nvSpPr>
        <xdr:cNvPr id="155" name="楕円 154"/>
        <xdr:cNvSpPr/>
      </xdr:nvSpPr>
      <xdr:spPr>
        <a:xfrm>
          <a:off x="13271500" y="603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167852</xdr:rowOff>
    </xdr:from>
    <xdr:to>
      <xdr:col>72</xdr:col>
      <xdr:colOff>73025</xdr:colOff>
      <xdr:row>32</xdr:row>
      <xdr:rowOff>38453</xdr:rowOff>
    </xdr:to>
    <xdr:cxnSp macro="">
      <xdr:nvCxnSpPr>
        <xdr:cNvPr id="156" name="直線コネクタ 155"/>
        <xdr:cNvCxnSpPr/>
      </xdr:nvCxnSpPr>
      <xdr:spPr>
        <a:xfrm>
          <a:off x="13322300" y="6082877"/>
          <a:ext cx="762000" cy="213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83227</xdr:rowOff>
    </xdr:from>
    <xdr:to>
      <xdr:col>64</xdr:col>
      <xdr:colOff>123825</xdr:colOff>
      <xdr:row>31</xdr:row>
      <xdr:rowOff>13377</xdr:rowOff>
    </xdr:to>
    <xdr:sp macro="" textlink="">
      <xdr:nvSpPr>
        <xdr:cNvPr id="157" name="楕円 156"/>
        <xdr:cNvSpPr/>
      </xdr:nvSpPr>
      <xdr:spPr>
        <a:xfrm>
          <a:off x="12509500" y="599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134027</xdr:rowOff>
    </xdr:from>
    <xdr:to>
      <xdr:col>68</xdr:col>
      <xdr:colOff>73025</xdr:colOff>
      <xdr:row>30</xdr:row>
      <xdr:rowOff>167852</xdr:rowOff>
    </xdr:to>
    <xdr:cxnSp macro="">
      <xdr:nvCxnSpPr>
        <xdr:cNvPr id="158" name="直線コネクタ 157"/>
        <xdr:cNvCxnSpPr/>
      </xdr:nvCxnSpPr>
      <xdr:spPr>
        <a:xfrm>
          <a:off x="12560300" y="6049052"/>
          <a:ext cx="762000" cy="3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134253</xdr:rowOff>
    </xdr:from>
    <xdr:to>
      <xdr:col>60</xdr:col>
      <xdr:colOff>123825</xdr:colOff>
      <xdr:row>30</xdr:row>
      <xdr:rowOff>64403</xdr:rowOff>
    </xdr:to>
    <xdr:sp macro="" textlink="">
      <xdr:nvSpPr>
        <xdr:cNvPr id="159" name="楕円 158"/>
        <xdr:cNvSpPr/>
      </xdr:nvSpPr>
      <xdr:spPr>
        <a:xfrm>
          <a:off x="11747500" y="587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13603</xdr:rowOff>
    </xdr:from>
    <xdr:to>
      <xdr:col>64</xdr:col>
      <xdr:colOff>73025</xdr:colOff>
      <xdr:row>30</xdr:row>
      <xdr:rowOff>134027</xdr:rowOff>
    </xdr:to>
    <xdr:cxnSp macro="">
      <xdr:nvCxnSpPr>
        <xdr:cNvPr id="160" name="直線コネクタ 159"/>
        <xdr:cNvCxnSpPr/>
      </xdr:nvCxnSpPr>
      <xdr:spPr>
        <a:xfrm>
          <a:off x="11798300" y="5928628"/>
          <a:ext cx="762000" cy="12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124759</xdr:rowOff>
    </xdr:from>
    <xdr:ext cx="469744" cy="259045"/>
    <xdr:sp macro="" textlink="">
      <xdr:nvSpPr>
        <xdr:cNvPr id="161" name="n_1aveValue債務償還比率"/>
        <xdr:cNvSpPr txBox="1"/>
      </xdr:nvSpPr>
      <xdr:spPr>
        <a:xfrm>
          <a:off x="13836727" y="552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133395</xdr:rowOff>
    </xdr:from>
    <xdr:ext cx="469744" cy="259045"/>
    <xdr:sp macro="" textlink="">
      <xdr:nvSpPr>
        <xdr:cNvPr id="162" name="n_2aveValue債務償還比率"/>
        <xdr:cNvSpPr txBox="1"/>
      </xdr:nvSpPr>
      <xdr:spPr>
        <a:xfrm>
          <a:off x="13087427" y="55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98012</xdr:rowOff>
    </xdr:from>
    <xdr:ext cx="469744" cy="259045"/>
    <xdr:sp macro="" textlink="">
      <xdr:nvSpPr>
        <xdr:cNvPr id="163" name="n_3aveValue債務償還比率"/>
        <xdr:cNvSpPr txBox="1"/>
      </xdr:nvSpPr>
      <xdr:spPr>
        <a:xfrm>
          <a:off x="12325427" y="549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47084</xdr:rowOff>
    </xdr:from>
    <xdr:ext cx="469744" cy="259045"/>
    <xdr:sp macro="" textlink="">
      <xdr:nvSpPr>
        <xdr:cNvPr id="164" name="n_4aveValue債務償還比率"/>
        <xdr:cNvSpPr txBox="1"/>
      </xdr:nvSpPr>
      <xdr:spPr>
        <a:xfrm>
          <a:off x="11563427" y="527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80380</xdr:rowOff>
    </xdr:from>
    <xdr:ext cx="469744" cy="259045"/>
    <xdr:sp macro="" textlink="">
      <xdr:nvSpPr>
        <xdr:cNvPr id="165" name="n_1mainValue債務償還比率"/>
        <xdr:cNvSpPr txBox="1"/>
      </xdr:nvSpPr>
      <xdr:spPr>
        <a:xfrm>
          <a:off x="13836727" y="633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38329</xdr:rowOff>
    </xdr:from>
    <xdr:ext cx="469744" cy="259045"/>
    <xdr:sp macro="" textlink="">
      <xdr:nvSpPr>
        <xdr:cNvPr id="166" name="n_2mainValue債務償還比率"/>
        <xdr:cNvSpPr txBox="1"/>
      </xdr:nvSpPr>
      <xdr:spPr>
        <a:xfrm>
          <a:off x="13087427" y="61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4504</xdr:rowOff>
    </xdr:from>
    <xdr:ext cx="469744" cy="259045"/>
    <xdr:sp macro="" textlink="">
      <xdr:nvSpPr>
        <xdr:cNvPr id="167" name="n_3mainValue債務償還比率"/>
        <xdr:cNvSpPr txBox="1"/>
      </xdr:nvSpPr>
      <xdr:spPr>
        <a:xfrm>
          <a:off x="12325427" y="6090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55530</xdr:rowOff>
    </xdr:from>
    <xdr:ext cx="469744" cy="259045"/>
    <xdr:sp macro="" textlink="">
      <xdr:nvSpPr>
        <xdr:cNvPr id="168" name="n_4mainValue債務償還比率"/>
        <xdr:cNvSpPr txBox="1"/>
      </xdr:nvSpPr>
      <xdr:spPr>
        <a:xfrm>
          <a:off x="11563427" y="5970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
3,055
5.81
3,124,503
3,015,180
83,067
1,367,157
3,865,471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42</xdr:row>
      <xdr:rowOff>7620</xdr:rowOff>
    </xdr:to>
    <xdr:cxnSp macro="">
      <xdr:nvCxnSpPr>
        <xdr:cNvPr id="57" name="直線コネクタ 56"/>
        <xdr:cNvCxnSpPr/>
      </xdr:nvCxnSpPr>
      <xdr:spPr>
        <a:xfrm flipV="1">
          <a:off x="4634865" y="593217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60"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1" name="直線コネクタ 60"/>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108602</xdr:rowOff>
    </xdr:from>
    <xdr:ext cx="405111" cy="259045"/>
    <xdr:sp macro="" textlink="">
      <xdr:nvSpPr>
        <xdr:cNvPr id="62" name="【道路】&#10;有形固定資産減価償却率平均値テキスト"/>
        <xdr:cNvSpPr txBox="1"/>
      </xdr:nvSpPr>
      <xdr:spPr>
        <a:xfrm>
          <a:off x="4673600" y="6452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130175</xdr:rowOff>
    </xdr:from>
    <xdr:to>
      <xdr:col>24</xdr:col>
      <xdr:colOff>114300</xdr:colOff>
      <xdr:row>38</xdr:row>
      <xdr:rowOff>60325</xdr:rowOff>
    </xdr:to>
    <xdr:sp macro="" textlink="">
      <xdr:nvSpPr>
        <xdr:cNvPr id="63" name="フローチャート: 判断 62"/>
        <xdr:cNvSpPr/>
      </xdr:nvSpPr>
      <xdr:spPr>
        <a:xfrm>
          <a:off x="45847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86360</xdr:rowOff>
    </xdr:from>
    <xdr:to>
      <xdr:col>20</xdr:col>
      <xdr:colOff>38100</xdr:colOff>
      <xdr:row>38</xdr:row>
      <xdr:rowOff>16510</xdr:rowOff>
    </xdr:to>
    <xdr:sp macro="" textlink="">
      <xdr:nvSpPr>
        <xdr:cNvPr id="64" name="フローチャート: 判断 63"/>
        <xdr:cNvSpPr/>
      </xdr:nvSpPr>
      <xdr:spPr>
        <a:xfrm>
          <a:off x="37465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76835</xdr:rowOff>
    </xdr:from>
    <xdr:to>
      <xdr:col>15</xdr:col>
      <xdr:colOff>101600</xdr:colOff>
      <xdr:row>38</xdr:row>
      <xdr:rowOff>6985</xdr:rowOff>
    </xdr:to>
    <xdr:sp macro="" textlink="">
      <xdr:nvSpPr>
        <xdr:cNvPr id="65" name="フローチャート: 判断 64"/>
        <xdr:cNvSpPr/>
      </xdr:nvSpPr>
      <xdr:spPr>
        <a:xfrm>
          <a:off x="2857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61595</xdr:rowOff>
    </xdr:from>
    <xdr:to>
      <xdr:col>10</xdr:col>
      <xdr:colOff>165100</xdr:colOff>
      <xdr:row>37</xdr:row>
      <xdr:rowOff>163195</xdr:rowOff>
    </xdr:to>
    <xdr:sp macro="" textlink="">
      <xdr:nvSpPr>
        <xdr:cNvPr id="66" name="フローチャート: 判断 65"/>
        <xdr:cNvSpPr/>
      </xdr:nvSpPr>
      <xdr:spPr>
        <a:xfrm>
          <a:off x="1968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27305</xdr:rowOff>
    </xdr:from>
    <xdr:to>
      <xdr:col>6</xdr:col>
      <xdr:colOff>38100</xdr:colOff>
      <xdr:row>37</xdr:row>
      <xdr:rowOff>128905</xdr:rowOff>
    </xdr:to>
    <xdr:sp macro="" textlink="">
      <xdr:nvSpPr>
        <xdr:cNvPr id="67" name="フローチャート: 判断 66"/>
        <xdr:cNvSpPr/>
      </xdr:nvSpPr>
      <xdr:spPr>
        <a:xfrm>
          <a:off x="10795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101600</xdr:rowOff>
    </xdr:from>
    <xdr:to>
      <xdr:col>24</xdr:col>
      <xdr:colOff>114300</xdr:colOff>
      <xdr:row>37</xdr:row>
      <xdr:rowOff>31750</xdr:rowOff>
    </xdr:to>
    <xdr:sp macro="" textlink="">
      <xdr:nvSpPr>
        <xdr:cNvPr id="73" name="楕円 72"/>
        <xdr:cNvSpPr/>
      </xdr:nvSpPr>
      <xdr:spPr>
        <a:xfrm>
          <a:off x="4584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124477</xdr:rowOff>
    </xdr:from>
    <xdr:ext cx="405111" cy="259045"/>
    <xdr:sp macro="" textlink="">
      <xdr:nvSpPr>
        <xdr:cNvPr id="74" name="【道路】&#10;有形固定資産減価償却率該当値テキスト"/>
        <xdr:cNvSpPr txBox="1"/>
      </xdr:nvSpPr>
      <xdr:spPr>
        <a:xfrm>
          <a:off x="4673600"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76835</xdr:rowOff>
    </xdr:from>
    <xdr:to>
      <xdr:col>20</xdr:col>
      <xdr:colOff>38100</xdr:colOff>
      <xdr:row>37</xdr:row>
      <xdr:rowOff>6985</xdr:rowOff>
    </xdr:to>
    <xdr:sp macro="" textlink="">
      <xdr:nvSpPr>
        <xdr:cNvPr id="75" name="楕円 74"/>
        <xdr:cNvSpPr/>
      </xdr:nvSpPr>
      <xdr:spPr>
        <a:xfrm>
          <a:off x="3746500" y="624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127635</xdr:rowOff>
    </xdr:from>
    <xdr:to>
      <xdr:col>24</xdr:col>
      <xdr:colOff>63500</xdr:colOff>
      <xdr:row>36</xdr:row>
      <xdr:rowOff>152400</xdr:rowOff>
    </xdr:to>
    <xdr:cxnSp macro="">
      <xdr:nvCxnSpPr>
        <xdr:cNvPr id="76" name="直線コネクタ 75"/>
        <xdr:cNvCxnSpPr/>
      </xdr:nvCxnSpPr>
      <xdr:spPr>
        <a:xfrm>
          <a:off x="3797300" y="629983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59690</xdr:rowOff>
    </xdr:from>
    <xdr:to>
      <xdr:col>15</xdr:col>
      <xdr:colOff>101600</xdr:colOff>
      <xdr:row>37</xdr:row>
      <xdr:rowOff>161290</xdr:rowOff>
    </xdr:to>
    <xdr:sp macro="" textlink="">
      <xdr:nvSpPr>
        <xdr:cNvPr id="77" name="楕円 76"/>
        <xdr:cNvSpPr/>
      </xdr:nvSpPr>
      <xdr:spPr>
        <a:xfrm>
          <a:off x="2857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127635</xdr:rowOff>
    </xdr:from>
    <xdr:to>
      <xdr:col>19</xdr:col>
      <xdr:colOff>177800</xdr:colOff>
      <xdr:row>37</xdr:row>
      <xdr:rowOff>110490</xdr:rowOff>
    </xdr:to>
    <xdr:cxnSp macro="">
      <xdr:nvCxnSpPr>
        <xdr:cNvPr id="78" name="直線コネクタ 77"/>
        <xdr:cNvCxnSpPr/>
      </xdr:nvCxnSpPr>
      <xdr:spPr>
        <a:xfrm flipV="1">
          <a:off x="2908300" y="629983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44450</xdr:rowOff>
    </xdr:from>
    <xdr:to>
      <xdr:col>10</xdr:col>
      <xdr:colOff>165100</xdr:colOff>
      <xdr:row>37</xdr:row>
      <xdr:rowOff>146050</xdr:rowOff>
    </xdr:to>
    <xdr:sp macro="" textlink="">
      <xdr:nvSpPr>
        <xdr:cNvPr id="79" name="楕円 78"/>
        <xdr:cNvSpPr/>
      </xdr:nvSpPr>
      <xdr:spPr>
        <a:xfrm>
          <a:off x="1968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95250</xdr:rowOff>
    </xdr:from>
    <xdr:to>
      <xdr:col>15</xdr:col>
      <xdr:colOff>50800</xdr:colOff>
      <xdr:row>37</xdr:row>
      <xdr:rowOff>110490</xdr:rowOff>
    </xdr:to>
    <xdr:cxnSp macro="">
      <xdr:nvCxnSpPr>
        <xdr:cNvPr id="80" name="直線コネクタ 79"/>
        <xdr:cNvCxnSpPr/>
      </xdr:nvCxnSpPr>
      <xdr:spPr>
        <a:xfrm>
          <a:off x="2019300" y="6438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44450</xdr:rowOff>
    </xdr:from>
    <xdr:to>
      <xdr:col>6</xdr:col>
      <xdr:colOff>38100</xdr:colOff>
      <xdr:row>37</xdr:row>
      <xdr:rowOff>146050</xdr:rowOff>
    </xdr:to>
    <xdr:sp macro="" textlink="">
      <xdr:nvSpPr>
        <xdr:cNvPr id="81" name="楕円 80"/>
        <xdr:cNvSpPr/>
      </xdr:nvSpPr>
      <xdr:spPr>
        <a:xfrm>
          <a:off x="1079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95250</xdr:rowOff>
    </xdr:from>
    <xdr:to>
      <xdr:col>10</xdr:col>
      <xdr:colOff>114300</xdr:colOff>
      <xdr:row>37</xdr:row>
      <xdr:rowOff>95250</xdr:rowOff>
    </xdr:to>
    <xdr:cxnSp macro="">
      <xdr:nvCxnSpPr>
        <xdr:cNvPr id="82" name="直線コネクタ 81"/>
        <xdr:cNvCxnSpPr/>
      </xdr:nvCxnSpPr>
      <xdr:spPr>
        <a:xfrm>
          <a:off x="1130300" y="643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7637</xdr:rowOff>
    </xdr:from>
    <xdr:ext cx="405111" cy="259045"/>
    <xdr:sp macro="" textlink="">
      <xdr:nvSpPr>
        <xdr:cNvPr id="83" name="n_1aveValue【道路】&#10;有形固定資産減価償却率"/>
        <xdr:cNvSpPr txBox="1"/>
      </xdr:nvSpPr>
      <xdr:spPr>
        <a:xfrm>
          <a:off x="3582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169562</xdr:rowOff>
    </xdr:from>
    <xdr:ext cx="405111" cy="259045"/>
    <xdr:sp macro="" textlink="">
      <xdr:nvSpPr>
        <xdr:cNvPr id="84" name="n_2aveValue【道路】&#10;有形固定資産減価償却率"/>
        <xdr:cNvSpPr txBox="1"/>
      </xdr:nvSpPr>
      <xdr:spPr>
        <a:xfrm>
          <a:off x="27057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154322</xdr:rowOff>
    </xdr:from>
    <xdr:ext cx="405111" cy="259045"/>
    <xdr:sp macro="" textlink="">
      <xdr:nvSpPr>
        <xdr:cNvPr id="85" name="n_3aveValue【道路】&#10;有形固定資産減価償却率"/>
        <xdr:cNvSpPr txBox="1"/>
      </xdr:nvSpPr>
      <xdr:spPr>
        <a:xfrm>
          <a:off x="1816744" y="649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145432</xdr:rowOff>
    </xdr:from>
    <xdr:ext cx="405111" cy="259045"/>
    <xdr:sp macro="" textlink="">
      <xdr:nvSpPr>
        <xdr:cNvPr id="86" name="n_4aveValue【道路】&#10;有形固定資産減価償却率"/>
        <xdr:cNvSpPr txBox="1"/>
      </xdr:nvSpPr>
      <xdr:spPr>
        <a:xfrm>
          <a:off x="927744" y="614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23512</xdr:rowOff>
    </xdr:from>
    <xdr:ext cx="405111" cy="259045"/>
    <xdr:sp macro="" textlink="">
      <xdr:nvSpPr>
        <xdr:cNvPr id="87" name="n_1mainValue【道路】&#10;有形固定資産減価償却率"/>
        <xdr:cNvSpPr txBox="1"/>
      </xdr:nvSpPr>
      <xdr:spPr>
        <a:xfrm>
          <a:off x="35820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6367</xdr:rowOff>
    </xdr:from>
    <xdr:ext cx="405111" cy="259045"/>
    <xdr:sp macro="" textlink="">
      <xdr:nvSpPr>
        <xdr:cNvPr id="88" name="n_2mainValue【道路】&#10;有形固定資産減価償却率"/>
        <xdr:cNvSpPr txBox="1"/>
      </xdr:nvSpPr>
      <xdr:spPr>
        <a:xfrm>
          <a:off x="2705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162577</xdr:rowOff>
    </xdr:from>
    <xdr:ext cx="405111" cy="259045"/>
    <xdr:sp macro="" textlink="">
      <xdr:nvSpPr>
        <xdr:cNvPr id="89" name="n_3mainValue【道路】&#10;有形固定資産減価償却率"/>
        <xdr:cNvSpPr txBox="1"/>
      </xdr:nvSpPr>
      <xdr:spPr>
        <a:xfrm>
          <a:off x="1816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137177</xdr:rowOff>
    </xdr:from>
    <xdr:ext cx="405111" cy="259045"/>
    <xdr:sp macro="" textlink="">
      <xdr:nvSpPr>
        <xdr:cNvPr id="90" name="n_4mainValue【道路】&#10;有形固定資産減価償却率"/>
        <xdr:cNvSpPr txBox="1"/>
      </xdr:nvSpPr>
      <xdr:spPr>
        <a:xfrm>
          <a:off x="927744" y="648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166284</xdr:rowOff>
    </xdr:from>
    <xdr:to>
      <xdr:col>54</xdr:col>
      <xdr:colOff>189865</xdr:colOff>
      <xdr:row>41</xdr:row>
      <xdr:rowOff>131661</xdr:rowOff>
    </xdr:to>
    <xdr:cxnSp macro="">
      <xdr:nvCxnSpPr>
        <xdr:cNvPr id="112" name="直線コネクタ 111"/>
        <xdr:cNvCxnSpPr/>
      </xdr:nvCxnSpPr>
      <xdr:spPr>
        <a:xfrm flipV="1">
          <a:off x="10476865" y="5995584"/>
          <a:ext cx="0" cy="1165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135488</xdr:rowOff>
    </xdr:from>
    <xdr:ext cx="469744" cy="259045"/>
    <xdr:sp macro="" textlink="">
      <xdr:nvSpPr>
        <xdr:cNvPr id="113" name="【道路】&#10;一人当たり延長最小値テキスト"/>
        <xdr:cNvSpPr txBox="1"/>
      </xdr:nvSpPr>
      <xdr:spPr>
        <a:xfrm>
          <a:off x="10515600" y="716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131661</xdr:rowOff>
    </xdr:from>
    <xdr:to>
      <xdr:col>55</xdr:col>
      <xdr:colOff>88900</xdr:colOff>
      <xdr:row>41</xdr:row>
      <xdr:rowOff>131661</xdr:rowOff>
    </xdr:to>
    <xdr:cxnSp macro="">
      <xdr:nvCxnSpPr>
        <xdr:cNvPr id="114" name="直線コネクタ 113"/>
        <xdr:cNvCxnSpPr/>
      </xdr:nvCxnSpPr>
      <xdr:spPr>
        <a:xfrm>
          <a:off x="10388600" y="7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112961</xdr:rowOff>
    </xdr:from>
    <xdr:ext cx="599010" cy="259045"/>
    <xdr:sp macro="" textlink="">
      <xdr:nvSpPr>
        <xdr:cNvPr id="115" name="【道路】&#10;一人当たり延長最大値テキスト"/>
        <xdr:cNvSpPr txBox="1"/>
      </xdr:nvSpPr>
      <xdr:spPr>
        <a:xfrm>
          <a:off x="10515600" y="5770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166284</xdr:rowOff>
    </xdr:from>
    <xdr:to>
      <xdr:col>55</xdr:col>
      <xdr:colOff>88900</xdr:colOff>
      <xdr:row>34</xdr:row>
      <xdr:rowOff>166284</xdr:rowOff>
    </xdr:to>
    <xdr:cxnSp macro="">
      <xdr:nvCxnSpPr>
        <xdr:cNvPr id="116" name="直線コネクタ 115"/>
        <xdr:cNvCxnSpPr/>
      </xdr:nvCxnSpPr>
      <xdr:spPr>
        <a:xfrm>
          <a:off x="10388600" y="599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152754</xdr:rowOff>
    </xdr:from>
    <xdr:ext cx="534377" cy="259045"/>
    <xdr:sp macro="" textlink="">
      <xdr:nvSpPr>
        <xdr:cNvPr id="117" name="【道路】&#10;一人当たり延長平均値テキスト"/>
        <xdr:cNvSpPr txBox="1"/>
      </xdr:nvSpPr>
      <xdr:spPr>
        <a:xfrm>
          <a:off x="10515600" y="68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129877</xdr:rowOff>
    </xdr:from>
    <xdr:to>
      <xdr:col>55</xdr:col>
      <xdr:colOff>50800</xdr:colOff>
      <xdr:row>41</xdr:row>
      <xdr:rowOff>60027</xdr:rowOff>
    </xdr:to>
    <xdr:sp macro="" textlink="">
      <xdr:nvSpPr>
        <xdr:cNvPr id="118" name="フローチャート: 判断 117"/>
        <xdr:cNvSpPr/>
      </xdr:nvSpPr>
      <xdr:spPr>
        <a:xfrm>
          <a:off x="10426700" y="698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133903</xdr:rowOff>
    </xdr:from>
    <xdr:to>
      <xdr:col>50</xdr:col>
      <xdr:colOff>165100</xdr:colOff>
      <xdr:row>41</xdr:row>
      <xdr:rowOff>64053</xdr:rowOff>
    </xdr:to>
    <xdr:sp macro="" textlink="">
      <xdr:nvSpPr>
        <xdr:cNvPr id="119" name="フローチャート: 判断 118"/>
        <xdr:cNvSpPr/>
      </xdr:nvSpPr>
      <xdr:spPr>
        <a:xfrm>
          <a:off x="9588500" y="699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127342</xdr:rowOff>
    </xdr:from>
    <xdr:to>
      <xdr:col>46</xdr:col>
      <xdr:colOff>38100</xdr:colOff>
      <xdr:row>41</xdr:row>
      <xdr:rowOff>57492</xdr:rowOff>
    </xdr:to>
    <xdr:sp macro="" textlink="">
      <xdr:nvSpPr>
        <xdr:cNvPr id="120" name="フローチャート: 判断 119"/>
        <xdr:cNvSpPr/>
      </xdr:nvSpPr>
      <xdr:spPr>
        <a:xfrm>
          <a:off x="869950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98330</xdr:rowOff>
    </xdr:from>
    <xdr:to>
      <xdr:col>41</xdr:col>
      <xdr:colOff>101600</xdr:colOff>
      <xdr:row>41</xdr:row>
      <xdr:rowOff>28480</xdr:rowOff>
    </xdr:to>
    <xdr:sp macro="" textlink="">
      <xdr:nvSpPr>
        <xdr:cNvPr id="121" name="フローチャート: 判断 120"/>
        <xdr:cNvSpPr/>
      </xdr:nvSpPr>
      <xdr:spPr>
        <a:xfrm>
          <a:off x="7810500" y="695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139878</xdr:rowOff>
    </xdr:from>
    <xdr:to>
      <xdr:col>36</xdr:col>
      <xdr:colOff>165100</xdr:colOff>
      <xdr:row>41</xdr:row>
      <xdr:rowOff>70028</xdr:rowOff>
    </xdr:to>
    <xdr:sp macro="" textlink="">
      <xdr:nvSpPr>
        <xdr:cNvPr id="122" name="フローチャート: 判断 121"/>
        <xdr:cNvSpPr/>
      </xdr:nvSpPr>
      <xdr:spPr>
        <a:xfrm>
          <a:off x="6921500"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53621</xdr:rowOff>
    </xdr:from>
    <xdr:to>
      <xdr:col>55</xdr:col>
      <xdr:colOff>50800</xdr:colOff>
      <xdr:row>41</xdr:row>
      <xdr:rowOff>155221</xdr:rowOff>
    </xdr:to>
    <xdr:sp macro="" textlink="">
      <xdr:nvSpPr>
        <xdr:cNvPr id="128" name="楕円 127"/>
        <xdr:cNvSpPr/>
      </xdr:nvSpPr>
      <xdr:spPr>
        <a:xfrm>
          <a:off x="10426700" y="708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139998</xdr:rowOff>
    </xdr:from>
    <xdr:ext cx="534377" cy="259045"/>
    <xdr:sp macro="" textlink="">
      <xdr:nvSpPr>
        <xdr:cNvPr id="129" name="【道路】&#10;一人当たり延長該当値テキスト"/>
        <xdr:cNvSpPr txBox="1"/>
      </xdr:nvSpPr>
      <xdr:spPr>
        <a:xfrm>
          <a:off x="10515600" y="69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54135</xdr:rowOff>
    </xdr:from>
    <xdr:to>
      <xdr:col>50</xdr:col>
      <xdr:colOff>165100</xdr:colOff>
      <xdr:row>41</xdr:row>
      <xdr:rowOff>155735</xdr:rowOff>
    </xdr:to>
    <xdr:sp macro="" textlink="">
      <xdr:nvSpPr>
        <xdr:cNvPr id="130" name="楕円 129"/>
        <xdr:cNvSpPr/>
      </xdr:nvSpPr>
      <xdr:spPr>
        <a:xfrm>
          <a:off x="9588500" y="70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104421</xdr:rowOff>
    </xdr:from>
    <xdr:to>
      <xdr:col>55</xdr:col>
      <xdr:colOff>0</xdr:colOff>
      <xdr:row>41</xdr:row>
      <xdr:rowOff>104935</xdr:rowOff>
    </xdr:to>
    <xdr:cxnSp macro="">
      <xdr:nvCxnSpPr>
        <xdr:cNvPr id="131" name="直線コネクタ 130"/>
        <xdr:cNvCxnSpPr/>
      </xdr:nvCxnSpPr>
      <xdr:spPr>
        <a:xfrm flipV="1">
          <a:off x="9639300" y="7133871"/>
          <a:ext cx="8382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54951</xdr:rowOff>
    </xdr:from>
    <xdr:to>
      <xdr:col>46</xdr:col>
      <xdr:colOff>38100</xdr:colOff>
      <xdr:row>41</xdr:row>
      <xdr:rowOff>156551</xdr:rowOff>
    </xdr:to>
    <xdr:sp macro="" textlink="">
      <xdr:nvSpPr>
        <xdr:cNvPr id="132" name="楕円 131"/>
        <xdr:cNvSpPr/>
      </xdr:nvSpPr>
      <xdr:spPr>
        <a:xfrm>
          <a:off x="8699500" y="7084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104935</xdr:rowOff>
    </xdr:from>
    <xdr:to>
      <xdr:col>50</xdr:col>
      <xdr:colOff>114300</xdr:colOff>
      <xdr:row>41</xdr:row>
      <xdr:rowOff>105751</xdr:rowOff>
    </xdr:to>
    <xdr:cxnSp macro="">
      <xdr:nvCxnSpPr>
        <xdr:cNvPr id="133" name="直線コネクタ 132"/>
        <xdr:cNvCxnSpPr/>
      </xdr:nvCxnSpPr>
      <xdr:spPr>
        <a:xfrm flipV="1">
          <a:off x="8750300" y="7134385"/>
          <a:ext cx="889000" cy="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55559</xdr:rowOff>
    </xdr:from>
    <xdr:to>
      <xdr:col>41</xdr:col>
      <xdr:colOff>101600</xdr:colOff>
      <xdr:row>41</xdr:row>
      <xdr:rowOff>157159</xdr:rowOff>
    </xdr:to>
    <xdr:sp macro="" textlink="">
      <xdr:nvSpPr>
        <xdr:cNvPr id="134" name="楕円 133"/>
        <xdr:cNvSpPr/>
      </xdr:nvSpPr>
      <xdr:spPr>
        <a:xfrm>
          <a:off x="7810500" y="708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105751</xdr:rowOff>
    </xdr:from>
    <xdr:to>
      <xdr:col>45</xdr:col>
      <xdr:colOff>177800</xdr:colOff>
      <xdr:row>41</xdr:row>
      <xdr:rowOff>106359</xdr:rowOff>
    </xdr:to>
    <xdr:cxnSp macro="">
      <xdr:nvCxnSpPr>
        <xdr:cNvPr id="135" name="直線コネクタ 134"/>
        <xdr:cNvCxnSpPr/>
      </xdr:nvCxnSpPr>
      <xdr:spPr>
        <a:xfrm flipV="1">
          <a:off x="7861300" y="7135201"/>
          <a:ext cx="889000" cy="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55765</xdr:rowOff>
    </xdr:from>
    <xdr:to>
      <xdr:col>36</xdr:col>
      <xdr:colOff>165100</xdr:colOff>
      <xdr:row>41</xdr:row>
      <xdr:rowOff>157365</xdr:rowOff>
    </xdr:to>
    <xdr:sp macro="" textlink="">
      <xdr:nvSpPr>
        <xdr:cNvPr id="136" name="楕円 135"/>
        <xdr:cNvSpPr/>
      </xdr:nvSpPr>
      <xdr:spPr>
        <a:xfrm>
          <a:off x="6921500" y="708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106359</xdr:rowOff>
    </xdr:from>
    <xdr:to>
      <xdr:col>41</xdr:col>
      <xdr:colOff>50800</xdr:colOff>
      <xdr:row>41</xdr:row>
      <xdr:rowOff>106565</xdr:rowOff>
    </xdr:to>
    <xdr:cxnSp macro="">
      <xdr:nvCxnSpPr>
        <xdr:cNvPr id="137" name="直線コネクタ 136"/>
        <xdr:cNvCxnSpPr/>
      </xdr:nvCxnSpPr>
      <xdr:spPr>
        <a:xfrm flipV="1">
          <a:off x="6972300" y="7135809"/>
          <a:ext cx="889000" cy="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80580</xdr:rowOff>
    </xdr:from>
    <xdr:ext cx="534377" cy="259045"/>
    <xdr:sp macro="" textlink="">
      <xdr:nvSpPr>
        <xdr:cNvPr id="138" name="n_1aveValue【道路】&#10;一人当たり延長"/>
        <xdr:cNvSpPr txBox="1"/>
      </xdr:nvSpPr>
      <xdr:spPr>
        <a:xfrm>
          <a:off x="9359411" y="676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74019</xdr:rowOff>
    </xdr:from>
    <xdr:ext cx="534377" cy="259045"/>
    <xdr:sp macro="" textlink="">
      <xdr:nvSpPr>
        <xdr:cNvPr id="139" name="n_2aveValue【道路】&#10;一人当たり延長"/>
        <xdr:cNvSpPr txBox="1"/>
      </xdr:nvSpPr>
      <xdr:spPr>
        <a:xfrm>
          <a:off x="8483111" y="676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45007</xdr:rowOff>
    </xdr:from>
    <xdr:ext cx="534377" cy="259045"/>
    <xdr:sp macro="" textlink="">
      <xdr:nvSpPr>
        <xdr:cNvPr id="140" name="n_3aveValue【道路】&#10;一人当たり延長"/>
        <xdr:cNvSpPr txBox="1"/>
      </xdr:nvSpPr>
      <xdr:spPr>
        <a:xfrm>
          <a:off x="7594111" y="673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86555</xdr:rowOff>
    </xdr:from>
    <xdr:ext cx="534377" cy="259045"/>
    <xdr:sp macro="" textlink="">
      <xdr:nvSpPr>
        <xdr:cNvPr id="141" name="n_4aveValue【道路】&#10;一人当たり延長"/>
        <xdr:cNvSpPr txBox="1"/>
      </xdr:nvSpPr>
      <xdr:spPr>
        <a:xfrm>
          <a:off x="6705111" y="677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146862</xdr:rowOff>
    </xdr:from>
    <xdr:ext cx="534377" cy="259045"/>
    <xdr:sp macro="" textlink="">
      <xdr:nvSpPr>
        <xdr:cNvPr id="142" name="n_1mainValue【道路】&#10;一人当たり延長"/>
        <xdr:cNvSpPr txBox="1"/>
      </xdr:nvSpPr>
      <xdr:spPr>
        <a:xfrm>
          <a:off x="9359411" y="717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147678</xdr:rowOff>
    </xdr:from>
    <xdr:ext cx="534377" cy="259045"/>
    <xdr:sp macro="" textlink="">
      <xdr:nvSpPr>
        <xdr:cNvPr id="143" name="n_2mainValue【道路】&#10;一人当たり延長"/>
        <xdr:cNvSpPr txBox="1"/>
      </xdr:nvSpPr>
      <xdr:spPr>
        <a:xfrm>
          <a:off x="8483111" y="717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148286</xdr:rowOff>
    </xdr:from>
    <xdr:ext cx="534377" cy="259045"/>
    <xdr:sp macro="" textlink="">
      <xdr:nvSpPr>
        <xdr:cNvPr id="144" name="n_3mainValue【道路】&#10;一人当たり延長"/>
        <xdr:cNvSpPr txBox="1"/>
      </xdr:nvSpPr>
      <xdr:spPr>
        <a:xfrm>
          <a:off x="7594111" y="717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148492</xdr:rowOff>
    </xdr:from>
    <xdr:ext cx="534377" cy="259045"/>
    <xdr:sp macro="" textlink="">
      <xdr:nvSpPr>
        <xdr:cNvPr id="145" name="n_4mainValue【道路】&#10;一人当たり延長"/>
        <xdr:cNvSpPr txBox="1"/>
      </xdr:nvSpPr>
      <xdr:spPr>
        <a:xfrm>
          <a:off x="6705111" y="7177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122465</xdr:rowOff>
    </xdr:from>
    <xdr:to>
      <xdr:col>24</xdr:col>
      <xdr:colOff>62865</xdr:colOff>
      <xdr:row>63</xdr:row>
      <xdr:rowOff>96338</xdr:rowOff>
    </xdr:to>
    <xdr:cxnSp macro="">
      <xdr:nvCxnSpPr>
        <xdr:cNvPr id="171" name="直線コネクタ 170"/>
        <xdr:cNvCxnSpPr/>
      </xdr:nvCxnSpPr>
      <xdr:spPr>
        <a:xfrm flipV="1">
          <a:off x="4634865" y="9552215"/>
          <a:ext cx="0" cy="1345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100165</xdr:rowOff>
    </xdr:from>
    <xdr:ext cx="405111" cy="259045"/>
    <xdr:sp macro="" textlink="">
      <xdr:nvSpPr>
        <xdr:cNvPr id="172" name="【橋りょう・トンネル】&#10;有形固定資産減価償却率最小値テキスト"/>
        <xdr:cNvSpPr txBox="1"/>
      </xdr:nvSpPr>
      <xdr:spPr>
        <a:xfrm>
          <a:off x="4673600"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96338</xdr:rowOff>
    </xdr:from>
    <xdr:to>
      <xdr:col>24</xdr:col>
      <xdr:colOff>152400</xdr:colOff>
      <xdr:row>63</xdr:row>
      <xdr:rowOff>96338</xdr:rowOff>
    </xdr:to>
    <xdr:cxnSp macro="">
      <xdr:nvCxnSpPr>
        <xdr:cNvPr id="173" name="直線コネクタ 172"/>
        <xdr:cNvCxnSpPr/>
      </xdr:nvCxnSpPr>
      <xdr:spPr>
        <a:xfrm>
          <a:off x="4546600" y="1089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69142</xdr:rowOff>
    </xdr:from>
    <xdr:ext cx="340478" cy="259045"/>
    <xdr:sp macro="" textlink="">
      <xdr:nvSpPr>
        <xdr:cNvPr id="174" name="【橋りょう・トンネル】&#10;有形固定資産減価償却率最大値テキスト"/>
        <xdr:cNvSpPr txBox="1"/>
      </xdr:nvSpPr>
      <xdr:spPr>
        <a:xfrm>
          <a:off x="4673600" y="93274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122465</xdr:rowOff>
    </xdr:from>
    <xdr:to>
      <xdr:col>24</xdr:col>
      <xdr:colOff>152400</xdr:colOff>
      <xdr:row>55</xdr:row>
      <xdr:rowOff>122465</xdr:rowOff>
    </xdr:to>
    <xdr:cxnSp macro="">
      <xdr:nvCxnSpPr>
        <xdr:cNvPr id="175" name="直線コネクタ 174"/>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143164</xdr:rowOff>
    </xdr:from>
    <xdr:ext cx="405111" cy="259045"/>
    <xdr:sp macro="" textlink="">
      <xdr:nvSpPr>
        <xdr:cNvPr id="176" name="【橋りょう・トンネル】&#10;有形固定資産減価償却率平均値テキスト"/>
        <xdr:cNvSpPr txBox="1"/>
      </xdr:nvSpPr>
      <xdr:spPr>
        <a:xfrm>
          <a:off x="4673600" y="1043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164737</xdr:rowOff>
    </xdr:from>
    <xdr:to>
      <xdr:col>24</xdr:col>
      <xdr:colOff>114300</xdr:colOff>
      <xdr:row>61</xdr:row>
      <xdr:rowOff>94887</xdr:rowOff>
    </xdr:to>
    <xdr:sp macro="" textlink="">
      <xdr:nvSpPr>
        <xdr:cNvPr id="177" name="フローチャート: 判断 176"/>
        <xdr:cNvSpPr/>
      </xdr:nvSpPr>
      <xdr:spPr>
        <a:xfrm>
          <a:off x="45847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146776</xdr:rowOff>
    </xdr:from>
    <xdr:to>
      <xdr:col>20</xdr:col>
      <xdr:colOff>38100</xdr:colOff>
      <xdr:row>61</xdr:row>
      <xdr:rowOff>76926</xdr:rowOff>
    </xdr:to>
    <xdr:sp macro="" textlink="">
      <xdr:nvSpPr>
        <xdr:cNvPr id="178" name="フローチャート: 判断 177"/>
        <xdr:cNvSpPr/>
      </xdr:nvSpPr>
      <xdr:spPr>
        <a:xfrm>
          <a:off x="3746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81462</xdr:rowOff>
    </xdr:from>
    <xdr:to>
      <xdr:col>15</xdr:col>
      <xdr:colOff>101600</xdr:colOff>
      <xdr:row>61</xdr:row>
      <xdr:rowOff>11612</xdr:rowOff>
    </xdr:to>
    <xdr:sp macro="" textlink="">
      <xdr:nvSpPr>
        <xdr:cNvPr id="179" name="フローチャート: 判断 178"/>
        <xdr:cNvSpPr/>
      </xdr:nvSpPr>
      <xdr:spPr>
        <a:xfrm>
          <a:off x="2857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1" name="フローチャート: 判断 180"/>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123916</xdr:rowOff>
    </xdr:from>
    <xdr:to>
      <xdr:col>24</xdr:col>
      <xdr:colOff>114300</xdr:colOff>
      <xdr:row>60</xdr:row>
      <xdr:rowOff>54066</xdr:rowOff>
    </xdr:to>
    <xdr:sp macro="" textlink="">
      <xdr:nvSpPr>
        <xdr:cNvPr id="187" name="楕円 186"/>
        <xdr:cNvSpPr/>
      </xdr:nvSpPr>
      <xdr:spPr>
        <a:xfrm>
          <a:off x="4584700" y="1023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146793</xdr:rowOff>
    </xdr:from>
    <xdr:ext cx="405111" cy="259045"/>
    <xdr:sp macro="" textlink="">
      <xdr:nvSpPr>
        <xdr:cNvPr id="188" name="【橋りょう・トンネル】&#10;有形固定資産減価償却率該当値テキスト"/>
        <xdr:cNvSpPr txBox="1"/>
      </xdr:nvSpPr>
      <xdr:spPr>
        <a:xfrm>
          <a:off x="4673600" y="1009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83094</xdr:rowOff>
    </xdr:from>
    <xdr:to>
      <xdr:col>20</xdr:col>
      <xdr:colOff>38100</xdr:colOff>
      <xdr:row>60</xdr:row>
      <xdr:rowOff>13244</xdr:rowOff>
    </xdr:to>
    <xdr:sp macro="" textlink="">
      <xdr:nvSpPr>
        <xdr:cNvPr id="189" name="楕円 188"/>
        <xdr:cNvSpPr/>
      </xdr:nvSpPr>
      <xdr:spPr>
        <a:xfrm>
          <a:off x="3746500" y="1019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133894</xdr:rowOff>
    </xdr:from>
    <xdr:to>
      <xdr:col>24</xdr:col>
      <xdr:colOff>63500</xdr:colOff>
      <xdr:row>60</xdr:row>
      <xdr:rowOff>3266</xdr:rowOff>
    </xdr:to>
    <xdr:cxnSp macro="">
      <xdr:nvCxnSpPr>
        <xdr:cNvPr id="190" name="直線コネクタ 189"/>
        <xdr:cNvCxnSpPr/>
      </xdr:nvCxnSpPr>
      <xdr:spPr>
        <a:xfrm>
          <a:off x="3797300" y="1024944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40640</xdr:rowOff>
    </xdr:from>
    <xdr:to>
      <xdr:col>15</xdr:col>
      <xdr:colOff>101600</xdr:colOff>
      <xdr:row>59</xdr:row>
      <xdr:rowOff>142240</xdr:rowOff>
    </xdr:to>
    <xdr:sp macro="" textlink="">
      <xdr:nvSpPr>
        <xdr:cNvPr id="191" name="楕円 190"/>
        <xdr:cNvSpPr/>
      </xdr:nvSpPr>
      <xdr:spPr>
        <a:xfrm>
          <a:off x="2857500" y="101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91440</xdr:rowOff>
    </xdr:from>
    <xdr:to>
      <xdr:col>19</xdr:col>
      <xdr:colOff>177800</xdr:colOff>
      <xdr:row>59</xdr:row>
      <xdr:rowOff>133894</xdr:rowOff>
    </xdr:to>
    <xdr:cxnSp macro="">
      <xdr:nvCxnSpPr>
        <xdr:cNvPr id="192" name="直線コネクタ 191"/>
        <xdr:cNvCxnSpPr/>
      </xdr:nvCxnSpPr>
      <xdr:spPr>
        <a:xfrm>
          <a:off x="2908300" y="1020699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169635</xdr:rowOff>
    </xdr:from>
    <xdr:to>
      <xdr:col>10</xdr:col>
      <xdr:colOff>165100</xdr:colOff>
      <xdr:row>59</xdr:row>
      <xdr:rowOff>99785</xdr:rowOff>
    </xdr:to>
    <xdr:sp macro="" textlink="">
      <xdr:nvSpPr>
        <xdr:cNvPr id="193" name="楕円 192"/>
        <xdr:cNvSpPr/>
      </xdr:nvSpPr>
      <xdr:spPr>
        <a:xfrm>
          <a:off x="1968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48985</xdr:rowOff>
    </xdr:from>
    <xdr:to>
      <xdr:col>15</xdr:col>
      <xdr:colOff>50800</xdr:colOff>
      <xdr:row>59</xdr:row>
      <xdr:rowOff>91440</xdr:rowOff>
    </xdr:to>
    <xdr:cxnSp macro="">
      <xdr:nvCxnSpPr>
        <xdr:cNvPr id="194" name="直線コネクタ 193"/>
        <xdr:cNvCxnSpPr/>
      </xdr:nvCxnSpPr>
      <xdr:spPr>
        <a:xfrm>
          <a:off x="2019300" y="10164535"/>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169635</xdr:rowOff>
    </xdr:from>
    <xdr:to>
      <xdr:col>6</xdr:col>
      <xdr:colOff>38100</xdr:colOff>
      <xdr:row>59</xdr:row>
      <xdr:rowOff>99785</xdr:rowOff>
    </xdr:to>
    <xdr:sp macro="" textlink="">
      <xdr:nvSpPr>
        <xdr:cNvPr id="195" name="楕円 194"/>
        <xdr:cNvSpPr/>
      </xdr:nvSpPr>
      <xdr:spPr>
        <a:xfrm>
          <a:off x="1079500" y="101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48985</xdr:rowOff>
    </xdr:from>
    <xdr:to>
      <xdr:col>10</xdr:col>
      <xdr:colOff>114300</xdr:colOff>
      <xdr:row>59</xdr:row>
      <xdr:rowOff>48985</xdr:rowOff>
    </xdr:to>
    <xdr:cxnSp macro="">
      <xdr:nvCxnSpPr>
        <xdr:cNvPr id="196" name="直線コネクタ 195"/>
        <xdr:cNvCxnSpPr/>
      </xdr:nvCxnSpPr>
      <xdr:spPr>
        <a:xfrm>
          <a:off x="1130300" y="10164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68053</xdr:rowOff>
    </xdr:from>
    <xdr:ext cx="405111" cy="259045"/>
    <xdr:sp macro="" textlink="">
      <xdr:nvSpPr>
        <xdr:cNvPr id="197" name="n_1aveValue【橋りょう・トンネル】&#10;有形固定資産減価償却率"/>
        <xdr:cNvSpPr txBox="1"/>
      </xdr:nvSpPr>
      <xdr:spPr>
        <a:xfrm>
          <a:off x="35820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2739</xdr:rowOff>
    </xdr:from>
    <xdr:ext cx="405111" cy="259045"/>
    <xdr:sp macro="" textlink="">
      <xdr:nvSpPr>
        <xdr:cNvPr id="198" name="n_2aveValue【橋りょう・トンネル】&#10;有形固定資産減価償却率"/>
        <xdr:cNvSpPr txBox="1"/>
      </xdr:nvSpPr>
      <xdr:spPr>
        <a:xfrm>
          <a:off x="2705744" y="1046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99" name="n_3aveValue【橋りょう・トンネル】&#10;有形固定資産減価償却率"/>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86014</xdr:rowOff>
    </xdr:from>
    <xdr:ext cx="405111" cy="259045"/>
    <xdr:sp macro="" textlink="">
      <xdr:nvSpPr>
        <xdr:cNvPr id="200" name="n_4aveValue【橋りょう・トンネル】&#10;有形固定資産減価償却率"/>
        <xdr:cNvSpPr txBox="1"/>
      </xdr:nvSpPr>
      <xdr:spPr>
        <a:xfrm>
          <a:off x="927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29771</xdr:rowOff>
    </xdr:from>
    <xdr:ext cx="405111" cy="259045"/>
    <xdr:sp macro="" textlink="">
      <xdr:nvSpPr>
        <xdr:cNvPr id="201" name="n_1mainValue【橋りょう・トンネル】&#10;有形固定資産減価償却率"/>
        <xdr:cNvSpPr txBox="1"/>
      </xdr:nvSpPr>
      <xdr:spPr>
        <a:xfrm>
          <a:off x="3582044" y="997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158767</xdr:rowOff>
    </xdr:from>
    <xdr:ext cx="405111" cy="259045"/>
    <xdr:sp macro="" textlink="">
      <xdr:nvSpPr>
        <xdr:cNvPr id="202" name="n_2mainValue【橋りょう・トンネル】&#10;有形固定資産減価償却率"/>
        <xdr:cNvSpPr txBox="1"/>
      </xdr:nvSpPr>
      <xdr:spPr>
        <a:xfrm>
          <a:off x="27057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116312</xdr:rowOff>
    </xdr:from>
    <xdr:ext cx="405111" cy="259045"/>
    <xdr:sp macro="" textlink="">
      <xdr:nvSpPr>
        <xdr:cNvPr id="203" name="n_3mainValue【橋りょう・トンネル】&#10;有形固定資産減価償却率"/>
        <xdr:cNvSpPr txBox="1"/>
      </xdr:nvSpPr>
      <xdr:spPr>
        <a:xfrm>
          <a:off x="1816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116312</xdr:rowOff>
    </xdr:from>
    <xdr:ext cx="405111" cy="259045"/>
    <xdr:sp macro="" textlink="">
      <xdr:nvSpPr>
        <xdr:cNvPr id="204" name="n_4mainValue【橋りょう・トンネル】&#10;有形固定資産減価償却率"/>
        <xdr:cNvSpPr txBox="1"/>
      </xdr:nvSpPr>
      <xdr:spPr>
        <a:xfrm>
          <a:off x="927744" y="988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8" name="テキスト ボックス 217"/>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24" name="テキスト ボックス 223"/>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6" name="テキスト ボックス 225"/>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76758</xdr:rowOff>
    </xdr:from>
    <xdr:to>
      <xdr:col>54</xdr:col>
      <xdr:colOff>189865</xdr:colOff>
      <xdr:row>64</xdr:row>
      <xdr:rowOff>75160</xdr:rowOff>
    </xdr:to>
    <xdr:cxnSp macro="">
      <xdr:nvCxnSpPr>
        <xdr:cNvPr id="228" name="直線コネクタ 227"/>
        <xdr:cNvCxnSpPr/>
      </xdr:nvCxnSpPr>
      <xdr:spPr>
        <a:xfrm flipV="1">
          <a:off x="10476865" y="9677958"/>
          <a:ext cx="0" cy="1370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78987</xdr:rowOff>
    </xdr:from>
    <xdr:ext cx="469744" cy="259045"/>
    <xdr:sp macro="" textlink="">
      <xdr:nvSpPr>
        <xdr:cNvPr id="229" name="【橋りょう・トンネル】&#10;一人当たり有形固定資産（償却資産）額最小値テキスト"/>
        <xdr:cNvSpPr txBox="1"/>
      </xdr:nvSpPr>
      <xdr:spPr>
        <a:xfrm>
          <a:off x="10515600" y="1105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75160</xdr:rowOff>
    </xdr:from>
    <xdr:to>
      <xdr:col>55</xdr:col>
      <xdr:colOff>88900</xdr:colOff>
      <xdr:row>64</xdr:row>
      <xdr:rowOff>75160</xdr:rowOff>
    </xdr:to>
    <xdr:cxnSp macro="">
      <xdr:nvCxnSpPr>
        <xdr:cNvPr id="230" name="直線コネクタ 229"/>
        <xdr:cNvCxnSpPr/>
      </xdr:nvCxnSpPr>
      <xdr:spPr>
        <a:xfrm>
          <a:off x="10388600" y="11047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23435</xdr:rowOff>
    </xdr:from>
    <xdr:ext cx="754822" cy="259045"/>
    <xdr:sp macro="" textlink="">
      <xdr:nvSpPr>
        <xdr:cNvPr id="231" name="【橋りょう・トンネル】&#10;一人当たり有形固定資産（償却資産）額最大値テキスト"/>
        <xdr:cNvSpPr txBox="1"/>
      </xdr:nvSpPr>
      <xdr:spPr>
        <a:xfrm>
          <a:off x="10515600" y="9453185"/>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10,795,604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76758</xdr:rowOff>
    </xdr:from>
    <xdr:to>
      <xdr:col>55</xdr:col>
      <xdr:colOff>88900</xdr:colOff>
      <xdr:row>56</xdr:row>
      <xdr:rowOff>76758</xdr:rowOff>
    </xdr:to>
    <xdr:cxnSp macro="">
      <xdr:nvCxnSpPr>
        <xdr:cNvPr id="232" name="直線コネクタ 231"/>
        <xdr:cNvCxnSpPr/>
      </xdr:nvCxnSpPr>
      <xdr:spPr>
        <a:xfrm>
          <a:off x="10388600" y="9677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6331</xdr:rowOff>
    </xdr:from>
    <xdr:ext cx="690189" cy="259045"/>
    <xdr:sp macro="" textlink="">
      <xdr:nvSpPr>
        <xdr:cNvPr id="233" name="【橋りょう・トンネル】&#10;一人当たり有形固定資産（償却資産）額平均値テキスト"/>
        <xdr:cNvSpPr txBox="1"/>
      </xdr:nvSpPr>
      <xdr:spPr>
        <a:xfrm>
          <a:off x="10515600" y="10636231"/>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154904</xdr:rowOff>
    </xdr:from>
    <xdr:to>
      <xdr:col>55</xdr:col>
      <xdr:colOff>50800</xdr:colOff>
      <xdr:row>63</xdr:row>
      <xdr:rowOff>85054</xdr:rowOff>
    </xdr:to>
    <xdr:sp macro="" textlink="">
      <xdr:nvSpPr>
        <xdr:cNvPr id="234" name="フローチャート: 判断 233"/>
        <xdr:cNvSpPr/>
      </xdr:nvSpPr>
      <xdr:spPr>
        <a:xfrm>
          <a:off x="10426700" y="107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154923</xdr:rowOff>
    </xdr:from>
    <xdr:to>
      <xdr:col>50</xdr:col>
      <xdr:colOff>165100</xdr:colOff>
      <xdr:row>63</xdr:row>
      <xdr:rowOff>85073</xdr:rowOff>
    </xdr:to>
    <xdr:sp macro="" textlink="">
      <xdr:nvSpPr>
        <xdr:cNvPr id="235" name="フローチャート: 判断 234"/>
        <xdr:cNvSpPr/>
      </xdr:nvSpPr>
      <xdr:spPr>
        <a:xfrm>
          <a:off x="9588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46446</xdr:rowOff>
    </xdr:from>
    <xdr:to>
      <xdr:col>46</xdr:col>
      <xdr:colOff>38100</xdr:colOff>
      <xdr:row>63</xdr:row>
      <xdr:rowOff>148046</xdr:rowOff>
    </xdr:to>
    <xdr:sp macro="" textlink="">
      <xdr:nvSpPr>
        <xdr:cNvPr id="236" name="フローチャート: 判断 235"/>
        <xdr:cNvSpPr/>
      </xdr:nvSpPr>
      <xdr:spPr>
        <a:xfrm>
          <a:off x="8699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161131</xdr:rowOff>
    </xdr:from>
    <xdr:to>
      <xdr:col>41</xdr:col>
      <xdr:colOff>101600</xdr:colOff>
      <xdr:row>63</xdr:row>
      <xdr:rowOff>91281</xdr:rowOff>
    </xdr:to>
    <xdr:sp macro="" textlink="">
      <xdr:nvSpPr>
        <xdr:cNvPr id="237" name="フローチャート: 判断 236"/>
        <xdr:cNvSpPr/>
      </xdr:nvSpPr>
      <xdr:spPr>
        <a:xfrm>
          <a:off x="7810500" y="107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89258</xdr:rowOff>
    </xdr:from>
    <xdr:to>
      <xdr:col>36</xdr:col>
      <xdr:colOff>165100</xdr:colOff>
      <xdr:row>64</xdr:row>
      <xdr:rowOff>19408</xdr:rowOff>
    </xdr:to>
    <xdr:sp macro="" textlink="">
      <xdr:nvSpPr>
        <xdr:cNvPr id="238" name="フローチャート: 判断 237"/>
        <xdr:cNvSpPr/>
      </xdr:nvSpPr>
      <xdr:spPr>
        <a:xfrm>
          <a:off x="6921500" y="10890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126171</xdr:rowOff>
    </xdr:from>
    <xdr:to>
      <xdr:col>55</xdr:col>
      <xdr:colOff>50800</xdr:colOff>
      <xdr:row>64</xdr:row>
      <xdr:rowOff>56321</xdr:rowOff>
    </xdr:to>
    <xdr:sp macro="" textlink="">
      <xdr:nvSpPr>
        <xdr:cNvPr id="244" name="楕円 243"/>
        <xdr:cNvSpPr/>
      </xdr:nvSpPr>
      <xdr:spPr>
        <a:xfrm>
          <a:off x="10426700" y="1092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41098</xdr:rowOff>
    </xdr:from>
    <xdr:ext cx="599010" cy="259045"/>
    <xdr:sp macro="" textlink="">
      <xdr:nvSpPr>
        <xdr:cNvPr id="245" name="【橋りょう・トンネル】&#10;一人当たり有形固定資産（償却資産）額該当値テキスト"/>
        <xdr:cNvSpPr txBox="1"/>
      </xdr:nvSpPr>
      <xdr:spPr>
        <a:xfrm>
          <a:off x="10515600" y="10842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127681</xdr:rowOff>
    </xdr:from>
    <xdr:to>
      <xdr:col>50</xdr:col>
      <xdr:colOff>165100</xdr:colOff>
      <xdr:row>64</xdr:row>
      <xdr:rowOff>57831</xdr:rowOff>
    </xdr:to>
    <xdr:sp macro="" textlink="">
      <xdr:nvSpPr>
        <xdr:cNvPr id="246" name="楕円 245"/>
        <xdr:cNvSpPr/>
      </xdr:nvSpPr>
      <xdr:spPr>
        <a:xfrm>
          <a:off x="9588500" y="1092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5521</xdr:rowOff>
    </xdr:from>
    <xdr:to>
      <xdr:col>55</xdr:col>
      <xdr:colOff>0</xdr:colOff>
      <xdr:row>64</xdr:row>
      <xdr:rowOff>7031</xdr:rowOff>
    </xdr:to>
    <xdr:cxnSp macro="">
      <xdr:nvCxnSpPr>
        <xdr:cNvPr id="247" name="直線コネクタ 246"/>
        <xdr:cNvCxnSpPr/>
      </xdr:nvCxnSpPr>
      <xdr:spPr>
        <a:xfrm flipV="1">
          <a:off x="9639300" y="10978321"/>
          <a:ext cx="838200" cy="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129132</xdr:rowOff>
    </xdr:from>
    <xdr:to>
      <xdr:col>46</xdr:col>
      <xdr:colOff>38100</xdr:colOff>
      <xdr:row>64</xdr:row>
      <xdr:rowOff>59282</xdr:rowOff>
    </xdr:to>
    <xdr:sp macro="" textlink="">
      <xdr:nvSpPr>
        <xdr:cNvPr id="248" name="楕円 247"/>
        <xdr:cNvSpPr/>
      </xdr:nvSpPr>
      <xdr:spPr>
        <a:xfrm>
          <a:off x="8699500" y="1093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7031</xdr:rowOff>
    </xdr:from>
    <xdr:to>
      <xdr:col>50</xdr:col>
      <xdr:colOff>114300</xdr:colOff>
      <xdr:row>64</xdr:row>
      <xdr:rowOff>8482</xdr:rowOff>
    </xdr:to>
    <xdr:cxnSp macro="">
      <xdr:nvCxnSpPr>
        <xdr:cNvPr id="249" name="直線コネクタ 248"/>
        <xdr:cNvCxnSpPr/>
      </xdr:nvCxnSpPr>
      <xdr:spPr>
        <a:xfrm flipV="1">
          <a:off x="8750300" y="10979831"/>
          <a:ext cx="889000" cy="1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130625</xdr:rowOff>
    </xdr:from>
    <xdr:to>
      <xdr:col>41</xdr:col>
      <xdr:colOff>101600</xdr:colOff>
      <xdr:row>64</xdr:row>
      <xdr:rowOff>60775</xdr:rowOff>
    </xdr:to>
    <xdr:sp macro="" textlink="">
      <xdr:nvSpPr>
        <xdr:cNvPr id="250" name="楕円 249"/>
        <xdr:cNvSpPr/>
      </xdr:nvSpPr>
      <xdr:spPr>
        <a:xfrm>
          <a:off x="7810500" y="109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8482</xdr:rowOff>
    </xdr:from>
    <xdr:to>
      <xdr:col>45</xdr:col>
      <xdr:colOff>177800</xdr:colOff>
      <xdr:row>64</xdr:row>
      <xdr:rowOff>9975</xdr:rowOff>
    </xdr:to>
    <xdr:cxnSp macro="">
      <xdr:nvCxnSpPr>
        <xdr:cNvPr id="251" name="直線コネクタ 250"/>
        <xdr:cNvCxnSpPr/>
      </xdr:nvCxnSpPr>
      <xdr:spPr>
        <a:xfrm flipV="1">
          <a:off x="7861300" y="10981282"/>
          <a:ext cx="889000" cy="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131128</xdr:rowOff>
    </xdr:from>
    <xdr:to>
      <xdr:col>36</xdr:col>
      <xdr:colOff>165100</xdr:colOff>
      <xdr:row>64</xdr:row>
      <xdr:rowOff>61278</xdr:rowOff>
    </xdr:to>
    <xdr:sp macro="" textlink="">
      <xdr:nvSpPr>
        <xdr:cNvPr id="252" name="楕円 251"/>
        <xdr:cNvSpPr/>
      </xdr:nvSpPr>
      <xdr:spPr>
        <a:xfrm>
          <a:off x="6921500" y="1093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9975</xdr:rowOff>
    </xdr:from>
    <xdr:to>
      <xdr:col>41</xdr:col>
      <xdr:colOff>50800</xdr:colOff>
      <xdr:row>64</xdr:row>
      <xdr:rowOff>10478</xdr:rowOff>
    </xdr:to>
    <xdr:cxnSp macro="">
      <xdr:nvCxnSpPr>
        <xdr:cNvPr id="253" name="直線コネクタ 252"/>
        <xdr:cNvCxnSpPr/>
      </xdr:nvCxnSpPr>
      <xdr:spPr>
        <a:xfrm flipV="1">
          <a:off x="6972300" y="10982775"/>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101600</xdr:rowOff>
    </xdr:from>
    <xdr:ext cx="690189" cy="259045"/>
    <xdr:sp macro="" textlink="">
      <xdr:nvSpPr>
        <xdr:cNvPr id="254" name="n_1aveValue【橋りょう・トンネル】&#10;一人当たり有形固定資産（償却資産）額"/>
        <xdr:cNvSpPr txBox="1"/>
      </xdr:nvSpPr>
      <xdr:spPr>
        <a:xfrm>
          <a:off x="92815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164573</xdr:rowOff>
    </xdr:from>
    <xdr:ext cx="690189" cy="259045"/>
    <xdr:sp macro="" textlink="">
      <xdr:nvSpPr>
        <xdr:cNvPr id="255" name="n_2aveValue【橋りょう・トンネル】&#10;一人当たり有形固定資産（償却資産）額"/>
        <xdr:cNvSpPr txBox="1"/>
      </xdr:nvSpPr>
      <xdr:spPr>
        <a:xfrm>
          <a:off x="8405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107808</xdr:rowOff>
    </xdr:from>
    <xdr:ext cx="690189" cy="259045"/>
    <xdr:sp macro="" textlink="">
      <xdr:nvSpPr>
        <xdr:cNvPr id="256" name="n_3aveValue【橋りょう・トンネル】&#10;一人当たり有形固定資産（償却資産）額"/>
        <xdr:cNvSpPr txBox="1"/>
      </xdr:nvSpPr>
      <xdr:spPr>
        <a:xfrm>
          <a:off x="7516205" y="105662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35935</xdr:rowOff>
    </xdr:from>
    <xdr:ext cx="599010" cy="259045"/>
    <xdr:sp macro="" textlink="">
      <xdr:nvSpPr>
        <xdr:cNvPr id="257" name="n_4aveValue【橋りょう・トンネル】&#10;一人当たり有形固定資産（償却資産）額"/>
        <xdr:cNvSpPr txBox="1"/>
      </xdr:nvSpPr>
      <xdr:spPr>
        <a:xfrm>
          <a:off x="6672795" y="10665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48958</xdr:rowOff>
    </xdr:from>
    <xdr:ext cx="599010" cy="259045"/>
    <xdr:sp macro="" textlink="">
      <xdr:nvSpPr>
        <xdr:cNvPr id="258" name="n_1mainValue【橋りょう・トンネル】&#10;一人当たり有形固定資産（償却資産）額"/>
        <xdr:cNvSpPr txBox="1"/>
      </xdr:nvSpPr>
      <xdr:spPr>
        <a:xfrm>
          <a:off x="9327095" y="11021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50409</xdr:rowOff>
    </xdr:from>
    <xdr:ext cx="599010" cy="259045"/>
    <xdr:sp macro="" textlink="">
      <xdr:nvSpPr>
        <xdr:cNvPr id="259" name="n_2mainValue【橋りょう・トンネル】&#10;一人当たり有形固定資産（償却資産）額"/>
        <xdr:cNvSpPr txBox="1"/>
      </xdr:nvSpPr>
      <xdr:spPr>
        <a:xfrm>
          <a:off x="8450795" y="1102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51902</xdr:rowOff>
    </xdr:from>
    <xdr:ext cx="599010" cy="259045"/>
    <xdr:sp macro="" textlink="">
      <xdr:nvSpPr>
        <xdr:cNvPr id="260" name="n_3mainValue【橋りょう・トンネル】&#10;一人当たり有形固定資産（償却資産）額"/>
        <xdr:cNvSpPr txBox="1"/>
      </xdr:nvSpPr>
      <xdr:spPr>
        <a:xfrm>
          <a:off x="7561795" y="11024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52405</xdr:rowOff>
    </xdr:from>
    <xdr:ext cx="599010" cy="259045"/>
    <xdr:sp macro="" textlink="">
      <xdr:nvSpPr>
        <xdr:cNvPr id="261" name="n_4mainValue【橋りょう・トンネル】&#10;一人当たり有形固定資産（償却資産）額"/>
        <xdr:cNvSpPr txBox="1"/>
      </xdr:nvSpPr>
      <xdr:spPr>
        <a:xfrm>
          <a:off x="6672795" y="1102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114300</xdr:rowOff>
    </xdr:to>
    <xdr:cxnSp macro="">
      <xdr:nvCxnSpPr>
        <xdr:cNvPr id="286" name="直線コネクタ 285"/>
        <xdr:cNvCxnSpPr/>
      </xdr:nvCxnSpPr>
      <xdr:spPr>
        <a:xfrm flipV="1">
          <a:off x="4634865" y="13346430"/>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89"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90" name="直線コネクタ 289"/>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44466</xdr:rowOff>
    </xdr:from>
    <xdr:ext cx="405111" cy="259045"/>
    <xdr:sp macro="" textlink="">
      <xdr:nvSpPr>
        <xdr:cNvPr id="291" name="【公営住宅】&#10;有形固定資産減価償却率平均値テキスト"/>
        <xdr:cNvSpPr txBox="1"/>
      </xdr:nvSpPr>
      <xdr:spPr>
        <a:xfrm>
          <a:off x="4673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21589</xdr:rowOff>
    </xdr:from>
    <xdr:to>
      <xdr:col>24</xdr:col>
      <xdr:colOff>114300</xdr:colOff>
      <xdr:row>82</xdr:row>
      <xdr:rowOff>123189</xdr:rowOff>
    </xdr:to>
    <xdr:sp macro="" textlink="">
      <xdr:nvSpPr>
        <xdr:cNvPr id="292" name="フローチャート: 判断 291"/>
        <xdr:cNvSpPr/>
      </xdr:nvSpPr>
      <xdr:spPr>
        <a:xfrm>
          <a:off x="4584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76836</xdr:rowOff>
    </xdr:from>
    <xdr:to>
      <xdr:col>20</xdr:col>
      <xdr:colOff>38100</xdr:colOff>
      <xdr:row>83</xdr:row>
      <xdr:rowOff>6986</xdr:rowOff>
    </xdr:to>
    <xdr:sp macro="" textlink="">
      <xdr:nvSpPr>
        <xdr:cNvPr id="293" name="フローチャート: 判断 292"/>
        <xdr:cNvSpPr/>
      </xdr:nvSpPr>
      <xdr:spPr>
        <a:xfrm>
          <a:off x="3746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40639</xdr:rowOff>
    </xdr:from>
    <xdr:to>
      <xdr:col>15</xdr:col>
      <xdr:colOff>101600</xdr:colOff>
      <xdr:row>82</xdr:row>
      <xdr:rowOff>142239</xdr:rowOff>
    </xdr:to>
    <xdr:sp macro="" textlink="">
      <xdr:nvSpPr>
        <xdr:cNvPr id="294" name="フローチャート: 判断 293"/>
        <xdr:cNvSpPr/>
      </xdr:nvSpPr>
      <xdr:spPr>
        <a:xfrm>
          <a:off x="28575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15875</xdr:rowOff>
    </xdr:from>
    <xdr:to>
      <xdr:col>10</xdr:col>
      <xdr:colOff>165100</xdr:colOff>
      <xdr:row>82</xdr:row>
      <xdr:rowOff>117475</xdr:rowOff>
    </xdr:to>
    <xdr:sp macro="" textlink="">
      <xdr:nvSpPr>
        <xdr:cNvPr id="295" name="フローチャート: 判断 294"/>
        <xdr:cNvSpPr/>
      </xdr:nvSpPr>
      <xdr:spPr>
        <a:xfrm>
          <a:off x="1968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xdr:rowOff>
    </xdr:from>
    <xdr:to>
      <xdr:col>6</xdr:col>
      <xdr:colOff>38100</xdr:colOff>
      <xdr:row>82</xdr:row>
      <xdr:rowOff>109855</xdr:rowOff>
    </xdr:to>
    <xdr:sp macro="" textlink="">
      <xdr:nvSpPr>
        <xdr:cNvPr id="296" name="フローチャート: 判断 295"/>
        <xdr:cNvSpPr/>
      </xdr:nvSpPr>
      <xdr:spPr>
        <a:xfrm>
          <a:off x="1079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63500</xdr:rowOff>
    </xdr:from>
    <xdr:to>
      <xdr:col>24</xdr:col>
      <xdr:colOff>114300</xdr:colOff>
      <xdr:row>86</xdr:row>
      <xdr:rowOff>165100</xdr:rowOff>
    </xdr:to>
    <xdr:sp macro="" textlink="">
      <xdr:nvSpPr>
        <xdr:cNvPr id="302" name="楕円 301"/>
        <xdr:cNvSpPr/>
      </xdr:nvSpPr>
      <xdr:spPr>
        <a:xfrm>
          <a:off x="4584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149877</xdr:rowOff>
    </xdr:from>
    <xdr:ext cx="469744" cy="259045"/>
    <xdr:sp macro="" textlink="">
      <xdr:nvSpPr>
        <xdr:cNvPr id="303" name="【公営住宅】&#10;有形固定資産減価償却率該当値テキスト"/>
        <xdr:cNvSpPr txBox="1"/>
      </xdr:nvSpPr>
      <xdr:spPr>
        <a:xfrm>
          <a:off x="4673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4" name="楕円 303"/>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114300</xdr:rowOff>
    </xdr:from>
    <xdr:to>
      <xdr:col>24</xdr:col>
      <xdr:colOff>63500</xdr:colOff>
      <xdr:row>86</xdr:row>
      <xdr:rowOff>114300</xdr:rowOff>
    </xdr:to>
    <xdr:cxnSp macro="">
      <xdr:nvCxnSpPr>
        <xdr:cNvPr id="305" name="直線コネクタ 304"/>
        <xdr:cNvCxnSpPr/>
      </xdr:nvCxnSpPr>
      <xdr:spPr>
        <a:xfrm>
          <a:off x="3797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63500</xdr:rowOff>
    </xdr:from>
    <xdr:to>
      <xdr:col>15</xdr:col>
      <xdr:colOff>101600</xdr:colOff>
      <xdr:row>86</xdr:row>
      <xdr:rowOff>165100</xdr:rowOff>
    </xdr:to>
    <xdr:sp macro="" textlink="">
      <xdr:nvSpPr>
        <xdr:cNvPr id="306" name="楕円 305"/>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07" name="直線コネクタ 306"/>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08" name="楕円 307"/>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09" name="直線コネクタ 308"/>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10" name="楕円 309"/>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1" name="直線コネクタ 310"/>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23513</xdr:rowOff>
    </xdr:from>
    <xdr:ext cx="405111" cy="259045"/>
    <xdr:sp macro="" textlink="">
      <xdr:nvSpPr>
        <xdr:cNvPr id="312" name="n_1aveValue【公営住宅】&#10;有形固定資産減価償却率"/>
        <xdr:cNvSpPr txBox="1"/>
      </xdr:nvSpPr>
      <xdr:spPr>
        <a:xfrm>
          <a:off x="3582044"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158766</xdr:rowOff>
    </xdr:from>
    <xdr:ext cx="405111" cy="259045"/>
    <xdr:sp macro="" textlink="">
      <xdr:nvSpPr>
        <xdr:cNvPr id="313" name="n_2aveValue【公営住宅】&#10;有形固定資産減価償却率"/>
        <xdr:cNvSpPr txBox="1"/>
      </xdr:nvSpPr>
      <xdr:spPr>
        <a:xfrm>
          <a:off x="2705744"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134002</xdr:rowOff>
    </xdr:from>
    <xdr:ext cx="405111" cy="259045"/>
    <xdr:sp macro="" textlink="">
      <xdr:nvSpPr>
        <xdr:cNvPr id="314" name="n_3aveValue【公営住宅】&#10;有形固定資産減価償却率"/>
        <xdr:cNvSpPr txBox="1"/>
      </xdr:nvSpPr>
      <xdr:spPr>
        <a:xfrm>
          <a:off x="1816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126382</xdr:rowOff>
    </xdr:from>
    <xdr:ext cx="405111" cy="259045"/>
    <xdr:sp macro="" textlink="">
      <xdr:nvSpPr>
        <xdr:cNvPr id="315" name="n_4aveValue【公営住宅】&#10;有形固定資産減価償却率"/>
        <xdr:cNvSpPr txBox="1"/>
      </xdr:nvSpPr>
      <xdr:spPr>
        <a:xfrm>
          <a:off x="927744" y="1384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6" name="n_1mainValue【公営住宅】&#10;有形固定資産減価償却率"/>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17" name="n_2mainValue【公営住宅】&#10;有形固定資産減価償却率"/>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18" name="n_3mainValue【公営住宅】&#10;有形固定資産減価償却率"/>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19" name="n_4mainValue【公営住宅】&#10;有形固定資産減価償却率"/>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81626</xdr:rowOff>
    </xdr:from>
    <xdr:to>
      <xdr:col>54</xdr:col>
      <xdr:colOff>189865</xdr:colOff>
      <xdr:row>86</xdr:row>
      <xdr:rowOff>20177</xdr:rowOff>
    </xdr:to>
    <xdr:cxnSp macro="">
      <xdr:nvCxnSpPr>
        <xdr:cNvPr id="341" name="直線コネクタ 340"/>
        <xdr:cNvCxnSpPr/>
      </xdr:nvCxnSpPr>
      <xdr:spPr>
        <a:xfrm flipV="1">
          <a:off x="10476865" y="13454726"/>
          <a:ext cx="0" cy="1310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24004</xdr:rowOff>
    </xdr:from>
    <xdr:ext cx="469744" cy="259045"/>
    <xdr:sp macro="" textlink="">
      <xdr:nvSpPr>
        <xdr:cNvPr id="342" name="【公営住宅】&#10;一人当たり面積最小値テキスト"/>
        <xdr:cNvSpPr txBox="1"/>
      </xdr:nvSpPr>
      <xdr:spPr>
        <a:xfrm>
          <a:off x="10515600" y="1476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20177</xdr:rowOff>
    </xdr:from>
    <xdr:to>
      <xdr:col>55</xdr:col>
      <xdr:colOff>88900</xdr:colOff>
      <xdr:row>86</xdr:row>
      <xdr:rowOff>20177</xdr:rowOff>
    </xdr:to>
    <xdr:cxnSp macro="">
      <xdr:nvCxnSpPr>
        <xdr:cNvPr id="343" name="直線コネクタ 342"/>
        <xdr:cNvCxnSpPr/>
      </xdr:nvCxnSpPr>
      <xdr:spPr>
        <a:xfrm>
          <a:off x="10388600" y="14764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28303</xdr:rowOff>
    </xdr:from>
    <xdr:ext cx="534377" cy="259045"/>
    <xdr:sp macro="" textlink="">
      <xdr:nvSpPr>
        <xdr:cNvPr id="344" name="【公営住宅】&#10;一人当たり面積最大値テキスト"/>
        <xdr:cNvSpPr txBox="1"/>
      </xdr:nvSpPr>
      <xdr:spPr>
        <a:xfrm>
          <a:off x="10515600" y="1322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81626</xdr:rowOff>
    </xdr:from>
    <xdr:to>
      <xdr:col>55</xdr:col>
      <xdr:colOff>88900</xdr:colOff>
      <xdr:row>78</xdr:row>
      <xdr:rowOff>81626</xdr:rowOff>
    </xdr:to>
    <xdr:cxnSp macro="">
      <xdr:nvCxnSpPr>
        <xdr:cNvPr id="345" name="直線コネクタ 344"/>
        <xdr:cNvCxnSpPr/>
      </xdr:nvCxnSpPr>
      <xdr:spPr>
        <a:xfrm>
          <a:off x="10388600" y="13454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145279</xdr:rowOff>
    </xdr:from>
    <xdr:ext cx="469744" cy="259045"/>
    <xdr:sp macro="" textlink="">
      <xdr:nvSpPr>
        <xdr:cNvPr id="346" name="【公営住宅】&#10;一人当たり面積平均値テキスト"/>
        <xdr:cNvSpPr txBox="1"/>
      </xdr:nvSpPr>
      <xdr:spPr>
        <a:xfrm>
          <a:off x="10515600" y="143756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122402</xdr:rowOff>
    </xdr:from>
    <xdr:to>
      <xdr:col>55</xdr:col>
      <xdr:colOff>50800</xdr:colOff>
      <xdr:row>85</xdr:row>
      <xdr:rowOff>52552</xdr:rowOff>
    </xdr:to>
    <xdr:sp macro="" textlink="">
      <xdr:nvSpPr>
        <xdr:cNvPr id="347" name="フローチャート: 判断 346"/>
        <xdr:cNvSpPr/>
      </xdr:nvSpPr>
      <xdr:spPr>
        <a:xfrm>
          <a:off x="10426700" y="14524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134107</xdr:rowOff>
    </xdr:from>
    <xdr:to>
      <xdr:col>50</xdr:col>
      <xdr:colOff>165100</xdr:colOff>
      <xdr:row>85</xdr:row>
      <xdr:rowOff>64257</xdr:rowOff>
    </xdr:to>
    <xdr:sp macro="" textlink="">
      <xdr:nvSpPr>
        <xdr:cNvPr id="348" name="フローチャート: 判断 347"/>
        <xdr:cNvSpPr/>
      </xdr:nvSpPr>
      <xdr:spPr>
        <a:xfrm>
          <a:off x="9588500" y="1453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14458</xdr:rowOff>
    </xdr:from>
    <xdr:to>
      <xdr:col>46</xdr:col>
      <xdr:colOff>38100</xdr:colOff>
      <xdr:row>85</xdr:row>
      <xdr:rowOff>116058</xdr:rowOff>
    </xdr:to>
    <xdr:sp macro="" textlink="">
      <xdr:nvSpPr>
        <xdr:cNvPr id="349" name="フローチャート: 判断 348"/>
        <xdr:cNvSpPr/>
      </xdr:nvSpPr>
      <xdr:spPr>
        <a:xfrm>
          <a:off x="8699500" y="1458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165334</xdr:rowOff>
    </xdr:from>
    <xdr:to>
      <xdr:col>41</xdr:col>
      <xdr:colOff>101600</xdr:colOff>
      <xdr:row>85</xdr:row>
      <xdr:rowOff>95484</xdr:rowOff>
    </xdr:to>
    <xdr:sp macro="" textlink="">
      <xdr:nvSpPr>
        <xdr:cNvPr id="350" name="フローチャート: 判断 349"/>
        <xdr:cNvSpPr/>
      </xdr:nvSpPr>
      <xdr:spPr>
        <a:xfrm>
          <a:off x="7810500" y="1456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159390</xdr:rowOff>
    </xdr:from>
    <xdr:to>
      <xdr:col>36</xdr:col>
      <xdr:colOff>165100</xdr:colOff>
      <xdr:row>85</xdr:row>
      <xdr:rowOff>89540</xdr:rowOff>
    </xdr:to>
    <xdr:sp macro="" textlink="">
      <xdr:nvSpPr>
        <xdr:cNvPr id="351" name="フローチャート: 判断 350"/>
        <xdr:cNvSpPr/>
      </xdr:nvSpPr>
      <xdr:spPr>
        <a:xfrm>
          <a:off x="6921500" y="14561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140827</xdr:rowOff>
    </xdr:from>
    <xdr:to>
      <xdr:col>55</xdr:col>
      <xdr:colOff>50800</xdr:colOff>
      <xdr:row>86</xdr:row>
      <xdr:rowOff>70977</xdr:rowOff>
    </xdr:to>
    <xdr:sp macro="" textlink="">
      <xdr:nvSpPr>
        <xdr:cNvPr id="357" name="楕円 356"/>
        <xdr:cNvSpPr/>
      </xdr:nvSpPr>
      <xdr:spPr>
        <a:xfrm>
          <a:off x="10426700" y="1471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55754</xdr:rowOff>
    </xdr:from>
    <xdr:ext cx="469744" cy="259045"/>
    <xdr:sp macro="" textlink="">
      <xdr:nvSpPr>
        <xdr:cNvPr id="358" name="【公営住宅】&#10;一人当たり面積該当値テキスト"/>
        <xdr:cNvSpPr txBox="1"/>
      </xdr:nvSpPr>
      <xdr:spPr>
        <a:xfrm>
          <a:off x="10515600" y="1462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141148</xdr:rowOff>
    </xdr:from>
    <xdr:to>
      <xdr:col>50</xdr:col>
      <xdr:colOff>165100</xdr:colOff>
      <xdr:row>86</xdr:row>
      <xdr:rowOff>71298</xdr:rowOff>
    </xdr:to>
    <xdr:sp macro="" textlink="">
      <xdr:nvSpPr>
        <xdr:cNvPr id="359" name="楕円 358"/>
        <xdr:cNvSpPr/>
      </xdr:nvSpPr>
      <xdr:spPr>
        <a:xfrm>
          <a:off x="9588500" y="1471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20177</xdr:rowOff>
    </xdr:from>
    <xdr:to>
      <xdr:col>55</xdr:col>
      <xdr:colOff>0</xdr:colOff>
      <xdr:row>86</xdr:row>
      <xdr:rowOff>20498</xdr:rowOff>
    </xdr:to>
    <xdr:cxnSp macro="">
      <xdr:nvCxnSpPr>
        <xdr:cNvPr id="360" name="直線コネクタ 359"/>
        <xdr:cNvCxnSpPr/>
      </xdr:nvCxnSpPr>
      <xdr:spPr>
        <a:xfrm flipV="1">
          <a:off x="9639300" y="14764877"/>
          <a:ext cx="838200" cy="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141514</xdr:rowOff>
    </xdr:from>
    <xdr:to>
      <xdr:col>46</xdr:col>
      <xdr:colOff>38100</xdr:colOff>
      <xdr:row>86</xdr:row>
      <xdr:rowOff>71664</xdr:rowOff>
    </xdr:to>
    <xdr:sp macro="" textlink="">
      <xdr:nvSpPr>
        <xdr:cNvPr id="361" name="楕円 360"/>
        <xdr:cNvSpPr/>
      </xdr:nvSpPr>
      <xdr:spPr>
        <a:xfrm>
          <a:off x="8699500" y="1471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20498</xdr:rowOff>
    </xdr:from>
    <xdr:to>
      <xdr:col>50</xdr:col>
      <xdr:colOff>114300</xdr:colOff>
      <xdr:row>86</xdr:row>
      <xdr:rowOff>20864</xdr:rowOff>
    </xdr:to>
    <xdr:cxnSp macro="">
      <xdr:nvCxnSpPr>
        <xdr:cNvPr id="362" name="直線コネクタ 361"/>
        <xdr:cNvCxnSpPr/>
      </xdr:nvCxnSpPr>
      <xdr:spPr>
        <a:xfrm flipV="1">
          <a:off x="8750300" y="14765198"/>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141925</xdr:rowOff>
    </xdr:from>
    <xdr:to>
      <xdr:col>41</xdr:col>
      <xdr:colOff>101600</xdr:colOff>
      <xdr:row>86</xdr:row>
      <xdr:rowOff>72075</xdr:rowOff>
    </xdr:to>
    <xdr:sp macro="" textlink="">
      <xdr:nvSpPr>
        <xdr:cNvPr id="363" name="楕円 362"/>
        <xdr:cNvSpPr/>
      </xdr:nvSpPr>
      <xdr:spPr>
        <a:xfrm>
          <a:off x="7810500" y="147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20864</xdr:rowOff>
    </xdr:from>
    <xdr:to>
      <xdr:col>45</xdr:col>
      <xdr:colOff>177800</xdr:colOff>
      <xdr:row>86</xdr:row>
      <xdr:rowOff>21275</xdr:rowOff>
    </xdr:to>
    <xdr:cxnSp macro="">
      <xdr:nvCxnSpPr>
        <xdr:cNvPr id="364" name="直線コネクタ 363"/>
        <xdr:cNvCxnSpPr/>
      </xdr:nvCxnSpPr>
      <xdr:spPr>
        <a:xfrm flipV="1">
          <a:off x="7861300" y="14765564"/>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142016</xdr:rowOff>
    </xdr:from>
    <xdr:to>
      <xdr:col>36</xdr:col>
      <xdr:colOff>165100</xdr:colOff>
      <xdr:row>86</xdr:row>
      <xdr:rowOff>72166</xdr:rowOff>
    </xdr:to>
    <xdr:sp macro="" textlink="">
      <xdr:nvSpPr>
        <xdr:cNvPr id="365" name="楕円 364"/>
        <xdr:cNvSpPr/>
      </xdr:nvSpPr>
      <xdr:spPr>
        <a:xfrm>
          <a:off x="6921500" y="1471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21275</xdr:rowOff>
    </xdr:from>
    <xdr:to>
      <xdr:col>41</xdr:col>
      <xdr:colOff>50800</xdr:colOff>
      <xdr:row>86</xdr:row>
      <xdr:rowOff>21366</xdr:rowOff>
    </xdr:to>
    <xdr:cxnSp macro="">
      <xdr:nvCxnSpPr>
        <xdr:cNvPr id="366" name="直線コネクタ 365"/>
        <xdr:cNvCxnSpPr/>
      </xdr:nvCxnSpPr>
      <xdr:spPr>
        <a:xfrm flipV="1">
          <a:off x="6972300" y="14765975"/>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80784</xdr:rowOff>
    </xdr:from>
    <xdr:ext cx="469744" cy="259045"/>
    <xdr:sp macro="" textlink="">
      <xdr:nvSpPr>
        <xdr:cNvPr id="367" name="n_1aveValue【公営住宅】&#10;一人当たり面積"/>
        <xdr:cNvSpPr txBox="1"/>
      </xdr:nvSpPr>
      <xdr:spPr>
        <a:xfrm>
          <a:off x="9391727" y="1431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132585</xdr:rowOff>
    </xdr:from>
    <xdr:ext cx="469744" cy="259045"/>
    <xdr:sp macro="" textlink="">
      <xdr:nvSpPr>
        <xdr:cNvPr id="368" name="n_2aveValue【公営住宅】&#10;一人当たり面積"/>
        <xdr:cNvSpPr txBox="1"/>
      </xdr:nvSpPr>
      <xdr:spPr>
        <a:xfrm>
          <a:off x="8515427" y="1436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112011</xdr:rowOff>
    </xdr:from>
    <xdr:ext cx="469744" cy="259045"/>
    <xdr:sp macro="" textlink="">
      <xdr:nvSpPr>
        <xdr:cNvPr id="369" name="n_3aveValue【公営住宅】&#10;一人当たり面積"/>
        <xdr:cNvSpPr txBox="1"/>
      </xdr:nvSpPr>
      <xdr:spPr>
        <a:xfrm>
          <a:off x="7626427" y="14342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106067</xdr:rowOff>
    </xdr:from>
    <xdr:ext cx="469744" cy="259045"/>
    <xdr:sp macro="" textlink="">
      <xdr:nvSpPr>
        <xdr:cNvPr id="370" name="n_4aveValue【公営住宅】&#10;一人当たり面積"/>
        <xdr:cNvSpPr txBox="1"/>
      </xdr:nvSpPr>
      <xdr:spPr>
        <a:xfrm>
          <a:off x="6737427" y="1433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62425</xdr:rowOff>
    </xdr:from>
    <xdr:ext cx="469744" cy="259045"/>
    <xdr:sp macro="" textlink="">
      <xdr:nvSpPr>
        <xdr:cNvPr id="371" name="n_1mainValue【公営住宅】&#10;一人当たり面積"/>
        <xdr:cNvSpPr txBox="1"/>
      </xdr:nvSpPr>
      <xdr:spPr>
        <a:xfrm>
          <a:off x="9391727" y="14807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62791</xdr:rowOff>
    </xdr:from>
    <xdr:ext cx="469744" cy="259045"/>
    <xdr:sp macro="" textlink="">
      <xdr:nvSpPr>
        <xdr:cNvPr id="372" name="n_2mainValue【公営住宅】&#10;一人当たり面積"/>
        <xdr:cNvSpPr txBox="1"/>
      </xdr:nvSpPr>
      <xdr:spPr>
        <a:xfrm>
          <a:off x="8515427" y="1480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63202</xdr:rowOff>
    </xdr:from>
    <xdr:ext cx="469744" cy="259045"/>
    <xdr:sp macro="" textlink="">
      <xdr:nvSpPr>
        <xdr:cNvPr id="373" name="n_3mainValue【公営住宅】&#10;一人当たり面積"/>
        <xdr:cNvSpPr txBox="1"/>
      </xdr:nvSpPr>
      <xdr:spPr>
        <a:xfrm>
          <a:off x="7626427" y="14807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63293</xdr:rowOff>
    </xdr:from>
    <xdr:ext cx="469744" cy="259045"/>
    <xdr:sp macro="" textlink="">
      <xdr:nvSpPr>
        <xdr:cNvPr id="374" name="n_4mainValue【公営住宅】&#10;一人当たり面積"/>
        <xdr:cNvSpPr txBox="1"/>
      </xdr:nvSpPr>
      <xdr:spPr>
        <a:xfrm>
          <a:off x="6737427" y="1480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109</xdr:row>
      <xdr:rowOff>27214</xdr:rowOff>
    </xdr:to>
    <xdr:cxnSp macro="">
      <xdr:nvCxnSpPr>
        <xdr:cNvPr id="400" name="直線コネクタ 399"/>
        <xdr:cNvCxnSpPr/>
      </xdr:nvCxnSpPr>
      <xdr:spPr>
        <a:xfrm flipV="1">
          <a:off x="4634865" y="17188543"/>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401" name="【港湾・漁港】&#10;有形固定資産減価償却率最小値テキスト"/>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402" name="直線コネクタ 401"/>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3" name="【港湾・漁港】&#10;有形固定資産減価償却率最大値テキスト"/>
        <xdr:cNvSpPr txBox="1"/>
      </xdr:nvSpPr>
      <xdr:spPr>
        <a:xfrm>
          <a:off x="4673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4" name="直線コネクタ 403"/>
        <xdr:cNvCxnSpPr/>
      </xdr:nvCxnSpPr>
      <xdr:spPr>
        <a:xfrm>
          <a:off x="4546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67871</xdr:rowOff>
    </xdr:from>
    <xdr:ext cx="405111" cy="259045"/>
    <xdr:sp macro="" textlink="">
      <xdr:nvSpPr>
        <xdr:cNvPr id="405" name="【港湾・漁港】&#10;有形固定資産減価償却率平均値テキスト"/>
        <xdr:cNvSpPr txBox="1"/>
      </xdr:nvSpPr>
      <xdr:spPr>
        <a:xfrm>
          <a:off x="4673600" y="17727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44994</xdr:rowOff>
    </xdr:from>
    <xdr:to>
      <xdr:col>24</xdr:col>
      <xdr:colOff>114300</xdr:colOff>
      <xdr:row>104</xdr:row>
      <xdr:rowOff>146594</xdr:rowOff>
    </xdr:to>
    <xdr:sp macro="" textlink="">
      <xdr:nvSpPr>
        <xdr:cNvPr id="406" name="フローチャート: 判断 405"/>
        <xdr:cNvSpPr/>
      </xdr:nvSpPr>
      <xdr:spPr>
        <a:xfrm>
          <a:off x="45847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22134</xdr:rowOff>
    </xdr:from>
    <xdr:to>
      <xdr:col>20</xdr:col>
      <xdr:colOff>38100</xdr:colOff>
      <xdr:row>104</xdr:row>
      <xdr:rowOff>123734</xdr:rowOff>
    </xdr:to>
    <xdr:sp macro="" textlink="">
      <xdr:nvSpPr>
        <xdr:cNvPr id="407" name="フローチャート: 判断 406"/>
        <xdr:cNvSpPr/>
      </xdr:nvSpPr>
      <xdr:spPr>
        <a:xfrm>
          <a:off x="3746500"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131536</xdr:rowOff>
    </xdr:from>
    <xdr:to>
      <xdr:col>15</xdr:col>
      <xdr:colOff>101600</xdr:colOff>
      <xdr:row>104</xdr:row>
      <xdr:rowOff>61686</xdr:rowOff>
    </xdr:to>
    <xdr:sp macro="" textlink="">
      <xdr:nvSpPr>
        <xdr:cNvPr id="408" name="フローチャート: 判断 407"/>
        <xdr:cNvSpPr/>
      </xdr:nvSpPr>
      <xdr:spPr>
        <a:xfrm>
          <a:off x="2857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133169</xdr:rowOff>
    </xdr:from>
    <xdr:to>
      <xdr:col>10</xdr:col>
      <xdr:colOff>165100</xdr:colOff>
      <xdr:row>104</xdr:row>
      <xdr:rowOff>63319</xdr:rowOff>
    </xdr:to>
    <xdr:sp macro="" textlink="">
      <xdr:nvSpPr>
        <xdr:cNvPr id="409" name="フローチャート: 判断 408"/>
        <xdr:cNvSpPr/>
      </xdr:nvSpPr>
      <xdr:spPr>
        <a:xfrm>
          <a:off x="1968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23768</xdr:rowOff>
    </xdr:from>
    <xdr:to>
      <xdr:col>6</xdr:col>
      <xdr:colOff>38100</xdr:colOff>
      <xdr:row>105</xdr:row>
      <xdr:rowOff>125368</xdr:rowOff>
    </xdr:to>
    <xdr:sp macro="" textlink="">
      <xdr:nvSpPr>
        <xdr:cNvPr id="410" name="フローチャート: 判断 409"/>
        <xdr:cNvSpPr/>
      </xdr:nvSpPr>
      <xdr:spPr>
        <a:xfrm>
          <a:off x="1079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100512</xdr:rowOff>
    </xdr:from>
    <xdr:to>
      <xdr:col>24</xdr:col>
      <xdr:colOff>114300</xdr:colOff>
      <xdr:row>108</xdr:row>
      <xdr:rowOff>30662</xdr:rowOff>
    </xdr:to>
    <xdr:sp macro="" textlink="">
      <xdr:nvSpPr>
        <xdr:cNvPr id="416" name="楕円 415"/>
        <xdr:cNvSpPr/>
      </xdr:nvSpPr>
      <xdr:spPr>
        <a:xfrm>
          <a:off x="4584700" y="1844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78939</xdr:rowOff>
    </xdr:from>
    <xdr:ext cx="405111" cy="259045"/>
    <xdr:sp macro="" textlink="">
      <xdr:nvSpPr>
        <xdr:cNvPr id="417" name="【港湾・漁港】&#10;有形固定資産減価償却率該当値テキスト"/>
        <xdr:cNvSpPr txBox="1"/>
      </xdr:nvSpPr>
      <xdr:spPr>
        <a:xfrm>
          <a:off x="4673600" y="18424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98879</xdr:rowOff>
    </xdr:from>
    <xdr:to>
      <xdr:col>20</xdr:col>
      <xdr:colOff>38100</xdr:colOff>
      <xdr:row>108</xdr:row>
      <xdr:rowOff>29029</xdr:rowOff>
    </xdr:to>
    <xdr:sp macro="" textlink="">
      <xdr:nvSpPr>
        <xdr:cNvPr id="418" name="楕円 417"/>
        <xdr:cNvSpPr/>
      </xdr:nvSpPr>
      <xdr:spPr>
        <a:xfrm>
          <a:off x="3746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149679</xdr:rowOff>
    </xdr:from>
    <xdr:to>
      <xdr:col>24</xdr:col>
      <xdr:colOff>63500</xdr:colOff>
      <xdr:row>107</xdr:row>
      <xdr:rowOff>151312</xdr:rowOff>
    </xdr:to>
    <xdr:cxnSp macro="">
      <xdr:nvCxnSpPr>
        <xdr:cNvPr id="419" name="直線コネクタ 418"/>
        <xdr:cNvCxnSpPr/>
      </xdr:nvCxnSpPr>
      <xdr:spPr>
        <a:xfrm>
          <a:off x="3797300" y="18494829"/>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82550</xdr:rowOff>
    </xdr:from>
    <xdr:to>
      <xdr:col>15</xdr:col>
      <xdr:colOff>101600</xdr:colOff>
      <xdr:row>108</xdr:row>
      <xdr:rowOff>12700</xdr:rowOff>
    </xdr:to>
    <xdr:sp macro="" textlink="">
      <xdr:nvSpPr>
        <xdr:cNvPr id="420" name="楕円 419"/>
        <xdr:cNvSpPr/>
      </xdr:nvSpPr>
      <xdr:spPr>
        <a:xfrm>
          <a:off x="28575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133350</xdr:rowOff>
    </xdr:from>
    <xdr:to>
      <xdr:col>19</xdr:col>
      <xdr:colOff>177800</xdr:colOff>
      <xdr:row>107</xdr:row>
      <xdr:rowOff>149679</xdr:rowOff>
    </xdr:to>
    <xdr:cxnSp macro="">
      <xdr:nvCxnSpPr>
        <xdr:cNvPr id="421" name="直線コネクタ 420"/>
        <xdr:cNvCxnSpPr/>
      </xdr:nvCxnSpPr>
      <xdr:spPr>
        <a:xfrm>
          <a:off x="2908300" y="184785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59689</xdr:rowOff>
    </xdr:from>
    <xdr:to>
      <xdr:col>10</xdr:col>
      <xdr:colOff>165100</xdr:colOff>
      <xdr:row>107</xdr:row>
      <xdr:rowOff>161289</xdr:rowOff>
    </xdr:to>
    <xdr:sp macro="" textlink="">
      <xdr:nvSpPr>
        <xdr:cNvPr id="422" name="楕円 421"/>
        <xdr:cNvSpPr/>
      </xdr:nvSpPr>
      <xdr:spPr>
        <a:xfrm>
          <a:off x="1968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110489</xdr:rowOff>
    </xdr:from>
    <xdr:to>
      <xdr:col>15</xdr:col>
      <xdr:colOff>50800</xdr:colOff>
      <xdr:row>107</xdr:row>
      <xdr:rowOff>133350</xdr:rowOff>
    </xdr:to>
    <xdr:cxnSp macro="">
      <xdr:nvCxnSpPr>
        <xdr:cNvPr id="423" name="直線コネクタ 422"/>
        <xdr:cNvCxnSpPr/>
      </xdr:nvCxnSpPr>
      <xdr:spPr>
        <a:xfrm>
          <a:off x="2019300" y="184556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170724</xdr:rowOff>
    </xdr:from>
    <xdr:to>
      <xdr:col>6</xdr:col>
      <xdr:colOff>38100</xdr:colOff>
      <xdr:row>108</xdr:row>
      <xdr:rowOff>100874</xdr:rowOff>
    </xdr:to>
    <xdr:sp macro="" textlink="">
      <xdr:nvSpPr>
        <xdr:cNvPr id="424" name="楕円 423"/>
        <xdr:cNvSpPr/>
      </xdr:nvSpPr>
      <xdr:spPr>
        <a:xfrm>
          <a:off x="1079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110489</xdr:rowOff>
    </xdr:from>
    <xdr:to>
      <xdr:col>10</xdr:col>
      <xdr:colOff>114300</xdr:colOff>
      <xdr:row>108</xdr:row>
      <xdr:rowOff>50074</xdr:rowOff>
    </xdr:to>
    <xdr:cxnSp macro="">
      <xdr:nvCxnSpPr>
        <xdr:cNvPr id="425" name="直線コネクタ 424"/>
        <xdr:cNvCxnSpPr/>
      </xdr:nvCxnSpPr>
      <xdr:spPr>
        <a:xfrm flipV="1">
          <a:off x="1130300" y="18455639"/>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140261</xdr:rowOff>
    </xdr:from>
    <xdr:ext cx="405111" cy="259045"/>
    <xdr:sp macro="" textlink="">
      <xdr:nvSpPr>
        <xdr:cNvPr id="426" name="n_1aveValue【港湾・漁港】&#10;有形固定資産減価償却率"/>
        <xdr:cNvSpPr txBox="1"/>
      </xdr:nvSpPr>
      <xdr:spPr>
        <a:xfrm>
          <a:off x="35820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78213</xdr:rowOff>
    </xdr:from>
    <xdr:ext cx="405111" cy="259045"/>
    <xdr:sp macro="" textlink="">
      <xdr:nvSpPr>
        <xdr:cNvPr id="427" name="n_2aveValue【港湾・漁港】&#10;有形固定資産減価償却率"/>
        <xdr:cNvSpPr txBox="1"/>
      </xdr:nvSpPr>
      <xdr:spPr>
        <a:xfrm>
          <a:off x="2705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79846</xdr:rowOff>
    </xdr:from>
    <xdr:ext cx="405111" cy="259045"/>
    <xdr:sp macro="" textlink="">
      <xdr:nvSpPr>
        <xdr:cNvPr id="428" name="n_3aveValue【港湾・漁港】&#10;有形固定資産減価償却率"/>
        <xdr:cNvSpPr txBox="1"/>
      </xdr:nvSpPr>
      <xdr:spPr>
        <a:xfrm>
          <a:off x="1816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141895</xdr:rowOff>
    </xdr:from>
    <xdr:ext cx="405111" cy="259045"/>
    <xdr:sp macro="" textlink="">
      <xdr:nvSpPr>
        <xdr:cNvPr id="429" name="n_4aveValue【港湾・漁港】&#10;有形固定資産減価償却率"/>
        <xdr:cNvSpPr txBox="1"/>
      </xdr:nvSpPr>
      <xdr:spPr>
        <a:xfrm>
          <a:off x="927744" y="17801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20156</xdr:rowOff>
    </xdr:from>
    <xdr:ext cx="405111" cy="259045"/>
    <xdr:sp macro="" textlink="">
      <xdr:nvSpPr>
        <xdr:cNvPr id="430" name="n_1mainValue【港湾・漁港】&#10;有形固定資産減価償却率"/>
        <xdr:cNvSpPr txBox="1"/>
      </xdr:nvSpPr>
      <xdr:spPr>
        <a:xfrm>
          <a:off x="35820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3827</xdr:rowOff>
    </xdr:from>
    <xdr:ext cx="405111" cy="259045"/>
    <xdr:sp macro="" textlink="">
      <xdr:nvSpPr>
        <xdr:cNvPr id="431" name="n_2mainValue【港湾・漁港】&#10;有形固定資産減価償却率"/>
        <xdr:cNvSpPr txBox="1"/>
      </xdr:nvSpPr>
      <xdr:spPr>
        <a:xfrm>
          <a:off x="2705744" y="1852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152416</xdr:rowOff>
    </xdr:from>
    <xdr:ext cx="405111" cy="259045"/>
    <xdr:sp macro="" textlink="">
      <xdr:nvSpPr>
        <xdr:cNvPr id="432" name="n_3mainValue【港湾・漁港】&#10;有形固定資産減価償却率"/>
        <xdr:cNvSpPr txBox="1"/>
      </xdr:nvSpPr>
      <xdr:spPr>
        <a:xfrm>
          <a:off x="1816744" y="1849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92001</xdr:rowOff>
    </xdr:from>
    <xdr:ext cx="405111" cy="259045"/>
    <xdr:sp macro="" textlink="">
      <xdr:nvSpPr>
        <xdr:cNvPr id="433" name="n_4mainValue【港湾・漁港】&#10;有形固定資産減価償却率"/>
        <xdr:cNvSpPr txBox="1"/>
      </xdr:nvSpPr>
      <xdr:spPr>
        <a:xfrm>
          <a:off x="927744" y="1860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45" name="テキスト ボックス 444"/>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105</xdr:row>
      <xdr:rowOff>143527</xdr:rowOff>
    </xdr:from>
    <xdr:ext cx="749692" cy="259045"/>
    <xdr:sp macro="" textlink="">
      <xdr:nvSpPr>
        <xdr:cNvPr id="447" name="テキスト ボックス 446"/>
        <xdr:cNvSpPr txBox="1"/>
      </xdr:nvSpPr>
      <xdr:spPr>
        <a:xfrm>
          <a:off x="5854308" y="18145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103</xdr:row>
      <xdr:rowOff>105427</xdr:rowOff>
    </xdr:from>
    <xdr:ext cx="749692" cy="259045"/>
    <xdr:sp macro="" textlink="">
      <xdr:nvSpPr>
        <xdr:cNvPr id="449" name="テキスト ボックス 448"/>
        <xdr:cNvSpPr txBox="1"/>
      </xdr:nvSpPr>
      <xdr:spPr>
        <a:xfrm>
          <a:off x="5854308" y="1776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101</xdr:row>
      <xdr:rowOff>67327</xdr:rowOff>
    </xdr:from>
    <xdr:ext cx="749692" cy="259045"/>
    <xdr:sp macro="" textlink="">
      <xdr:nvSpPr>
        <xdr:cNvPr id="451" name="テキスト ボックス 450"/>
        <xdr:cNvSpPr txBox="1"/>
      </xdr:nvSpPr>
      <xdr:spPr>
        <a:xfrm>
          <a:off x="5854308" y="1738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53" name="テキスト ボックス 452"/>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75187</xdr:colOff>
      <xdr:row>96</xdr:row>
      <xdr:rowOff>162577</xdr:rowOff>
    </xdr:from>
    <xdr:ext cx="813813" cy="259045"/>
    <xdr:sp macro="" textlink="">
      <xdr:nvSpPr>
        <xdr:cNvPr id="455" name="テキスト ボックス 454"/>
        <xdr:cNvSpPr txBox="1"/>
      </xdr:nvSpPr>
      <xdr:spPr>
        <a:xfrm>
          <a:off x="5790187" y="16621777"/>
          <a:ext cx="8138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59365</xdr:rowOff>
    </xdr:from>
    <xdr:to>
      <xdr:col>54</xdr:col>
      <xdr:colOff>189865</xdr:colOff>
      <xdr:row>108</xdr:row>
      <xdr:rowOff>152346</xdr:rowOff>
    </xdr:to>
    <xdr:cxnSp macro="">
      <xdr:nvCxnSpPr>
        <xdr:cNvPr id="457" name="直線コネクタ 456"/>
        <xdr:cNvCxnSpPr/>
      </xdr:nvCxnSpPr>
      <xdr:spPr>
        <a:xfrm flipV="1">
          <a:off x="10476865" y="17032915"/>
          <a:ext cx="0" cy="1636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156173</xdr:rowOff>
    </xdr:from>
    <xdr:ext cx="469744" cy="259045"/>
    <xdr:sp macro="" textlink="">
      <xdr:nvSpPr>
        <xdr:cNvPr id="458" name="【港湾・漁港】&#10;一人当たり有形固定資産（償却資産）額最小値テキスト"/>
        <xdr:cNvSpPr txBox="1"/>
      </xdr:nvSpPr>
      <xdr:spPr>
        <a:xfrm>
          <a:off x="10515600" y="1867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152346</xdr:rowOff>
    </xdr:from>
    <xdr:to>
      <xdr:col>55</xdr:col>
      <xdr:colOff>88900</xdr:colOff>
      <xdr:row>108</xdr:row>
      <xdr:rowOff>152346</xdr:rowOff>
    </xdr:to>
    <xdr:cxnSp macro="">
      <xdr:nvCxnSpPr>
        <xdr:cNvPr id="459" name="直線コネクタ 458"/>
        <xdr:cNvCxnSpPr/>
      </xdr:nvCxnSpPr>
      <xdr:spPr>
        <a:xfrm>
          <a:off x="10388600" y="186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6042</xdr:rowOff>
    </xdr:from>
    <xdr:ext cx="754822" cy="259045"/>
    <xdr:sp macro="" textlink="">
      <xdr:nvSpPr>
        <xdr:cNvPr id="460" name="【港湾・漁港】&#10;一人当たり有形固定資産（償却資産）額最大値テキスト"/>
        <xdr:cNvSpPr txBox="1"/>
      </xdr:nvSpPr>
      <xdr:spPr>
        <a:xfrm>
          <a:off x="10515600" y="16808142"/>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85,883,697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59365</xdr:rowOff>
    </xdr:from>
    <xdr:to>
      <xdr:col>55</xdr:col>
      <xdr:colOff>88900</xdr:colOff>
      <xdr:row>99</xdr:row>
      <xdr:rowOff>59365</xdr:rowOff>
    </xdr:to>
    <xdr:cxnSp macro="">
      <xdr:nvCxnSpPr>
        <xdr:cNvPr id="461" name="直線コネクタ 460"/>
        <xdr:cNvCxnSpPr/>
      </xdr:nvCxnSpPr>
      <xdr:spPr>
        <a:xfrm>
          <a:off x="10388600" y="17032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52128</xdr:rowOff>
    </xdr:from>
    <xdr:ext cx="690189" cy="259045"/>
    <xdr:sp macro="" textlink="">
      <xdr:nvSpPr>
        <xdr:cNvPr id="462" name="【港湾・漁港】&#10;一人当たり有形固定資産（償却資産）額平均値テキスト"/>
        <xdr:cNvSpPr txBox="1"/>
      </xdr:nvSpPr>
      <xdr:spPr>
        <a:xfrm>
          <a:off x="10515600" y="1839727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29251</xdr:rowOff>
    </xdr:from>
    <xdr:to>
      <xdr:col>55</xdr:col>
      <xdr:colOff>50800</xdr:colOff>
      <xdr:row>108</xdr:row>
      <xdr:rowOff>130851</xdr:rowOff>
    </xdr:to>
    <xdr:sp macro="" textlink="">
      <xdr:nvSpPr>
        <xdr:cNvPr id="463" name="フローチャート: 判断 462"/>
        <xdr:cNvSpPr/>
      </xdr:nvSpPr>
      <xdr:spPr>
        <a:xfrm>
          <a:off x="10426700" y="1854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22520</xdr:rowOff>
    </xdr:from>
    <xdr:to>
      <xdr:col>50</xdr:col>
      <xdr:colOff>165100</xdr:colOff>
      <xdr:row>108</xdr:row>
      <xdr:rowOff>124120</xdr:rowOff>
    </xdr:to>
    <xdr:sp macro="" textlink="">
      <xdr:nvSpPr>
        <xdr:cNvPr id="464" name="フローチャート: 判断 463"/>
        <xdr:cNvSpPr/>
      </xdr:nvSpPr>
      <xdr:spPr>
        <a:xfrm>
          <a:off x="9588500" y="1853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26316</xdr:rowOff>
    </xdr:from>
    <xdr:to>
      <xdr:col>46</xdr:col>
      <xdr:colOff>38100</xdr:colOff>
      <xdr:row>108</xdr:row>
      <xdr:rowOff>127916</xdr:rowOff>
    </xdr:to>
    <xdr:sp macro="" textlink="">
      <xdr:nvSpPr>
        <xdr:cNvPr id="465" name="フローチャート: 判断 464"/>
        <xdr:cNvSpPr/>
      </xdr:nvSpPr>
      <xdr:spPr>
        <a:xfrm>
          <a:off x="8699500" y="1854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8013</xdr:rowOff>
    </xdr:from>
    <xdr:to>
      <xdr:col>41</xdr:col>
      <xdr:colOff>101600</xdr:colOff>
      <xdr:row>108</xdr:row>
      <xdr:rowOff>109613</xdr:rowOff>
    </xdr:to>
    <xdr:sp macro="" textlink="">
      <xdr:nvSpPr>
        <xdr:cNvPr id="466" name="フローチャート: 判断 465"/>
        <xdr:cNvSpPr/>
      </xdr:nvSpPr>
      <xdr:spPr>
        <a:xfrm>
          <a:off x="7810500" y="1852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57857</xdr:rowOff>
    </xdr:from>
    <xdr:to>
      <xdr:col>36</xdr:col>
      <xdr:colOff>165100</xdr:colOff>
      <xdr:row>108</xdr:row>
      <xdr:rowOff>159457</xdr:rowOff>
    </xdr:to>
    <xdr:sp macro="" textlink="">
      <xdr:nvSpPr>
        <xdr:cNvPr id="467" name="フローチャート: 判断 466"/>
        <xdr:cNvSpPr/>
      </xdr:nvSpPr>
      <xdr:spPr>
        <a:xfrm>
          <a:off x="6921500" y="1857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82441</xdr:rowOff>
    </xdr:from>
    <xdr:to>
      <xdr:col>55</xdr:col>
      <xdr:colOff>50800</xdr:colOff>
      <xdr:row>109</xdr:row>
      <xdr:rowOff>12591</xdr:rowOff>
    </xdr:to>
    <xdr:sp macro="" textlink="">
      <xdr:nvSpPr>
        <xdr:cNvPr id="473" name="楕円 472"/>
        <xdr:cNvSpPr/>
      </xdr:nvSpPr>
      <xdr:spPr>
        <a:xfrm>
          <a:off x="10426700" y="1859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7677</xdr:rowOff>
    </xdr:from>
    <xdr:ext cx="690189" cy="259045"/>
    <xdr:sp macro="" textlink="">
      <xdr:nvSpPr>
        <xdr:cNvPr id="474" name="【港湾・漁港】&#10;一人当たり有形固定資産（償却資産）額該当値テキスト"/>
        <xdr:cNvSpPr txBox="1"/>
      </xdr:nvSpPr>
      <xdr:spPr>
        <a:xfrm>
          <a:off x="10515600" y="185242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83083</xdr:rowOff>
    </xdr:from>
    <xdr:to>
      <xdr:col>50</xdr:col>
      <xdr:colOff>165100</xdr:colOff>
      <xdr:row>109</xdr:row>
      <xdr:rowOff>13233</xdr:rowOff>
    </xdr:to>
    <xdr:sp macro="" textlink="">
      <xdr:nvSpPr>
        <xdr:cNvPr id="475" name="楕円 474"/>
        <xdr:cNvSpPr/>
      </xdr:nvSpPr>
      <xdr:spPr>
        <a:xfrm>
          <a:off x="9588500" y="1859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133241</xdr:rowOff>
    </xdr:from>
    <xdr:to>
      <xdr:col>55</xdr:col>
      <xdr:colOff>0</xdr:colOff>
      <xdr:row>108</xdr:row>
      <xdr:rowOff>133883</xdr:rowOff>
    </xdr:to>
    <xdr:cxnSp macro="">
      <xdr:nvCxnSpPr>
        <xdr:cNvPr id="476" name="直線コネクタ 475"/>
        <xdr:cNvCxnSpPr/>
      </xdr:nvCxnSpPr>
      <xdr:spPr>
        <a:xfrm flipV="1">
          <a:off x="9639300" y="18649841"/>
          <a:ext cx="838200" cy="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83472</xdr:rowOff>
    </xdr:from>
    <xdr:to>
      <xdr:col>46</xdr:col>
      <xdr:colOff>38100</xdr:colOff>
      <xdr:row>109</xdr:row>
      <xdr:rowOff>13622</xdr:rowOff>
    </xdr:to>
    <xdr:sp macro="" textlink="">
      <xdr:nvSpPr>
        <xdr:cNvPr id="477" name="楕円 476"/>
        <xdr:cNvSpPr/>
      </xdr:nvSpPr>
      <xdr:spPr>
        <a:xfrm>
          <a:off x="8699500" y="1860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133883</xdr:rowOff>
    </xdr:from>
    <xdr:to>
      <xdr:col>50</xdr:col>
      <xdr:colOff>114300</xdr:colOff>
      <xdr:row>108</xdr:row>
      <xdr:rowOff>134272</xdr:rowOff>
    </xdr:to>
    <xdr:cxnSp macro="">
      <xdr:nvCxnSpPr>
        <xdr:cNvPr id="478" name="直線コネクタ 477"/>
        <xdr:cNvCxnSpPr/>
      </xdr:nvCxnSpPr>
      <xdr:spPr>
        <a:xfrm flipV="1">
          <a:off x="8750300" y="18650483"/>
          <a:ext cx="889000"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83871</xdr:rowOff>
    </xdr:from>
    <xdr:to>
      <xdr:col>41</xdr:col>
      <xdr:colOff>101600</xdr:colOff>
      <xdr:row>109</xdr:row>
      <xdr:rowOff>14021</xdr:rowOff>
    </xdr:to>
    <xdr:sp macro="" textlink="">
      <xdr:nvSpPr>
        <xdr:cNvPr id="479" name="楕円 478"/>
        <xdr:cNvSpPr/>
      </xdr:nvSpPr>
      <xdr:spPr>
        <a:xfrm>
          <a:off x="7810500" y="18600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134272</xdr:rowOff>
    </xdr:from>
    <xdr:to>
      <xdr:col>45</xdr:col>
      <xdr:colOff>177800</xdr:colOff>
      <xdr:row>108</xdr:row>
      <xdr:rowOff>134671</xdr:rowOff>
    </xdr:to>
    <xdr:cxnSp macro="">
      <xdr:nvCxnSpPr>
        <xdr:cNvPr id="480" name="直線コネクタ 479"/>
        <xdr:cNvCxnSpPr/>
      </xdr:nvCxnSpPr>
      <xdr:spPr>
        <a:xfrm flipV="1">
          <a:off x="7861300" y="18650872"/>
          <a:ext cx="889000" cy="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85903</xdr:rowOff>
    </xdr:from>
    <xdr:to>
      <xdr:col>36</xdr:col>
      <xdr:colOff>165100</xdr:colOff>
      <xdr:row>109</xdr:row>
      <xdr:rowOff>16053</xdr:rowOff>
    </xdr:to>
    <xdr:sp macro="" textlink="">
      <xdr:nvSpPr>
        <xdr:cNvPr id="481" name="楕円 480"/>
        <xdr:cNvSpPr/>
      </xdr:nvSpPr>
      <xdr:spPr>
        <a:xfrm>
          <a:off x="6921500" y="1860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134671</xdr:rowOff>
    </xdr:from>
    <xdr:to>
      <xdr:col>41</xdr:col>
      <xdr:colOff>50800</xdr:colOff>
      <xdr:row>108</xdr:row>
      <xdr:rowOff>136703</xdr:rowOff>
    </xdr:to>
    <xdr:cxnSp macro="">
      <xdr:nvCxnSpPr>
        <xdr:cNvPr id="482" name="直線コネクタ 481"/>
        <xdr:cNvCxnSpPr/>
      </xdr:nvCxnSpPr>
      <xdr:spPr>
        <a:xfrm flipV="1">
          <a:off x="6972300" y="18651271"/>
          <a:ext cx="889000" cy="2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106</xdr:row>
      <xdr:rowOff>140647</xdr:rowOff>
    </xdr:from>
    <xdr:ext cx="690189" cy="259045"/>
    <xdr:sp macro="" textlink="">
      <xdr:nvSpPr>
        <xdr:cNvPr id="483" name="n_1aveValue【港湾・漁港】&#10;一人当たり有形固定資産（償却資産）額"/>
        <xdr:cNvSpPr txBox="1"/>
      </xdr:nvSpPr>
      <xdr:spPr>
        <a:xfrm>
          <a:off x="9281505" y="183143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4,151,239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106</xdr:row>
      <xdr:rowOff>144443</xdr:rowOff>
    </xdr:from>
    <xdr:ext cx="690189" cy="259045"/>
    <xdr:sp macro="" textlink="">
      <xdr:nvSpPr>
        <xdr:cNvPr id="484" name="n_2aveValue【港湾・漁港】&#10;一人当たり有形固定資産（償却資産）額"/>
        <xdr:cNvSpPr txBox="1"/>
      </xdr:nvSpPr>
      <xdr:spPr>
        <a:xfrm>
          <a:off x="8405205" y="183181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106</xdr:row>
      <xdr:rowOff>126140</xdr:rowOff>
    </xdr:from>
    <xdr:ext cx="690189" cy="259045"/>
    <xdr:sp macro="" textlink="">
      <xdr:nvSpPr>
        <xdr:cNvPr id="485" name="n_3aveValue【港湾・漁港】&#10;一人当たり有形固定資産（償却資産）額"/>
        <xdr:cNvSpPr txBox="1"/>
      </xdr:nvSpPr>
      <xdr:spPr>
        <a:xfrm>
          <a:off x="7516205" y="182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107</xdr:row>
      <xdr:rowOff>4534</xdr:rowOff>
    </xdr:from>
    <xdr:ext cx="690189" cy="259045"/>
    <xdr:sp macro="" textlink="">
      <xdr:nvSpPr>
        <xdr:cNvPr id="486" name="n_4aveValue【港湾・漁港】&#10;一人当たり有形固定資産（償却資産）額"/>
        <xdr:cNvSpPr txBox="1"/>
      </xdr:nvSpPr>
      <xdr:spPr>
        <a:xfrm>
          <a:off x="6627205" y="18349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109</xdr:row>
      <xdr:rowOff>4360</xdr:rowOff>
    </xdr:from>
    <xdr:ext cx="599010" cy="259045"/>
    <xdr:sp macro="" textlink="">
      <xdr:nvSpPr>
        <xdr:cNvPr id="487" name="n_1mainValue【港湾・漁港】&#10;一人当たり有形固定資産（償却資産）額"/>
        <xdr:cNvSpPr txBox="1"/>
      </xdr:nvSpPr>
      <xdr:spPr>
        <a:xfrm>
          <a:off x="9327095" y="1869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109</xdr:row>
      <xdr:rowOff>4749</xdr:rowOff>
    </xdr:from>
    <xdr:ext cx="599010" cy="259045"/>
    <xdr:sp macro="" textlink="">
      <xdr:nvSpPr>
        <xdr:cNvPr id="488" name="n_2mainValue【港湾・漁港】&#10;一人当たり有形固定資産（償却資産）額"/>
        <xdr:cNvSpPr txBox="1"/>
      </xdr:nvSpPr>
      <xdr:spPr>
        <a:xfrm>
          <a:off x="8450795" y="1869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109</xdr:row>
      <xdr:rowOff>5148</xdr:rowOff>
    </xdr:from>
    <xdr:ext cx="599010" cy="259045"/>
    <xdr:sp macro="" textlink="">
      <xdr:nvSpPr>
        <xdr:cNvPr id="489" name="n_3mainValue【港湾・漁港】&#10;一人当たり有形固定資産（償却資産）額"/>
        <xdr:cNvSpPr txBox="1"/>
      </xdr:nvSpPr>
      <xdr:spPr>
        <a:xfrm>
          <a:off x="7561795" y="1869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109</xdr:row>
      <xdr:rowOff>7180</xdr:rowOff>
    </xdr:from>
    <xdr:ext cx="599010" cy="259045"/>
    <xdr:sp macro="" textlink="">
      <xdr:nvSpPr>
        <xdr:cNvPr id="490" name="n_4mainValue【港湾・漁港】&#10;一人当たり有形固定資産（償却資産）額"/>
        <xdr:cNvSpPr txBox="1"/>
      </xdr:nvSpPr>
      <xdr:spPr>
        <a:xfrm>
          <a:off x="6672795" y="1869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2" name="直線コネクタ 501"/>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3" name="テキスト ボックス 502"/>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4" name="直線コネクタ 503"/>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5" name="テキスト ボックス 504"/>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6" name="直線コネクタ 505"/>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7" name="テキスト ボックス 506"/>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8" name="直線コネクタ 507"/>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9" name="テキスト ボックス 508"/>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0" name="直線コネクタ 509"/>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1" name="テキスト ボックス 510"/>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2" name="直線コネクタ 511"/>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3" name="テキスト ボックス 512"/>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48442</xdr:rowOff>
    </xdr:from>
    <xdr:to>
      <xdr:col>85</xdr:col>
      <xdr:colOff>126364</xdr:colOff>
      <xdr:row>42</xdr:row>
      <xdr:rowOff>92528</xdr:rowOff>
    </xdr:to>
    <xdr:cxnSp macro="">
      <xdr:nvCxnSpPr>
        <xdr:cNvPr id="516" name="直線コネクタ 515"/>
        <xdr:cNvCxnSpPr/>
      </xdr:nvCxnSpPr>
      <xdr:spPr>
        <a:xfrm flipV="1">
          <a:off x="16318864" y="5706292"/>
          <a:ext cx="0" cy="158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7"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8" name="直線コネクタ 517"/>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166569</xdr:rowOff>
    </xdr:from>
    <xdr:ext cx="340478" cy="259045"/>
    <xdr:sp macro="" textlink="">
      <xdr:nvSpPr>
        <xdr:cNvPr id="519" name="【認定こども園・幼稚園・保育所】&#10;有形固定資産減価償却率最大値テキスト"/>
        <xdr:cNvSpPr txBox="1"/>
      </xdr:nvSpPr>
      <xdr:spPr>
        <a:xfrm>
          <a:off x="16357600" y="54815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48442</xdr:rowOff>
    </xdr:from>
    <xdr:to>
      <xdr:col>86</xdr:col>
      <xdr:colOff>25400</xdr:colOff>
      <xdr:row>33</xdr:row>
      <xdr:rowOff>48442</xdr:rowOff>
    </xdr:to>
    <xdr:cxnSp macro="">
      <xdr:nvCxnSpPr>
        <xdr:cNvPr id="520" name="直線コネクタ 519"/>
        <xdr:cNvCxnSpPr/>
      </xdr:nvCxnSpPr>
      <xdr:spPr>
        <a:xfrm>
          <a:off x="16230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101799</xdr:rowOff>
    </xdr:from>
    <xdr:ext cx="405111" cy="259045"/>
    <xdr:sp macro="" textlink="">
      <xdr:nvSpPr>
        <xdr:cNvPr id="521" name="【認定こども園・幼稚園・保育所】&#10;有形固定資産減価償却率平均値テキスト"/>
        <xdr:cNvSpPr txBox="1"/>
      </xdr:nvSpPr>
      <xdr:spPr>
        <a:xfrm>
          <a:off x="16357600" y="62739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123372</xdr:rowOff>
    </xdr:from>
    <xdr:to>
      <xdr:col>85</xdr:col>
      <xdr:colOff>177800</xdr:colOff>
      <xdr:row>37</xdr:row>
      <xdr:rowOff>53522</xdr:rowOff>
    </xdr:to>
    <xdr:sp macro="" textlink="">
      <xdr:nvSpPr>
        <xdr:cNvPr id="522" name="フローチャート: 判断 521"/>
        <xdr:cNvSpPr/>
      </xdr:nvSpPr>
      <xdr:spPr>
        <a:xfrm>
          <a:off x="162687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139700</xdr:rowOff>
    </xdr:from>
    <xdr:to>
      <xdr:col>81</xdr:col>
      <xdr:colOff>101600</xdr:colOff>
      <xdr:row>37</xdr:row>
      <xdr:rowOff>69850</xdr:rowOff>
    </xdr:to>
    <xdr:sp macro="" textlink="">
      <xdr:nvSpPr>
        <xdr:cNvPr id="523" name="フローチャート: 判断 522"/>
        <xdr:cNvSpPr/>
      </xdr:nvSpPr>
      <xdr:spPr>
        <a:xfrm>
          <a:off x="15430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141333</xdr:rowOff>
    </xdr:from>
    <xdr:to>
      <xdr:col>76</xdr:col>
      <xdr:colOff>165100</xdr:colOff>
      <xdr:row>38</xdr:row>
      <xdr:rowOff>71482</xdr:rowOff>
    </xdr:to>
    <xdr:sp macro="" textlink="">
      <xdr:nvSpPr>
        <xdr:cNvPr id="524" name="フローチャート: 判断 523"/>
        <xdr:cNvSpPr/>
      </xdr:nvSpPr>
      <xdr:spPr>
        <a:xfrm>
          <a:off x="14541500" y="64849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147864</xdr:rowOff>
    </xdr:from>
    <xdr:to>
      <xdr:col>72</xdr:col>
      <xdr:colOff>38100</xdr:colOff>
      <xdr:row>38</xdr:row>
      <xdr:rowOff>78014</xdr:rowOff>
    </xdr:to>
    <xdr:sp macro="" textlink="">
      <xdr:nvSpPr>
        <xdr:cNvPr id="525" name="フローチャート: 判断 524"/>
        <xdr:cNvSpPr/>
      </xdr:nvSpPr>
      <xdr:spPr>
        <a:xfrm>
          <a:off x="13652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20501</xdr:rowOff>
    </xdr:from>
    <xdr:to>
      <xdr:col>67</xdr:col>
      <xdr:colOff>101600</xdr:colOff>
      <xdr:row>38</xdr:row>
      <xdr:rowOff>122101</xdr:rowOff>
    </xdr:to>
    <xdr:sp macro="" textlink="">
      <xdr:nvSpPr>
        <xdr:cNvPr id="526" name="フローチャート: 判断 525"/>
        <xdr:cNvSpPr/>
      </xdr:nvSpPr>
      <xdr:spPr>
        <a:xfrm>
          <a:off x="12763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7" name="テキスト ボックス 5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8" name="テキスト ボックス 5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9" name="テキスト ボックス 5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0" name="テキスト ボックス 5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1" name="テキスト ボックス 5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17236</xdr:rowOff>
    </xdr:from>
    <xdr:to>
      <xdr:col>85</xdr:col>
      <xdr:colOff>177800</xdr:colOff>
      <xdr:row>36</xdr:row>
      <xdr:rowOff>118836</xdr:rowOff>
    </xdr:to>
    <xdr:sp macro="" textlink="">
      <xdr:nvSpPr>
        <xdr:cNvPr id="532" name="楕円 531"/>
        <xdr:cNvSpPr/>
      </xdr:nvSpPr>
      <xdr:spPr>
        <a:xfrm>
          <a:off x="162687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40113</xdr:rowOff>
    </xdr:from>
    <xdr:ext cx="405111" cy="259045"/>
    <xdr:sp macro="" textlink="">
      <xdr:nvSpPr>
        <xdr:cNvPr id="533" name="【認定こども園・幼稚園・保育所】&#10;有形固定資産減価償却率該当値テキスト"/>
        <xdr:cNvSpPr txBox="1"/>
      </xdr:nvSpPr>
      <xdr:spPr>
        <a:xfrm>
          <a:off x="16357600" y="604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134801</xdr:rowOff>
    </xdr:from>
    <xdr:to>
      <xdr:col>81</xdr:col>
      <xdr:colOff>101600</xdr:colOff>
      <xdr:row>36</xdr:row>
      <xdr:rowOff>64951</xdr:rowOff>
    </xdr:to>
    <xdr:sp macro="" textlink="">
      <xdr:nvSpPr>
        <xdr:cNvPr id="534" name="楕円 533"/>
        <xdr:cNvSpPr/>
      </xdr:nvSpPr>
      <xdr:spPr>
        <a:xfrm>
          <a:off x="15430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14151</xdr:rowOff>
    </xdr:from>
    <xdr:to>
      <xdr:col>85</xdr:col>
      <xdr:colOff>127000</xdr:colOff>
      <xdr:row>36</xdr:row>
      <xdr:rowOff>68036</xdr:rowOff>
    </xdr:to>
    <xdr:cxnSp macro="">
      <xdr:nvCxnSpPr>
        <xdr:cNvPr id="535" name="直線コネクタ 534"/>
        <xdr:cNvCxnSpPr/>
      </xdr:nvCxnSpPr>
      <xdr:spPr>
        <a:xfrm>
          <a:off x="15481300" y="6186351"/>
          <a:ext cx="8382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58057</xdr:rowOff>
    </xdr:from>
    <xdr:to>
      <xdr:col>76</xdr:col>
      <xdr:colOff>165100</xdr:colOff>
      <xdr:row>35</xdr:row>
      <xdr:rowOff>159657</xdr:rowOff>
    </xdr:to>
    <xdr:sp macro="" textlink="">
      <xdr:nvSpPr>
        <xdr:cNvPr id="536" name="楕円 535"/>
        <xdr:cNvSpPr/>
      </xdr:nvSpPr>
      <xdr:spPr>
        <a:xfrm>
          <a:off x="14541500" y="605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108857</xdr:rowOff>
    </xdr:from>
    <xdr:to>
      <xdr:col>81</xdr:col>
      <xdr:colOff>50800</xdr:colOff>
      <xdr:row>36</xdr:row>
      <xdr:rowOff>14151</xdr:rowOff>
    </xdr:to>
    <xdr:cxnSp macro="">
      <xdr:nvCxnSpPr>
        <xdr:cNvPr id="537" name="直線コネクタ 536"/>
        <xdr:cNvCxnSpPr/>
      </xdr:nvCxnSpPr>
      <xdr:spPr>
        <a:xfrm>
          <a:off x="14592300" y="6109607"/>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116840</xdr:rowOff>
    </xdr:from>
    <xdr:to>
      <xdr:col>72</xdr:col>
      <xdr:colOff>38100</xdr:colOff>
      <xdr:row>41</xdr:row>
      <xdr:rowOff>46990</xdr:rowOff>
    </xdr:to>
    <xdr:sp macro="" textlink="">
      <xdr:nvSpPr>
        <xdr:cNvPr id="538" name="楕円 537"/>
        <xdr:cNvSpPr/>
      </xdr:nvSpPr>
      <xdr:spPr>
        <a:xfrm>
          <a:off x="13652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108857</xdr:rowOff>
    </xdr:from>
    <xdr:to>
      <xdr:col>76</xdr:col>
      <xdr:colOff>114300</xdr:colOff>
      <xdr:row>40</xdr:row>
      <xdr:rowOff>167640</xdr:rowOff>
    </xdr:to>
    <xdr:cxnSp macro="">
      <xdr:nvCxnSpPr>
        <xdr:cNvPr id="539" name="直線コネクタ 538"/>
        <xdr:cNvCxnSpPr/>
      </xdr:nvCxnSpPr>
      <xdr:spPr>
        <a:xfrm flipV="1">
          <a:off x="13703300" y="6109607"/>
          <a:ext cx="889000" cy="91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116840</xdr:rowOff>
    </xdr:from>
    <xdr:to>
      <xdr:col>67</xdr:col>
      <xdr:colOff>101600</xdr:colOff>
      <xdr:row>41</xdr:row>
      <xdr:rowOff>46990</xdr:rowOff>
    </xdr:to>
    <xdr:sp macro="" textlink="">
      <xdr:nvSpPr>
        <xdr:cNvPr id="540" name="楕円 539"/>
        <xdr:cNvSpPr/>
      </xdr:nvSpPr>
      <xdr:spPr>
        <a:xfrm>
          <a:off x="12763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167640</xdr:rowOff>
    </xdr:from>
    <xdr:to>
      <xdr:col>71</xdr:col>
      <xdr:colOff>177800</xdr:colOff>
      <xdr:row>40</xdr:row>
      <xdr:rowOff>167640</xdr:rowOff>
    </xdr:to>
    <xdr:cxnSp macro="">
      <xdr:nvCxnSpPr>
        <xdr:cNvPr id="541" name="直線コネクタ 540"/>
        <xdr:cNvCxnSpPr/>
      </xdr:nvCxnSpPr>
      <xdr:spPr>
        <a:xfrm>
          <a:off x="12814300" y="7025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60977</xdr:rowOff>
    </xdr:from>
    <xdr:ext cx="405111" cy="259045"/>
    <xdr:sp macro="" textlink="">
      <xdr:nvSpPr>
        <xdr:cNvPr id="542" name="n_1aveValue【認定こども園・幼稚園・保育所】&#10;有形固定資産減価償却率"/>
        <xdr:cNvSpPr txBox="1"/>
      </xdr:nvSpPr>
      <xdr:spPr>
        <a:xfrm>
          <a:off x="15266044" y="640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62610</xdr:rowOff>
    </xdr:from>
    <xdr:ext cx="405111" cy="259045"/>
    <xdr:sp macro="" textlink="">
      <xdr:nvSpPr>
        <xdr:cNvPr id="543" name="n_2aveValue【認定こども園・幼稚園・保育所】&#10;有形固定資産減価償却率"/>
        <xdr:cNvSpPr txBox="1"/>
      </xdr:nvSpPr>
      <xdr:spPr>
        <a:xfrm>
          <a:off x="14389744" y="657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94541</xdr:rowOff>
    </xdr:from>
    <xdr:ext cx="405111" cy="259045"/>
    <xdr:sp macro="" textlink="">
      <xdr:nvSpPr>
        <xdr:cNvPr id="544" name="n_3aveValue【認定こども園・幼稚園・保育所】&#10;有形固定資産減価償却率"/>
        <xdr:cNvSpPr txBox="1"/>
      </xdr:nvSpPr>
      <xdr:spPr>
        <a:xfrm>
          <a:off x="13500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138628</xdr:rowOff>
    </xdr:from>
    <xdr:ext cx="405111" cy="259045"/>
    <xdr:sp macro="" textlink="">
      <xdr:nvSpPr>
        <xdr:cNvPr id="545" name="n_4aveValue【認定こども園・幼稚園・保育所】&#10;有形固定資産減価償却率"/>
        <xdr:cNvSpPr txBox="1"/>
      </xdr:nvSpPr>
      <xdr:spPr>
        <a:xfrm>
          <a:off x="12611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81478</xdr:rowOff>
    </xdr:from>
    <xdr:ext cx="405111" cy="259045"/>
    <xdr:sp macro="" textlink="">
      <xdr:nvSpPr>
        <xdr:cNvPr id="546" name="n_1mainValue【認定こども園・幼稚園・保育所】&#10;有形固定資産減価償却率"/>
        <xdr:cNvSpPr txBox="1"/>
      </xdr:nvSpPr>
      <xdr:spPr>
        <a:xfrm>
          <a:off x="152660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4734</xdr:rowOff>
    </xdr:from>
    <xdr:ext cx="405111" cy="259045"/>
    <xdr:sp macro="" textlink="">
      <xdr:nvSpPr>
        <xdr:cNvPr id="547" name="n_2mainValue【認定こども園・幼稚園・保育所】&#10;有形固定資産減価償却率"/>
        <xdr:cNvSpPr txBox="1"/>
      </xdr:nvSpPr>
      <xdr:spPr>
        <a:xfrm>
          <a:off x="14389744" y="583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38117</xdr:rowOff>
    </xdr:from>
    <xdr:ext cx="405111" cy="259045"/>
    <xdr:sp macro="" textlink="">
      <xdr:nvSpPr>
        <xdr:cNvPr id="548" name="n_3mainValue【認定こども園・幼稚園・保育所】&#10;有形固定資産減価償却率"/>
        <xdr:cNvSpPr txBox="1"/>
      </xdr:nvSpPr>
      <xdr:spPr>
        <a:xfrm>
          <a:off x="13500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38117</xdr:rowOff>
    </xdr:from>
    <xdr:ext cx="405111" cy="259045"/>
    <xdr:sp macro="" textlink="">
      <xdr:nvSpPr>
        <xdr:cNvPr id="549" name="n_4mainValue【認定こども園・幼稚園・保育所】&#10;有形固定資産減価償却率"/>
        <xdr:cNvSpPr txBox="1"/>
      </xdr:nvSpPr>
      <xdr:spPr>
        <a:xfrm>
          <a:off x="12611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8" name="テキスト ボックス 5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9" name="直線コネクタ 5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0" name="直線コネクタ 559"/>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1" name="テキスト ボックス 560"/>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2" name="直線コネクタ 561"/>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63" name="テキスト ボックス 562"/>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4" name="直線コネクタ 563"/>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65" name="テキスト ボックス 564"/>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6" name="直線コネクタ 565"/>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67" name="テキスト ボックス 566"/>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8" name="直線コネクタ 567"/>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69" name="テキスト ボックス 568"/>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0" name="直線コネクタ 569"/>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1" name="テキスト ボックス 570"/>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3" name="テキスト ボックス 5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42999</xdr:rowOff>
    </xdr:from>
    <xdr:to>
      <xdr:col>116</xdr:col>
      <xdr:colOff>62864</xdr:colOff>
      <xdr:row>41</xdr:row>
      <xdr:rowOff>89807</xdr:rowOff>
    </xdr:to>
    <xdr:cxnSp macro="">
      <xdr:nvCxnSpPr>
        <xdr:cNvPr id="575" name="直線コネクタ 574"/>
        <xdr:cNvCxnSpPr/>
      </xdr:nvCxnSpPr>
      <xdr:spPr>
        <a:xfrm flipV="1">
          <a:off x="22160864" y="5700849"/>
          <a:ext cx="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93634</xdr:rowOff>
    </xdr:from>
    <xdr:ext cx="469744" cy="259045"/>
    <xdr:sp macro="" textlink="">
      <xdr:nvSpPr>
        <xdr:cNvPr id="576" name="【認定こども園・幼稚園・保育所】&#10;一人当たり面積最小値テキスト"/>
        <xdr:cNvSpPr txBox="1"/>
      </xdr:nvSpPr>
      <xdr:spPr>
        <a:xfrm>
          <a:off x="22199600" y="712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89807</xdr:rowOff>
    </xdr:from>
    <xdr:to>
      <xdr:col>116</xdr:col>
      <xdr:colOff>152400</xdr:colOff>
      <xdr:row>41</xdr:row>
      <xdr:rowOff>89807</xdr:rowOff>
    </xdr:to>
    <xdr:cxnSp macro="">
      <xdr:nvCxnSpPr>
        <xdr:cNvPr id="577" name="直線コネクタ 576"/>
        <xdr:cNvCxnSpPr/>
      </xdr:nvCxnSpPr>
      <xdr:spPr>
        <a:xfrm>
          <a:off x="22072600" y="7119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161126</xdr:rowOff>
    </xdr:from>
    <xdr:ext cx="469744" cy="259045"/>
    <xdr:sp macro="" textlink="">
      <xdr:nvSpPr>
        <xdr:cNvPr id="578" name="【認定こども園・幼稚園・保育所】&#10;一人当たり面積最大値テキスト"/>
        <xdr:cNvSpPr txBox="1"/>
      </xdr:nvSpPr>
      <xdr:spPr>
        <a:xfrm>
          <a:off x="22199600" y="5476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42999</xdr:rowOff>
    </xdr:from>
    <xdr:to>
      <xdr:col>116</xdr:col>
      <xdr:colOff>152400</xdr:colOff>
      <xdr:row>33</xdr:row>
      <xdr:rowOff>42999</xdr:rowOff>
    </xdr:to>
    <xdr:cxnSp macro="">
      <xdr:nvCxnSpPr>
        <xdr:cNvPr id="579" name="直線コネクタ 578"/>
        <xdr:cNvCxnSpPr/>
      </xdr:nvCxnSpPr>
      <xdr:spPr>
        <a:xfrm>
          <a:off x="22072600" y="570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57711</xdr:rowOff>
    </xdr:from>
    <xdr:ext cx="469744" cy="259045"/>
    <xdr:sp macro="" textlink="">
      <xdr:nvSpPr>
        <xdr:cNvPr id="580" name="【認定こども園・幼稚園・保育所】&#10;一人当たり面積平均値テキスト"/>
        <xdr:cNvSpPr txBox="1"/>
      </xdr:nvSpPr>
      <xdr:spPr>
        <a:xfrm>
          <a:off x="22199600" y="6744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581" name="フローチャート: 判断 580"/>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102144</xdr:rowOff>
    </xdr:from>
    <xdr:to>
      <xdr:col>112</xdr:col>
      <xdr:colOff>38100</xdr:colOff>
      <xdr:row>40</xdr:row>
      <xdr:rowOff>32294</xdr:rowOff>
    </xdr:to>
    <xdr:sp macro="" textlink="">
      <xdr:nvSpPr>
        <xdr:cNvPr id="582" name="フローチャート: 判断 581"/>
        <xdr:cNvSpPr/>
      </xdr:nvSpPr>
      <xdr:spPr>
        <a:xfrm>
          <a:off x="21272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110853</xdr:rowOff>
    </xdr:from>
    <xdr:to>
      <xdr:col>107</xdr:col>
      <xdr:colOff>101600</xdr:colOff>
      <xdr:row>40</xdr:row>
      <xdr:rowOff>41003</xdr:rowOff>
    </xdr:to>
    <xdr:sp macro="" textlink="">
      <xdr:nvSpPr>
        <xdr:cNvPr id="583" name="フローチャート: 判断 582"/>
        <xdr:cNvSpPr/>
      </xdr:nvSpPr>
      <xdr:spPr>
        <a:xfrm>
          <a:off x="20383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113030</xdr:rowOff>
    </xdr:from>
    <xdr:to>
      <xdr:col>102</xdr:col>
      <xdr:colOff>165100</xdr:colOff>
      <xdr:row>40</xdr:row>
      <xdr:rowOff>43180</xdr:rowOff>
    </xdr:to>
    <xdr:sp macro="" textlink="">
      <xdr:nvSpPr>
        <xdr:cNvPr id="584" name="フローチャート: 判断 583"/>
        <xdr:cNvSpPr/>
      </xdr:nvSpPr>
      <xdr:spPr>
        <a:xfrm>
          <a:off x="19494500"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11793</xdr:rowOff>
    </xdr:from>
    <xdr:to>
      <xdr:col>98</xdr:col>
      <xdr:colOff>38100</xdr:colOff>
      <xdr:row>39</xdr:row>
      <xdr:rowOff>113393</xdr:rowOff>
    </xdr:to>
    <xdr:sp macro="" textlink="">
      <xdr:nvSpPr>
        <xdr:cNvPr id="585" name="フローチャート: 判断 584"/>
        <xdr:cNvSpPr/>
      </xdr:nvSpPr>
      <xdr:spPr>
        <a:xfrm>
          <a:off x="1860550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62956</xdr:rowOff>
    </xdr:from>
    <xdr:to>
      <xdr:col>116</xdr:col>
      <xdr:colOff>114300</xdr:colOff>
      <xdr:row>37</xdr:row>
      <xdr:rowOff>164556</xdr:rowOff>
    </xdr:to>
    <xdr:sp macro="" textlink="">
      <xdr:nvSpPr>
        <xdr:cNvPr id="591" name="楕円 590"/>
        <xdr:cNvSpPr/>
      </xdr:nvSpPr>
      <xdr:spPr>
        <a:xfrm>
          <a:off x="22110700" y="640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85833</xdr:rowOff>
    </xdr:from>
    <xdr:ext cx="469744" cy="259045"/>
    <xdr:sp macro="" textlink="">
      <xdr:nvSpPr>
        <xdr:cNvPr id="592" name="【認定こども園・幼稚園・保育所】&#10;一人当たり面積該当値テキスト"/>
        <xdr:cNvSpPr txBox="1"/>
      </xdr:nvSpPr>
      <xdr:spPr>
        <a:xfrm>
          <a:off x="22199600" y="625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79284</xdr:rowOff>
    </xdr:from>
    <xdr:to>
      <xdr:col>112</xdr:col>
      <xdr:colOff>38100</xdr:colOff>
      <xdr:row>38</xdr:row>
      <xdr:rowOff>9434</xdr:rowOff>
    </xdr:to>
    <xdr:sp macro="" textlink="">
      <xdr:nvSpPr>
        <xdr:cNvPr id="593" name="楕円 592"/>
        <xdr:cNvSpPr/>
      </xdr:nvSpPr>
      <xdr:spPr>
        <a:xfrm>
          <a:off x="21272500" y="642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113756</xdr:rowOff>
    </xdr:from>
    <xdr:to>
      <xdr:col>116</xdr:col>
      <xdr:colOff>63500</xdr:colOff>
      <xdr:row>37</xdr:row>
      <xdr:rowOff>130084</xdr:rowOff>
    </xdr:to>
    <xdr:cxnSp macro="">
      <xdr:nvCxnSpPr>
        <xdr:cNvPr id="594" name="直線コネクタ 593"/>
        <xdr:cNvCxnSpPr/>
      </xdr:nvCxnSpPr>
      <xdr:spPr>
        <a:xfrm flipV="1">
          <a:off x="21323300" y="645740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95613</xdr:rowOff>
    </xdr:from>
    <xdr:to>
      <xdr:col>107</xdr:col>
      <xdr:colOff>101600</xdr:colOff>
      <xdr:row>38</xdr:row>
      <xdr:rowOff>25763</xdr:rowOff>
    </xdr:to>
    <xdr:sp macro="" textlink="">
      <xdr:nvSpPr>
        <xdr:cNvPr id="595" name="楕円 594"/>
        <xdr:cNvSpPr/>
      </xdr:nvSpPr>
      <xdr:spPr>
        <a:xfrm>
          <a:off x="20383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130084</xdr:rowOff>
    </xdr:from>
    <xdr:to>
      <xdr:col>111</xdr:col>
      <xdr:colOff>177800</xdr:colOff>
      <xdr:row>37</xdr:row>
      <xdr:rowOff>146413</xdr:rowOff>
    </xdr:to>
    <xdr:cxnSp macro="">
      <xdr:nvCxnSpPr>
        <xdr:cNvPr id="596" name="直線コネクタ 595"/>
        <xdr:cNvCxnSpPr/>
      </xdr:nvCxnSpPr>
      <xdr:spPr>
        <a:xfrm flipV="1">
          <a:off x="20434300" y="64737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169635</xdr:rowOff>
    </xdr:from>
    <xdr:to>
      <xdr:col>102</xdr:col>
      <xdr:colOff>165100</xdr:colOff>
      <xdr:row>40</xdr:row>
      <xdr:rowOff>99785</xdr:rowOff>
    </xdr:to>
    <xdr:sp macro="" textlink="">
      <xdr:nvSpPr>
        <xdr:cNvPr id="597" name="楕円 596"/>
        <xdr:cNvSpPr/>
      </xdr:nvSpPr>
      <xdr:spPr>
        <a:xfrm>
          <a:off x="19494500" y="685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146413</xdr:rowOff>
    </xdr:from>
    <xdr:to>
      <xdr:col>107</xdr:col>
      <xdr:colOff>50800</xdr:colOff>
      <xdr:row>40</xdr:row>
      <xdr:rowOff>48985</xdr:rowOff>
    </xdr:to>
    <xdr:cxnSp macro="">
      <xdr:nvCxnSpPr>
        <xdr:cNvPr id="598" name="直線コネクタ 597"/>
        <xdr:cNvCxnSpPr/>
      </xdr:nvCxnSpPr>
      <xdr:spPr>
        <a:xfrm flipV="1">
          <a:off x="19545300" y="6490063"/>
          <a:ext cx="889000" cy="41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363</xdr:rowOff>
    </xdr:from>
    <xdr:to>
      <xdr:col>98</xdr:col>
      <xdr:colOff>38100</xdr:colOff>
      <xdr:row>40</xdr:row>
      <xdr:rowOff>101963</xdr:rowOff>
    </xdr:to>
    <xdr:sp macro="" textlink="">
      <xdr:nvSpPr>
        <xdr:cNvPr id="599" name="楕円 598"/>
        <xdr:cNvSpPr/>
      </xdr:nvSpPr>
      <xdr:spPr>
        <a:xfrm>
          <a:off x="186055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48985</xdr:rowOff>
    </xdr:from>
    <xdr:to>
      <xdr:col>102</xdr:col>
      <xdr:colOff>114300</xdr:colOff>
      <xdr:row>40</xdr:row>
      <xdr:rowOff>51163</xdr:rowOff>
    </xdr:to>
    <xdr:cxnSp macro="">
      <xdr:nvCxnSpPr>
        <xdr:cNvPr id="600" name="直線コネクタ 599"/>
        <xdr:cNvCxnSpPr/>
      </xdr:nvCxnSpPr>
      <xdr:spPr>
        <a:xfrm flipV="1">
          <a:off x="18656300" y="6906985"/>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23421</xdr:rowOff>
    </xdr:from>
    <xdr:ext cx="469744" cy="259045"/>
    <xdr:sp macro="" textlink="">
      <xdr:nvSpPr>
        <xdr:cNvPr id="601" name="n_1aveValue【認定こども園・幼稚園・保育所】&#10;一人当たり面積"/>
        <xdr:cNvSpPr txBox="1"/>
      </xdr:nvSpPr>
      <xdr:spPr>
        <a:xfrm>
          <a:off x="21075727" y="688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32130</xdr:rowOff>
    </xdr:from>
    <xdr:ext cx="469744" cy="259045"/>
    <xdr:sp macro="" textlink="">
      <xdr:nvSpPr>
        <xdr:cNvPr id="602" name="n_2aveValue【認定こども園・幼稚園・保育所】&#10;一人当たり面積"/>
        <xdr:cNvSpPr txBox="1"/>
      </xdr:nvSpPr>
      <xdr:spPr>
        <a:xfrm>
          <a:off x="2019942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59707</xdr:rowOff>
    </xdr:from>
    <xdr:ext cx="469744" cy="259045"/>
    <xdr:sp macro="" textlink="">
      <xdr:nvSpPr>
        <xdr:cNvPr id="603" name="n_3aveValue【認定こども園・幼稚園・保育所】&#10;一人当たり面積"/>
        <xdr:cNvSpPr txBox="1"/>
      </xdr:nvSpPr>
      <xdr:spPr>
        <a:xfrm>
          <a:off x="19310427" y="657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129920</xdr:rowOff>
    </xdr:from>
    <xdr:ext cx="469744" cy="259045"/>
    <xdr:sp macro="" textlink="">
      <xdr:nvSpPr>
        <xdr:cNvPr id="604" name="n_4aveValue【認定こども園・幼稚園・保育所】&#10;一人当たり面積"/>
        <xdr:cNvSpPr txBox="1"/>
      </xdr:nvSpPr>
      <xdr:spPr>
        <a:xfrm>
          <a:off x="18421427" y="6473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25961</xdr:rowOff>
    </xdr:from>
    <xdr:ext cx="469744" cy="259045"/>
    <xdr:sp macro="" textlink="">
      <xdr:nvSpPr>
        <xdr:cNvPr id="605" name="n_1mainValue【認定こども園・幼稚園・保育所】&#10;一人当たり面積"/>
        <xdr:cNvSpPr txBox="1"/>
      </xdr:nvSpPr>
      <xdr:spPr>
        <a:xfrm>
          <a:off x="21075727" y="619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42290</xdr:rowOff>
    </xdr:from>
    <xdr:ext cx="469744" cy="259045"/>
    <xdr:sp macro="" textlink="">
      <xdr:nvSpPr>
        <xdr:cNvPr id="606" name="n_2mainValue【認定こども園・幼稚園・保育所】&#10;一人当たり面積"/>
        <xdr:cNvSpPr txBox="1"/>
      </xdr:nvSpPr>
      <xdr:spPr>
        <a:xfrm>
          <a:off x="20199427" y="621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90912</xdr:rowOff>
    </xdr:from>
    <xdr:ext cx="469744" cy="259045"/>
    <xdr:sp macro="" textlink="">
      <xdr:nvSpPr>
        <xdr:cNvPr id="607" name="n_3mainValue【認定こども園・幼稚園・保育所】&#10;一人当たり面積"/>
        <xdr:cNvSpPr txBox="1"/>
      </xdr:nvSpPr>
      <xdr:spPr>
        <a:xfrm>
          <a:off x="19310427" y="694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93090</xdr:rowOff>
    </xdr:from>
    <xdr:ext cx="469744" cy="259045"/>
    <xdr:sp macro="" textlink="">
      <xdr:nvSpPr>
        <xdr:cNvPr id="608" name="n_4mainValue【認定こども園・幼稚園・保育所】&#10;一人当たり面積"/>
        <xdr:cNvSpPr txBox="1"/>
      </xdr:nvSpPr>
      <xdr:spPr>
        <a:xfrm>
          <a:off x="18421427" y="6951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0" name="直線コネクタ 61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1" name="テキスト ボックス 620"/>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2" name="直線コネクタ 62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3" name="テキスト ボックス 62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4" name="直線コネクタ 62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5" name="テキスト ボックス 62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6" name="直線コネクタ 62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7" name="テキスト ボックス 62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8" name="直線コネクタ 62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9" name="テキスト ボックス 62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1" name="テキスト ボックス 630"/>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64</xdr:row>
      <xdr:rowOff>66675</xdr:rowOff>
    </xdr:to>
    <xdr:cxnSp macro="">
      <xdr:nvCxnSpPr>
        <xdr:cNvPr id="633" name="直線コネクタ 632"/>
        <xdr:cNvCxnSpPr/>
      </xdr:nvCxnSpPr>
      <xdr:spPr>
        <a:xfrm flipV="1">
          <a:off x="16318864" y="9549765"/>
          <a:ext cx="0" cy="1489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70502</xdr:rowOff>
    </xdr:from>
    <xdr:ext cx="405111" cy="259045"/>
    <xdr:sp macro="" textlink="">
      <xdr:nvSpPr>
        <xdr:cNvPr id="634" name="【学校施設】&#10;有形固定資産減価償却率最小値テキスト"/>
        <xdr:cNvSpPr txBox="1"/>
      </xdr:nvSpPr>
      <xdr:spPr>
        <a:xfrm>
          <a:off x="16357600" y="1104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66675</xdr:rowOff>
    </xdr:from>
    <xdr:to>
      <xdr:col>86</xdr:col>
      <xdr:colOff>25400</xdr:colOff>
      <xdr:row>64</xdr:row>
      <xdr:rowOff>66675</xdr:rowOff>
    </xdr:to>
    <xdr:cxnSp macro="">
      <xdr:nvCxnSpPr>
        <xdr:cNvPr id="635" name="直線コネクタ 634"/>
        <xdr:cNvCxnSpPr/>
      </xdr:nvCxnSpPr>
      <xdr:spPr>
        <a:xfrm>
          <a:off x="16230600" y="1103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636" name="【学校施設】&#10;有形固定資産減価償却率最大値テキスト"/>
        <xdr:cNvSpPr txBox="1"/>
      </xdr:nvSpPr>
      <xdr:spPr>
        <a:xfrm>
          <a:off x="16357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637" name="直線コネクタ 636"/>
        <xdr:cNvCxnSpPr/>
      </xdr:nvCxnSpPr>
      <xdr:spPr>
        <a:xfrm>
          <a:off x="16230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2557</xdr:rowOff>
    </xdr:from>
    <xdr:ext cx="405111" cy="259045"/>
    <xdr:sp macro="" textlink="">
      <xdr:nvSpPr>
        <xdr:cNvPr id="638" name="【学校施設】&#10;有形固定資産減価償却率平均値テキスト"/>
        <xdr:cNvSpPr txBox="1"/>
      </xdr:nvSpPr>
      <xdr:spPr>
        <a:xfrm>
          <a:off x="16357600" y="10118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639" name="フローチャート: 判断 638"/>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128270</xdr:rowOff>
    </xdr:from>
    <xdr:to>
      <xdr:col>81</xdr:col>
      <xdr:colOff>101600</xdr:colOff>
      <xdr:row>60</xdr:row>
      <xdr:rowOff>58420</xdr:rowOff>
    </xdr:to>
    <xdr:sp macro="" textlink="">
      <xdr:nvSpPr>
        <xdr:cNvPr id="640" name="フローチャート: 判断 639"/>
        <xdr:cNvSpPr/>
      </xdr:nvSpPr>
      <xdr:spPr>
        <a:xfrm>
          <a:off x="15430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57785</xdr:rowOff>
    </xdr:from>
    <xdr:to>
      <xdr:col>76</xdr:col>
      <xdr:colOff>165100</xdr:colOff>
      <xdr:row>59</xdr:row>
      <xdr:rowOff>159385</xdr:rowOff>
    </xdr:to>
    <xdr:sp macro="" textlink="">
      <xdr:nvSpPr>
        <xdr:cNvPr id="641" name="フローチャート: 判断 640"/>
        <xdr:cNvSpPr/>
      </xdr:nvSpPr>
      <xdr:spPr>
        <a:xfrm>
          <a:off x="14541500" y="1017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76835</xdr:rowOff>
    </xdr:from>
    <xdr:to>
      <xdr:col>72</xdr:col>
      <xdr:colOff>38100</xdr:colOff>
      <xdr:row>60</xdr:row>
      <xdr:rowOff>6985</xdr:rowOff>
    </xdr:to>
    <xdr:sp macro="" textlink="">
      <xdr:nvSpPr>
        <xdr:cNvPr id="642" name="フローチャート: 判断 641"/>
        <xdr:cNvSpPr/>
      </xdr:nvSpPr>
      <xdr:spPr>
        <a:xfrm>
          <a:off x="13652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126365</xdr:rowOff>
    </xdr:from>
    <xdr:to>
      <xdr:col>67</xdr:col>
      <xdr:colOff>101600</xdr:colOff>
      <xdr:row>60</xdr:row>
      <xdr:rowOff>56515</xdr:rowOff>
    </xdr:to>
    <xdr:sp macro="" textlink="">
      <xdr:nvSpPr>
        <xdr:cNvPr id="643" name="フローチャート: 判断 642"/>
        <xdr:cNvSpPr/>
      </xdr:nvSpPr>
      <xdr:spPr>
        <a:xfrm>
          <a:off x="1276350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53975</xdr:rowOff>
    </xdr:from>
    <xdr:to>
      <xdr:col>85</xdr:col>
      <xdr:colOff>177800</xdr:colOff>
      <xdr:row>62</xdr:row>
      <xdr:rowOff>155575</xdr:rowOff>
    </xdr:to>
    <xdr:sp macro="" textlink="">
      <xdr:nvSpPr>
        <xdr:cNvPr id="649" name="楕円 648"/>
        <xdr:cNvSpPr/>
      </xdr:nvSpPr>
      <xdr:spPr>
        <a:xfrm>
          <a:off x="162687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32402</xdr:rowOff>
    </xdr:from>
    <xdr:ext cx="405111" cy="259045"/>
    <xdr:sp macro="" textlink="">
      <xdr:nvSpPr>
        <xdr:cNvPr id="650" name="【学校施設】&#10;有形固定資産減価償却率該当値テキスト"/>
        <xdr:cNvSpPr txBox="1"/>
      </xdr:nvSpPr>
      <xdr:spPr>
        <a:xfrm>
          <a:off x="16357600" y="1066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44450</xdr:rowOff>
    </xdr:from>
    <xdr:to>
      <xdr:col>81</xdr:col>
      <xdr:colOff>101600</xdr:colOff>
      <xdr:row>62</xdr:row>
      <xdr:rowOff>146050</xdr:rowOff>
    </xdr:to>
    <xdr:sp macro="" textlink="">
      <xdr:nvSpPr>
        <xdr:cNvPr id="651" name="楕円 650"/>
        <xdr:cNvSpPr/>
      </xdr:nvSpPr>
      <xdr:spPr>
        <a:xfrm>
          <a:off x="15430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95250</xdr:rowOff>
    </xdr:from>
    <xdr:to>
      <xdr:col>85</xdr:col>
      <xdr:colOff>127000</xdr:colOff>
      <xdr:row>62</xdr:row>
      <xdr:rowOff>104775</xdr:rowOff>
    </xdr:to>
    <xdr:cxnSp macro="">
      <xdr:nvCxnSpPr>
        <xdr:cNvPr id="652" name="直線コネクタ 651"/>
        <xdr:cNvCxnSpPr/>
      </xdr:nvCxnSpPr>
      <xdr:spPr>
        <a:xfrm>
          <a:off x="15481300" y="1072515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13970</xdr:rowOff>
    </xdr:from>
    <xdr:to>
      <xdr:col>76</xdr:col>
      <xdr:colOff>165100</xdr:colOff>
      <xdr:row>62</xdr:row>
      <xdr:rowOff>115570</xdr:rowOff>
    </xdr:to>
    <xdr:sp macro="" textlink="">
      <xdr:nvSpPr>
        <xdr:cNvPr id="653" name="楕円 652"/>
        <xdr:cNvSpPr/>
      </xdr:nvSpPr>
      <xdr:spPr>
        <a:xfrm>
          <a:off x="14541500" y="1064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64770</xdr:rowOff>
    </xdr:from>
    <xdr:to>
      <xdr:col>81</xdr:col>
      <xdr:colOff>50800</xdr:colOff>
      <xdr:row>62</xdr:row>
      <xdr:rowOff>95250</xdr:rowOff>
    </xdr:to>
    <xdr:cxnSp macro="">
      <xdr:nvCxnSpPr>
        <xdr:cNvPr id="654" name="直線コネクタ 653"/>
        <xdr:cNvCxnSpPr/>
      </xdr:nvCxnSpPr>
      <xdr:spPr>
        <a:xfrm>
          <a:off x="14592300" y="10694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149225</xdr:rowOff>
    </xdr:from>
    <xdr:to>
      <xdr:col>72</xdr:col>
      <xdr:colOff>38100</xdr:colOff>
      <xdr:row>62</xdr:row>
      <xdr:rowOff>79375</xdr:rowOff>
    </xdr:to>
    <xdr:sp macro="" textlink="">
      <xdr:nvSpPr>
        <xdr:cNvPr id="655" name="楕円 654"/>
        <xdr:cNvSpPr/>
      </xdr:nvSpPr>
      <xdr:spPr>
        <a:xfrm>
          <a:off x="13652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28575</xdr:rowOff>
    </xdr:from>
    <xdr:to>
      <xdr:col>76</xdr:col>
      <xdr:colOff>114300</xdr:colOff>
      <xdr:row>62</xdr:row>
      <xdr:rowOff>64770</xdr:rowOff>
    </xdr:to>
    <xdr:cxnSp macro="">
      <xdr:nvCxnSpPr>
        <xdr:cNvPr id="656" name="直線コネクタ 655"/>
        <xdr:cNvCxnSpPr/>
      </xdr:nvCxnSpPr>
      <xdr:spPr>
        <a:xfrm>
          <a:off x="13703300" y="106584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101600</xdr:rowOff>
    </xdr:from>
    <xdr:to>
      <xdr:col>67</xdr:col>
      <xdr:colOff>101600</xdr:colOff>
      <xdr:row>62</xdr:row>
      <xdr:rowOff>31750</xdr:rowOff>
    </xdr:to>
    <xdr:sp macro="" textlink="">
      <xdr:nvSpPr>
        <xdr:cNvPr id="657" name="楕円 656"/>
        <xdr:cNvSpPr/>
      </xdr:nvSpPr>
      <xdr:spPr>
        <a:xfrm>
          <a:off x="12763500" y="1056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152400</xdr:rowOff>
    </xdr:from>
    <xdr:to>
      <xdr:col>71</xdr:col>
      <xdr:colOff>177800</xdr:colOff>
      <xdr:row>62</xdr:row>
      <xdr:rowOff>28575</xdr:rowOff>
    </xdr:to>
    <xdr:cxnSp macro="">
      <xdr:nvCxnSpPr>
        <xdr:cNvPr id="658" name="直線コネクタ 657"/>
        <xdr:cNvCxnSpPr/>
      </xdr:nvCxnSpPr>
      <xdr:spPr>
        <a:xfrm>
          <a:off x="12814300" y="106108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74947</xdr:rowOff>
    </xdr:from>
    <xdr:ext cx="405111" cy="259045"/>
    <xdr:sp macro="" textlink="">
      <xdr:nvSpPr>
        <xdr:cNvPr id="659" name="n_1aveValue【学校施設】&#10;有形固定資産減価償却率"/>
        <xdr:cNvSpPr txBox="1"/>
      </xdr:nvSpPr>
      <xdr:spPr>
        <a:xfrm>
          <a:off x="15266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4462</xdr:rowOff>
    </xdr:from>
    <xdr:ext cx="405111" cy="259045"/>
    <xdr:sp macro="" textlink="">
      <xdr:nvSpPr>
        <xdr:cNvPr id="660" name="n_2aveValue【学校施設】&#10;有形固定資産減価償却率"/>
        <xdr:cNvSpPr txBox="1"/>
      </xdr:nvSpPr>
      <xdr:spPr>
        <a:xfrm>
          <a:off x="14389744" y="994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23512</xdr:rowOff>
    </xdr:from>
    <xdr:ext cx="405111" cy="259045"/>
    <xdr:sp macro="" textlink="">
      <xdr:nvSpPr>
        <xdr:cNvPr id="661" name="n_3aveValue【学校施設】&#10;有形固定資産減価償却率"/>
        <xdr:cNvSpPr txBox="1"/>
      </xdr:nvSpPr>
      <xdr:spPr>
        <a:xfrm>
          <a:off x="13500744" y="996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73042</xdr:rowOff>
    </xdr:from>
    <xdr:ext cx="405111" cy="259045"/>
    <xdr:sp macro="" textlink="">
      <xdr:nvSpPr>
        <xdr:cNvPr id="662" name="n_4aveValue【学校施設】&#10;有形固定資産減価償却率"/>
        <xdr:cNvSpPr txBox="1"/>
      </xdr:nvSpPr>
      <xdr:spPr>
        <a:xfrm>
          <a:off x="12611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137177</xdr:rowOff>
    </xdr:from>
    <xdr:ext cx="405111" cy="259045"/>
    <xdr:sp macro="" textlink="">
      <xdr:nvSpPr>
        <xdr:cNvPr id="663" name="n_1mainValue【学校施設】&#10;有形固定資産減価償却率"/>
        <xdr:cNvSpPr txBox="1"/>
      </xdr:nvSpPr>
      <xdr:spPr>
        <a:xfrm>
          <a:off x="152660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106697</xdr:rowOff>
    </xdr:from>
    <xdr:ext cx="405111" cy="259045"/>
    <xdr:sp macro="" textlink="">
      <xdr:nvSpPr>
        <xdr:cNvPr id="664" name="n_2mainValue【学校施設】&#10;有形固定資産減価償却率"/>
        <xdr:cNvSpPr txBox="1"/>
      </xdr:nvSpPr>
      <xdr:spPr>
        <a:xfrm>
          <a:off x="14389744" y="1073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70502</xdr:rowOff>
    </xdr:from>
    <xdr:ext cx="405111" cy="259045"/>
    <xdr:sp macro="" textlink="">
      <xdr:nvSpPr>
        <xdr:cNvPr id="665" name="n_3mainValue【学校施設】&#10;有形固定資産減価償却率"/>
        <xdr:cNvSpPr txBox="1"/>
      </xdr:nvSpPr>
      <xdr:spPr>
        <a:xfrm>
          <a:off x="13500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22877</xdr:rowOff>
    </xdr:from>
    <xdr:ext cx="405111" cy="259045"/>
    <xdr:sp macro="" textlink="">
      <xdr:nvSpPr>
        <xdr:cNvPr id="666" name="n_4mainValue【学校施設】&#10;有形固定資産減価償却率"/>
        <xdr:cNvSpPr txBox="1"/>
      </xdr:nvSpPr>
      <xdr:spPr>
        <a:xfrm>
          <a:off x="12611744" y="1065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7" name="直線コネクタ 67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8" name="テキスト ボックス 67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9" name="直線コネクタ 67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0" name="テキスト ボックス 67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1" name="直線コネクタ 68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682" name="テキスト ボックス 681"/>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3" name="直線コネクタ 68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684" name="テキスト ボックス 683"/>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5" name="直線コネクタ 68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686" name="テキスト ボックス 685"/>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8" name="テキスト ボックス 687"/>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27204</xdr:rowOff>
    </xdr:from>
    <xdr:to>
      <xdr:col>116</xdr:col>
      <xdr:colOff>62864</xdr:colOff>
      <xdr:row>63</xdr:row>
      <xdr:rowOff>130988</xdr:rowOff>
    </xdr:to>
    <xdr:cxnSp macro="">
      <xdr:nvCxnSpPr>
        <xdr:cNvPr id="690" name="直線コネクタ 689"/>
        <xdr:cNvCxnSpPr/>
      </xdr:nvCxnSpPr>
      <xdr:spPr>
        <a:xfrm flipV="1">
          <a:off x="22160864" y="9628404"/>
          <a:ext cx="0" cy="130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134815</xdr:rowOff>
    </xdr:from>
    <xdr:ext cx="469744" cy="259045"/>
    <xdr:sp macro="" textlink="">
      <xdr:nvSpPr>
        <xdr:cNvPr id="691" name="【学校施設】&#10;一人当たり面積最小値テキスト"/>
        <xdr:cNvSpPr txBox="1"/>
      </xdr:nvSpPr>
      <xdr:spPr>
        <a:xfrm>
          <a:off x="22199600" y="1093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130988</xdr:rowOff>
    </xdr:from>
    <xdr:to>
      <xdr:col>116</xdr:col>
      <xdr:colOff>152400</xdr:colOff>
      <xdr:row>63</xdr:row>
      <xdr:rowOff>130988</xdr:rowOff>
    </xdr:to>
    <xdr:cxnSp macro="">
      <xdr:nvCxnSpPr>
        <xdr:cNvPr id="692" name="直線コネクタ 691"/>
        <xdr:cNvCxnSpPr/>
      </xdr:nvCxnSpPr>
      <xdr:spPr>
        <a:xfrm>
          <a:off x="22072600" y="1093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145331</xdr:rowOff>
    </xdr:from>
    <xdr:ext cx="534377" cy="259045"/>
    <xdr:sp macro="" textlink="">
      <xdr:nvSpPr>
        <xdr:cNvPr id="693" name="【学校施設】&#10;一人当たり面積最大値テキスト"/>
        <xdr:cNvSpPr txBox="1"/>
      </xdr:nvSpPr>
      <xdr:spPr>
        <a:xfrm>
          <a:off x="22199600" y="94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27204</xdr:rowOff>
    </xdr:from>
    <xdr:to>
      <xdr:col>116</xdr:col>
      <xdr:colOff>152400</xdr:colOff>
      <xdr:row>56</xdr:row>
      <xdr:rowOff>27204</xdr:rowOff>
    </xdr:to>
    <xdr:cxnSp macro="">
      <xdr:nvCxnSpPr>
        <xdr:cNvPr id="694" name="直線コネクタ 693"/>
        <xdr:cNvCxnSpPr/>
      </xdr:nvCxnSpPr>
      <xdr:spPr>
        <a:xfrm>
          <a:off x="22072600" y="962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92015</xdr:rowOff>
    </xdr:from>
    <xdr:ext cx="469744" cy="259045"/>
    <xdr:sp macro="" textlink="">
      <xdr:nvSpPr>
        <xdr:cNvPr id="695" name="【学校施設】&#10;一人当たり面積平均値テキスト"/>
        <xdr:cNvSpPr txBox="1"/>
      </xdr:nvSpPr>
      <xdr:spPr>
        <a:xfrm>
          <a:off x="22199600" y="105504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69138</xdr:rowOff>
    </xdr:from>
    <xdr:to>
      <xdr:col>116</xdr:col>
      <xdr:colOff>114300</xdr:colOff>
      <xdr:row>62</xdr:row>
      <xdr:rowOff>170738</xdr:rowOff>
    </xdr:to>
    <xdr:sp macro="" textlink="">
      <xdr:nvSpPr>
        <xdr:cNvPr id="696" name="フローチャート: 判断 695"/>
        <xdr:cNvSpPr/>
      </xdr:nvSpPr>
      <xdr:spPr>
        <a:xfrm>
          <a:off x="22110700" y="10699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70739</xdr:rowOff>
    </xdr:from>
    <xdr:to>
      <xdr:col>112</xdr:col>
      <xdr:colOff>38100</xdr:colOff>
      <xdr:row>63</xdr:row>
      <xdr:rowOff>889</xdr:rowOff>
    </xdr:to>
    <xdr:sp macro="" textlink="">
      <xdr:nvSpPr>
        <xdr:cNvPr id="697" name="フローチャート: 判断 696"/>
        <xdr:cNvSpPr/>
      </xdr:nvSpPr>
      <xdr:spPr>
        <a:xfrm>
          <a:off x="21272500" y="1070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47422</xdr:rowOff>
    </xdr:from>
    <xdr:to>
      <xdr:col>107</xdr:col>
      <xdr:colOff>101600</xdr:colOff>
      <xdr:row>62</xdr:row>
      <xdr:rowOff>149022</xdr:rowOff>
    </xdr:to>
    <xdr:sp macro="" textlink="">
      <xdr:nvSpPr>
        <xdr:cNvPr id="698" name="フローチャート: 判断 697"/>
        <xdr:cNvSpPr/>
      </xdr:nvSpPr>
      <xdr:spPr>
        <a:xfrm>
          <a:off x="20383500" y="1067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57709</xdr:rowOff>
    </xdr:from>
    <xdr:to>
      <xdr:col>102</xdr:col>
      <xdr:colOff>165100</xdr:colOff>
      <xdr:row>62</xdr:row>
      <xdr:rowOff>159309</xdr:rowOff>
    </xdr:to>
    <xdr:sp macro="" textlink="">
      <xdr:nvSpPr>
        <xdr:cNvPr id="699" name="フローチャート: 判断 698"/>
        <xdr:cNvSpPr/>
      </xdr:nvSpPr>
      <xdr:spPr>
        <a:xfrm>
          <a:off x="19494500" y="1068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79731</xdr:rowOff>
    </xdr:from>
    <xdr:to>
      <xdr:col>98</xdr:col>
      <xdr:colOff>38100</xdr:colOff>
      <xdr:row>63</xdr:row>
      <xdr:rowOff>9881</xdr:rowOff>
    </xdr:to>
    <xdr:sp macro="" textlink="">
      <xdr:nvSpPr>
        <xdr:cNvPr id="700" name="フローチャート: 判断 699"/>
        <xdr:cNvSpPr/>
      </xdr:nvSpPr>
      <xdr:spPr>
        <a:xfrm>
          <a:off x="18605500" y="107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19762</xdr:rowOff>
    </xdr:from>
    <xdr:to>
      <xdr:col>116</xdr:col>
      <xdr:colOff>114300</xdr:colOff>
      <xdr:row>63</xdr:row>
      <xdr:rowOff>121362</xdr:rowOff>
    </xdr:to>
    <xdr:sp macro="" textlink="">
      <xdr:nvSpPr>
        <xdr:cNvPr id="706" name="楕円 705"/>
        <xdr:cNvSpPr/>
      </xdr:nvSpPr>
      <xdr:spPr>
        <a:xfrm>
          <a:off x="22110700" y="1082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106139</xdr:rowOff>
    </xdr:from>
    <xdr:ext cx="469744" cy="259045"/>
    <xdr:sp macro="" textlink="">
      <xdr:nvSpPr>
        <xdr:cNvPr id="707" name="【学校施設】&#10;一人当たり面積該当値テキスト"/>
        <xdr:cNvSpPr txBox="1"/>
      </xdr:nvSpPr>
      <xdr:spPr>
        <a:xfrm>
          <a:off x="22199600" y="1073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23190</xdr:rowOff>
    </xdr:from>
    <xdr:to>
      <xdr:col>112</xdr:col>
      <xdr:colOff>38100</xdr:colOff>
      <xdr:row>63</xdr:row>
      <xdr:rowOff>124790</xdr:rowOff>
    </xdr:to>
    <xdr:sp macro="" textlink="">
      <xdr:nvSpPr>
        <xdr:cNvPr id="708" name="楕円 707"/>
        <xdr:cNvSpPr/>
      </xdr:nvSpPr>
      <xdr:spPr>
        <a:xfrm>
          <a:off x="21272500" y="1082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70562</xdr:rowOff>
    </xdr:from>
    <xdr:to>
      <xdr:col>116</xdr:col>
      <xdr:colOff>63500</xdr:colOff>
      <xdr:row>63</xdr:row>
      <xdr:rowOff>73990</xdr:rowOff>
    </xdr:to>
    <xdr:cxnSp macro="">
      <xdr:nvCxnSpPr>
        <xdr:cNvPr id="709" name="直線コネクタ 708"/>
        <xdr:cNvCxnSpPr/>
      </xdr:nvCxnSpPr>
      <xdr:spPr>
        <a:xfrm flipV="1">
          <a:off x="21323300" y="10871912"/>
          <a:ext cx="8382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26848</xdr:rowOff>
    </xdr:from>
    <xdr:to>
      <xdr:col>107</xdr:col>
      <xdr:colOff>101600</xdr:colOff>
      <xdr:row>63</xdr:row>
      <xdr:rowOff>128448</xdr:rowOff>
    </xdr:to>
    <xdr:sp macro="" textlink="">
      <xdr:nvSpPr>
        <xdr:cNvPr id="710" name="楕円 709"/>
        <xdr:cNvSpPr/>
      </xdr:nvSpPr>
      <xdr:spPr>
        <a:xfrm>
          <a:off x="20383500" y="10828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73990</xdr:rowOff>
    </xdr:from>
    <xdr:to>
      <xdr:col>111</xdr:col>
      <xdr:colOff>177800</xdr:colOff>
      <xdr:row>63</xdr:row>
      <xdr:rowOff>77648</xdr:rowOff>
    </xdr:to>
    <xdr:cxnSp macro="">
      <xdr:nvCxnSpPr>
        <xdr:cNvPr id="711" name="直線コネクタ 710"/>
        <xdr:cNvCxnSpPr/>
      </xdr:nvCxnSpPr>
      <xdr:spPr>
        <a:xfrm flipV="1">
          <a:off x="20434300" y="10875340"/>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30582</xdr:rowOff>
    </xdr:from>
    <xdr:to>
      <xdr:col>102</xdr:col>
      <xdr:colOff>165100</xdr:colOff>
      <xdr:row>63</xdr:row>
      <xdr:rowOff>132182</xdr:rowOff>
    </xdr:to>
    <xdr:sp macro="" textlink="">
      <xdr:nvSpPr>
        <xdr:cNvPr id="712" name="楕円 711"/>
        <xdr:cNvSpPr/>
      </xdr:nvSpPr>
      <xdr:spPr>
        <a:xfrm>
          <a:off x="19494500" y="108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77648</xdr:rowOff>
    </xdr:from>
    <xdr:to>
      <xdr:col>107</xdr:col>
      <xdr:colOff>50800</xdr:colOff>
      <xdr:row>63</xdr:row>
      <xdr:rowOff>81382</xdr:rowOff>
    </xdr:to>
    <xdr:cxnSp macro="">
      <xdr:nvCxnSpPr>
        <xdr:cNvPr id="713" name="直線コネクタ 712"/>
        <xdr:cNvCxnSpPr/>
      </xdr:nvCxnSpPr>
      <xdr:spPr>
        <a:xfrm flipV="1">
          <a:off x="19545300" y="10878998"/>
          <a:ext cx="889000" cy="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31877</xdr:rowOff>
    </xdr:from>
    <xdr:to>
      <xdr:col>98</xdr:col>
      <xdr:colOff>38100</xdr:colOff>
      <xdr:row>63</xdr:row>
      <xdr:rowOff>133477</xdr:rowOff>
    </xdr:to>
    <xdr:sp macro="" textlink="">
      <xdr:nvSpPr>
        <xdr:cNvPr id="714" name="楕円 713"/>
        <xdr:cNvSpPr/>
      </xdr:nvSpPr>
      <xdr:spPr>
        <a:xfrm>
          <a:off x="18605500" y="1083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81382</xdr:rowOff>
    </xdr:from>
    <xdr:to>
      <xdr:col>102</xdr:col>
      <xdr:colOff>114300</xdr:colOff>
      <xdr:row>63</xdr:row>
      <xdr:rowOff>82677</xdr:rowOff>
    </xdr:to>
    <xdr:cxnSp macro="">
      <xdr:nvCxnSpPr>
        <xdr:cNvPr id="715" name="直線コネクタ 714"/>
        <xdr:cNvCxnSpPr/>
      </xdr:nvCxnSpPr>
      <xdr:spPr>
        <a:xfrm flipV="1">
          <a:off x="18656300" y="10882732"/>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17416</xdr:rowOff>
    </xdr:from>
    <xdr:ext cx="469744" cy="259045"/>
    <xdr:sp macro="" textlink="">
      <xdr:nvSpPr>
        <xdr:cNvPr id="716" name="n_1aveValue【学校施設】&#10;一人当たり面積"/>
        <xdr:cNvSpPr txBox="1"/>
      </xdr:nvSpPr>
      <xdr:spPr>
        <a:xfrm>
          <a:off x="21075727" y="1047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165549</xdr:rowOff>
    </xdr:from>
    <xdr:ext cx="469744" cy="259045"/>
    <xdr:sp macro="" textlink="">
      <xdr:nvSpPr>
        <xdr:cNvPr id="717" name="n_2aveValue【学校施設】&#10;一人当たり面積"/>
        <xdr:cNvSpPr txBox="1"/>
      </xdr:nvSpPr>
      <xdr:spPr>
        <a:xfrm>
          <a:off x="20199427" y="10452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4386</xdr:rowOff>
    </xdr:from>
    <xdr:ext cx="469744" cy="259045"/>
    <xdr:sp macro="" textlink="">
      <xdr:nvSpPr>
        <xdr:cNvPr id="718" name="n_3aveValue【学校施設】&#10;一人当たり面積"/>
        <xdr:cNvSpPr txBox="1"/>
      </xdr:nvSpPr>
      <xdr:spPr>
        <a:xfrm>
          <a:off x="19310427" y="1046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26408</xdr:rowOff>
    </xdr:from>
    <xdr:ext cx="469744" cy="259045"/>
    <xdr:sp macro="" textlink="">
      <xdr:nvSpPr>
        <xdr:cNvPr id="719" name="n_4aveValue【学校施設】&#10;一人当たり面積"/>
        <xdr:cNvSpPr txBox="1"/>
      </xdr:nvSpPr>
      <xdr:spPr>
        <a:xfrm>
          <a:off x="18421427" y="1048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115917</xdr:rowOff>
    </xdr:from>
    <xdr:ext cx="469744" cy="259045"/>
    <xdr:sp macro="" textlink="">
      <xdr:nvSpPr>
        <xdr:cNvPr id="720" name="n_1mainValue【学校施設】&#10;一人当たり面積"/>
        <xdr:cNvSpPr txBox="1"/>
      </xdr:nvSpPr>
      <xdr:spPr>
        <a:xfrm>
          <a:off x="21075727" y="1091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119575</xdr:rowOff>
    </xdr:from>
    <xdr:ext cx="469744" cy="259045"/>
    <xdr:sp macro="" textlink="">
      <xdr:nvSpPr>
        <xdr:cNvPr id="721" name="n_2mainValue【学校施設】&#10;一人当たり面積"/>
        <xdr:cNvSpPr txBox="1"/>
      </xdr:nvSpPr>
      <xdr:spPr>
        <a:xfrm>
          <a:off x="20199427" y="10920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123309</xdr:rowOff>
    </xdr:from>
    <xdr:ext cx="469744" cy="259045"/>
    <xdr:sp macro="" textlink="">
      <xdr:nvSpPr>
        <xdr:cNvPr id="722" name="n_3mainValue【学校施設】&#10;一人当たり面積"/>
        <xdr:cNvSpPr txBox="1"/>
      </xdr:nvSpPr>
      <xdr:spPr>
        <a:xfrm>
          <a:off x="19310427" y="1092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124604</xdr:rowOff>
    </xdr:from>
    <xdr:ext cx="469744" cy="259045"/>
    <xdr:sp macro="" textlink="">
      <xdr:nvSpPr>
        <xdr:cNvPr id="723" name="n_4mainValue【学校施設】&#10;一人当たり面積"/>
        <xdr:cNvSpPr txBox="1"/>
      </xdr:nvSpPr>
      <xdr:spPr>
        <a:xfrm>
          <a:off x="18421427" y="1092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2" name="正方形/長方形 7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3" name="正方形/長方形 7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4" name="正方形/長方形 7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5" name="正方形/長方形 7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6" name="正方形/長方形 7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7" name="正方形/長方形 7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8" name="正方形/長方形 7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9" name="正方形/長方形 7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2" name="テキスト ボックス 76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91439</xdr:rowOff>
    </xdr:from>
    <xdr:to>
      <xdr:col>85</xdr:col>
      <xdr:colOff>126364</xdr:colOff>
      <xdr:row>108</xdr:row>
      <xdr:rowOff>152400</xdr:rowOff>
    </xdr:to>
    <xdr:cxnSp macro="">
      <xdr:nvCxnSpPr>
        <xdr:cNvPr id="764" name="直線コネクタ 763"/>
        <xdr:cNvCxnSpPr/>
      </xdr:nvCxnSpPr>
      <xdr:spPr>
        <a:xfrm flipV="1">
          <a:off x="16318864" y="17064989"/>
          <a:ext cx="0" cy="1604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5"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6" name="直線コネクタ 765"/>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38116</xdr:rowOff>
    </xdr:from>
    <xdr:ext cx="405111" cy="259045"/>
    <xdr:sp macro="" textlink="">
      <xdr:nvSpPr>
        <xdr:cNvPr id="767" name="【公民館】&#10;有形固定資産減価償却率最大値テキスト"/>
        <xdr:cNvSpPr txBox="1"/>
      </xdr:nvSpPr>
      <xdr:spPr>
        <a:xfrm>
          <a:off x="16357600" y="1684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91439</xdr:rowOff>
    </xdr:from>
    <xdr:to>
      <xdr:col>86</xdr:col>
      <xdr:colOff>25400</xdr:colOff>
      <xdr:row>99</xdr:row>
      <xdr:rowOff>91439</xdr:rowOff>
    </xdr:to>
    <xdr:cxnSp macro="">
      <xdr:nvCxnSpPr>
        <xdr:cNvPr id="768" name="直線コネクタ 767"/>
        <xdr:cNvCxnSpPr/>
      </xdr:nvCxnSpPr>
      <xdr:spPr>
        <a:xfrm>
          <a:off x="16230600" y="1706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135907</xdr:rowOff>
    </xdr:from>
    <xdr:ext cx="405111" cy="259045"/>
    <xdr:sp macro="" textlink="">
      <xdr:nvSpPr>
        <xdr:cNvPr id="769" name="【公民館】&#10;有形固定資産減価償却率平均値テキスト"/>
        <xdr:cNvSpPr txBox="1"/>
      </xdr:nvSpPr>
      <xdr:spPr>
        <a:xfrm>
          <a:off x="16357600" y="1779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113030</xdr:rowOff>
    </xdr:from>
    <xdr:to>
      <xdr:col>85</xdr:col>
      <xdr:colOff>177800</xdr:colOff>
      <xdr:row>105</xdr:row>
      <xdr:rowOff>43180</xdr:rowOff>
    </xdr:to>
    <xdr:sp macro="" textlink="">
      <xdr:nvSpPr>
        <xdr:cNvPr id="770" name="フローチャート: 判断 769"/>
        <xdr:cNvSpPr/>
      </xdr:nvSpPr>
      <xdr:spPr>
        <a:xfrm>
          <a:off x="16268700" y="1794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61595</xdr:rowOff>
    </xdr:from>
    <xdr:to>
      <xdr:col>81</xdr:col>
      <xdr:colOff>101600</xdr:colOff>
      <xdr:row>104</xdr:row>
      <xdr:rowOff>163195</xdr:rowOff>
    </xdr:to>
    <xdr:sp macro="" textlink="">
      <xdr:nvSpPr>
        <xdr:cNvPr id="771" name="フローチャート: 判断 770"/>
        <xdr:cNvSpPr/>
      </xdr:nvSpPr>
      <xdr:spPr>
        <a:xfrm>
          <a:off x="154305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55880</xdr:rowOff>
    </xdr:from>
    <xdr:to>
      <xdr:col>76</xdr:col>
      <xdr:colOff>165100</xdr:colOff>
      <xdr:row>104</xdr:row>
      <xdr:rowOff>157480</xdr:rowOff>
    </xdr:to>
    <xdr:sp macro="" textlink="">
      <xdr:nvSpPr>
        <xdr:cNvPr id="772" name="フローチャート: 判断 771"/>
        <xdr:cNvSpPr/>
      </xdr:nvSpPr>
      <xdr:spPr>
        <a:xfrm>
          <a:off x="14541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73025</xdr:rowOff>
    </xdr:from>
    <xdr:to>
      <xdr:col>72</xdr:col>
      <xdr:colOff>38100</xdr:colOff>
      <xdr:row>105</xdr:row>
      <xdr:rowOff>3175</xdr:rowOff>
    </xdr:to>
    <xdr:sp macro="" textlink="">
      <xdr:nvSpPr>
        <xdr:cNvPr id="773" name="フローチャート: 判断 772"/>
        <xdr:cNvSpPr/>
      </xdr:nvSpPr>
      <xdr:spPr>
        <a:xfrm>
          <a:off x="13652500" y="1790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126364</xdr:rowOff>
    </xdr:from>
    <xdr:to>
      <xdr:col>67</xdr:col>
      <xdr:colOff>101600</xdr:colOff>
      <xdr:row>105</xdr:row>
      <xdr:rowOff>56514</xdr:rowOff>
    </xdr:to>
    <xdr:sp macro="" textlink="">
      <xdr:nvSpPr>
        <xdr:cNvPr id="774" name="フローチャート: 判断 773"/>
        <xdr:cNvSpPr/>
      </xdr:nvSpPr>
      <xdr:spPr>
        <a:xfrm>
          <a:off x="127635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158750</xdr:rowOff>
    </xdr:from>
    <xdr:to>
      <xdr:col>85</xdr:col>
      <xdr:colOff>177800</xdr:colOff>
      <xdr:row>106</xdr:row>
      <xdr:rowOff>88900</xdr:rowOff>
    </xdr:to>
    <xdr:sp macro="" textlink="">
      <xdr:nvSpPr>
        <xdr:cNvPr id="780" name="楕円 779"/>
        <xdr:cNvSpPr/>
      </xdr:nvSpPr>
      <xdr:spPr>
        <a:xfrm>
          <a:off x="16268700" y="1816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137177</xdr:rowOff>
    </xdr:from>
    <xdr:ext cx="405111" cy="259045"/>
    <xdr:sp macro="" textlink="">
      <xdr:nvSpPr>
        <xdr:cNvPr id="781" name="【公民館】&#10;有形固定資産減価償却率該当値テキスト"/>
        <xdr:cNvSpPr txBox="1"/>
      </xdr:nvSpPr>
      <xdr:spPr>
        <a:xfrm>
          <a:off x="16357600"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120650</xdr:rowOff>
    </xdr:from>
    <xdr:to>
      <xdr:col>81</xdr:col>
      <xdr:colOff>101600</xdr:colOff>
      <xdr:row>106</xdr:row>
      <xdr:rowOff>50800</xdr:rowOff>
    </xdr:to>
    <xdr:sp macro="" textlink="">
      <xdr:nvSpPr>
        <xdr:cNvPr id="782" name="楕円 781"/>
        <xdr:cNvSpPr/>
      </xdr:nvSpPr>
      <xdr:spPr>
        <a:xfrm>
          <a:off x="15430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0</xdr:rowOff>
    </xdr:from>
    <xdr:to>
      <xdr:col>85</xdr:col>
      <xdr:colOff>127000</xdr:colOff>
      <xdr:row>106</xdr:row>
      <xdr:rowOff>38100</xdr:rowOff>
    </xdr:to>
    <xdr:cxnSp macro="">
      <xdr:nvCxnSpPr>
        <xdr:cNvPr id="783" name="直線コネクタ 782"/>
        <xdr:cNvCxnSpPr/>
      </xdr:nvCxnSpPr>
      <xdr:spPr>
        <a:xfrm>
          <a:off x="15481300" y="18173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82550</xdr:rowOff>
    </xdr:from>
    <xdr:to>
      <xdr:col>76</xdr:col>
      <xdr:colOff>165100</xdr:colOff>
      <xdr:row>106</xdr:row>
      <xdr:rowOff>12700</xdr:rowOff>
    </xdr:to>
    <xdr:sp macro="" textlink="">
      <xdr:nvSpPr>
        <xdr:cNvPr id="784" name="楕円 783"/>
        <xdr:cNvSpPr/>
      </xdr:nvSpPr>
      <xdr:spPr>
        <a:xfrm>
          <a:off x="14541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133350</xdr:rowOff>
    </xdr:from>
    <xdr:to>
      <xdr:col>81</xdr:col>
      <xdr:colOff>50800</xdr:colOff>
      <xdr:row>106</xdr:row>
      <xdr:rowOff>0</xdr:rowOff>
    </xdr:to>
    <xdr:cxnSp macro="">
      <xdr:nvCxnSpPr>
        <xdr:cNvPr id="785" name="直線コネクタ 784"/>
        <xdr:cNvCxnSpPr/>
      </xdr:nvCxnSpPr>
      <xdr:spPr>
        <a:xfrm>
          <a:off x="14592300" y="1813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44450</xdr:rowOff>
    </xdr:from>
    <xdr:to>
      <xdr:col>72</xdr:col>
      <xdr:colOff>38100</xdr:colOff>
      <xdr:row>105</xdr:row>
      <xdr:rowOff>146050</xdr:rowOff>
    </xdr:to>
    <xdr:sp macro="" textlink="">
      <xdr:nvSpPr>
        <xdr:cNvPr id="786" name="楕円 785"/>
        <xdr:cNvSpPr/>
      </xdr:nvSpPr>
      <xdr:spPr>
        <a:xfrm>
          <a:off x="13652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95250</xdr:rowOff>
    </xdr:from>
    <xdr:to>
      <xdr:col>76</xdr:col>
      <xdr:colOff>114300</xdr:colOff>
      <xdr:row>105</xdr:row>
      <xdr:rowOff>133350</xdr:rowOff>
    </xdr:to>
    <xdr:cxnSp macro="">
      <xdr:nvCxnSpPr>
        <xdr:cNvPr id="787" name="直線コネクタ 786"/>
        <xdr:cNvCxnSpPr/>
      </xdr:nvCxnSpPr>
      <xdr:spPr>
        <a:xfrm>
          <a:off x="13703300" y="18097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44450</xdr:rowOff>
    </xdr:from>
    <xdr:to>
      <xdr:col>67</xdr:col>
      <xdr:colOff>101600</xdr:colOff>
      <xdr:row>105</xdr:row>
      <xdr:rowOff>146050</xdr:rowOff>
    </xdr:to>
    <xdr:sp macro="" textlink="">
      <xdr:nvSpPr>
        <xdr:cNvPr id="788" name="楕円 787"/>
        <xdr:cNvSpPr/>
      </xdr:nvSpPr>
      <xdr:spPr>
        <a:xfrm>
          <a:off x="12763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95250</xdr:rowOff>
    </xdr:from>
    <xdr:to>
      <xdr:col>71</xdr:col>
      <xdr:colOff>177800</xdr:colOff>
      <xdr:row>105</xdr:row>
      <xdr:rowOff>95250</xdr:rowOff>
    </xdr:to>
    <xdr:cxnSp macro="">
      <xdr:nvCxnSpPr>
        <xdr:cNvPr id="789" name="直線コネクタ 788"/>
        <xdr:cNvCxnSpPr/>
      </xdr:nvCxnSpPr>
      <xdr:spPr>
        <a:xfrm>
          <a:off x="12814300" y="1809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8272</xdr:rowOff>
    </xdr:from>
    <xdr:ext cx="405111" cy="259045"/>
    <xdr:sp macro="" textlink="">
      <xdr:nvSpPr>
        <xdr:cNvPr id="790" name="n_1aveValue【公民館】&#10;有形固定資産減価償却率"/>
        <xdr:cNvSpPr txBox="1"/>
      </xdr:nvSpPr>
      <xdr:spPr>
        <a:xfrm>
          <a:off x="15266044" y="1766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2557</xdr:rowOff>
    </xdr:from>
    <xdr:ext cx="405111" cy="259045"/>
    <xdr:sp macro="" textlink="">
      <xdr:nvSpPr>
        <xdr:cNvPr id="791" name="n_2aveValue【公民館】&#10;有形固定資産減価償却率"/>
        <xdr:cNvSpPr txBox="1"/>
      </xdr:nvSpPr>
      <xdr:spPr>
        <a:xfrm>
          <a:off x="14389744" y="1766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19702</xdr:rowOff>
    </xdr:from>
    <xdr:ext cx="405111" cy="259045"/>
    <xdr:sp macro="" textlink="">
      <xdr:nvSpPr>
        <xdr:cNvPr id="792" name="n_3aveValue【公民館】&#10;有形固定資産減価償却率"/>
        <xdr:cNvSpPr txBox="1"/>
      </xdr:nvSpPr>
      <xdr:spPr>
        <a:xfrm>
          <a:off x="13500744" y="1767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73041</xdr:rowOff>
    </xdr:from>
    <xdr:ext cx="405111" cy="259045"/>
    <xdr:sp macro="" textlink="">
      <xdr:nvSpPr>
        <xdr:cNvPr id="793" name="n_4aveValue【公民館】&#10;有形固定資産減価償却率"/>
        <xdr:cNvSpPr txBox="1"/>
      </xdr:nvSpPr>
      <xdr:spPr>
        <a:xfrm>
          <a:off x="12611744" y="177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41927</xdr:rowOff>
    </xdr:from>
    <xdr:ext cx="405111" cy="259045"/>
    <xdr:sp macro="" textlink="">
      <xdr:nvSpPr>
        <xdr:cNvPr id="794" name="n_1mainValue【公民館】&#10;有形固定資産減価償却率"/>
        <xdr:cNvSpPr txBox="1"/>
      </xdr:nvSpPr>
      <xdr:spPr>
        <a:xfrm>
          <a:off x="152660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3827</xdr:rowOff>
    </xdr:from>
    <xdr:ext cx="405111" cy="259045"/>
    <xdr:sp macro="" textlink="">
      <xdr:nvSpPr>
        <xdr:cNvPr id="795" name="n_2mainValue【公民館】&#10;有形固定資産減価償却率"/>
        <xdr:cNvSpPr txBox="1"/>
      </xdr:nvSpPr>
      <xdr:spPr>
        <a:xfrm>
          <a:off x="14389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137177</xdr:rowOff>
    </xdr:from>
    <xdr:ext cx="405111" cy="259045"/>
    <xdr:sp macro="" textlink="">
      <xdr:nvSpPr>
        <xdr:cNvPr id="796" name="n_3mainValue【公民館】&#10;有形固定資産減価償却率"/>
        <xdr:cNvSpPr txBox="1"/>
      </xdr:nvSpPr>
      <xdr:spPr>
        <a:xfrm>
          <a:off x="13500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137177</xdr:rowOff>
    </xdr:from>
    <xdr:ext cx="405111" cy="259045"/>
    <xdr:sp macro="" textlink="">
      <xdr:nvSpPr>
        <xdr:cNvPr id="797" name="n_4mainValue【公民館】&#10;有形固定資産減価償却率"/>
        <xdr:cNvSpPr txBox="1"/>
      </xdr:nvSpPr>
      <xdr:spPr>
        <a:xfrm>
          <a:off x="12611744"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8" name="直線コネクタ 80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9" name="テキスト ボックス 80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0" name="直線コネクタ 80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1" name="テキスト ボックス 81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2" name="直線コネクタ 81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3" name="テキスト ボックス 81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4" name="直線コネクタ 81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5" name="テキスト ボックス 81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6" name="直線コネクタ 81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7" name="テキスト ボックス 81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819" name="テキスト ボックス 818"/>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88582</xdr:rowOff>
    </xdr:from>
    <xdr:to>
      <xdr:col>116</xdr:col>
      <xdr:colOff>62864</xdr:colOff>
      <xdr:row>108</xdr:row>
      <xdr:rowOff>117348</xdr:rowOff>
    </xdr:to>
    <xdr:cxnSp macro="">
      <xdr:nvCxnSpPr>
        <xdr:cNvPr id="821" name="直線コネクタ 820"/>
        <xdr:cNvCxnSpPr/>
      </xdr:nvCxnSpPr>
      <xdr:spPr>
        <a:xfrm flipV="1">
          <a:off x="22160864" y="17405032"/>
          <a:ext cx="0" cy="1228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121175</xdr:rowOff>
    </xdr:from>
    <xdr:ext cx="469744" cy="259045"/>
    <xdr:sp macro="" textlink="">
      <xdr:nvSpPr>
        <xdr:cNvPr id="822" name="【公民館】&#10;一人当たり面積最小値テキスト"/>
        <xdr:cNvSpPr txBox="1"/>
      </xdr:nvSpPr>
      <xdr:spPr>
        <a:xfrm>
          <a:off x="22199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117348</xdr:rowOff>
    </xdr:from>
    <xdr:to>
      <xdr:col>116</xdr:col>
      <xdr:colOff>152400</xdr:colOff>
      <xdr:row>108</xdr:row>
      <xdr:rowOff>117348</xdr:rowOff>
    </xdr:to>
    <xdr:cxnSp macro="">
      <xdr:nvCxnSpPr>
        <xdr:cNvPr id="823" name="直線コネクタ 822"/>
        <xdr:cNvCxnSpPr/>
      </xdr:nvCxnSpPr>
      <xdr:spPr>
        <a:xfrm>
          <a:off x="22072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35259</xdr:rowOff>
    </xdr:from>
    <xdr:ext cx="469744" cy="259045"/>
    <xdr:sp macro="" textlink="">
      <xdr:nvSpPr>
        <xdr:cNvPr id="824" name="【公民館】&#10;一人当たり面積最大値テキスト"/>
        <xdr:cNvSpPr txBox="1"/>
      </xdr:nvSpPr>
      <xdr:spPr>
        <a:xfrm>
          <a:off x="22199600" y="17180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88582</xdr:rowOff>
    </xdr:from>
    <xdr:to>
      <xdr:col>116</xdr:col>
      <xdr:colOff>152400</xdr:colOff>
      <xdr:row>101</xdr:row>
      <xdr:rowOff>88582</xdr:rowOff>
    </xdr:to>
    <xdr:cxnSp macro="">
      <xdr:nvCxnSpPr>
        <xdr:cNvPr id="825" name="直線コネクタ 824"/>
        <xdr:cNvCxnSpPr/>
      </xdr:nvCxnSpPr>
      <xdr:spPr>
        <a:xfrm>
          <a:off x="22072600" y="1740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110380</xdr:rowOff>
    </xdr:from>
    <xdr:ext cx="469744" cy="259045"/>
    <xdr:sp macro="" textlink="">
      <xdr:nvSpPr>
        <xdr:cNvPr id="826" name="【公民館】&#10;一人当たり面積平均値テキスト"/>
        <xdr:cNvSpPr txBox="1"/>
      </xdr:nvSpPr>
      <xdr:spPr>
        <a:xfrm>
          <a:off x="22199600" y="18284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87503</xdr:rowOff>
    </xdr:from>
    <xdr:to>
      <xdr:col>116</xdr:col>
      <xdr:colOff>114300</xdr:colOff>
      <xdr:row>108</xdr:row>
      <xdr:rowOff>17653</xdr:rowOff>
    </xdr:to>
    <xdr:sp macro="" textlink="">
      <xdr:nvSpPr>
        <xdr:cNvPr id="827" name="フローチャート: 判断 826"/>
        <xdr:cNvSpPr/>
      </xdr:nvSpPr>
      <xdr:spPr>
        <a:xfrm>
          <a:off x="22110700" y="18432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95886</xdr:rowOff>
    </xdr:from>
    <xdr:to>
      <xdr:col>112</xdr:col>
      <xdr:colOff>38100</xdr:colOff>
      <xdr:row>108</xdr:row>
      <xdr:rowOff>26036</xdr:rowOff>
    </xdr:to>
    <xdr:sp macro="" textlink="">
      <xdr:nvSpPr>
        <xdr:cNvPr id="828" name="フローチャート: 判断 827"/>
        <xdr:cNvSpPr/>
      </xdr:nvSpPr>
      <xdr:spPr>
        <a:xfrm>
          <a:off x="21272500" y="1844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98361</xdr:rowOff>
    </xdr:from>
    <xdr:to>
      <xdr:col>107</xdr:col>
      <xdr:colOff>101600</xdr:colOff>
      <xdr:row>108</xdr:row>
      <xdr:rowOff>28511</xdr:rowOff>
    </xdr:to>
    <xdr:sp macro="" textlink="">
      <xdr:nvSpPr>
        <xdr:cNvPr id="829" name="フローチャート: 判断 828"/>
        <xdr:cNvSpPr/>
      </xdr:nvSpPr>
      <xdr:spPr>
        <a:xfrm>
          <a:off x="20383500" y="1844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114936</xdr:rowOff>
    </xdr:from>
    <xdr:to>
      <xdr:col>102</xdr:col>
      <xdr:colOff>165100</xdr:colOff>
      <xdr:row>108</xdr:row>
      <xdr:rowOff>45086</xdr:rowOff>
    </xdr:to>
    <xdr:sp macro="" textlink="">
      <xdr:nvSpPr>
        <xdr:cNvPr id="830" name="フローチャート: 判断 829"/>
        <xdr:cNvSpPr/>
      </xdr:nvSpPr>
      <xdr:spPr>
        <a:xfrm>
          <a:off x="19494500" y="1846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150177</xdr:rowOff>
    </xdr:from>
    <xdr:to>
      <xdr:col>98</xdr:col>
      <xdr:colOff>38100</xdr:colOff>
      <xdr:row>108</xdr:row>
      <xdr:rowOff>80327</xdr:rowOff>
    </xdr:to>
    <xdr:sp macro="" textlink="">
      <xdr:nvSpPr>
        <xdr:cNvPr id="831" name="フローチャート: 判断 830"/>
        <xdr:cNvSpPr/>
      </xdr:nvSpPr>
      <xdr:spPr>
        <a:xfrm>
          <a:off x="18605500" y="1849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25781</xdr:rowOff>
    </xdr:from>
    <xdr:to>
      <xdr:col>116</xdr:col>
      <xdr:colOff>114300</xdr:colOff>
      <xdr:row>108</xdr:row>
      <xdr:rowOff>127381</xdr:rowOff>
    </xdr:to>
    <xdr:sp macro="" textlink="">
      <xdr:nvSpPr>
        <xdr:cNvPr id="837" name="楕円 836"/>
        <xdr:cNvSpPr/>
      </xdr:nvSpPr>
      <xdr:spPr>
        <a:xfrm>
          <a:off x="22110700" y="1854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112158</xdr:rowOff>
    </xdr:from>
    <xdr:ext cx="469744" cy="259045"/>
    <xdr:sp macro="" textlink="">
      <xdr:nvSpPr>
        <xdr:cNvPr id="838" name="【公民館】&#10;一人当たり面積該当値テキスト"/>
        <xdr:cNvSpPr txBox="1"/>
      </xdr:nvSpPr>
      <xdr:spPr>
        <a:xfrm>
          <a:off x="22199600" y="1845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27305</xdr:rowOff>
    </xdr:from>
    <xdr:to>
      <xdr:col>112</xdr:col>
      <xdr:colOff>38100</xdr:colOff>
      <xdr:row>108</xdr:row>
      <xdr:rowOff>128905</xdr:rowOff>
    </xdr:to>
    <xdr:sp macro="" textlink="">
      <xdr:nvSpPr>
        <xdr:cNvPr id="839" name="楕円 838"/>
        <xdr:cNvSpPr/>
      </xdr:nvSpPr>
      <xdr:spPr>
        <a:xfrm>
          <a:off x="21272500" y="185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76581</xdr:rowOff>
    </xdr:from>
    <xdr:to>
      <xdr:col>116</xdr:col>
      <xdr:colOff>63500</xdr:colOff>
      <xdr:row>108</xdr:row>
      <xdr:rowOff>78105</xdr:rowOff>
    </xdr:to>
    <xdr:cxnSp macro="">
      <xdr:nvCxnSpPr>
        <xdr:cNvPr id="840" name="直線コネクタ 839"/>
        <xdr:cNvCxnSpPr/>
      </xdr:nvCxnSpPr>
      <xdr:spPr>
        <a:xfrm flipV="1">
          <a:off x="21323300" y="1859318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28829</xdr:rowOff>
    </xdr:from>
    <xdr:to>
      <xdr:col>107</xdr:col>
      <xdr:colOff>101600</xdr:colOff>
      <xdr:row>108</xdr:row>
      <xdr:rowOff>130429</xdr:rowOff>
    </xdr:to>
    <xdr:sp macro="" textlink="">
      <xdr:nvSpPr>
        <xdr:cNvPr id="841" name="楕円 840"/>
        <xdr:cNvSpPr/>
      </xdr:nvSpPr>
      <xdr:spPr>
        <a:xfrm>
          <a:off x="20383500" y="1854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78105</xdr:rowOff>
    </xdr:from>
    <xdr:to>
      <xdr:col>111</xdr:col>
      <xdr:colOff>177800</xdr:colOff>
      <xdr:row>108</xdr:row>
      <xdr:rowOff>79629</xdr:rowOff>
    </xdr:to>
    <xdr:cxnSp macro="">
      <xdr:nvCxnSpPr>
        <xdr:cNvPr id="842" name="直線コネクタ 841"/>
        <xdr:cNvCxnSpPr/>
      </xdr:nvCxnSpPr>
      <xdr:spPr>
        <a:xfrm flipV="1">
          <a:off x="20434300" y="1859470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30353</xdr:rowOff>
    </xdr:from>
    <xdr:to>
      <xdr:col>102</xdr:col>
      <xdr:colOff>165100</xdr:colOff>
      <xdr:row>108</xdr:row>
      <xdr:rowOff>131953</xdr:rowOff>
    </xdr:to>
    <xdr:sp macro="" textlink="">
      <xdr:nvSpPr>
        <xdr:cNvPr id="843" name="楕円 842"/>
        <xdr:cNvSpPr/>
      </xdr:nvSpPr>
      <xdr:spPr>
        <a:xfrm>
          <a:off x="19494500" y="185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79629</xdr:rowOff>
    </xdr:from>
    <xdr:to>
      <xdr:col>107</xdr:col>
      <xdr:colOff>50800</xdr:colOff>
      <xdr:row>108</xdr:row>
      <xdr:rowOff>81153</xdr:rowOff>
    </xdr:to>
    <xdr:cxnSp macro="">
      <xdr:nvCxnSpPr>
        <xdr:cNvPr id="844" name="直線コネクタ 843"/>
        <xdr:cNvCxnSpPr/>
      </xdr:nvCxnSpPr>
      <xdr:spPr>
        <a:xfrm flipV="1">
          <a:off x="19545300" y="1859622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30925</xdr:rowOff>
    </xdr:from>
    <xdr:to>
      <xdr:col>98</xdr:col>
      <xdr:colOff>38100</xdr:colOff>
      <xdr:row>108</xdr:row>
      <xdr:rowOff>132525</xdr:rowOff>
    </xdr:to>
    <xdr:sp macro="" textlink="">
      <xdr:nvSpPr>
        <xdr:cNvPr id="845" name="楕円 844"/>
        <xdr:cNvSpPr/>
      </xdr:nvSpPr>
      <xdr:spPr>
        <a:xfrm>
          <a:off x="18605500" y="1854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81153</xdr:rowOff>
    </xdr:from>
    <xdr:to>
      <xdr:col>102</xdr:col>
      <xdr:colOff>114300</xdr:colOff>
      <xdr:row>108</xdr:row>
      <xdr:rowOff>81725</xdr:rowOff>
    </xdr:to>
    <xdr:cxnSp macro="">
      <xdr:nvCxnSpPr>
        <xdr:cNvPr id="846" name="直線コネクタ 845"/>
        <xdr:cNvCxnSpPr/>
      </xdr:nvCxnSpPr>
      <xdr:spPr>
        <a:xfrm flipV="1">
          <a:off x="18656300" y="18597753"/>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42563</xdr:rowOff>
    </xdr:from>
    <xdr:ext cx="469744" cy="259045"/>
    <xdr:sp macro="" textlink="">
      <xdr:nvSpPr>
        <xdr:cNvPr id="847" name="n_1aveValue【公民館】&#10;一人当たり面積"/>
        <xdr:cNvSpPr txBox="1"/>
      </xdr:nvSpPr>
      <xdr:spPr>
        <a:xfrm>
          <a:off x="21075727" y="1821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45038</xdr:rowOff>
    </xdr:from>
    <xdr:ext cx="469744" cy="259045"/>
    <xdr:sp macro="" textlink="">
      <xdr:nvSpPr>
        <xdr:cNvPr id="848" name="n_2aveValue【公民館】&#10;一人当たり面積"/>
        <xdr:cNvSpPr txBox="1"/>
      </xdr:nvSpPr>
      <xdr:spPr>
        <a:xfrm>
          <a:off x="20199427" y="18218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61613</xdr:rowOff>
    </xdr:from>
    <xdr:ext cx="469744" cy="259045"/>
    <xdr:sp macro="" textlink="">
      <xdr:nvSpPr>
        <xdr:cNvPr id="849" name="n_3aveValue【公民館】&#10;一人当たり面積"/>
        <xdr:cNvSpPr txBox="1"/>
      </xdr:nvSpPr>
      <xdr:spPr>
        <a:xfrm>
          <a:off x="19310427" y="1823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96854</xdr:rowOff>
    </xdr:from>
    <xdr:ext cx="469744" cy="259045"/>
    <xdr:sp macro="" textlink="">
      <xdr:nvSpPr>
        <xdr:cNvPr id="850" name="n_4aveValue【公民館】&#10;一人当たり面積"/>
        <xdr:cNvSpPr txBox="1"/>
      </xdr:nvSpPr>
      <xdr:spPr>
        <a:xfrm>
          <a:off x="18421427" y="1827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120032</xdr:rowOff>
    </xdr:from>
    <xdr:ext cx="469744" cy="259045"/>
    <xdr:sp macro="" textlink="">
      <xdr:nvSpPr>
        <xdr:cNvPr id="851" name="n_1mainValue【公民館】&#10;一人当たり面積"/>
        <xdr:cNvSpPr txBox="1"/>
      </xdr:nvSpPr>
      <xdr:spPr>
        <a:xfrm>
          <a:off x="21075727"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121556</xdr:rowOff>
    </xdr:from>
    <xdr:ext cx="469744" cy="259045"/>
    <xdr:sp macro="" textlink="">
      <xdr:nvSpPr>
        <xdr:cNvPr id="852" name="n_2mainValue【公民館】&#10;一人当たり面積"/>
        <xdr:cNvSpPr txBox="1"/>
      </xdr:nvSpPr>
      <xdr:spPr>
        <a:xfrm>
          <a:off x="20199427" y="1863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123080</xdr:rowOff>
    </xdr:from>
    <xdr:ext cx="469744" cy="259045"/>
    <xdr:sp macro="" textlink="">
      <xdr:nvSpPr>
        <xdr:cNvPr id="853" name="n_3mainValue【公民館】&#10;一人当たり面積"/>
        <xdr:cNvSpPr txBox="1"/>
      </xdr:nvSpPr>
      <xdr:spPr>
        <a:xfrm>
          <a:off x="19310427" y="1863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123652</xdr:rowOff>
    </xdr:from>
    <xdr:ext cx="469744" cy="259045"/>
    <xdr:sp macro="" textlink="">
      <xdr:nvSpPr>
        <xdr:cNvPr id="854" name="n_4mainValue【公民館】&#10;一人当たり面積"/>
        <xdr:cNvSpPr txBox="1"/>
      </xdr:nvSpPr>
      <xdr:spPr>
        <a:xfrm>
          <a:off x="18421427" y="1864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類似団体との比較では、特に公営住宅、港湾・漁港施設、学校施設の減価償却率が高い。公営住宅は町内に２箇所あり、今後も随時補修を行うことにより長寿命化を図る。港湾・漁港施設も建設から年数が経っているが、平成</a:t>
          </a:r>
          <a:r>
            <a:rPr kumimoji="1" lang="en-US" altLang="ja-JP" sz="1400">
              <a:latin typeface="ＭＳ Ｐゴシック" panose="020B0600070205080204" pitchFamily="50" charset="-128"/>
              <a:ea typeface="ＭＳ Ｐゴシック" panose="020B0600070205080204" pitchFamily="50" charset="-128"/>
            </a:rPr>
            <a:t>27</a:t>
          </a:r>
          <a:r>
            <a:rPr kumimoji="1" lang="ja-JP" altLang="en-US" sz="1400">
              <a:latin typeface="ＭＳ Ｐゴシック" panose="020B0600070205080204" pitchFamily="50" charset="-128"/>
              <a:ea typeface="ＭＳ Ｐゴシック" panose="020B0600070205080204" pitchFamily="50" charset="-128"/>
            </a:rPr>
            <a:t>年度に、太地漁港機能強化策定事業として現状の機能を検査し、平成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年度には漁港施設の老朽箇所を把握するための点検を実施したうえで、「漁港機能保全計画」を策定した。この計画に基づいて、昨年度に引き続き改修及び補強工事を実施した。今後も同様に、順次改修を進めていくことで減価償却率は下がる見込みである。幼稚園、保育所の園舎は老朽化が進み、平成</a:t>
          </a:r>
          <a:r>
            <a:rPr kumimoji="1" lang="en-US" altLang="ja-JP" sz="1400">
              <a:latin typeface="ＭＳ Ｐゴシック" panose="020B0600070205080204" pitchFamily="50" charset="-128"/>
              <a:ea typeface="ＭＳ Ｐゴシック" panose="020B0600070205080204" pitchFamily="50" charset="-128"/>
            </a:rPr>
            <a:t>28</a:t>
          </a:r>
          <a:r>
            <a:rPr kumimoji="1" lang="ja-JP" altLang="en-US" sz="1400">
              <a:latin typeface="ＭＳ Ｐゴシック" panose="020B0600070205080204" pitchFamily="50" charset="-128"/>
              <a:ea typeface="ＭＳ Ｐゴシック" panose="020B0600070205080204" pitchFamily="50" charset="-128"/>
            </a:rPr>
            <a:t>年度までは減価償却率が高かったが、この２施設を統合する形で平成</a:t>
          </a:r>
          <a:r>
            <a:rPr kumimoji="1" lang="en-US" altLang="ja-JP" sz="1400">
              <a:latin typeface="ＭＳ Ｐゴシック" panose="020B0600070205080204" pitchFamily="50" charset="-128"/>
              <a:ea typeface="ＭＳ Ｐゴシック" panose="020B0600070205080204" pitchFamily="50" charset="-128"/>
            </a:rPr>
            <a:t>29</a:t>
          </a:r>
          <a:r>
            <a:rPr kumimoji="1" lang="ja-JP" altLang="en-US" sz="1400">
              <a:latin typeface="ＭＳ Ｐゴシック" panose="020B0600070205080204" pitchFamily="50" charset="-128"/>
              <a:ea typeface="ＭＳ Ｐゴシック" panose="020B0600070205080204" pitchFamily="50" charset="-128"/>
            </a:rPr>
            <a:t>年度末に新しいこども園が完成したため、減価償却率は大きく低下した。学校施設については、現在小・中学校が一校ずつある。特に小学校は建設から年数が経過していること等から、今後、中学校との統合を検討していく。また、人口に対して各種施設が多過ぎるという状況ではないため、今後は施設数を維持しつつ長寿命化を図ることを施設管理の基本方針とす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和歌山県太地町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
3,055
5.81
3,124,503
3,015,180
83,067
1,367,157
3,865,471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7" name="正方形/長方形 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8" name="正方形/長方形 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9" name="正方形/長方形 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60" name="正方形/長方形 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1" name="正方形/長方形 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2" name="正方形/長方形 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3" name="正方形/長方形 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4" name="正方形/長方形 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5" name="正方形/長方形 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6" name="正方形/長方形 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7" name="正方形/長方形 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8" name="正方形/長方形 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9" name="正方形/長方形 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70" name="正方形/長方形 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1" name="正方形/長方形 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2" name="正方形/長方形 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3" name="正方形/長方形 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4" name="正方形/長方形 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5" name="正方形/長方形 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6" name="正方形/長方形 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7" name="正方形/長方形 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8" name="正方形/長方形 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9" name="正方形/長方形 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80" name="正方形/長方形 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1" name="正方形/長方形 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2" name="正方形/長方形 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3" name="正方形/長方形 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4" name="正方形/長方形 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5" name="正方形/長方形 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6" name="正方形/長方形 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7" name="正方形/長方形 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8" name="正方形/長方形 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9" name="正方形/長方形 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90" name="正方形/長方形 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1" name="正方形/長方形 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2" name="正方形/長方形 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3" name="正方形/長方形 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4" name="正方形/長方形 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5" name="正方形/長方形 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6" name="正方形/長方形 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7" name="正方形/長方形 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8" name="正方形/長方形 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9" name="正方形/長方形 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00" name="正方形/長方形 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1" name="正方形/長方形 1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2" name="正方形/長方形 1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3" name="正方形/長方形 1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4" name="正方形/長方形 1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05" name="テキスト ボックス 1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06" name="直線コネクタ 1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07" name="テキスト ボックス 1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08" name="直線コネクタ 10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09" name="テキスト ボックス 10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10" name="直線コネクタ 10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11" name="テキスト ボックス 11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12" name="直線コネクタ 11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13" name="テキスト ボックス 11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14" name="直線コネクタ 11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115" name="テキスト ボックス 11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116" name="直線コネクタ 11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117" name="テキスト ボックス 11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118" name="直線コネクタ 11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119" name="テキスト ボックス 11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20" name="直線コネクタ 11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1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68036</xdr:rowOff>
    </xdr:from>
    <xdr:to>
      <xdr:col>85</xdr:col>
      <xdr:colOff>126364</xdr:colOff>
      <xdr:row>42</xdr:row>
      <xdr:rowOff>92528</xdr:rowOff>
    </xdr:to>
    <xdr:cxnSp macro="">
      <xdr:nvCxnSpPr>
        <xdr:cNvPr id="122" name="直線コネクタ 121"/>
        <xdr:cNvCxnSpPr/>
      </xdr:nvCxnSpPr>
      <xdr:spPr>
        <a:xfrm flipV="1">
          <a:off x="16318864" y="5725886"/>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123"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124" name="直線コネクタ 123"/>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14713</xdr:rowOff>
    </xdr:from>
    <xdr:ext cx="340478" cy="259045"/>
    <xdr:sp macro="" textlink="">
      <xdr:nvSpPr>
        <xdr:cNvPr id="125" name="【一般廃棄物処理施設】&#10;有形固定資産減価償却率最大値テキスト"/>
        <xdr:cNvSpPr txBox="1"/>
      </xdr:nvSpPr>
      <xdr:spPr>
        <a:xfrm>
          <a:off x="16357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68036</xdr:rowOff>
    </xdr:from>
    <xdr:to>
      <xdr:col>86</xdr:col>
      <xdr:colOff>25400</xdr:colOff>
      <xdr:row>33</xdr:row>
      <xdr:rowOff>68036</xdr:rowOff>
    </xdr:to>
    <xdr:cxnSp macro="">
      <xdr:nvCxnSpPr>
        <xdr:cNvPr id="126" name="直線コネクタ 125"/>
        <xdr:cNvCxnSpPr/>
      </xdr:nvCxnSpPr>
      <xdr:spPr>
        <a:xfrm>
          <a:off x="16230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139717</xdr:rowOff>
    </xdr:from>
    <xdr:ext cx="405111" cy="259045"/>
    <xdr:sp macro="" textlink="">
      <xdr:nvSpPr>
        <xdr:cNvPr id="127" name="【一般廃棄物処理施設】&#10;有形固定資産減価償却率平均値テキスト"/>
        <xdr:cNvSpPr txBox="1"/>
      </xdr:nvSpPr>
      <xdr:spPr>
        <a:xfrm>
          <a:off x="16357600" y="6311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128" name="フローチャート: 判断 127"/>
        <xdr:cNvSpPr/>
      </xdr:nvSpPr>
      <xdr:spPr>
        <a:xfrm>
          <a:off x="162687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129" name="フローチャート: 判断 128"/>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12337</xdr:rowOff>
    </xdr:from>
    <xdr:to>
      <xdr:col>76</xdr:col>
      <xdr:colOff>165100</xdr:colOff>
      <xdr:row>39</xdr:row>
      <xdr:rowOff>113937</xdr:rowOff>
    </xdr:to>
    <xdr:sp macro="" textlink="">
      <xdr:nvSpPr>
        <xdr:cNvPr id="130" name="フローチャート: 判断 129"/>
        <xdr:cNvSpPr/>
      </xdr:nvSpPr>
      <xdr:spPr>
        <a:xfrm>
          <a:off x="14541500" y="669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92347</xdr:rowOff>
    </xdr:from>
    <xdr:to>
      <xdr:col>72</xdr:col>
      <xdr:colOff>38100</xdr:colOff>
      <xdr:row>40</xdr:row>
      <xdr:rowOff>22497</xdr:rowOff>
    </xdr:to>
    <xdr:sp macro="" textlink="">
      <xdr:nvSpPr>
        <xdr:cNvPr id="131" name="フローチャート: 判断 130"/>
        <xdr:cNvSpPr/>
      </xdr:nvSpPr>
      <xdr:spPr>
        <a:xfrm>
          <a:off x="13652500" y="677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139700</xdr:rowOff>
    </xdr:from>
    <xdr:to>
      <xdr:col>67</xdr:col>
      <xdr:colOff>101600</xdr:colOff>
      <xdr:row>39</xdr:row>
      <xdr:rowOff>69850</xdr:rowOff>
    </xdr:to>
    <xdr:sp macro="" textlink="">
      <xdr:nvSpPr>
        <xdr:cNvPr id="132" name="フローチャート: 判断 131"/>
        <xdr:cNvSpPr/>
      </xdr:nvSpPr>
      <xdr:spPr>
        <a:xfrm>
          <a:off x="1276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133" name="テキスト ボックス 1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134" name="テキスト ボックス 1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135" name="テキスト ボックス 1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136" name="テキスト ボックス 1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137" name="テキスト ボックス 1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136434</xdr:rowOff>
    </xdr:from>
    <xdr:to>
      <xdr:col>85</xdr:col>
      <xdr:colOff>177800</xdr:colOff>
      <xdr:row>40</xdr:row>
      <xdr:rowOff>66584</xdr:rowOff>
    </xdr:to>
    <xdr:sp macro="" textlink="">
      <xdr:nvSpPr>
        <xdr:cNvPr id="138" name="楕円 137"/>
        <xdr:cNvSpPr/>
      </xdr:nvSpPr>
      <xdr:spPr>
        <a:xfrm>
          <a:off x="16268700" y="682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114861</xdr:rowOff>
    </xdr:from>
    <xdr:ext cx="405111" cy="259045"/>
    <xdr:sp macro="" textlink="">
      <xdr:nvSpPr>
        <xdr:cNvPr id="139" name="【一般廃棄物処理施設】&#10;有形固定資産減価償却率該当値テキスト"/>
        <xdr:cNvSpPr txBox="1"/>
      </xdr:nvSpPr>
      <xdr:spPr>
        <a:xfrm>
          <a:off x="16357600" y="6801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133169</xdr:rowOff>
    </xdr:from>
    <xdr:to>
      <xdr:col>81</xdr:col>
      <xdr:colOff>101600</xdr:colOff>
      <xdr:row>40</xdr:row>
      <xdr:rowOff>63319</xdr:rowOff>
    </xdr:to>
    <xdr:sp macro="" textlink="">
      <xdr:nvSpPr>
        <xdr:cNvPr id="140" name="楕円 139"/>
        <xdr:cNvSpPr/>
      </xdr:nvSpPr>
      <xdr:spPr>
        <a:xfrm>
          <a:off x="15430500" y="681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12519</xdr:rowOff>
    </xdr:from>
    <xdr:to>
      <xdr:col>85</xdr:col>
      <xdr:colOff>127000</xdr:colOff>
      <xdr:row>40</xdr:row>
      <xdr:rowOff>15784</xdr:rowOff>
    </xdr:to>
    <xdr:cxnSp macro="">
      <xdr:nvCxnSpPr>
        <xdr:cNvPr id="141" name="直線コネクタ 140"/>
        <xdr:cNvCxnSpPr/>
      </xdr:nvCxnSpPr>
      <xdr:spPr>
        <a:xfrm>
          <a:off x="15481300" y="687051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110309</xdr:rowOff>
    </xdr:from>
    <xdr:to>
      <xdr:col>76</xdr:col>
      <xdr:colOff>165100</xdr:colOff>
      <xdr:row>40</xdr:row>
      <xdr:rowOff>40459</xdr:rowOff>
    </xdr:to>
    <xdr:sp macro="" textlink="">
      <xdr:nvSpPr>
        <xdr:cNvPr id="142" name="楕円 141"/>
        <xdr:cNvSpPr/>
      </xdr:nvSpPr>
      <xdr:spPr>
        <a:xfrm>
          <a:off x="14541500" y="679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161109</xdr:rowOff>
    </xdr:from>
    <xdr:to>
      <xdr:col>81</xdr:col>
      <xdr:colOff>50800</xdr:colOff>
      <xdr:row>40</xdr:row>
      <xdr:rowOff>12519</xdr:rowOff>
    </xdr:to>
    <xdr:cxnSp macro="">
      <xdr:nvCxnSpPr>
        <xdr:cNvPr id="143" name="直線コネクタ 142"/>
        <xdr:cNvCxnSpPr/>
      </xdr:nvCxnSpPr>
      <xdr:spPr>
        <a:xfrm>
          <a:off x="14592300" y="6847659"/>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77651</xdr:rowOff>
    </xdr:from>
    <xdr:to>
      <xdr:col>72</xdr:col>
      <xdr:colOff>38100</xdr:colOff>
      <xdr:row>40</xdr:row>
      <xdr:rowOff>7801</xdr:rowOff>
    </xdr:to>
    <xdr:sp macro="" textlink="">
      <xdr:nvSpPr>
        <xdr:cNvPr id="144" name="楕円 143"/>
        <xdr:cNvSpPr/>
      </xdr:nvSpPr>
      <xdr:spPr>
        <a:xfrm>
          <a:off x="13652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128451</xdr:rowOff>
    </xdr:from>
    <xdr:to>
      <xdr:col>76</xdr:col>
      <xdr:colOff>114300</xdr:colOff>
      <xdr:row>39</xdr:row>
      <xdr:rowOff>161109</xdr:rowOff>
    </xdr:to>
    <xdr:cxnSp macro="">
      <xdr:nvCxnSpPr>
        <xdr:cNvPr id="145" name="直線コネクタ 144"/>
        <xdr:cNvCxnSpPr/>
      </xdr:nvCxnSpPr>
      <xdr:spPr>
        <a:xfrm>
          <a:off x="13703300" y="681500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77651</xdr:rowOff>
    </xdr:from>
    <xdr:to>
      <xdr:col>67</xdr:col>
      <xdr:colOff>101600</xdr:colOff>
      <xdr:row>40</xdr:row>
      <xdr:rowOff>7801</xdr:rowOff>
    </xdr:to>
    <xdr:sp macro="" textlink="">
      <xdr:nvSpPr>
        <xdr:cNvPr id="146" name="楕円 145"/>
        <xdr:cNvSpPr/>
      </xdr:nvSpPr>
      <xdr:spPr>
        <a:xfrm>
          <a:off x="12763500" y="676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128451</xdr:rowOff>
    </xdr:from>
    <xdr:to>
      <xdr:col>71</xdr:col>
      <xdr:colOff>177800</xdr:colOff>
      <xdr:row>39</xdr:row>
      <xdr:rowOff>128451</xdr:rowOff>
    </xdr:to>
    <xdr:cxnSp macro="">
      <xdr:nvCxnSpPr>
        <xdr:cNvPr id="147" name="直線コネクタ 146"/>
        <xdr:cNvCxnSpPr/>
      </xdr:nvCxnSpPr>
      <xdr:spPr>
        <a:xfrm>
          <a:off x="12814300" y="68150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74947</xdr:rowOff>
    </xdr:from>
    <xdr:ext cx="405111" cy="259045"/>
    <xdr:sp macro="" textlink="">
      <xdr:nvSpPr>
        <xdr:cNvPr id="148" name="n_1aveValue【一般廃棄物処理施設】&#10;有形固定資産減価償却率"/>
        <xdr:cNvSpPr txBox="1"/>
      </xdr:nvSpPr>
      <xdr:spPr>
        <a:xfrm>
          <a:off x="152660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130464</xdr:rowOff>
    </xdr:from>
    <xdr:ext cx="405111" cy="259045"/>
    <xdr:sp macro="" textlink="">
      <xdr:nvSpPr>
        <xdr:cNvPr id="149" name="n_2aveValue【一般廃棄物処理施設】&#10;有形固定資産減価償却率"/>
        <xdr:cNvSpPr txBox="1"/>
      </xdr:nvSpPr>
      <xdr:spPr>
        <a:xfrm>
          <a:off x="14389744" y="6474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13624</xdr:rowOff>
    </xdr:from>
    <xdr:ext cx="405111" cy="259045"/>
    <xdr:sp macro="" textlink="">
      <xdr:nvSpPr>
        <xdr:cNvPr id="150" name="n_3aveValue【一般廃棄物処理施設】&#10;有形固定資産減価償却率"/>
        <xdr:cNvSpPr txBox="1"/>
      </xdr:nvSpPr>
      <xdr:spPr>
        <a:xfrm>
          <a:off x="13500744"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86377</xdr:rowOff>
    </xdr:from>
    <xdr:ext cx="405111" cy="259045"/>
    <xdr:sp macro="" textlink="">
      <xdr:nvSpPr>
        <xdr:cNvPr id="151" name="n_4aveValue【一般廃棄物処理施設】&#10;有形固定資産減価償却率"/>
        <xdr:cNvSpPr txBox="1"/>
      </xdr:nvSpPr>
      <xdr:spPr>
        <a:xfrm>
          <a:off x="12611744" y="643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54446</xdr:rowOff>
    </xdr:from>
    <xdr:ext cx="405111" cy="259045"/>
    <xdr:sp macro="" textlink="">
      <xdr:nvSpPr>
        <xdr:cNvPr id="152" name="n_1mainValue【一般廃棄物処理施設】&#10;有形固定資産減価償却率"/>
        <xdr:cNvSpPr txBox="1"/>
      </xdr:nvSpPr>
      <xdr:spPr>
        <a:xfrm>
          <a:off x="15266044" y="691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31586</xdr:rowOff>
    </xdr:from>
    <xdr:ext cx="405111" cy="259045"/>
    <xdr:sp macro="" textlink="">
      <xdr:nvSpPr>
        <xdr:cNvPr id="153" name="n_2mainValue【一般廃棄物処理施設】&#10;有形固定資産減価償却率"/>
        <xdr:cNvSpPr txBox="1"/>
      </xdr:nvSpPr>
      <xdr:spPr>
        <a:xfrm>
          <a:off x="14389744" y="6889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24328</xdr:rowOff>
    </xdr:from>
    <xdr:ext cx="405111" cy="259045"/>
    <xdr:sp macro="" textlink="">
      <xdr:nvSpPr>
        <xdr:cNvPr id="154" name="n_3mainValue【一般廃棄物処理施設】&#10;有形固定資産減価償却率"/>
        <xdr:cNvSpPr txBox="1"/>
      </xdr:nvSpPr>
      <xdr:spPr>
        <a:xfrm>
          <a:off x="13500744" y="6539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170378</xdr:rowOff>
    </xdr:from>
    <xdr:ext cx="405111" cy="259045"/>
    <xdr:sp macro="" textlink="">
      <xdr:nvSpPr>
        <xdr:cNvPr id="155" name="n_4mainValue【一般廃棄物処理施設】&#10;有形固定資産減価償却率"/>
        <xdr:cNvSpPr txBox="1"/>
      </xdr:nvSpPr>
      <xdr:spPr>
        <a:xfrm>
          <a:off x="12611744" y="685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156" name="正方形/長方形 15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57" name="正方形/長方形 15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58" name="正方形/長方形 15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59" name="正方形/長方形 15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60" name="正方形/長方形 15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61" name="正方形/長方形 16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62" name="正方形/長方形 16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63" name="正方形/長方形 16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164" name="テキスト ボックス 16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165" name="直線コネクタ 16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166" name="直線コネクタ 165"/>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167" name="テキスト ボックス 166"/>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168" name="直線コネクタ 167"/>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169" name="テキスト ボックス 168"/>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170" name="直線コネクタ 169"/>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171" name="テキスト ボックス 170"/>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172" name="直線コネクタ 171"/>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173" name="テキスト ボックス 172"/>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174" name="直線コネクタ 173"/>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175" name="テキスト ボックス 174"/>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176" name="直線コネクタ 175"/>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177" name="テキスト ボックス 176"/>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178" name="直線コネクタ 17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179" name="テキスト ボックス 178"/>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18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39354</xdr:rowOff>
    </xdr:from>
    <xdr:to>
      <xdr:col>116</xdr:col>
      <xdr:colOff>62864</xdr:colOff>
      <xdr:row>42</xdr:row>
      <xdr:rowOff>86435</xdr:rowOff>
    </xdr:to>
    <xdr:cxnSp macro="">
      <xdr:nvCxnSpPr>
        <xdr:cNvPr id="181" name="直線コネクタ 180"/>
        <xdr:cNvCxnSpPr/>
      </xdr:nvCxnSpPr>
      <xdr:spPr>
        <a:xfrm flipV="1">
          <a:off x="22160864" y="5697204"/>
          <a:ext cx="0" cy="1590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90262</xdr:rowOff>
    </xdr:from>
    <xdr:ext cx="469744" cy="259045"/>
    <xdr:sp macro="" textlink="">
      <xdr:nvSpPr>
        <xdr:cNvPr id="182" name="【一般廃棄物処理施設】&#10;一人当たり有形固定資産（償却資産）額最小値テキスト"/>
        <xdr:cNvSpPr txBox="1"/>
      </xdr:nvSpPr>
      <xdr:spPr>
        <a:xfrm>
          <a:off x="22199600" y="7291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86435</xdr:rowOff>
    </xdr:from>
    <xdr:to>
      <xdr:col>116</xdr:col>
      <xdr:colOff>152400</xdr:colOff>
      <xdr:row>42</xdr:row>
      <xdr:rowOff>86435</xdr:rowOff>
    </xdr:to>
    <xdr:cxnSp macro="">
      <xdr:nvCxnSpPr>
        <xdr:cNvPr id="183" name="直線コネクタ 182"/>
        <xdr:cNvCxnSpPr/>
      </xdr:nvCxnSpPr>
      <xdr:spPr>
        <a:xfrm>
          <a:off x="22072600" y="7287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157481</xdr:rowOff>
    </xdr:from>
    <xdr:ext cx="690189" cy="259045"/>
    <xdr:sp macro="" textlink="">
      <xdr:nvSpPr>
        <xdr:cNvPr id="184" name="【一般廃棄物処理施設】&#10;一人当たり有形固定資産（償却資産）額最大値テキスト"/>
        <xdr:cNvSpPr txBox="1"/>
      </xdr:nvSpPr>
      <xdr:spPr>
        <a:xfrm>
          <a:off x="22199600" y="54724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39354</xdr:rowOff>
    </xdr:from>
    <xdr:to>
      <xdr:col>116</xdr:col>
      <xdr:colOff>152400</xdr:colOff>
      <xdr:row>33</xdr:row>
      <xdr:rowOff>39354</xdr:rowOff>
    </xdr:to>
    <xdr:cxnSp macro="">
      <xdr:nvCxnSpPr>
        <xdr:cNvPr id="185" name="直線コネクタ 184"/>
        <xdr:cNvCxnSpPr/>
      </xdr:nvCxnSpPr>
      <xdr:spPr>
        <a:xfrm>
          <a:off x="22072600" y="5697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136680</xdr:rowOff>
    </xdr:from>
    <xdr:ext cx="599010" cy="259045"/>
    <xdr:sp macro="" textlink="">
      <xdr:nvSpPr>
        <xdr:cNvPr id="186" name="【一般廃棄物処理施設】&#10;一人当たり有形固定資産（償却資産）額平均値テキスト"/>
        <xdr:cNvSpPr txBox="1"/>
      </xdr:nvSpPr>
      <xdr:spPr>
        <a:xfrm>
          <a:off x="22199600" y="6823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113803</xdr:rowOff>
    </xdr:from>
    <xdr:to>
      <xdr:col>116</xdr:col>
      <xdr:colOff>114300</xdr:colOff>
      <xdr:row>41</xdr:row>
      <xdr:rowOff>43953</xdr:rowOff>
    </xdr:to>
    <xdr:sp macro="" textlink="">
      <xdr:nvSpPr>
        <xdr:cNvPr id="187" name="フローチャート: 判断 186"/>
        <xdr:cNvSpPr/>
      </xdr:nvSpPr>
      <xdr:spPr>
        <a:xfrm>
          <a:off x="22110700" y="697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110489</xdr:rowOff>
    </xdr:from>
    <xdr:to>
      <xdr:col>112</xdr:col>
      <xdr:colOff>38100</xdr:colOff>
      <xdr:row>41</xdr:row>
      <xdr:rowOff>40639</xdr:rowOff>
    </xdr:to>
    <xdr:sp macro="" textlink="">
      <xdr:nvSpPr>
        <xdr:cNvPr id="188" name="フローチャート: 判断 187"/>
        <xdr:cNvSpPr/>
      </xdr:nvSpPr>
      <xdr:spPr>
        <a:xfrm>
          <a:off x="21272500" y="696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160272</xdr:rowOff>
    </xdr:from>
    <xdr:to>
      <xdr:col>107</xdr:col>
      <xdr:colOff>101600</xdr:colOff>
      <xdr:row>41</xdr:row>
      <xdr:rowOff>90422</xdr:rowOff>
    </xdr:to>
    <xdr:sp macro="" textlink="">
      <xdr:nvSpPr>
        <xdr:cNvPr id="189" name="フローチャート: 判断 188"/>
        <xdr:cNvSpPr/>
      </xdr:nvSpPr>
      <xdr:spPr>
        <a:xfrm>
          <a:off x="20383500" y="70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156039</xdr:rowOff>
    </xdr:from>
    <xdr:to>
      <xdr:col>102</xdr:col>
      <xdr:colOff>165100</xdr:colOff>
      <xdr:row>41</xdr:row>
      <xdr:rowOff>86189</xdr:rowOff>
    </xdr:to>
    <xdr:sp macro="" textlink="">
      <xdr:nvSpPr>
        <xdr:cNvPr id="190" name="フローチャート: 判断 189"/>
        <xdr:cNvSpPr/>
      </xdr:nvSpPr>
      <xdr:spPr>
        <a:xfrm>
          <a:off x="19494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1030</xdr:rowOff>
    </xdr:from>
    <xdr:to>
      <xdr:col>98</xdr:col>
      <xdr:colOff>38100</xdr:colOff>
      <xdr:row>41</xdr:row>
      <xdr:rowOff>102630</xdr:rowOff>
    </xdr:to>
    <xdr:sp macro="" textlink="">
      <xdr:nvSpPr>
        <xdr:cNvPr id="191" name="フローチャート: 判断 190"/>
        <xdr:cNvSpPr/>
      </xdr:nvSpPr>
      <xdr:spPr>
        <a:xfrm>
          <a:off x="18605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192" name="テキスト ボックス 1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193" name="テキスト ボックス 1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194" name="テキスト ボックス 1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195" name="テキスト ボックス 1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196" name="テキスト ボックス 1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161696</xdr:rowOff>
    </xdr:from>
    <xdr:to>
      <xdr:col>116</xdr:col>
      <xdr:colOff>114300</xdr:colOff>
      <xdr:row>41</xdr:row>
      <xdr:rowOff>91846</xdr:rowOff>
    </xdr:to>
    <xdr:sp macro="" textlink="">
      <xdr:nvSpPr>
        <xdr:cNvPr id="197" name="楕円 196"/>
        <xdr:cNvSpPr/>
      </xdr:nvSpPr>
      <xdr:spPr>
        <a:xfrm>
          <a:off x="22110700" y="701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140123</xdr:rowOff>
    </xdr:from>
    <xdr:ext cx="599010" cy="259045"/>
    <xdr:sp macro="" textlink="">
      <xdr:nvSpPr>
        <xdr:cNvPr id="198" name="【一般廃棄物処理施設】&#10;一人当たり有形固定資産（償却資産）額該当値テキスト"/>
        <xdr:cNvSpPr txBox="1"/>
      </xdr:nvSpPr>
      <xdr:spPr>
        <a:xfrm>
          <a:off x="22199600" y="699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169346</xdr:rowOff>
    </xdr:from>
    <xdr:to>
      <xdr:col>112</xdr:col>
      <xdr:colOff>38100</xdr:colOff>
      <xdr:row>41</xdr:row>
      <xdr:rowOff>99496</xdr:rowOff>
    </xdr:to>
    <xdr:sp macro="" textlink="">
      <xdr:nvSpPr>
        <xdr:cNvPr id="199" name="楕円 198"/>
        <xdr:cNvSpPr/>
      </xdr:nvSpPr>
      <xdr:spPr>
        <a:xfrm>
          <a:off x="21272500" y="702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41046</xdr:rowOff>
    </xdr:from>
    <xdr:to>
      <xdr:col>116</xdr:col>
      <xdr:colOff>63500</xdr:colOff>
      <xdr:row>41</xdr:row>
      <xdr:rowOff>48696</xdr:rowOff>
    </xdr:to>
    <xdr:cxnSp macro="">
      <xdr:nvCxnSpPr>
        <xdr:cNvPr id="200" name="直線コネクタ 199"/>
        <xdr:cNvCxnSpPr/>
      </xdr:nvCxnSpPr>
      <xdr:spPr>
        <a:xfrm flipV="1">
          <a:off x="21323300" y="7070496"/>
          <a:ext cx="838200" cy="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2411</xdr:rowOff>
    </xdr:from>
    <xdr:to>
      <xdr:col>107</xdr:col>
      <xdr:colOff>101600</xdr:colOff>
      <xdr:row>41</xdr:row>
      <xdr:rowOff>104011</xdr:rowOff>
    </xdr:to>
    <xdr:sp macro="" textlink="">
      <xdr:nvSpPr>
        <xdr:cNvPr id="201" name="楕円 200"/>
        <xdr:cNvSpPr/>
      </xdr:nvSpPr>
      <xdr:spPr>
        <a:xfrm>
          <a:off x="20383500" y="703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48696</xdr:rowOff>
    </xdr:from>
    <xdr:to>
      <xdr:col>111</xdr:col>
      <xdr:colOff>177800</xdr:colOff>
      <xdr:row>41</xdr:row>
      <xdr:rowOff>53211</xdr:rowOff>
    </xdr:to>
    <xdr:cxnSp macro="">
      <xdr:nvCxnSpPr>
        <xdr:cNvPr id="202" name="直線コネクタ 201"/>
        <xdr:cNvCxnSpPr/>
      </xdr:nvCxnSpPr>
      <xdr:spPr>
        <a:xfrm flipV="1">
          <a:off x="20434300" y="7078146"/>
          <a:ext cx="889000" cy="4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7058</xdr:rowOff>
    </xdr:from>
    <xdr:to>
      <xdr:col>102</xdr:col>
      <xdr:colOff>165100</xdr:colOff>
      <xdr:row>41</xdr:row>
      <xdr:rowOff>108658</xdr:rowOff>
    </xdr:to>
    <xdr:sp macro="" textlink="">
      <xdr:nvSpPr>
        <xdr:cNvPr id="203" name="楕円 202"/>
        <xdr:cNvSpPr/>
      </xdr:nvSpPr>
      <xdr:spPr>
        <a:xfrm>
          <a:off x="19494500" y="703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53211</xdr:rowOff>
    </xdr:from>
    <xdr:to>
      <xdr:col>107</xdr:col>
      <xdr:colOff>50800</xdr:colOff>
      <xdr:row>41</xdr:row>
      <xdr:rowOff>57858</xdr:rowOff>
    </xdr:to>
    <xdr:cxnSp macro="">
      <xdr:nvCxnSpPr>
        <xdr:cNvPr id="204" name="直線コネクタ 203"/>
        <xdr:cNvCxnSpPr/>
      </xdr:nvCxnSpPr>
      <xdr:spPr>
        <a:xfrm flipV="1">
          <a:off x="19545300" y="7082661"/>
          <a:ext cx="889000" cy="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8624</xdr:rowOff>
    </xdr:from>
    <xdr:to>
      <xdr:col>98</xdr:col>
      <xdr:colOff>38100</xdr:colOff>
      <xdr:row>41</xdr:row>
      <xdr:rowOff>110224</xdr:rowOff>
    </xdr:to>
    <xdr:sp macro="" textlink="">
      <xdr:nvSpPr>
        <xdr:cNvPr id="205" name="楕円 204"/>
        <xdr:cNvSpPr/>
      </xdr:nvSpPr>
      <xdr:spPr>
        <a:xfrm>
          <a:off x="18605500" y="70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57858</xdr:rowOff>
    </xdr:from>
    <xdr:to>
      <xdr:col>102</xdr:col>
      <xdr:colOff>114300</xdr:colOff>
      <xdr:row>41</xdr:row>
      <xdr:rowOff>59424</xdr:rowOff>
    </xdr:to>
    <xdr:cxnSp macro="">
      <xdr:nvCxnSpPr>
        <xdr:cNvPr id="206" name="直線コネクタ 205"/>
        <xdr:cNvCxnSpPr/>
      </xdr:nvCxnSpPr>
      <xdr:spPr>
        <a:xfrm flipV="1">
          <a:off x="18656300" y="7087308"/>
          <a:ext cx="889000" cy="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57166</xdr:rowOff>
    </xdr:from>
    <xdr:ext cx="599010" cy="259045"/>
    <xdr:sp macro="" textlink="">
      <xdr:nvSpPr>
        <xdr:cNvPr id="207" name="n_1aveValue【一般廃棄物処理施設】&#10;一人当たり有形固定資産（償却資産）額"/>
        <xdr:cNvSpPr txBox="1"/>
      </xdr:nvSpPr>
      <xdr:spPr>
        <a:xfrm>
          <a:off x="21011095" y="674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106949</xdr:rowOff>
    </xdr:from>
    <xdr:ext cx="599010" cy="259045"/>
    <xdr:sp macro="" textlink="">
      <xdr:nvSpPr>
        <xdr:cNvPr id="208" name="n_2aveValue【一般廃棄物処理施設】&#10;一人当たり有形固定資産（償却資産）額"/>
        <xdr:cNvSpPr txBox="1"/>
      </xdr:nvSpPr>
      <xdr:spPr>
        <a:xfrm>
          <a:off x="20134795" y="6793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102716</xdr:rowOff>
    </xdr:from>
    <xdr:ext cx="599010" cy="259045"/>
    <xdr:sp macro="" textlink="">
      <xdr:nvSpPr>
        <xdr:cNvPr id="209" name="n_3aveValue【一般廃棄物処理施設】&#10;一人当たり有形固定資産（償却資産）額"/>
        <xdr:cNvSpPr txBox="1"/>
      </xdr:nvSpPr>
      <xdr:spPr>
        <a:xfrm>
          <a:off x="192457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119157</xdr:rowOff>
    </xdr:from>
    <xdr:ext cx="599010" cy="259045"/>
    <xdr:sp macro="" textlink="">
      <xdr:nvSpPr>
        <xdr:cNvPr id="210" name="n_4aveValue【一般廃棄物処理施設】&#10;一人当たり有形固定資産（償却資産）額"/>
        <xdr:cNvSpPr txBox="1"/>
      </xdr:nvSpPr>
      <xdr:spPr>
        <a:xfrm>
          <a:off x="18356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90623</xdr:rowOff>
    </xdr:from>
    <xdr:ext cx="599010" cy="259045"/>
    <xdr:sp macro="" textlink="">
      <xdr:nvSpPr>
        <xdr:cNvPr id="211" name="n_1mainValue【一般廃棄物処理施設】&#10;一人当たり有形固定資産（償却資産）額"/>
        <xdr:cNvSpPr txBox="1"/>
      </xdr:nvSpPr>
      <xdr:spPr>
        <a:xfrm>
          <a:off x="21011095" y="7120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95138</xdr:rowOff>
    </xdr:from>
    <xdr:ext cx="599010" cy="259045"/>
    <xdr:sp macro="" textlink="">
      <xdr:nvSpPr>
        <xdr:cNvPr id="212" name="n_2mainValue【一般廃棄物処理施設】&#10;一人当たり有形固定資産（償却資産）額"/>
        <xdr:cNvSpPr txBox="1"/>
      </xdr:nvSpPr>
      <xdr:spPr>
        <a:xfrm>
          <a:off x="20134795" y="712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99785</xdr:rowOff>
    </xdr:from>
    <xdr:ext cx="599010" cy="259045"/>
    <xdr:sp macro="" textlink="">
      <xdr:nvSpPr>
        <xdr:cNvPr id="213" name="n_3mainValue【一般廃棄物処理施設】&#10;一人当たり有形固定資産（償却資産）額"/>
        <xdr:cNvSpPr txBox="1"/>
      </xdr:nvSpPr>
      <xdr:spPr>
        <a:xfrm>
          <a:off x="19245795" y="7129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101351</xdr:rowOff>
    </xdr:from>
    <xdr:ext cx="599010" cy="259045"/>
    <xdr:sp macro="" textlink="">
      <xdr:nvSpPr>
        <xdr:cNvPr id="214" name="n_4mainValue【一般廃棄物処理施設】&#10;一人当たり有形固定資産（償却資産）額"/>
        <xdr:cNvSpPr txBox="1"/>
      </xdr:nvSpPr>
      <xdr:spPr>
        <a:xfrm>
          <a:off x="18356795" y="713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15" name="正方形/長方形 21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16" name="正方形/長方形 21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17" name="正方形/長方形 21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18" name="正方形/長方形 21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19" name="正方形/長方形 21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20" name="正方形/長方形 21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21" name="正方形/長方形 22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22" name="正方形/長方形 221"/>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23" name="正方形/長方形 22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24" name="正方形/長方形 22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25" name="正方形/長方形 22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26" name="正方形/長方形 22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27" name="正方形/長方形 22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28" name="正方形/長方形 22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29" name="正方形/長方形 22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30" name="正方形/長方形 229"/>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31" name="正方形/長方形 23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32" name="正方形/長方形 23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33" name="正方形/長方形 23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34" name="正方形/長方形 23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35" name="正方形/長方形 23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36" name="正方形/長方形 23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37" name="正方形/長方形 23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8" name="正方形/長方形 23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39" name="テキスト ボックス 23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40" name="直線コネクタ 23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41" name="テキスト ボックス 24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242" name="直線コネクタ 24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243" name="テキスト ボックス 242"/>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44" name="直線コネクタ 24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45" name="テキスト ボックス 24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46" name="直線コネクタ 24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47" name="テキスト ボックス 24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48" name="直線コネクタ 24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49" name="テキスト ボックス 24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50" name="直線コネクタ 24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51" name="テキスト ボックス 25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52" name="直線コネクタ 25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253" name="テキスト ボックス 252"/>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54" name="直線コネクタ 25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2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105048</xdr:rowOff>
    </xdr:to>
    <xdr:cxnSp macro="">
      <xdr:nvCxnSpPr>
        <xdr:cNvPr id="256" name="直線コネクタ 255"/>
        <xdr:cNvCxnSpPr/>
      </xdr:nvCxnSpPr>
      <xdr:spPr>
        <a:xfrm flipV="1">
          <a:off x="16318864" y="13501007"/>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405111" cy="259045"/>
    <xdr:sp macro="" textlink="">
      <xdr:nvSpPr>
        <xdr:cNvPr id="257" name="【消防施設】&#10;有形固定資産減価償却率最小値テキスト"/>
        <xdr:cNvSpPr txBox="1"/>
      </xdr:nvSpPr>
      <xdr:spPr>
        <a:xfrm>
          <a:off x="16357600" y="14853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258" name="直線コネクタ 257"/>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259" name="【消防施設】&#10;有形固定資産減価償却率最大値テキスト"/>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260" name="直線コネクタ 259"/>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114316</xdr:rowOff>
    </xdr:from>
    <xdr:ext cx="405111" cy="259045"/>
    <xdr:sp macro="" textlink="">
      <xdr:nvSpPr>
        <xdr:cNvPr id="261" name="【消防施設】&#10;有形固定資産減価償却率平均値テキスト"/>
        <xdr:cNvSpPr txBox="1"/>
      </xdr:nvSpPr>
      <xdr:spPr>
        <a:xfrm>
          <a:off x="16357600" y="14173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135889</xdr:rowOff>
    </xdr:from>
    <xdr:to>
      <xdr:col>85</xdr:col>
      <xdr:colOff>177800</xdr:colOff>
      <xdr:row>83</xdr:row>
      <xdr:rowOff>66039</xdr:rowOff>
    </xdr:to>
    <xdr:sp macro="" textlink="">
      <xdr:nvSpPr>
        <xdr:cNvPr id="262" name="フローチャート: 判断 261"/>
        <xdr:cNvSpPr/>
      </xdr:nvSpPr>
      <xdr:spPr>
        <a:xfrm>
          <a:off x="162687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10161</xdr:rowOff>
    </xdr:from>
    <xdr:to>
      <xdr:col>81</xdr:col>
      <xdr:colOff>101600</xdr:colOff>
      <xdr:row>83</xdr:row>
      <xdr:rowOff>111761</xdr:rowOff>
    </xdr:to>
    <xdr:sp macro="" textlink="">
      <xdr:nvSpPr>
        <xdr:cNvPr id="263" name="フローチャート: 判断 262"/>
        <xdr:cNvSpPr/>
      </xdr:nvSpPr>
      <xdr:spPr>
        <a:xfrm>
          <a:off x="15430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264" name="フローチャート: 判断 263"/>
        <xdr:cNvSpPr/>
      </xdr:nvSpPr>
      <xdr:spPr>
        <a:xfrm>
          <a:off x="14541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73842</xdr:rowOff>
    </xdr:from>
    <xdr:to>
      <xdr:col>72</xdr:col>
      <xdr:colOff>38100</xdr:colOff>
      <xdr:row>83</xdr:row>
      <xdr:rowOff>3992</xdr:rowOff>
    </xdr:to>
    <xdr:sp macro="" textlink="">
      <xdr:nvSpPr>
        <xdr:cNvPr id="265" name="フローチャート: 判断 264"/>
        <xdr:cNvSpPr/>
      </xdr:nvSpPr>
      <xdr:spPr>
        <a:xfrm>
          <a:off x="13652500" y="141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80373</xdr:rowOff>
    </xdr:from>
    <xdr:to>
      <xdr:col>67</xdr:col>
      <xdr:colOff>101600</xdr:colOff>
      <xdr:row>83</xdr:row>
      <xdr:rowOff>10523</xdr:rowOff>
    </xdr:to>
    <xdr:sp macro="" textlink="">
      <xdr:nvSpPr>
        <xdr:cNvPr id="266" name="フローチャート: 判断 265"/>
        <xdr:cNvSpPr/>
      </xdr:nvSpPr>
      <xdr:spPr>
        <a:xfrm>
          <a:off x="12763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267" name="テキスト ボックス 2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68" name="テキスト ボックス 2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69" name="テキスト ボックス 2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70" name="テキスト ボックス 2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71" name="テキスト ボックス 2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15058</xdr:rowOff>
    </xdr:from>
    <xdr:to>
      <xdr:col>85</xdr:col>
      <xdr:colOff>177800</xdr:colOff>
      <xdr:row>80</xdr:row>
      <xdr:rowOff>116658</xdr:rowOff>
    </xdr:to>
    <xdr:sp macro="" textlink="">
      <xdr:nvSpPr>
        <xdr:cNvPr id="272" name="楕円 271"/>
        <xdr:cNvSpPr/>
      </xdr:nvSpPr>
      <xdr:spPr>
        <a:xfrm>
          <a:off x="16268700" y="1373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37935</xdr:rowOff>
    </xdr:from>
    <xdr:ext cx="405111" cy="259045"/>
    <xdr:sp macro="" textlink="">
      <xdr:nvSpPr>
        <xdr:cNvPr id="273" name="【消防施設】&#10;有形固定資産減価償却率該当値テキスト"/>
        <xdr:cNvSpPr txBox="1"/>
      </xdr:nvSpPr>
      <xdr:spPr>
        <a:xfrm>
          <a:off x="16357600" y="1358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139156</xdr:rowOff>
    </xdr:from>
    <xdr:to>
      <xdr:col>81</xdr:col>
      <xdr:colOff>101600</xdr:colOff>
      <xdr:row>80</xdr:row>
      <xdr:rowOff>69306</xdr:rowOff>
    </xdr:to>
    <xdr:sp macro="" textlink="">
      <xdr:nvSpPr>
        <xdr:cNvPr id="274" name="楕円 273"/>
        <xdr:cNvSpPr/>
      </xdr:nvSpPr>
      <xdr:spPr>
        <a:xfrm>
          <a:off x="15430500" y="1368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18506</xdr:rowOff>
    </xdr:from>
    <xdr:to>
      <xdr:col>85</xdr:col>
      <xdr:colOff>127000</xdr:colOff>
      <xdr:row>80</xdr:row>
      <xdr:rowOff>65858</xdr:rowOff>
    </xdr:to>
    <xdr:cxnSp macro="">
      <xdr:nvCxnSpPr>
        <xdr:cNvPr id="275" name="直線コネクタ 274"/>
        <xdr:cNvCxnSpPr/>
      </xdr:nvCxnSpPr>
      <xdr:spPr>
        <a:xfrm>
          <a:off x="15481300" y="13734506"/>
          <a:ext cx="8382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90170</xdr:rowOff>
    </xdr:from>
    <xdr:to>
      <xdr:col>76</xdr:col>
      <xdr:colOff>165100</xdr:colOff>
      <xdr:row>80</xdr:row>
      <xdr:rowOff>20320</xdr:rowOff>
    </xdr:to>
    <xdr:sp macro="" textlink="">
      <xdr:nvSpPr>
        <xdr:cNvPr id="276" name="楕円 275"/>
        <xdr:cNvSpPr/>
      </xdr:nvSpPr>
      <xdr:spPr>
        <a:xfrm>
          <a:off x="14541500" y="1363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140970</xdr:rowOff>
    </xdr:from>
    <xdr:to>
      <xdr:col>81</xdr:col>
      <xdr:colOff>50800</xdr:colOff>
      <xdr:row>80</xdr:row>
      <xdr:rowOff>18506</xdr:rowOff>
    </xdr:to>
    <xdr:cxnSp macro="">
      <xdr:nvCxnSpPr>
        <xdr:cNvPr id="277" name="直線コネクタ 276"/>
        <xdr:cNvCxnSpPr/>
      </xdr:nvCxnSpPr>
      <xdr:spPr>
        <a:xfrm>
          <a:off x="14592300" y="1368552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39551</xdr:rowOff>
    </xdr:from>
    <xdr:to>
      <xdr:col>72</xdr:col>
      <xdr:colOff>38100</xdr:colOff>
      <xdr:row>79</xdr:row>
      <xdr:rowOff>141151</xdr:rowOff>
    </xdr:to>
    <xdr:sp macro="" textlink="">
      <xdr:nvSpPr>
        <xdr:cNvPr id="278" name="楕円 277"/>
        <xdr:cNvSpPr/>
      </xdr:nvSpPr>
      <xdr:spPr>
        <a:xfrm>
          <a:off x="13652500" y="1358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90351</xdr:rowOff>
    </xdr:from>
    <xdr:to>
      <xdr:col>76</xdr:col>
      <xdr:colOff>114300</xdr:colOff>
      <xdr:row>79</xdr:row>
      <xdr:rowOff>140970</xdr:rowOff>
    </xdr:to>
    <xdr:cxnSp macro="">
      <xdr:nvCxnSpPr>
        <xdr:cNvPr id="279" name="直線コネクタ 278"/>
        <xdr:cNvCxnSpPr/>
      </xdr:nvCxnSpPr>
      <xdr:spPr>
        <a:xfrm>
          <a:off x="13703300" y="1363490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54248</xdr:rowOff>
    </xdr:from>
    <xdr:to>
      <xdr:col>67</xdr:col>
      <xdr:colOff>101600</xdr:colOff>
      <xdr:row>79</xdr:row>
      <xdr:rowOff>155848</xdr:rowOff>
    </xdr:to>
    <xdr:sp macro="" textlink="">
      <xdr:nvSpPr>
        <xdr:cNvPr id="280" name="楕円 279"/>
        <xdr:cNvSpPr/>
      </xdr:nvSpPr>
      <xdr:spPr>
        <a:xfrm>
          <a:off x="12763500" y="1359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90351</xdr:rowOff>
    </xdr:from>
    <xdr:to>
      <xdr:col>71</xdr:col>
      <xdr:colOff>177800</xdr:colOff>
      <xdr:row>79</xdr:row>
      <xdr:rowOff>105048</xdr:rowOff>
    </xdr:to>
    <xdr:cxnSp macro="">
      <xdr:nvCxnSpPr>
        <xdr:cNvPr id="281" name="直線コネクタ 280"/>
        <xdr:cNvCxnSpPr/>
      </xdr:nvCxnSpPr>
      <xdr:spPr>
        <a:xfrm flipV="1">
          <a:off x="12814300" y="13634901"/>
          <a:ext cx="88900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102888</xdr:rowOff>
    </xdr:from>
    <xdr:ext cx="405111" cy="259045"/>
    <xdr:sp macro="" textlink="">
      <xdr:nvSpPr>
        <xdr:cNvPr id="282" name="n_1aveValue【消防施設】&#10;有形固定資産減価償却率"/>
        <xdr:cNvSpPr txBox="1"/>
      </xdr:nvSpPr>
      <xdr:spPr>
        <a:xfrm>
          <a:off x="15266044"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283" name="n_2aveValue【消防施設】&#10;有形固定資産減価償却率"/>
        <xdr:cNvSpPr txBox="1"/>
      </xdr:nvSpPr>
      <xdr:spPr>
        <a:xfrm>
          <a:off x="14389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166569</xdr:rowOff>
    </xdr:from>
    <xdr:ext cx="405111" cy="259045"/>
    <xdr:sp macro="" textlink="">
      <xdr:nvSpPr>
        <xdr:cNvPr id="284" name="n_3aveValue【消防施設】&#10;有形固定資産減価償却率"/>
        <xdr:cNvSpPr txBox="1"/>
      </xdr:nvSpPr>
      <xdr:spPr>
        <a:xfrm>
          <a:off x="13500744" y="1422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1650</xdr:rowOff>
    </xdr:from>
    <xdr:ext cx="405111" cy="259045"/>
    <xdr:sp macro="" textlink="">
      <xdr:nvSpPr>
        <xdr:cNvPr id="285" name="n_4aveValue【消防施設】&#10;有形固定資産減価償却率"/>
        <xdr:cNvSpPr txBox="1"/>
      </xdr:nvSpPr>
      <xdr:spPr>
        <a:xfrm>
          <a:off x="12611744" y="142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85833</xdr:rowOff>
    </xdr:from>
    <xdr:ext cx="405111" cy="259045"/>
    <xdr:sp macro="" textlink="">
      <xdr:nvSpPr>
        <xdr:cNvPr id="286" name="n_1mainValue【消防施設】&#10;有形固定資産減価償却率"/>
        <xdr:cNvSpPr txBox="1"/>
      </xdr:nvSpPr>
      <xdr:spPr>
        <a:xfrm>
          <a:off x="15266044" y="13458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36847</xdr:rowOff>
    </xdr:from>
    <xdr:ext cx="405111" cy="259045"/>
    <xdr:sp macro="" textlink="">
      <xdr:nvSpPr>
        <xdr:cNvPr id="287" name="n_2mainValue【消防施設】&#10;有形固定資産減価償却率"/>
        <xdr:cNvSpPr txBox="1"/>
      </xdr:nvSpPr>
      <xdr:spPr>
        <a:xfrm>
          <a:off x="14389744" y="1340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157678</xdr:rowOff>
    </xdr:from>
    <xdr:ext cx="405111" cy="259045"/>
    <xdr:sp macro="" textlink="">
      <xdr:nvSpPr>
        <xdr:cNvPr id="288" name="n_3mainValue【消防施設】&#10;有形固定資産減価償却率"/>
        <xdr:cNvSpPr txBox="1"/>
      </xdr:nvSpPr>
      <xdr:spPr>
        <a:xfrm>
          <a:off x="13500744" y="1335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925</xdr:rowOff>
    </xdr:from>
    <xdr:ext cx="405111" cy="259045"/>
    <xdr:sp macro="" textlink="">
      <xdr:nvSpPr>
        <xdr:cNvPr id="289" name="n_4mainValue【消防施設】&#10;有形固定資産減価償却率"/>
        <xdr:cNvSpPr txBox="1"/>
      </xdr:nvSpPr>
      <xdr:spPr>
        <a:xfrm>
          <a:off x="12611744" y="1337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90" name="正方形/長方形 2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91" name="正方形/長方形 2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92" name="正方形/長方形 2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93" name="正方形/長方形 2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94" name="正方形/長方形 2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95" name="正方形/長方形 2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96" name="正方形/長方形 2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97" name="正方形/長方形 2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98" name="テキスト ボックス 2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99" name="直線コネクタ 2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00" name="直線コネクタ 2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01" name="テキスト ボックス 3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02" name="直線コネクタ 3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03" name="テキスト ボックス 3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04" name="直線コネクタ 3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05" name="テキスト ボックス 3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06" name="直線コネクタ 3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07" name="テキスト ボックス 3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08" name="直線コネクタ 3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09" name="テキスト ボックス 3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149428</xdr:rowOff>
    </xdr:from>
    <xdr:to>
      <xdr:col>116</xdr:col>
      <xdr:colOff>62864</xdr:colOff>
      <xdr:row>86</xdr:row>
      <xdr:rowOff>24612</xdr:rowOff>
    </xdr:to>
    <xdr:cxnSp macro="">
      <xdr:nvCxnSpPr>
        <xdr:cNvPr id="311" name="直線コネクタ 310"/>
        <xdr:cNvCxnSpPr/>
      </xdr:nvCxnSpPr>
      <xdr:spPr>
        <a:xfrm flipV="1">
          <a:off x="22160864" y="13522528"/>
          <a:ext cx="0" cy="1246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312" name="【消防施設】&#10;一人当たり面積最小値テキスト"/>
        <xdr:cNvSpPr txBox="1"/>
      </xdr:nvSpPr>
      <xdr:spPr>
        <a:xfrm>
          <a:off x="221996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313" name="直線コネクタ 312"/>
        <xdr:cNvCxnSpPr/>
      </xdr:nvCxnSpPr>
      <xdr:spPr>
        <a:xfrm>
          <a:off x="22072600" y="14769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96105</xdr:rowOff>
    </xdr:from>
    <xdr:ext cx="469744" cy="259045"/>
    <xdr:sp macro="" textlink="">
      <xdr:nvSpPr>
        <xdr:cNvPr id="314" name="【消防施設】&#10;一人当たり面積最大値テキスト"/>
        <xdr:cNvSpPr txBox="1"/>
      </xdr:nvSpPr>
      <xdr:spPr>
        <a:xfrm>
          <a:off x="22199600" y="1329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149428</xdr:rowOff>
    </xdr:from>
    <xdr:to>
      <xdr:col>116</xdr:col>
      <xdr:colOff>152400</xdr:colOff>
      <xdr:row>78</xdr:row>
      <xdr:rowOff>149428</xdr:rowOff>
    </xdr:to>
    <xdr:cxnSp macro="">
      <xdr:nvCxnSpPr>
        <xdr:cNvPr id="315" name="直線コネクタ 314"/>
        <xdr:cNvCxnSpPr/>
      </xdr:nvCxnSpPr>
      <xdr:spPr>
        <a:xfrm>
          <a:off x="22072600" y="1352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110304</xdr:rowOff>
    </xdr:from>
    <xdr:ext cx="469744" cy="259045"/>
    <xdr:sp macro="" textlink="">
      <xdr:nvSpPr>
        <xdr:cNvPr id="316" name="【消防施設】&#10;一人当たり面積平均値テキスト"/>
        <xdr:cNvSpPr txBox="1"/>
      </xdr:nvSpPr>
      <xdr:spPr>
        <a:xfrm>
          <a:off x="22199600" y="14512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87427</xdr:rowOff>
    </xdr:from>
    <xdr:to>
      <xdr:col>116</xdr:col>
      <xdr:colOff>114300</xdr:colOff>
      <xdr:row>86</xdr:row>
      <xdr:rowOff>17577</xdr:rowOff>
    </xdr:to>
    <xdr:sp macro="" textlink="">
      <xdr:nvSpPr>
        <xdr:cNvPr id="317" name="フローチャート: 判断 316"/>
        <xdr:cNvSpPr/>
      </xdr:nvSpPr>
      <xdr:spPr>
        <a:xfrm>
          <a:off x="22110700" y="1466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83313</xdr:rowOff>
    </xdr:from>
    <xdr:to>
      <xdr:col>112</xdr:col>
      <xdr:colOff>38100</xdr:colOff>
      <xdr:row>86</xdr:row>
      <xdr:rowOff>13463</xdr:rowOff>
    </xdr:to>
    <xdr:sp macro="" textlink="">
      <xdr:nvSpPr>
        <xdr:cNvPr id="318" name="フローチャート: 判断 317"/>
        <xdr:cNvSpPr/>
      </xdr:nvSpPr>
      <xdr:spPr>
        <a:xfrm>
          <a:off x="21272500" y="1465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78054</xdr:rowOff>
    </xdr:from>
    <xdr:to>
      <xdr:col>107</xdr:col>
      <xdr:colOff>101600</xdr:colOff>
      <xdr:row>86</xdr:row>
      <xdr:rowOff>8204</xdr:rowOff>
    </xdr:to>
    <xdr:sp macro="" textlink="">
      <xdr:nvSpPr>
        <xdr:cNvPr id="319" name="フローチャート: 判断 318"/>
        <xdr:cNvSpPr/>
      </xdr:nvSpPr>
      <xdr:spPr>
        <a:xfrm>
          <a:off x="20383500" y="1465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35306</xdr:rowOff>
    </xdr:from>
    <xdr:to>
      <xdr:col>102</xdr:col>
      <xdr:colOff>165100</xdr:colOff>
      <xdr:row>85</xdr:row>
      <xdr:rowOff>136906</xdr:rowOff>
    </xdr:to>
    <xdr:sp macro="" textlink="">
      <xdr:nvSpPr>
        <xdr:cNvPr id="320" name="フローチャート: 判断 319"/>
        <xdr:cNvSpPr/>
      </xdr:nvSpPr>
      <xdr:spPr>
        <a:xfrm>
          <a:off x="19494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85370</xdr:rowOff>
    </xdr:from>
    <xdr:to>
      <xdr:col>98</xdr:col>
      <xdr:colOff>38100</xdr:colOff>
      <xdr:row>86</xdr:row>
      <xdr:rowOff>15520</xdr:rowOff>
    </xdr:to>
    <xdr:sp macro="" textlink="">
      <xdr:nvSpPr>
        <xdr:cNvPr id="321" name="フローチャート: 判断 320"/>
        <xdr:cNvSpPr/>
      </xdr:nvSpPr>
      <xdr:spPr>
        <a:xfrm>
          <a:off x="1860550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322" name="テキスト ボックス 3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23" name="テキスト ボックス 3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24" name="テキスト ボックス 3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25" name="テキスト ボックス 3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26" name="テキスト ボックス 3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109373</xdr:rowOff>
    </xdr:from>
    <xdr:to>
      <xdr:col>116</xdr:col>
      <xdr:colOff>114300</xdr:colOff>
      <xdr:row>86</xdr:row>
      <xdr:rowOff>39523</xdr:rowOff>
    </xdr:to>
    <xdr:sp macro="" textlink="">
      <xdr:nvSpPr>
        <xdr:cNvPr id="327" name="楕円 326"/>
        <xdr:cNvSpPr/>
      </xdr:nvSpPr>
      <xdr:spPr>
        <a:xfrm>
          <a:off x="22110700" y="146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65854</xdr:rowOff>
    </xdr:from>
    <xdr:ext cx="469744" cy="259045"/>
    <xdr:sp macro="" textlink="">
      <xdr:nvSpPr>
        <xdr:cNvPr id="328" name="【消防施設】&#10;一人当たり面積該当値テキスト"/>
        <xdr:cNvSpPr txBox="1"/>
      </xdr:nvSpPr>
      <xdr:spPr>
        <a:xfrm>
          <a:off x="22199600" y="1463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110286</xdr:rowOff>
    </xdr:from>
    <xdr:to>
      <xdr:col>112</xdr:col>
      <xdr:colOff>38100</xdr:colOff>
      <xdr:row>86</xdr:row>
      <xdr:rowOff>40436</xdr:rowOff>
    </xdr:to>
    <xdr:sp macro="" textlink="">
      <xdr:nvSpPr>
        <xdr:cNvPr id="329" name="楕円 328"/>
        <xdr:cNvSpPr/>
      </xdr:nvSpPr>
      <xdr:spPr>
        <a:xfrm>
          <a:off x="21272500" y="1468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160173</xdr:rowOff>
    </xdr:from>
    <xdr:to>
      <xdr:col>116</xdr:col>
      <xdr:colOff>63500</xdr:colOff>
      <xdr:row>85</xdr:row>
      <xdr:rowOff>161086</xdr:rowOff>
    </xdr:to>
    <xdr:cxnSp macro="">
      <xdr:nvCxnSpPr>
        <xdr:cNvPr id="330" name="直線コネクタ 329"/>
        <xdr:cNvCxnSpPr/>
      </xdr:nvCxnSpPr>
      <xdr:spPr>
        <a:xfrm flipV="1">
          <a:off x="21323300" y="14733423"/>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111201</xdr:rowOff>
    </xdr:from>
    <xdr:to>
      <xdr:col>107</xdr:col>
      <xdr:colOff>101600</xdr:colOff>
      <xdr:row>86</xdr:row>
      <xdr:rowOff>41351</xdr:rowOff>
    </xdr:to>
    <xdr:sp macro="" textlink="">
      <xdr:nvSpPr>
        <xdr:cNvPr id="331" name="楕円 330"/>
        <xdr:cNvSpPr/>
      </xdr:nvSpPr>
      <xdr:spPr>
        <a:xfrm>
          <a:off x="20383500" y="1468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161086</xdr:rowOff>
    </xdr:from>
    <xdr:to>
      <xdr:col>111</xdr:col>
      <xdr:colOff>177800</xdr:colOff>
      <xdr:row>85</xdr:row>
      <xdr:rowOff>162001</xdr:rowOff>
    </xdr:to>
    <xdr:cxnSp macro="">
      <xdr:nvCxnSpPr>
        <xdr:cNvPr id="332" name="直線コネクタ 331"/>
        <xdr:cNvCxnSpPr/>
      </xdr:nvCxnSpPr>
      <xdr:spPr>
        <a:xfrm flipV="1">
          <a:off x="20434300" y="1473433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112344</xdr:rowOff>
    </xdr:from>
    <xdr:to>
      <xdr:col>102</xdr:col>
      <xdr:colOff>165100</xdr:colOff>
      <xdr:row>86</xdr:row>
      <xdr:rowOff>42494</xdr:rowOff>
    </xdr:to>
    <xdr:sp macro="" textlink="">
      <xdr:nvSpPr>
        <xdr:cNvPr id="333" name="楕円 332"/>
        <xdr:cNvSpPr/>
      </xdr:nvSpPr>
      <xdr:spPr>
        <a:xfrm>
          <a:off x="19494500" y="1468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162001</xdr:rowOff>
    </xdr:from>
    <xdr:to>
      <xdr:col>107</xdr:col>
      <xdr:colOff>50800</xdr:colOff>
      <xdr:row>85</xdr:row>
      <xdr:rowOff>163144</xdr:rowOff>
    </xdr:to>
    <xdr:cxnSp macro="">
      <xdr:nvCxnSpPr>
        <xdr:cNvPr id="334" name="直線コネクタ 333"/>
        <xdr:cNvCxnSpPr/>
      </xdr:nvCxnSpPr>
      <xdr:spPr>
        <a:xfrm flipV="1">
          <a:off x="19545300" y="14735251"/>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114630</xdr:rowOff>
    </xdr:from>
    <xdr:to>
      <xdr:col>98</xdr:col>
      <xdr:colOff>38100</xdr:colOff>
      <xdr:row>86</xdr:row>
      <xdr:rowOff>44780</xdr:rowOff>
    </xdr:to>
    <xdr:sp macro="" textlink="">
      <xdr:nvSpPr>
        <xdr:cNvPr id="335" name="楕円 334"/>
        <xdr:cNvSpPr/>
      </xdr:nvSpPr>
      <xdr:spPr>
        <a:xfrm>
          <a:off x="18605500" y="1468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163144</xdr:rowOff>
    </xdr:from>
    <xdr:to>
      <xdr:col>102</xdr:col>
      <xdr:colOff>114300</xdr:colOff>
      <xdr:row>85</xdr:row>
      <xdr:rowOff>165430</xdr:rowOff>
    </xdr:to>
    <xdr:cxnSp macro="">
      <xdr:nvCxnSpPr>
        <xdr:cNvPr id="336" name="直線コネクタ 335"/>
        <xdr:cNvCxnSpPr/>
      </xdr:nvCxnSpPr>
      <xdr:spPr>
        <a:xfrm flipV="1">
          <a:off x="18656300" y="147363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29990</xdr:rowOff>
    </xdr:from>
    <xdr:ext cx="469744" cy="259045"/>
    <xdr:sp macro="" textlink="">
      <xdr:nvSpPr>
        <xdr:cNvPr id="337" name="n_1aveValue【消防施設】&#10;一人当たり面積"/>
        <xdr:cNvSpPr txBox="1"/>
      </xdr:nvSpPr>
      <xdr:spPr>
        <a:xfrm>
          <a:off x="21075727" y="144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24731</xdr:rowOff>
    </xdr:from>
    <xdr:ext cx="469744" cy="259045"/>
    <xdr:sp macro="" textlink="">
      <xdr:nvSpPr>
        <xdr:cNvPr id="338" name="n_2aveValue【消防施設】&#10;一人当たり面積"/>
        <xdr:cNvSpPr txBox="1"/>
      </xdr:nvSpPr>
      <xdr:spPr>
        <a:xfrm>
          <a:off x="20199427" y="1442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153433</xdr:rowOff>
    </xdr:from>
    <xdr:ext cx="469744" cy="259045"/>
    <xdr:sp macro="" textlink="">
      <xdr:nvSpPr>
        <xdr:cNvPr id="339" name="n_3aveValue【消防施設】&#10;一人当たり面積"/>
        <xdr:cNvSpPr txBox="1"/>
      </xdr:nvSpPr>
      <xdr:spPr>
        <a:xfrm>
          <a:off x="193104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32047</xdr:rowOff>
    </xdr:from>
    <xdr:ext cx="469744" cy="259045"/>
    <xdr:sp macro="" textlink="">
      <xdr:nvSpPr>
        <xdr:cNvPr id="340" name="n_4aveValue【消防施設】&#10;一人当たり面積"/>
        <xdr:cNvSpPr txBox="1"/>
      </xdr:nvSpPr>
      <xdr:spPr>
        <a:xfrm>
          <a:off x="18421427"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31563</xdr:rowOff>
    </xdr:from>
    <xdr:ext cx="469744" cy="259045"/>
    <xdr:sp macro="" textlink="">
      <xdr:nvSpPr>
        <xdr:cNvPr id="341" name="n_1mainValue【消防施設】&#10;一人当たり面積"/>
        <xdr:cNvSpPr txBox="1"/>
      </xdr:nvSpPr>
      <xdr:spPr>
        <a:xfrm>
          <a:off x="21075727" y="14776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32478</xdr:rowOff>
    </xdr:from>
    <xdr:ext cx="469744" cy="259045"/>
    <xdr:sp macro="" textlink="">
      <xdr:nvSpPr>
        <xdr:cNvPr id="342" name="n_2mainValue【消防施設】&#10;一人当たり面積"/>
        <xdr:cNvSpPr txBox="1"/>
      </xdr:nvSpPr>
      <xdr:spPr>
        <a:xfrm>
          <a:off x="20199427" y="1477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33621</xdr:rowOff>
    </xdr:from>
    <xdr:ext cx="469744" cy="259045"/>
    <xdr:sp macro="" textlink="">
      <xdr:nvSpPr>
        <xdr:cNvPr id="343" name="n_3mainValue【消防施設】&#10;一人当たり面積"/>
        <xdr:cNvSpPr txBox="1"/>
      </xdr:nvSpPr>
      <xdr:spPr>
        <a:xfrm>
          <a:off x="19310427" y="1477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35907</xdr:rowOff>
    </xdr:from>
    <xdr:ext cx="469744" cy="259045"/>
    <xdr:sp macro="" textlink="">
      <xdr:nvSpPr>
        <xdr:cNvPr id="344" name="n_4mainValue【消防施設】&#10;一人当たり面積"/>
        <xdr:cNvSpPr txBox="1"/>
      </xdr:nvSpPr>
      <xdr:spPr>
        <a:xfrm>
          <a:off x="18421427" y="1478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45" name="正方形/長方形 3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46" name="正方形/長方形 3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47" name="正方形/長方形 3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48" name="正方形/長方形 3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49" name="正方形/長方形 3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50" name="正方形/長方形 3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51" name="正方形/長方形 3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52" name="正方形/長方形 3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53" name="テキスト ボックス 3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54" name="直線コネクタ 3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55" name="テキスト ボックス 3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56" name="直線コネクタ 3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57" name="テキスト ボックス 3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58" name="直線コネクタ 3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59" name="テキスト ボックス 3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60" name="直線コネクタ 3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61" name="テキスト ボックス 3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62" name="直線コネクタ 3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63" name="テキスト ボックス 3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64" name="直線コネクタ 3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65" name="テキスト ボックス 3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66" name="直線コネクタ 3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67" name="テキスト ボックス 3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68" name="直線コネクタ 3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109</xdr:row>
      <xdr:rowOff>35379</xdr:rowOff>
    </xdr:to>
    <xdr:cxnSp macro="">
      <xdr:nvCxnSpPr>
        <xdr:cNvPr id="370" name="直線コネクタ 369"/>
        <xdr:cNvCxnSpPr/>
      </xdr:nvCxnSpPr>
      <xdr:spPr>
        <a:xfrm flipV="1">
          <a:off x="16318864" y="17266920"/>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371"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372" name="直線コネクタ 371"/>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373" name="【庁舎】&#10;有形固定資産減価償却率最大値テキスト"/>
        <xdr:cNvSpPr txBox="1"/>
      </xdr:nvSpPr>
      <xdr:spPr>
        <a:xfrm>
          <a:off x="16357600" y="1704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374" name="直線コネクタ 373"/>
        <xdr:cNvCxnSpPr/>
      </xdr:nvCxnSpPr>
      <xdr:spPr>
        <a:xfrm>
          <a:off x="16230600" y="1726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67871</xdr:rowOff>
    </xdr:from>
    <xdr:ext cx="405111" cy="259045"/>
    <xdr:sp macro="" textlink="">
      <xdr:nvSpPr>
        <xdr:cNvPr id="375" name="【庁舎】&#10;有形固定資産減価償却率平均値テキスト"/>
        <xdr:cNvSpPr txBox="1"/>
      </xdr:nvSpPr>
      <xdr:spPr>
        <a:xfrm>
          <a:off x="16357600" y="17898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44994</xdr:rowOff>
    </xdr:from>
    <xdr:to>
      <xdr:col>85</xdr:col>
      <xdr:colOff>177800</xdr:colOff>
      <xdr:row>105</xdr:row>
      <xdr:rowOff>146594</xdr:rowOff>
    </xdr:to>
    <xdr:sp macro="" textlink="">
      <xdr:nvSpPr>
        <xdr:cNvPr id="376" name="フローチャート: 判断 375"/>
        <xdr:cNvSpPr/>
      </xdr:nvSpPr>
      <xdr:spPr>
        <a:xfrm>
          <a:off x="16268700" y="180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66221</xdr:rowOff>
    </xdr:from>
    <xdr:to>
      <xdr:col>81</xdr:col>
      <xdr:colOff>101600</xdr:colOff>
      <xdr:row>105</xdr:row>
      <xdr:rowOff>167821</xdr:rowOff>
    </xdr:to>
    <xdr:sp macro="" textlink="">
      <xdr:nvSpPr>
        <xdr:cNvPr id="377" name="フローチャート: 判断 376"/>
        <xdr:cNvSpPr/>
      </xdr:nvSpPr>
      <xdr:spPr>
        <a:xfrm>
          <a:off x="15430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378" name="フローチャート: 判断 377"/>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151130</xdr:rowOff>
    </xdr:from>
    <xdr:to>
      <xdr:col>72</xdr:col>
      <xdr:colOff>38100</xdr:colOff>
      <xdr:row>105</xdr:row>
      <xdr:rowOff>81280</xdr:rowOff>
    </xdr:to>
    <xdr:sp macro="" textlink="">
      <xdr:nvSpPr>
        <xdr:cNvPr id="379" name="フローチャート: 判断 378"/>
        <xdr:cNvSpPr/>
      </xdr:nvSpPr>
      <xdr:spPr>
        <a:xfrm>
          <a:off x="13652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30299</xdr:rowOff>
    </xdr:from>
    <xdr:to>
      <xdr:col>67</xdr:col>
      <xdr:colOff>101600</xdr:colOff>
      <xdr:row>105</xdr:row>
      <xdr:rowOff>131899</xdr:rowOff>
    </xdr:to>
    <xdr:sp macro="" textlink="">
      <xdr:nvSpPr>
        <xdr:cNvPr id="380" name="フローチャート: 判断 379"/>
        <xdr:cNvSpPr/>
      </xdr:nvSpPr>
      <xdr:spPr>
        <a:xfrm>
          <a:off x="127635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81" name="テキスト ボックス 3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82" name="テキスト ボックス 3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83" name="テキスト ボックス 3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84" name="テキスト ボックス 3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85" name="テキスト ボックス 3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907</xdr:rowOff>
    </xdr:from>
    <xdr:to>
      <xdr:col>85</xdr:col>
      <xdr:colOff>177800</xdr:colOff>
      <xdr:row>108</xdr:row>
      <xdr:rowOff>102507</xdr:rowOff>
    </xdr:to>
    <xdr:sp macro="" textlink="">
      <xdr:nvSpPr>
        <xdr:cNvPr id="386" name="楕円 385"/>
        <xdr:cNvSpPr/>
      </xdr:nvSpPr>
      <xdr:spPr>
        <a:xfrm>
          <a:off x="162687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150784</xdr:rowOff>
    </xdr:from>
    <xdr:ext cx="405111" cy="259045"/>
    <xdr:sp macro="" textlink="">
      <xdr:nvSpPr>
        <xdr:cNvPr id="387" name="【庁舎】&#10;有形固定資産減価償却率該当値テキスト"/>
        <xdr:cNvSpPr txBox="1"/>
      </xdr:nvSpPr>
      <xdr:spPr>
        <a:xfrm>
          <a:off x="16357600"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160927</xdr:rowOff>
    </xdr:from>
    <xdr:to>
      <xdr:col>81</xdr:col>
      <xdr:colOff>101600</xdr:colOff>
      <xdr:row>108</xdr:row>
      <xdr:rowOff>91077</xdr:rowOff>
    </xdr:to>
    <xdr:sp macro="" textlink="">
      <xdr:nvSpPr>
        <xdr:cNvPr id="388" name="楕円 387"/>
        <xdr:cNvSpPr/>
      </xdr:nvSpPr>
      <xdr:spPr>
        <a:xfrm>
          <a:off x="154305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40277</xdr:rowOff>
    </xdr:from>
    <xdr:to>
      <xdr:col>85</xdr:col>
      <xdr:colOff>127000</xdr:colOff>
      <xdr:row>108</xdr:row>
      <xdr:rowOff>51707</xdr:rowOff>
    </xdr:to>
    <xdr:cxnSp macro="">
      <xdr:nvCxnSpPr>
        <xdr:cNvPr id="389" name="直線コネクタ 388"/>
        <xdr:cNvCxnSpPr/>
      </xdr:nvCxnSpPr>
      <xdr:spPr>
        <a:xfrm>
          <a:off x="15481300" y="18556877"/>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151130</xdr:rowOff>
    </xdr:from>
    <xdr:to>
      <xdr:col>76</xdr:col>
      <xdr:colOff>165100</xdr:colOff>
      <xdr:row>108</xdr:row>
      <xdr:rowOff>81280</xdr:rowOff>
    </xdr:to>
    <xdr:sp macro="" textlink="">
      <xdr:nvSpPr>
        <xdr:cNvPr id="390" name="楕円 389"/>
        <xdr:cNvSpPr/>
      </xdr:nvSpPr>
      <xdr:spPr>
        <a:xfrm>
          <a:off x="145415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30480</xdr:rowOff>
    </xdr:from>
    <xdr:to>
      <xdr:col>81</xdr:col>
      <xdr:colOff>50800</xdr:colOff>
      <xdr:row>108</xdr:row>
      <xdr:rowOff>40277</xdr:rowOff>
    </xdr:to>
    <xdr:cxnSp macro="">
      <xdr:nvCxnSpPr>
        <xdr:cNvPr id="391" name="直線コネクタ 390"/>
        <xdr:cNvCxnSpPr/>
      </xdr:nvCxnSpPr>
      <xdr:spPr>
        <a:xfrm>
          <a:off x="14592300" y="1854708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139700</xdr:rowOff>
    </xdr:from>
    <xdr:to>
      <xdr:col>72</xdr:col>
      <xdr:colOff>38100</xdr:colOff>
      <xdr:row>108</xdr:row>
      <xdr:rowOff>69850</xdr:rowOff>
    </xdr:to>
    <xdr:sp macro="" textlink="">
      <xdr:nvSpPr>
        <xdr:cNvPr id="392" name="楕円 391"/>
        <xdr:cNvSpPr/>
      </xdr:nvSpPr>
      <xdr:spPr>
        <a:xfrm>
          <a:off x="13652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19050</xdr:rowOff>
    </xdr:from>
    <xdr:to>
      <xdr:col>76</xdr:col>
      <xdr:colOff>114300</xdr:colOff>
      <xdr:row>108</xdr:row>
      <xdr:rowOff>30480</xdr:rowOff>
    </xdr:to>
    <xdr:cxnSp macro="">
      <xdr:nvCxnSpPr>
        <xdr:cNvPr id="393" name="直線コネクタ 392"/>
        <xdr:cNvCxnSpPr/>
      </xdr:nvCxnSpPr>
      <xdr:spPr>
        <a:xfrm>
          <a:off x="13703300" y="185356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139700</xdr:rowOff>
    </xdr:from>
    <xdr:to>
      <xdr:col>67</xdr:col>
      <xdr:colOff>101600</xdr:colOff>
      <xdr:row>108</xdr:row>
      <xdr:rowOff>69850</xdr:rowOff>
    </xdr:to>
    <xdr:sp macro="" textlink="">
      <xdr:nvSpPr>
        <xdr:cNvPr id="394" name="楕円 393"/>
        <xdr:cNvSpPr/>
      </xdr:nvSpPr>
      <xdr:spPr>
        <a:xfrm>
          <a:off x="1276350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19050</xdr:rowOff>
    </xdr:from>
    <xdr:to>
      <xdr:col>71</xdr:col>
      <xdr:colOff>177800</xdr:colOff>
      <xdr:row>108</xdr:row>
      <xdr:rowOff>19050</xdr:rowOff>
    </xdr:to>
    <xdr:cxnSp macro="">
      <xdr:nvCxnSpPr>
        <xdr:cNvPr id="395" name="直線コネクタ 394"/>
        <xdr:cNvCxnSpPr/>
      </xdr:nvCxnSpPr>
      <xdr:spPr>
        <a:xfrm>
          <a:off x="12814300" y="1853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12898</xdr:rowOff>
    </xdr:from>
    <xdr:ext cx="405111" cy="259045"/>
    <xdr:sp macro="" textlink="">
      <xdr:nvSpPr>
        <xdr:cNvPr id="396" name="n_1aveValue【庁舎】&#10;有形固定資産減価償却率"/>
        <xdr:cNvSpPr txBox="1"/>
      </xdr:nvSpPr>
      <xdr:spPr>
        <a:xfrm>
          <a:off x="15266044" y="1784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397" name="n_2aveValue【庁舎】&#10;有形固定資産減価償却率"/>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97807</xdr:rowOff>
    </xdr:from>
    <xdr:ext cx="405111" cy="259045"/>
    <xdr:sp macro="" textlink="">
      <xdr:nvSpPr>
        <xdr:cNvPr id="398" name="n_3aveValue【庁舎】&#10;有形固定資産減価償却率"/>
        <xdr:cNvSpPr txBox="1"/>
      </xdr:nvSpPr>
      <xdr:spPr>
        <a:xfrm>
          <a:off x="13500744" y="1775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148426</xdr:rowOff>
    </xdr:from>
    <xdr:ext cx="405111" cy="259045"/>
    <xdr:sp macro="" textlink="">
      <xdr:nvSpPr>
        <xdr:cNvPr id="399" name="n_4aveValue【庁舎】&#10;有形固定資産減価償却率"/>
        <xdr:cNvSpPr txBox="1"/>
      </xdr:nvSpPr>
      <xdr:spPr>
        <a:xfrm>
          <a:off x="12611744" y="1780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82204</xdr:rowOff>
    </xdr:from>
    <xdr:ext cx="405111" cy="259045"/>
    <xdr:sp macro="" textlink="">
      <xdr:nvSpPr>
        <xdr:cNvPr id="400" name="n_1mainValue【庁舎】&#10;有形固定資産減価償却率"/>
        <xdr:cNvSpPr txBox="1"/>
      </xdr:nvSpPr>
      <xdr:spPr>
        <a:xfrm>
          <a:off x="15266044" y="185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72407</xdr:rowOff>
    </xdr:from>
    <xdr:ext cx="405111" cy="259045"/>
    <xdr:sp macro="" textlink="">
      <xdr:nvSpPr>
        <xdr:cNvPr id="401" name="n_2mainValue【庁舎】&#10;有形固定資産減価償却率"/>
        <xdr:cNvSpPr txBox="1"/>
      </xdr:nvSpPr>
      <xdr:spPr>
        <a:xfrm>
          <a:off x="14389744" y="185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60977</xdr:rowOff>
    </xdr:from>
    <xdr:ext cx="405111" cy="259045"/>
    <xdr:sp macro="" textlink="">
      <xdr:nvSpPr>
        <xdr:cNvPr id="402" name="n_3mainValue【庁舎】&#10;有形固定資産減価償却率"/>
        <xdr:cNvSpPr txBox="1"/>
      </xdr:nvSpPr>
      <xdr:spPr>
        <a:xfrm>
          <a:off x="135007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60977</xdr:rowOff>
    </xdr:from>
    <xdr:ext cx="405111" cy="259045"/>
    <xdr:sp macro="" textlink="">
      <xdr:nvSpPr>
        <xdr:cNvPr id="403" name="n_4mainValue【庁舎】&#10;有形固定資産減価償却率"/>
        <xdr:cNvSpPr txBox="1"/>
      </xdr:nvSpPr>
      <xdr:spPr>
        <a:xfrm>
          <a:off x="12611744"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04" name="正方形/長方形 4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05" name="正方形/長方形 4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06" name="正方形/長方形 4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07" name="正方形/長方形 4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08" name="正方形/長方形 4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09" name="正方形/長方形 4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和歌山県平均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10" name="正方形/長方形 4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11" name="正方形/長方形 4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12" name="テキスト ボックス 4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13" name="直線コネクタ 4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414" name="直線コネクタ 41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415" name="テキスト ボックス 41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416" name="直線コネクタ 41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417" name="テキスト ボックス 41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418" name="直線コネクタ 41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419" name="テキスト ボックス 41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420" name="直線コネクタ 41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421" name="テキスト ボックス 42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422" name="直線コネクタ 42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423" name="テキスト ボックス 422"/>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24" name="直線コネクタ 4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25" name="テキスト ボックス 424"/>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39115</xdr:rowOff>
    </xdr:from>
    <xdr:to>
      <xdr:col>116</xdr:col>
      <xdr:colOff>62864</xdr:colOff>
      <xdr:row>108</xdr:row>
      <xdr:rowOff>121920</xdr:rowOff>
    </xdr:to>
    <xdr:cxnSp macro="">
      <xdr:nvCxnSpPr>
        <xdr:cNvPr id="427" name="直線コネクタ 426"/>
        <xdr:cNvCxnSpPr/>
      </xdr:nvCxnSpPr>
      <xdr:spPr>
        <a:xfrm flipV="1">
          <a:off x="22160864" y="17355565"/>
          <a:ext cx="0" cy="128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125747</xdr:rowOff>
    </xdr:from>
    <xdr:ext cx="469744" cy="259045"/>
    <xdr:sp macro="" textlink="">
      <xdr:nvSpPr>
        <xdr:cNvPr id="428" name="【庁舎】&#10;一人当たり面積最小値テキスト"/>
        <xdr:cNvSpPr txBox="1"/>
      </xdr:nvSpPr>
      <xdr:spPr>
        <a:xfrm>
          <a:off x="22199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121920</xdr:rowOff>
    </xdr:from>
    <xdr:to>
      <xdr:col>116</xdr:col>
      <xdr:colOff>152400</xdr:colOff>
      <xdr:row>108</xdr:row>
      <xdr:rowOff>121920</xdr:rowOff>
    </xdr:to>
    <xdr:cxnSp macro="">
      <xdr:nvCxnSpPr>
        <xdr:cNvPr id="429" name="直線コネクタ 428"/>
        <xdr:cNvCxnSpPr/>
      </xdr:nvCxnSpPr>
      <xdr:spPr>
        <a:xfrm>
          <a:off x="22072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157242</xdr:rowOff>
    </xdr:from>
    <xdr:ext cx="534377" cy="259045"/>
    <xdr:sp macro="" textlink="">
      <xdr:nvSpPr>
        <xdr:cNvPr id="430" name="【庁舎】&#10;一人当たり面積最大値テキスト"/>
        <xdr:cNvSpPr txBox="1"/>
      </xdr:nvSpPr>
      <xdr:spPr>
        <a:xfrm>
          <a:off x="22199600" y="1713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39115</xdr:rowOff>
    </xdr:from>
    <xdr:to>
      <xdr:col>116</xdr:col>
      <xdr:colOff>152400</xdr:colOff>
      <xdr:row>101</xdr:row>
      <xdr:rowOff>39115</xdr:rowOff>
    </xdr:to>
    <xdr:cxnSp macro="">
      <xdr:nvCxnSpPr>
        <xdr:cNvPr id="431" name="直線コネクタ 430"/>
        <xdr:cNvCxnSpPr/>
      </xdr:nvCxnSpPr>
      <xdr:spPr>
        <a:xfrm>
          <a:off x="22072600" y="17355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10177</xdr:rowOff>
    </xdr:from>
    <xdr:ext cx="469744" cy="259045"/>
    <xdr:sp macro="" textlink="">
      <xdr:nvSpPr>
        <xdr:cNvPr id="432" name="【庁舎】&#10;一人当たり面積平均値テキスト"/>
        <xdr:cNvSpPr txBox="1"/>
      </xdr:nvSpPr>
      <xdr:spPr>
        <a:xfrm>
          <a:off x="22199600" y="18355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158750</xdr:rowOff>
    </xdr:from>
    <xdr:to>
      <xdr:col>116</xdr:col>
      <xdr:colOff>114300</xdr:colOff>
      <xdr:row>108</xdr:row>
      <xdr:rowOff>88900</xdr:rowOff>
    </xdr:to>
    <xdr:sp macro="" textlink="">
      <xdr:nvSpPr>
        <xdr:cNvPr id="433" name="フローチャート: 判断 432"/>
        <xdr:cNvSpPr/>
      </xdr:nvSpPr>
      <xdr:spPr>
        <a:xfrm>
          <a:off x="22110700" y="185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157862</xdr:rowOff>
    </xdr:from>
    <xdr:to>
      <xdr:col>112</xdr:col>
      <xdr:colOff>38100</xdr:colOff>
      <xdr:row>108</xdr:row>
      <xdr:rowOff>88012</xdr:rowOff>
    </xdr:to>
    <xdr:sp macro="" textlink="">
      <xdr:nvSpPr>
        <xdr:cNvPr id="434" name="フローチャート: 判断 433"/>
        <xdr:cNvSpPr/>
      </xdr:nvSpPr>
      <xdr:spPr>
        <a:xfrm>
          <a:off x="21272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154939</xdr:rowOff>
    </xdr:from>
    <xdr:to>
      <xdr:col>107</xdr:col>
      <xdr:colOff>101600</xdr:colOff>
      <xdr:row>108</xdr:row>
      <xdr:rowOff>85089</xdr:rowOff>
    </xdr:to>
    <xdr:sp macro="" textlink="">
      <xdr:nvSpPr>
        <xdr:cNvPr id="435" name="フローチャート: 判断 434"/>
        <xdr:cNvSpPr/>
      </xdr:nvSpPr>
      <xdr:spPr>
        <a:xfrm>
          <a:off x="20383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160782</xdr:rowOff>
    </xdr:from>
    <xdr:to>
      <xdr:col>102</xdr:col>
      <xdr:colOff>165100</xdr:colOff>
      <xdr:row>108</xdr:row>
      <xdr:rowOff>90932</xdr:rowOff>
    </xdr:to>
    <xdr:sp macro="" textlink="">
      <xdr:nvSpPr>
        <xdr:cNvPr id="436" name="フローチャート: 判断 435"/>
        <xdr:cNvSpPr/>
      </xdr:nvSpPr>
      <xdr:spPr>
        <a:xfrm>
          <a:off x="19494500" y="1850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164592</xdr:rowOff>
    </xdr:from>
    <xdr:to>
      <xdr:col>98</xdr:col>
      <xdr:colOff>38100</xdr:colOff>
      <xdr:row>108</xdr:row>
      <xdr:rowOff>94742</xdr:rowOff>
    </xdr:to>
    <xdr:sp macro="" textlink="">
      <xdr:nvSpPr>
        <xdr:cNvPr id="437" name="フローチャート: 判断 436"/>
        <xdr:cNvSpPr/>
      </xdr:nvSpPr>
      <xdr:spPr>
        <a:xfrm>
          <a:off x="18605500" y="1850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38" name="テキスト ボックス 4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39" name="テキスト ボックス 4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40" name="テキスト ボックス 4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41" name="テキスト ボックス 4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42" name="テキスト ボックス 4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26670</xdr:rowOff>
    </xdr:from>
    <xdr:to>
      <xdr:col>116</xdr:col>
      <xdr:colOff>114300</xdr:colOff>
      <xdr:row>108</xdr:row>
      <xdr:rowOff>128270</xdr:rowOff>
    </xdr:to>
    <xdr:sp macro="" textlink="">
      <xdr:nvSpPr>
        <xdr:cNvPr id="443" name="楕円 442"/>
        <xdr:cNvSpPr/>
      </xdr:nvSpPr>
      <xdr:spPr>
        <a:xfrm>
          <a:off x="22110700" y="185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137177</xdr:rowOff>
    </xdr:from>
    <xdr:ext cx="469744" cy="259045"/>
    <xdr:sp macro="" textlink="">
      <xdr:nvSpPr>
        <xdr:cNvPr id="444" name="【庁舎】&#10;一人当たり面積該当値テキスト"/>
        <xdr:cNvSpPr txBox="1"/>
      </xdr:nvSpPr>
      <xdr:spPr>
        <a:xfrm>
          <a:off x="221996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28067</xdr:rowOff>
    </xdr:from>
    <xdr:to>
      <xdr:col>112</xdr:col>
      <xdr:colOff>38100</xdr:colOff>
      <xdr:row>108</xdr:row>
      <xdr:rowOff>129667</xdr:rowOff>
    </xdr:to>
    <xdr:sp macro="" textlink="">
      <xdr:nvSpPr>
        <xdr:cNvPr id="445" name="楕円 444"/>
        <xdr:cNvSpPr/>
      </xdr:nvSpPr>
      <xdr:spPr>
        <a:xfrm>
          <a:off x="21272500" y="1854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77470</xdr:rowOff>
    </xdr:from>
    <xdr:to>
      <xdr:col>116</xdr:col>
      <xdr:colOff>63500</xdr:colOff>
      <xdr:row>108</xdr:row>
      <xdr:rowOff>78867</xdr:rowOff>
    </xdr:to>
    <xdr:cxnSp macro="">
      <xdr:nvCxnSpPr>
        <xdr:cNvPr id="446" name="直線コネクタ 445"/>
        <xdr:cNvCxnSpPr/>
      </xdr:nvCxnSpPr>
      <xdr:spPr>
        <a:xfrm flipV="1">
          <a:off x="21323300" y="18594070"/>
          <a:ext cx="838200" cy="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29718</xdr:rowOff>
    </xdr:from>
    <xdr:to>
      <xdr:col>107</xdr:col>
      <xdr:colOff>101600</xdr:colOff>
      <xdr:row>108</xdr:row>
      <xdr:rowOff>131318</xdr:rowOff>
    </xdr:to>
    <xdr:sp macro="" textlink="">
      <xdr:nvSpPr>
        <xdr:cNvPr id="447" name="楕円 446"/>
        <xdr:cNvSpPr/>
      </xdr:nvSpPr>
      <xdr:spPr>
        <a:xfrm>
          <a:off x="20383500" y="18546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78867</xdr:rowOff>
    </xdr:from>
    <xdr:to>
      <xdr:col>111</xdr:col>
      <xdr:colOff>177800</xdr:colOff>
      <xdr:row>108</xdr:row>
      <xdr:rowOff>80518</xdr:rowOff>
    </xdr:to>
    <xdr:cxnSp macro="">
      <xdr:nvCxnSpPr>
        <xdr:cNvPr id="448" name="直線コネクタ 447"/>
        <xdr:cNvCxnSpPr/>
      </xdr:nvCxnSpPr>
      <xdr:spPr>
        <a:xfrm flipV="1">
          <a:off x="20434300" y="18595467"/>
          <a:ext cx="889000" cy="1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31242</xdr:rowOff>
    </xdr:from>
    <xdr:to>
      <xdr:col>102</xdr:col>
      <xdr:colOff>165100</xdr:colOff>
      <xdr:row>108</xdr:row>
      <xdr:rowOff>132842</xdr:rowOff>
    </xdr:to>
    <xdr:sp macro="" textlink="">
      <xdr:nvSpPr>
        <xdr:cNvPr id="449" name="楕円 448"/>
        <xdr:cNvSpPr/>
      </xdr:nvSpPr>
      <xdr:spPr>
        <a:xfrm>
          <a:off x="19494500" y="185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80518</xdr:rowOff>
    </xdr:from>
    <xdr:to>
      <xdr:col>107</xdr:col>
      <xdr:colOff>50800</xdr:colOff>
      <xdr:row>108</xdr:row>
      <xdr:rowOff>82042</xdr:rowOff>
    </xdr:to>
    <xdr:cxnSp macro="">
      <xdr:nvCxnSpPr>
        <xdr:cNvPr id="450" name="直線コネクタ 449"/>
        <xdr:cNvCxnSpPr/>
      </xdr:nvCxnSpPr>
      <xdr:spPr>
        <a:xfrm flipV="1">
          <a:off x="19545300" y="1859711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31750</xdr:rowOff>
    </xdr:from>
    <xdr:to>
      <xdr:col>98</xdr:col>
      <xdr:colOff>38100</xdr:colOff>
      <xdr:row>108</xdr:row>
      <xdr:rowOff>133350</xdr:rowOff>
    </xdr:to>
    <xdr:sp macro="" textlink="">
      <xdr:nvSpPr>
        <xdr:cNvPr id="451" name="楕円 450"/>
        <xdr:cNvSpPr/>
      </xdr:nvSpPr>
      <xdr:spPr>
        <a:xfrm>
          <a:off x="18605500" y="1854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82042</xdr:rowOff>
    </xdr:from>
    <xdr:to>
      <xdr:col>102</xdr:col>
      <xdr:colOff>114300</xdr:colOff>
      <xdr:row>108</xdr:row>
      <xdr:rowOff>82550</xdr:rowOff>
    </xdr:to>
    <xdr:cxnSp macro="">
      <xdr:nvCxnSpPr>
        <xdr:cNvPr id="452" name="直線コネクタ 451"/>
        <xdr:cNvCxnSpPr/>
      </xdr:nvCxnSpPr>
      <xdr:spPr>
        <a:xfrm flipV="1">
          <a:off x="18656300" y="18598642"/>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104539</xdr:rowOff>
    </xdr:from>
    <xdr:ext cx="469744" cy="259045"/>
    <xdr:sp macro="" textlink="">
      <xdr:nvSpPr>
        <xdr:cNvPr id="453" name="n_1aveValue【庁舎】&#10;一人当たり面積"/>
        <xdr:cNvSpPr txBox="1"/>
      </xdr:nvSpPr>
      <xdr:spPr>
        <a:xfrm>
          <a:off x="210757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101616</xdr:rowOff>
    </xdr:from>
    <xdr:ext cx="469744" cy="259045"/>
    <xdr:sp macro="" textlink="">
      <xdr:nvSpPr>
        <xdr:cNvPr id="454" name="n_2aveValue【庁舎】&#10;一人当たり面積"/>
        <xdr:cNvSpPr txBox="1"/>
      </xdr:nvSpPr>
      <xdr:spPr>
        <a:xfrm>
          <a:off x="20199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107459</xdr:rowOff>
    </xdr:from>
    <xdr:ext cx="469744" cy="259045"/>
    <xdr:sp macro="" textlink="">
      <xdr:nvSpPr>
        <xdr:cNvPr id="455" name="n_3aveValue【庁舎】&#10;一人当たり面積"/>
        <xdr:cNvSpPr txBox="1"/>
      </xdr:nvSpPr>
      <xdr:spPr>
        <a:xfrm>
          <a:off x="19310427" y="182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111269</xdr:rowOff>
    </xdr:from>
    <xdr:ext cx="469744" cy="259045"/>
    <xdr:sp macro="" textlink="">
      <xdr:nvSpPr>
        <xdr:cNvPr id="456" name="n_4aveValue【庁舎】&#10;一人当たり面積"/>
        <xdr:cNvSpPr txBox="1"/>
      </xdr:nvSpPr>
      <xdr:spPr>
        <a:xfrm>
          <a:off x="18421427" y="1828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120794</xdr:rowOff>
    </xdr:from>
    <xdr:ext cx="469744" cy="259045"/>
    <xdr:sp macro="" textlink="">
      <xdr:nvSpPr>
        <xdr:cNvPr id="457" name="n_1mainValue【庁舎】&#10;一人当たり面積"/>
        <xdr:cNvSpPr txBox="1"/>
      </xdr:nvSpPr>
      <xdr:spPr>
        <a:xfrm>
          <a:off x="21075727" y="18637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122445</xdr:rowOff>
    </xdr:from>
    <xdr:ext cx="469744" cy="259045"/>
    <xdr:sp macro="" textlink="">
      <xdr:nvSpPr>
        <xdr:cNvPr id="458" name="n_2mainValue【庁舎】&#10;一人当たり面積"/>
        <xdr:cNvSpPr txBox="1"/>
      </xdr:nvSpPr>
      <xdr:spPr>
        <a:xfrm>
          <a:off x="20199427" y="18639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123969</xdr:rowOff>
    </xdr:from>
    <xdr:ext cx="469744" cy="259045"/>
    <xdr:sp macro="" textlink="">
      <xdr:nvSpPr>
        <xdr:cNvPr id="459" name="n_3mainValue【庁舎】&#10;一人当たり面積"/>
        <xdr:cNvSpPr txBox="1"/>
      </xdr:nvSpPr>
      <xdr:spPr>
        <a:xfrm>
          <a:off x="19310427" y="18640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124477</xdr:rowOff>
    </xdr:from>
    <xdr:ext cx="469744" cy="259045"/>
    <xdr:sp macro="" textlink="">
      <xdr:nvSpPr>
        <xdr:cNvPr id="460" name="n_4mainValue【庁舎】&#10;一人当たり面積"/>
        <xdr:cNvSpPr txBox="1"/>
      </xdr:nvSpPr>
      <xdr:spPr>
        <a:xfrm>
          <a:off x="18421427" y="18641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61" name="正方形/長方形 46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62" name="正方形/長方形 46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63" name="テキスト ボックス 46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近年、防災施設の整備を積極的に進めてきたことから、消防施設等の減価償却率はその他の施設と比べて大幅に低くなっている。一方で、庁舎は他のすべての施設の中でも特に建築年が古いことから老朽化が目立つ。また海に隣接して建っていることから、津波対策として移転等の検討が必要である。また、一般廃棄物処理施設は、ごみ処理による機械設備類の摩耗が著しく、経常的に機械等の修繕や取替が必要であるため、他の施設と比較し維持コストが高くなっている。今後は廃棄物処理のコスト低減を実現するため、ごみ処理方法の変更を検討し、これに合わせて施設の改修を進めていく。令和元年度には老朽化したごみの分別処理施設を改修したことから、減価償却率の上昇が抑制され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3124503</v>
      </c>
      <c r="BO4" s="431"/>
      <c r="BP4" s="431"/>
      <c r="BQ4" s="431"/>
      <c r="BR4" s="431"/>
      <c r="BS4" s="431"/>
      <c r="BT4" s="431"/>
      <c r="BU4" s="432"/>
      <c r="BV4" s="430">
        <v>2585096</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6.1</v>
      </c>
      <c r="CU4" s="437"/>
      <c r="CV4" s="437"/>
      <c r="CW4" s="437"/>
      <c r="CX4" s="437"/>
      <c r="CY4" s="437"/>
      <c r="CZ4" s="437"/>
      <c r="DA4" s="438"/>
      <c r="DB4" s="436">
        <v>6.3</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3015180</v>
      </c>
      <c r="BO5" s="468"/>
      <c r="BP5" s="468"/>
      <c r="BQ5" s="468"/>
      <c r="BR5" s="468"/>
      <c r="BS5" s="468"/>
      <c r="BT5" s="468"/>
      <c r="BU5" s="469"/>
      <c r="BV5" s="467">
        <v>2487704</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97.9</v>
      </c>
      <c r="CU5" s="465"/>
      <c r="CV5" s="465"/>
      <c r="CW5" s="465"/>
      <c r="CX5" s="465"/>
      <c r="CY5" s="465"/>
      <c r="CZ5" s="465"/>
      <c r="DA5" s="466"/>
      <c r="DB5" s="464">
        <v>95.2</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109323</v>
      </c>
      <c r="BO6" s="468"/>
      <c r="BP6" s="468"/>
      <c r="BQ6" s="468"/>
      <c r="BR6" s="468"/>
      <c r="BS6" s="468"/>
      <c r="BT6" s="468"/>
      <c r="BU6" s="469"/>
      <c r="BV6" s="467">
        <v>97392</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100.9</v>
      </c>
      <c r="CU6" s="505"/>
      <c r="CV6" s="505"/>
      <c r="CW6" s="505"/>
      <c r="CX6" s="505"/>
      <c r="CY6" s="505"/>
      <c r="CZ6" s="505"/>
      <c r="DA6" s="506"/>
      <c r="DB6" s="504">
        <v>99.3</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26256</v>
      </c>
      <c r="BO7" s="468"/>
      <c r="BP7" s="468"/>
      <c r="BQ7" s="468"/>
      <c r="BR7" s="468"/>
      <c r="BS7" s="468"/>
      <c r="BT7" s="468"/>
      <c r="BU7" s="469"/>
      <c r="BV7" s="467">
        <v>11185</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1367157</v>
      </c>
      <c r="CU7" s="468"/>
      <c r="CV7" s="468"/>
      <c r="CW7" s="468"/>
      <c r="CX7" s="468"/>
      <c r="CY7" s="468"/>
      <c r="CZ7" s="468"/>
      <c r="DA7" s="469"/>
      <c r="DB7" s="467">
        <v>1363835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83067</v>
      </c>
      <c r="BO8" s="468"/>
      <c r="BP8" s="468"/>
      <c r="BQ8" s="468"/>
      <c r="BR8" s="468"/>
      <c r="BS8" s="468"/>
      <c r="BT8" s="468"/>
      <c r="BU8" s="469"/>
      <c r="BV8" s="467">
        <v>86207</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0.18</v>
      </c>
      <c r="CU8" s="508"/>
      <c r="CV8" s="508"/>
      <c r="CW8" s="508"/>
      <c r="CX8" s="508"/>
      <c r="CY8" s="508"/>
      <c r="CZ8" s="508"/>
      <c r="DA8" s="509"/>
      <c r="DB8" s="507">
        <v>0.19</v>
      </c>
      <c r="DC8" s="508"/>
      <c r="DD8" s="508"/>
      <c r="DE8" s="508"/>
      <c r="DF8" s="508"/>
      <c r="DG8" s="508"/>
      <c r="DH8" s="508"/>
      <c r="DI8" s="509"/>
      <c r="DJ8" s="186"/>
      <c r="DK8" s="186"/>
      <c r="DL8" s="186"/>
      <c r="DM8" s="186"/>
      <c r="DN8" s="186"/>
      <c r="DO8" s="186"/>
    </row>
    <row r="9" spans="1:119" ht="18.75" customHeight="1" thickBot="1" x14ac:dyDescent="0.2">
      <c r="A9" s="187"/>
      <c r="B9" s="461" t="s">
        <v>113</v>
      </c>
      <c r="C9" s="462"/>
      <c r="D9" s="462"/>
      <c r="E9" s="462"/>
      <c r="F9" s="462"/>
      <c r="G9" s="462"/>
      <c r="H9" s="462"/>
      <c r="I9" s="462"/>
      <c r="J9" s="462"/>
      <c r="K9" s="510"/>
      <c r="L9" s="511" t="s">
        <v>114</v>
      </c>
      <c r="M9" s="512"/>
      <c r="N9" s="512"/>
      <c r="O9" s="512"/>
      <c r="P9" s="512"/>
      <c r="Q9" s="513"/>
      <c r="R9" s="514">
        <v>3087</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102</v>
      </c>
      <c r="AV9" s="500"/>
      <c r="AW9" s="500"/>
      <c r="AX9" s="500"/>
      <c r="AY9" s="501" t="s">
        <v>117</v>
      </c>
      <c r="AZ9" s="502"/>
      <c r="BA9" s="502"/>
      <c r="BB9" s="502"/>
      <c r="BC9" s="502"/>
      <c r="BD9" s="502"/>
      <c r="BE9" s="502"/>
      <c r="BF9" s="502"/>
      <c r="BG9" s="502"/>
      <c r="BH9" s="502"/>
      <c r="BI9" s="502"/>
      <c r="BJ9" s="502"/>
      <c r="BK9" s="502"/>
      <c r="BL9" s="502"/>
      <c r="BM9" s="503"/>
      <c r="BN9" s="467">
        <v>-3140</v>
      </c>
      <c r="BO9" s="468"/>
      <c r="BP9" s="468"/>
      <c r="BQ9" s="468"/>
      <c r="BR9" s="468"/>
      <c r="BS9" s="468"/>
      <c r="BT9" s="468"/>
      <c r="BU9" s="469"/>
      <c r="BV9" s="467">
        <v>-10127</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12.8</v>
      </c>
      <c r="CU9" s="465"/>
      <c r="CV9" s="465"/>
      <c r="CW9" s="465"/>
      <c r="CX9" s="465"/>
      <c r="CY9" s="465"/>
      <c r="CZ9" s="465"/>
      <c r="DA9" s="466"/>
      <c r="DB9" s="464">
        <v>12.3</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119</v>
      </c>
      <c r="M10" s="497"/>
      <c r="N10" s="497"/>
      <c r="O10" s="497"/>
      <c r="P10" s="497"/>
      <c r="Q10" s="498"/>
      <c r="R10" s="518">
        <v>3250</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121</v>
      </c>
      <c r="AV10" s="500"/>
      <c r="AW10" s="500"/>
      <c r="AX10" s="500"/>
      <c r="AY10" s="501" t="s">
        <v>122</v>
      </c>
      <c r="AZ10" s="502"/>
      <c r="BA10" s="502"/>
      <c r="BB10" s="502"/>
      <c r="BC10" s="502"/>
      <c r="BD10" s="502"/>
      <c r="BE10" s="502"/>
      <c r="BF10" s="502"/>
      <c r="BG10" s="502"/>
      <c r="BH10" s="502"/>
      <c r="BI10" s="502"/>
      <c r="BJ10" s="502"/>
      <c r="BK10" s="502"/>
      <c r="BL10" s="502"/>
      <c r="BM10" s="503"/>
      <c r="BN10" s="467">
        <v>155000</v>
      </c>
      <c r="BO10" s="468"/>
      <c r="BP10" s="468"/>
      <c r="BQ10" s="468"/>
      <c r="BR10" s="468"/>
      <c r="BS10" s="468"/>
      <c r="BT10" s="468"/>
      <c r="BU10" s="469"/>
      <c r="BV10" s="467">
        <v>150000</v>
      </c>
      <c r="BW10" s="468"/>
      <c r="BX10" s="468"/>
      <c r="BY10" s="468"/>
      <c r="BZ10" s="468"/>
      <c r="CA10" s="468"/>
      <c r="CB10" s="468"/>
      <c r="CC10" s="469"/>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124</v>
      </c>
      <c r="M11" s="522"/>
      <c r="N11" s="522"/>
      <c r="O11" s="522"/>
      <c r="P11" s="522"/>
      <c r="Q11" s="523"/>
      <c r="R11" s="524" t="s">
        <v>125</v>
      </c>
      <c r="S11" s="525"/>
      <c r="T11" s="525"/>
      <c r="U11" s="525"/>
      <c r="V11" s="526"/>
      <c r="W11" s="455"/>
      <c r="X11" s="456"/>
      <c r="Y11" s="456"/>
      <c r="Z11" s="456"/>
      <c r="AA11" s="456"/>
      <c r="AB11" s="456"/>
      <c r="AC11" s="456"/>
      <c r="AD11" s="456"/>
      <c r="AE11" s="456"/>
      <c r="AF11" s="456"/>
      <c r="AG11" s="456"/>
      <c r="AH11" s="456"/>
      <c r="AI11" s="456"/>
      <c r="AJ11" s="456"/>
      <c r="AK11" s="456"/>
      <c r="AL11" s="459"/>
      <c r="AM11" s="496" t="s">
        <v>126</v>
      </c>
      <c r="AN11" s="497"/>
      <c r="AO11" s="497"/>
      <c r="AP11" s="497"/>
      <c r="AQ11" s="497"/>
      <c r="AR11" s="497"/>
      <c r="AS11" s="497"/>
      <c r="AT11" s="498"/>
      <c r="AU11" s="499" t="s">
        <v>127</v>
      </c>
      <c r="AV11" s="500"/>
      <c r="AW11" s="500"/>
      <c r="AX11" s="500"/>
      <c r="AY11" s="501" t="s">
        <v>128</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129</v>
      </c>
      <c r="CE11" s="471"/>
      <c r="CF11" s="471"/>
      <c r="CG11" s="471"/>
      <c r="CH11" s="471"/>
      <c r="CI11" s="471"/>
      <c r="CJ11" s="471"/>
      <c r="CK11" s="471"/>
      <c r="CL11" s="471"/>
      <c r="CM11" s="471"/>
      <c r="CN11" s="471"/>
      <c r="CO11" s="471"/>
      <c r="CP11" s="471"/>
      <c r="CQ11" s="471"/>
      <c r="CR11" s="471"/>
      <c r="CS11" s="472"/>
      <c r="CT11" s="507" t="s">
        <v>130</v>
      </c>
      <c r="CU11" s="508"/>
      <c r="CV11" s="508"/>
      <c r="CW11" s="508"/>
      <c r="CX11" s="508"/>
      <c r="CY11" s="508"/>
      <c r="CZ11" s="508"/>
      <c r="DA11" s="509"/>
      <c r="DB11" s="507" t="s">
        <v>131</v>
      </c>
      <c r="DC11" s="508"/>
      <c r="DD11" s="508"/>
      <c r="DE11" s="508"/>
      <c r="DF11" s="508"/>
      <c r="DG11" s="508"/>
      <c r="DH11" s="508"/>
      <c r="DI11" s="509"/>
      <c r="DJ11" s="186"/>
      <c r="DK11" s="186"/>
      <c r="DL11" s="186"/>
      <c r="DM11" s="186"/>
      <c r="DN11" s="186"/>
      <c r="DO11" s="186"/>
    </row>
    <row r="12" spans="1:119" ht="18.75" customHeight="1" x14ac:dyDescent="0.15">
      <c r="A12" s="187"/>
      <c r="B12" s="527" t="s">
        <v>132</v>
      </c>
      <c r="C12" s="528"/>
      <c r="D12" s="528"/>
      <c r="E12" s="528"/>
      <c r="F12" s="528"/>
      <c r="G12" s="528"/>
      <c r="H12" s="528"/>
      <c r="I12" s="528"/>
      <c r="J12" s="528"/>
      <c r="K12" s="529"/>
      <c r="L12" s="536" t="s">
        <v>133</v>
      </c>
      <c r="M12" s="537"/>
      <c r="N12" s="537"/>
      <c r="O12" s="537"/>
      <c r="P12" s="537"/>
      <c r="Q12" s="538"/>
      <c r="R12" s="539">
        <v>3066</v>
      </c>
      <c r="S12" s="540"/>
      <c r="T12" s="540"/>
      <c r="U12" s="540"/>
      <c r="V12" s="541"/>
      <c r="W12" s="542" t="s">
        <v>1</v>
      </c>
      <c r="X12" s="500"/>
      <c r="Y12" s="500"/>
      <c r="Z12" s="500"/>
      <c r="AA12" s="500"/>
      <c r="AB12" s="543"/>
      <c r="AC12" s="544" t="s">
        <v>134</v>
      </c>
      <c r="AD12" s="545"/>
      <c r="AE12" s="545"/>
      <c r="AF12" s="545"/>
      <c r="AG12" s="546"/>
      <c r="AH12" s="544" t="s">
        <v>135</v>
      </c>
      <c r="AI12" s="545"/>
      <c r="AJ12" s="545"/>
      <c r="AK12" s="545"/>
      <c r="AL12" s="547"/>
      <c r="AM12" s="496" t="s">
        <v>136</v>
      </c>
      <c r="AN12" s="497"/>
      <c r="AO12" s="497"/>
      <c r="AP12" s="497"/>
      <c r="AQ12" s="497"/>
      <c r="AR12" s="497"/>
      <c r="AS12" s="497"/>
      <c r="AT12" s="498"/>
      <c r="AU12" s="499" t="s">
        <v>137</v>
      </c>
      <c r="AV12" s="500"/>
      <c r="AW12" s="500"/>
      <c r="AX12" s="500"/>
      <c r="AY12" s="501" t="s">
        <v>138</v>
      </c>
      <c r="AZ12" s="502"/>
      <c r="BA12" s="502"/>
      <c r="BB12" s="502"/>
      <c r="BC12" s="502"/>
      <c r="BD12" s="502"/>
      <c r="BE12" s="502"/>
      <c r="BF12" s="502"/>
      <c r="BG12" s="502"/>
      <c r="BH12" s="502"/>
      <c r="BI12" s="502"/>
      <c r="BJ12" s="502"/>
      <c r="BK12" s="502"/>
      <c r="BL12" s="502"/>
      <c r="BM12" s="503"/>
      <c r="BN12" s="467">
        <v>200000</v>
      </c>
      <c r="BO12" s="468"/>
      <c r="BP12" s="468"/>
      <c r="BQ12" s="468"/>
      <c r="BR12" s="468"/>
      <c r="BS12" s="468"/>
      <c r="BT12" s="468"/>
      <c r="BU12" s="469"/>
      <c r="BV12" s="467">
        <v>190000</v>
      </c>
      <c r="BW12" s="468"/>
      <c r="BX12" s="468"/>
      <c r="BY12" s="468"/>
      <c r="BZ12" s="468"/>
      <c r="CA12" s="468"/>
      <c r="CB12" s="468"/>
      <c r="CC12" s="469"/>
      <c r="CD12" s="470" t="s">
        <v>139</v>
      </c>
      <c r="CE12" s="471"/>
      <c r="CF12" s="471"/>
      <c r="CG12" s="471"/>
      <c r="CH12" s="471"/>
      <c r="CI12" s="471"/>
      <c r="CJ12" s="471"/>
      <c r="CK12" s="471"/>
      <c r="CL12" s="471"/>
      <c r="CM12" s="471"/>
      <c r="CN12" s="471"/>
      <c r="CO12" s="471"/>
      <c r="CP12" s="471"/>
      <c r="CQ12" s="471"/>
      <c r="CR12" s="471"/>
      <c r="CS12" s="472"/>
      <c r="CT12" s="507" t="s">
        <v>130</v>
      </c>
      <c r="CU12" s="508"/>
      <c r="CV12" s="508"/>
      <c r="CW12" s="508"/>
      <c r="CX12" s="508"/>
      <c r="CY12" s="508"/>
      <c r="CZ12" s="508"/>
      <c r="DA12" s="509"/>
      <c r="DB12" s="507" t="s">
        <v>140</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141</v>
      </c>
      <c r="N13" s="559"/>
      <c r="O13" s="559"/>
      <c r="P13" s="559"/>
      <c r="Q13" s="560"/>
      <c r="R13" s="551">
        <v>3055</v>
      </c>
      <c r="S13" s="552"/>
      <c r="T13" s="552"/>
      <c r="U13" s="552"/>
      <c r="V13" s="553"/>
      <c r="W13" s="483" t="s">
        <v>142</v>
      </c>
      <c r="X13" s="484"/>
      <c r="Y13" s="484"/>
      <c r="Z13" s="484"/>
      <c r="AA13" s="484"/>
      <c r="AB13" s="474"/>
      <c r="AC13" s="518">
        <v>94</v>
      </c>
      <c r="AD13" s="519"/>
      <c r="AE13" s="519"/>
      <c r="AF13" s="519"/>
      <c r="AG13" s="561"/>
      <c r="AH13" s="518">
        <v>99</v>
      </c>
      <c r="AI13" s="519"/>
      <c r="AJ13" s="519"/>
      <c r="AK13" s="519"/>
      <c r="AL13" s="520"/>
      <c r="AM13" s="496" t="s">
        <v>143</v>
      </c>
      <c r="AN13" s="497"/>
      <c r="AO13" s="497"/>
      <c r="AP13" s="497"/>
      <c r="AQ13" s="497"/>
      <c r="AR13" s="497"/>
      <c r="AS13" s="497"/>
      <c r="AT13" s="498"/>
      <c r="AU13" s="499" t="s">
        <v>144</v>
      </c>
      <c r="AV13" s="500"/>
      <c r="AW13" s="500"/>
      <c r="AX13" s="500"/>
      <c r="AY13" s="501" t="s">
        <v>145</v>
      </c>
      <c r="AZ13" s="502"/>
      <c r="BA13" s="502"/>
      <c r="BB13" s="502"/>
      <c r="BC13" s="502"/>
      <c r="BD13" s="502"/>
      <c r="BE13" s="502"/>
      <c r="BF13" s="502"/>
      <c r="BG13" s="502"/>
      <c r="BH13" s="502"/>
      <c r="BI13" s="502"/>
      <c r="BJ13" s="502"/>
      <c r="BK13" s="502"/>
      <c r="BL13" s="502"/>
      <c r="BM13" s="503"/>
      <c r="BN13" s="467">
        <v>-48140</v>
      </c>
      <c r="BO13" s="468"/>
      <c r="BP13" s="468"/>
      <c r="BQ13" s="468"/>
      <c r="BR13" s="468"/>
      <c r="BS13" s="468"/>
      <c r="BT13" s="468"/>
      <c r="BU13" s="469"/>
      <c r="BV13" s="467">
        <v>-50127</v>
      </c>
      <c r="BW13" s="468"/>
      <c r="BX13" s="468"/>
      <c r="BY13" s="468"/>
      <c r="BZ13" s="468"/>
      <c r="CA13" s="468"/>
      <c r="CB13" s="468"/>
      <c r="CC13" s="469"/>
      <c r="CD13" s="470" t="s">
        <v>146</v>
      </c>
      <c r="CE13" s="471"/>
      <c r="CF13" s="471"/>
      <c r="CG13" s="471"/>
      <c r="CH13" s="471"/>
      <c r="CI13" s="471"/>
      <c r="CJ13" s="471"/>
      <c r="CK13" s="471"/>
      <c r="CL13" s="471"/>
      <c r="CM13" s="471"/>
      <c r="CN13" s="471"/>
      <c r="CO13" s="471"/>
      <c r="CP13" s="471"/>
      <c r="CQ13" s="471"/>
      <c r="CR13" s="471"/>
      <c r="CS13" s="472"/>
      <c r="CT13" s="464">
        <v>4.7</v>
      </c>
      <c r="CU13" s="465"/>
      <c r="CV13" s="465"/>
      <c r="CW13" s="465"/>
      <c r="CX13" s="465"/>
      <c r="CY13" s="465"/>
      <c r="CZ13" s="465"/>
      <c r="DA13" s="466"/>
      <c r="DB13" s="464">
        <v>4.0999999999999996</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147</v>
      </c>
      <c r="M14" s="549"/>
      <c r="N14" s="549"/>
      <c r="O14" s="549"/>
      <c r="P14" s="549"/>
      <c r="Q14" s="550"/>
      <c r="R14" s="551">
        <v>3127</v>
      </c>
      <c r="S14" s="552"/>
      <c r="T14" s="552"/>
      <c r="U14" s="552"/>
      <c r="V14" s="553"/>
      <c r="W14" s="457"/>
      <c r="X14" s="458"/>
      <c r="Y14" s="458"/>
      <c r="Z14" s="458"/>
      <c r="AA14" s="458"/>
      <c r="AB14" s="447"/>
      <c r="AC14" s="554">
        <v>7.2</v>
      </c>
      <c r="AD14" s="555"/>
      <c r="AE14" s="555"/>
      <c r="AF14" s="555"/>
      <c r="AG14" s="556"/>
      <c r="AH14" s="554">
        <v>7.3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148</v>
      </c>
      <c r="CE14" s="563"/>
      <c r="CF14" s="563"/>
      <c r="CG14" s="563"/>
      <c r="CH14" s="563"/>
      <c r="CI14" s="563"/>
      <c r="CJ14" s="563"/>
      <c r="CK14" s="563"/>
      <c r="CL14" s="563"/>
      <c r="CM14" s="563"/>
      <c r="CN14" s="563"/>
      <c r="CO14" s="563"/>
      <c r="CP14" s="563"/>
      <c r="CQ14" s="563"/>
      <c r="CR14" s="563"/>
      <c r="CS14" s="564"/>
      <c r="CT14" s="565">
        <v>0.3</v>
      </c>
      <c r="CU14" s="566"/>
      <c r="CV14" s="566"/>
      <c r="CW14" s="566"/>
      <c r="CX14" s="566"/>
      <c r="CY14" s="566"/>
      <c r="CZ14" s="566"/>
      <c r="DA14" s="567"/>
      <c r="DB14" s="565" t="s">
        <v>149</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150</v>
      </c>
      <c r="N15" s="559"/>
      <c r="O15" s="559"/>
      <c r="P15" s="559"/>
      <c r="Q15" s="560"/>
      <c r="R15" s="551">
        <v>3114</v>
      </c>
      <c r="S15" s="552"/>
      <c r="T15" s="552"/>
      <c r="U15" s="552"/>
      <c r="V15" s="553"/>
      <c r="W15" s="483" t="s">
        <v>151</v>
      </c>
      <c r="X15" s="484"/>
      <c r="Y15" s="484"/>
      <c r="Z15" s="484"/>
      <c r="AA15" s="484"/>
      <c r="AB15" s="474"/>
      <c r="AC15" s="518">
        <v>180</v>
      </c>
      <c r="AD15" s="519"/>
      <c r="AE15" s="519"/>
      <c r="AF15" s="519"/>
      <c r="AG15" s="561"/>
      <c r="AH15" s="518">
        <v>183</v>
      </c>
      <c r="AI15" s="519"/>
      <c r="AJ15" s="519"/>
      <c r="AK15" s="519"/>
      <c r="AL15" s="520"/>
      <c r="AM15" s="496"/>
      <c r="AN15" s="497"/>
      <c r="AO15" s="497"/>
      <c r="AP15" s="497"/>
      <c r="AQ15" s="497"/>
      <c r="AR15" s="497"/>
      <c r="AS15" s="497"/>
      <c r="AT15" s="498"/>
      <c r="AU15" s="499"/>
      <c r="AV15" s="500"/>
      <c r="AW15" s="500"/>
      <c r="AX15" s="500"/>
      <c r="AY15" s="427" t="s">
        <v>152</v>
      </c>
      <c r="AZ15" s="428"/>
      <c r="BA15" s="428"/>
      <c r="BB15" s="428"/>
      <c r="BC15" s="428"/>
      <c r="BD15" s="428"/>
      <c r="BE15" s="428"/>
      <c r="BF15" s="428"/>
      <c r="BG15" s="428"/>
      <c r="BH15" s="428"/>
      <c r="BI15" s="428"/>
      <c r="BJ15" s="428"/>
      <c r="BK15" s="428"/>
      <c r="BL15" s="428"/>
      <c r="BM15" s="429"/>
      <c r="BN15" s="430">
        <v>226908</v>
      </c>
      <c r="BO15" s="431"/>
      <c r="BP15" s="431"/>
      <c r="BQ15" s="431"/>
      <c r="BR15" s="431"/>
      <c r="BS15" s="431"/>
      <c r="BT15" s="431"/>
      <c r="BU15" s="432"/>
      <c r="BV15" s="430">
        <v>229604</v>
      </c>
      <c r="BW15" s="431"/>
      <c r="BX15" s="431"/>
      <c r="BY15" s="431"/>
      <c r="BZ15" s="431"/>
      <c r="CA15" s="431"/>
      <c r="CB15" s="431"/>
      <c r="CC15" s="432"/>
      <c r="CD15" s="568" t="s">
        <v>153</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154</v>
      </c>
      <c r="M16" s="579"/>
      <c r="N16" s="579"/>
      <c r="O16" s="579"/>
      <c r="P16" s="579"/>
      <c r="Q16" s="580"/>
      <c r="R16" s="571" t="s">
        <v>155</v>
      </c>
      <c r="S16" s="572"/>
      <c r="T16" s="572"/>
      <c r="U16" s="572"/>
      <c r="V16" s="573"/>
      <c r="W16" s="457"/>
      <c r="X16" s="458"/>
      <c r="Y16" s="458"/>
      <c r="Z16" s="458"/>
      <c r="AA16" s="458"/>
      <c r="AB16" s="447"/>
      <c r="AC16" s="554">
        <v>13.8</v>
      </c>
      <c r="AD16" s="555"/>
      <c r="AE16" s="555"/>
      <c r="AF16" s="555"/>
      <c r="AG16" s="556"/>
      <c r="AH16" s="554">
        <v>13.5</v>
      </c>
      <c r="AI16" s="555"/>
      <c r="AJ16" s="555"/>
      <c r="AK16" s="555"/>
      <c r="AL16" s="557"/>
      <c r="AM16" s="496"/>
      <c r="AN16" s="497"/>
      <c r="AO16" s="497"/>
      <c r="AP16" s="497"/>
      <c r="AQ16" s="497"/>
      <c r="AR16" s="497"/>
      <c r="AS16" s="497"/>
      <c r="AT16" s="498"/>
      <c r="AU16" s="499"/>
      <c r="AV16" s="500"/>
      <c r="AW16" s="500"/>
      <c r="AX16" s="500"/>
      <c r="AY16" s="501" t="s">
        <v>156</v>
      </c>
      <c r="AZ16" s="502"/>
      <c r="BA16" s="502"/>
      <c r="BB16" s="502"/>
      <c r="BC16" s="502"/>
      <c r="BD16" s="502"/>
      <c r="BE16" s="502"/>
      <c r="BF16" s="502"/>
      <c r="BG16" s="502"/>
      <c r="BH16" s="502"/>
      <c r="BI16" s="502"/>
      <c r="BJ16" s="502"/>
      <c r="BK16" s="502"/>
      <c r="BL16" s="502"/>
      <c r="BM16" s="503"/>
      <c r="BN16" s="467">
        <v>1270448</v>
      </c>
      <c r="BO16" s="468"/>
      <c r="BP16" s="468"/>
      <c r="BQ16" s="468"/>
      <c r="BR16" s="468"/>
      <c r="BS16" s="468"/>
      <c r="BT16" s="468"/>
      <c r="BU16" s="469"/>
      <c r="BV16" s="467">
        <v>1250401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157</v>
      </c>
      <c r="N17" s="575"/>
      <c r="O17" s="575"/>
      <c r="P17" s="575"/>
      <c r="Q17" s="576"/>
      <c r="R17" s="571" t="s">
        <v>158</v>
      </c>
      <c r="S17" s="572"/>
      <c r="T17" s="572"/>
      <c r="U17" s="572"/>
      <c r="V17" s="573"/>
      <c r="W17" s="483" t="s">
        <v>159</v>
      </c>
      <c r="X17" s="484"/>
      <c r="Y17" s="484"/>
      <c r="Z17" s="484"/>
      <c r="AA17" s="484"/>
      <c r="AB17" s="474"/>
      <c r="AC17" s="518">
        <v>1031</v>
      </c>
      <c r="AD17" s="519"/>
      <c r="AE17" s="519"/>
      <c r="AF17" s="519"/>
      <c r="AG17" s="561"/>
      <c r="AH17" s="518">
        <v>1072</v>
      </c>
      <c r="AI17" s="519"/>
      <c r="AJ17" s="519"/>
      <c r="AK17" s="519"/>
      <c r="AL17" s="520"/>
      <c r="AM17" s="496"/>
      <c r="AN17" s="497"/>
      <c r="AO17" s="497"/>
      <c r="AP17" s="497"/>
      <c r="AQ17" s="497"/>
      <c r="AR17" s="497"/>
      <c r="AS17" s="497"/>
      <c r="AT17" s="498"/>
      <c r="AU17" s="499"/>
      <c r="AV17" s="500"/>
      <c r="AW17" s="500"/>
      <c r="AX17" s="500"/>
      <c r="AY17" s="501" t="s">
        <v>160</v>
      </c>
      <c r="AZ17" s="502"/>
      <c r="BA17" s="502"/>
      <c r="BB17" s="502"/>
      <c r="BC17" s="502"/>
      <c r="BD17" s="502"/>
      <c r="BE17" s="502"/>
      <c r="BF17" s="502"/>
      <c r="BG17" s="502"/>
      <c r="BH17" s="502"/>
      <c r="BI17" s="502"/>
      <c r="BJ17" s="502"/>
      <c r="BK17" s="502"/>
      <c r="BL17" s="502"/>
      <c r="BM17" s="503"/>
      <c r="BN17" s="467">
        <v>283310</v>
      </c>
      <c r="BO17" s="468"/>
      <c r="BP17" s="468"/>
      <c r="BQ17" s="468"/>
      <c r="BR17" s="468"/>
      <c r="BS17" s="468"/>
      <c r="BT17" s="468"/>
      <c r="BU17" s="469"/>
      <c r="BV17" s="467">
        <v>286895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161</v>
      </c>
      <c r="C18" s="510"/>
      <c r="D18" s="510"/>
      <c r="E18" s="582"/>
      <c r="F18" s="582"/>
      <c r="G18" s="582"/>
      <c r="H18" s="582"/>
      <c r="I18" s="582"/>
      <c r="J18" s="582"/>
      <c r="K18" s="582"/>
      <c r="L18" s="583">
        <v>5.81</v>
      </c>
      <c r="M18" s="583"/>
      <c r="N18" s="583"/>
      <c r="O18" s="583"/>
      <c r="P18" s="583"/>
      <c r="Q18" s="583"/>
      <c r="R18" s="584"/>
      <c r="S18" s="584"/>
      <c r="T18" s="584"/>
      <c r="U18" s="584"/>
      <c r="V18" s="585"/>
      <c r="W18" s="485"/>
      <c r="X18" s="486"/>
      <c r="Y18" s="486"/>
      <c r="Z18" s="486"/>
      <c r="AA18" s="486"/>
      <c r="AB18" s="477"/>
      <c r="AC18" s="586">
        <v>79</v>
      </c>
      <c r="AD18" s="587"/>
      <c r="AE18" s="587"/>
      <c r="AF18" s="587"/>
      <c r="AG18" s="588"/>
      <c r="AH18" s="586">
        <v>79.2</v>
      </c>
      <c r="AI18" s="587"/>
      <c r="AJ18" s="587"/>
      <c r="AK18" s="587"/>
      <c r="AL18" s="589"/>
      <c r="AM18" s="496"/>
      <c r="AN18" s="497"/>
      <c r="AO18" s="497"/>
      <c r="AP18" s="497"/>
      <c r="AQ18" s="497"/>
      <c r="AR18" s="497"/>
      <c r="AS18" s="497"/>
      <c r="AT18" s="498"/>
      <c r="AU18" s="499"/>
      <c r="AV18" s="500"/>
      <c r="AW18" s="500"/>
      <c r="AX18" s="500"/>
      <c r="AY18" s="501" t="s">
        <v>162</v>
      </c>
      <c r="AZ18" s="502"/>
      <c r="BA18" s="502"/>
      <c r="BB18" s="502"/>
      <c r="BC18" s="502"/>
      <c r="BD18" s="502"/>
      <c r="BE18" s="502"/>
      <c r="BF18" s="502"/>
      <c r="BG18" s="502"/>
      <c r="BH18" s="502"/>
      <c r="BI18" s="502"/>
      <c r="BJ18" s="502"/>
      <c r="BK18" s="502"/>
      <c r="BL18" s="502"/>
      <c r="BM18" s="503"/>
      <c r="BN18" s="467">
        <v>1339105</v>
      </c>
      <c r="BO18" s="468"/>
      <c r="BP18" s="468"/>
      <c r="BQ18" s="468"/>
      <c r="BR18" s="468"/>
      <c r="BS18" s="468"/>
      <c r="BT18" s="468"/>
      <c r="BU18" s="469"/>
      <c r="BV18" s="467">
        <v>1299222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163</v>
      </c>
      <c r="C19" s="510"/>
      <c r="D19" s="510"/>
      <c r="E19" s="582"/>
      <c r="F19" s="582"/>
      <c r="G19" s="582"/>
      <c r="H19" s="582"/>
      <c r="I19" s="582"/>
      <c r="J19" s="582"/>
      <c r="K19" s="582"/>
      <c r="L19" s="590">
        <v>531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164</v>
      </c>
      <c r="AZ19" s="502"/>
      <c r="BA19" s="502"/>
      <c r="BB19" s="502"/>
      <c r="BC19" s="502"/>
      <c r="BD19" s="502"/>
      <c r="BE19" s="502"/>
      <c r="BF19" s="502"/>
      <c r="BG19" s="502"/>
      <c r="BH19" s="502"/>
      <c r="BI19" s="502"/>
      <c r="BJ19" s="502"/>
      <c r="BK19" s="502"/>
      <c r="BL19" s="502"/>
      <c r="BM19" s="503"/>
      <c r="BN19" s="467">
        <v>2001330</v>
      </c>
      <c r="BO19" s="468"/>
      <c r="BP19" s="468"/>
      <c r="BQ19" s="468"/>
      <c r="BR19" s="468"/>
      <c r="BS19" s="468"/>
      <c r="BT19" s="468"/>
      <c r="BU19" s="469"/>
      <c r="BV19" s="467">
        <v>1962062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165</v>
      </c>
      <c r="C20" s="510"/>
      <c r="D20" s="510"/>
      <c r="E20" s="582"/>
      <c r="F20" s="582"/>
      <c r="G20" s="582"/>
      <c r="H20" s="582"/>
      <c r="I20" s="582"/>
      <c r="J20" s="582"/>
      <c r="K20" s="582"/>
      <c r="L20" s="590">
        <v>1384</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166</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167</v>
      </c>
      <c r="C22" s="605"/>
      <c r="D22" s="606"/>
      <c r="E22" s="479" t="s">
        <v>1</v>
      </c>
      <c r="F22" s="484"/>
      <c r="G22" s="484"/>
      <c r="H22" s="484"/>
      <c r="I22" s="484"/>
      <c r="J22" s="484"/>
      <c r="K22" s="474"/>
      <c r="L22" s="479" t="s">
        <v>168</v>
      </c>
      <c r="M22" s="484"/>
      <c r="N22" s="484"/>
      <c r="O22" s="484"/>
      <c r="P22" s="474"/>
      <c r="Q22" s="613" t="s">
        <v>169</v>
      </c>
      <c r="R22" s="614"/>
      <c r="S22" s="614"/>
      <c r="T22" s="614"/>
      <c r="U22" s="614"/>
      <c r="V22" s="615"/>
      <c r="W22" s="619" t="s">
        <v>170</v>
      </c>
      <c r="X22" s="605"/>
      <c r="Y22" s="606"/>
      <c r="Z22" s="479" t="s">
        <v>1</v>
      </c>
      <c r="AA22" s="484"/>
      <c r="AB22" s="484"/>
      <c r="AC22" s="484"/>
      <c r="AD22" s="484"/>
      <c r="AE22" s="484"/>
      <c r="AF22" s="484"/>
      <c r="AG22" s="474"/>
      <c r="AH22" s="632" t="s">
        <v>171</v>
      </c>
      <c r="AI22" s="484"/>
      <c r="AJ22" s="484"/>
      <c r="AK22" s="484"/>
      <c r="AL22" s="474"/>
      <c r="AM22" s="632" t="s">
        <v>172</v>
      </c>
      <c r="AN22" s="633"/>
      <c r="AO22" s="633"/>
      <c r="AP22" s="633"/>
      <c r="AQ22" s="633"/>
      <c r="AR22" s="634"/>
      <c r="AS22" s="613" t="s">
        <v>169</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173</v>
      </c>
      <c r="AZ23" s="428"/>
      <c r="BA23" s="428"/>
      <c r="BB23" s="428"/>
      <c r="BC23" s="428"/>
      <c r="BD23" s="428"/>
      <c r="BE23" s="428"/>
      <c r="BF23" s="428"/>
      <c r="BG23" s="428"/>
      <c r="BH23" s="428"/>
      <c r="BI23" s="428"/>
      <c r="BJ23" s="428"/>
      <c r="BK23" s="428"/>
      <c r="BL23" s="428"/>
      <c r="BM23" s="429"/>
      <c r="BN23" s="467">
        <v>3865471</v>
      </c>
      <c r="BO23" s="468"/>
      <c r="BP23" s="468"/>
      <c r="BQ23" s="468"/>
      <c r="BR23" s="468"/>
      <c r="BS23" s="468"/>
      <c r="BT23" s="468"/>
      <c r="BU23" s="469"/>
      <c r="BV23" s="467">
        <v>3324757</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174</v>
      </c>
      <c r="F24" s="497"/>
      <c r="G24" s="497"/>
      <c r="H24" s="497"/>
      <c r="I24" s="497"/>
      <c r="J24" s="497"/>
      <c r="K24" s="498"/>
      <c r="L24" s="518">
        <v>1</v>
      </c>
      <c r="M24" s="519"/>
      <c r="N24" s="519"/>
      <c r="O24" s="519"/>
      <c r="P24" s="561"/>
      <c r="Q24" s="518">
        <v>4575</v>
      </c>
      <c r="R24" s="519"/>
      <c r="S24" s="519"/>
      <c r="T24" s="519"/>
      <c r="U24" s="519"/>
      <c r="V24" s="561"/>
      <c r="W24" s="620"/>
      <c r="X24" s="608"/>
      <c r="Y24" s="609"/>
      <c r="Z24" s="517" t="s">
        <v>175</v>
      </c>
      <c r="AA24" s="497"/>
      <c r="AB24" s="497"/>
      <c r="AC24" s="497"/>
      <c r="AD24" s="497"/>
      <c r="AE24" s="497"/>
      <c r="AF24" s="497"/>
      <c r="AG24" s="498"/>
      <c r="AH24" s="518">
        <v>52</v>
      </c>
      <c r="AI24" s="519"/>
      <c r="AJ24" s="519"/>
      <c r="AK24" s="519"/>
      <c r="AL24" s="561"/>
      <c r="AM24" s="518">
        <v>150384</v>
      </c>
      <c r="AN24" s="519"/>
      <c r="AO24" s="519"/>
      <c r="AP24" s="519"/>
      <c r="AQ24" s="519"/>
      <c r="AR24" s="561"/>
      <c r="AS24" s="518">
        <v>2892</v>
      </c>
      <c r="AT24" s="519"/>
      <c r="AU24" s="519"/>
      <c r="AV24" s="519"/>
      <c r="AW24" s="519"/>
      <c r="AX24" s="520"/>
      <c r="AY24" s="640" t="s">
        <v>176</v>
      </c>
      <c r="AZ24" s="641"/>
      <c r="BA24" s="641"/>
      <c r="BB24" s="641"/>
      <c r="BC24" s="641"/>
      <c r="BD24" s="641"/>
      <c r="BE24" s="641"/>
      <c r="BF24" s="641"/>
      <c r="BG24" s="641"/>
      <c r="BH24" s="641"/>
      <c r="BI24" s="641"/>
      <c r="BJ24" s="641"/>
      <c r="BK24" s="641"/>
      <c r="BL24" s="641"/>
      <c r="BM24" s="642"/>
      <c r="BN24" s="467">
        <v>3525171</v>
      </c>
      <c r="BO24" s="468"/>
      <c r="BP24" s="468"/>
      <c r="BQ24" s="468"/>
      <c r="BR24" s="468"/>
      <c r="BS24" s="468"/>
      <c r="BT24" s="468"/>
      <c r="BU24" s="469"/>
      <c r="BV24" s="467">
        <v>3186107</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177</v>
      </c>
      <c r="F25" s="497"/>
      <c r="G25" s="497"/>
      <c r="H25" s="497"/>
      <c r="I25" s="497"/>
      <c r="J25" s="497"/>
      <c r="K25" s="498"/>
      <c r="L25" s="518">
        <v>1</v>
      </c>
      <c r="M25" s="519"/>
      <c r="N25" s="519"/>
      <c r="O25" s="519"/>
      <c r="P25" s="561"/>
      <c r="Q25" s="518">
        <v>5600</v>
      </c>
      <c r="R25" s="519"/>
      <c r="S25" s="519"/>
      <c r="T25" s="519"/>
      <c r="U25" s="519"/>
      <c r="V25" s="561"/>
      <c r="W25" s="620"/>
      <c r="X25" s="608"/>
      <c r="Y25" s="609"/>
      <c r="Z25" s="517" t="s">
        <v>178</v>
      </c>
      <c r="AA25" s="497"/>
      <c r="AB25" s="497"/>
      <c r="AC25" s="497"/>
      <c r="AD25" s="497"/>
      <c r="AE25" s="497"/>
      <c r="AF25" s="497"/>
      <c r="AG25" s="498"/>
      <c r="AH25" s="518" t="s">
        <v>179</v>
      </c>
      <c r="AI25" s="519"/>
      <c r="AJ25" s="519"/>
      <c r="AK25" s="519"/>
      <c r="AL25" s="561"/>
      <c r="AM25" s="518" t="s">
        <v>179</v>
      </c>
      <c r="AN25" s="519"/>
      <c r="AO25" s="519"/>
      <c r="AP25" s="519"/>
      <c r="AQ25" s="519"/>
      <c r="AR25" s="561"/>
      <c r="AS25" s="518" t="s">
        <v>179</v>
      </c>
      <c r="AT25" s="519"/>
      <c r="AU25" s="519"/>
      <c r="AV25" s="519"/>
      <c r="AW25" s="519"/>
      <c r="AX25" s="520"/>
      <c r="AY25" s="427" t="s">
        <v>180</v>
      </c>
      <c r="AZ25" s="428"/>
      <c r="BA25" s="428"/>
      <c r="BB25" s="428"/>
      <c r="BC25" s="428"/>
      <c r="BD25" s="428"/>
      <c r="BE25" s="428"/>
      <c r="BF25" s="428"/>
      <c r="BG25" s="428"/>
      <c r="BH25" s="428"/>
      <c r="BI25" s="428"/>
      <c r="BJ25" s="428"/>
      <c r="BK25" s="428"/>
      <c r="BL25" s="428"/>
      <c r="BM25" s="429"/>
      <c r="BN25" s="430">
        <v>191189</v>
      </c>
      <c r="BO25" s="431"/>
      <c r="BP25" s="431"/>
      <c r="BQ25" s="431"/>
      <c r="BR25" s="431"/>
      <c r="BS25" s="431"/>
      <c r="BT25" s="431"/>
      <c r="BU25" s="432"/>
      <c r="BV25" s="430">
        <v>55341</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181</v>
      </c>
      <c r="F26" s="497"/>
      <c r="G26" s="497"/>
      <c r="H26" s="497"/>
      <c r="I26" s="497"/>
      <c r="J26" s="497"/>
      <c r="K26" s="498"/>
      <c r="L26" s="518">
        <v>1</v>
      </c>
      <c r="M26" s="519"/>
      <c r="N26" s="519"/>
      <c r="O26" s="519"/>
      <c r="P26" s="561"/>
      <c r="Q26" s="518">
        <v>5050</v>
      </c>
      <c r="R26" s="519"/>
      <c r="S26" s="519"/>
      <c r="T26" s="519"/>
      <c r="U26" s="519"/>
      <c r="V26" s="561"/>
      <c r="W26" s="620"/>
      <c r="X26" s="608"/>
      <c r="Y26" s="609"/>
      <c r="Z26" s="517" t="s">
        <v>182</v>
      </c>
      <c r="AA26" s="630"/>
      <c r="AB26" s="630"/>
      <c r="AC26" s="630"/>
      <c r="AD26" s="630"/>
      <c r="AE26" s="630"/>
      <c r="AF26" s="630"/>
      <c r="AG26" s="631"/>
      <c r="AH26" s="518" t="s">
        <v>179</v>
      </c>
      <c r="AI26" s="519"/>
      <c r="AJ26" s="519"/>
      <c r="AK26" s="519"/>
      <c r="AL26" s="561"/>
      <c r="AM26" s="518" t="s">
        <v>179</v>
      </c>
      <c r="AN26" s="519"/>
      <c r="AO26" s="519"/>
      <c r="AP26" s="519"/>
      <c r="AQ26" s="519"/>
      <c r="AR26" s="561"/>
      <c r="AS26" s="518" t="s">
        <v>179</v>
      </c>
      <c r="AT26" s="519"/>
      <c r="AU26" s="519"/>
      <c r="AV26" s="519"/>
      <c r="AW26" s="519"/>
      <c r="AX26" s="520"/>
      <c r="AY26" s="470" t="s">
        <v>183</v>
      </c>
      <c r="AZ26" s="471"/>
      <c r="BA26" s="471"/>
      <c r="BB26" s="471"/>
      <c r="BC26" s="471"/>
      <c r="BD26" s="471"/>
      <c r="BE26" s="471"/>
      <c r="BF26" s="471"/>
      <c r="BG26" s="471"/>
      <c r="BH26" s="471"/>
      <c r="BI26" s="471"/>
      <c r="BJ26" s="471"/>
      <c r="BK26" s="471"/>
      <c r="BL26" s="471"/>
      <c r="BM26" s="472"/>
      <c r="BN26" s="467" t="s">
        <v>179</v>
      </c>
      <c r="BO26" s="468"/>
      <c r="BP26" s="468"/>
      <c r="BQ26" s="468"/>
      <c r="BR26" s="468"/>
      <c r="BS26" s="468"/>
      <c r="BT26" s="468"/>
      <c r="BU26" s="469"/>
      <c r="BV26" s="467" t="s">
        <v>179</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184</v>
      </c>
      <c r="F27" s="497"/>
      <c r="G27" s="497"/>
      <c r="H27" s="497"/>
      <c r="I27" s="497"/>
      <c r="J27" s="497"/>
      <c r="K27" s="498"/>
      <c r="L27" s="518">
        <v>1</v>
      </c>
      <c r="M27" s="519"/>
      <c r="N27" s="519"/>
      <c r="O27" s="519"/>
      <c r="P27" s="561"/>
      <c r="Q27" s="518">
        <v>2850</v>
      </c>
      <c r="R27" s="519"/>
      <c r="S27" s="519"/>
      <c r="T27" s="519"/>
      <c r="U27" s="519"/>
      <c r="V27" s="561"/>
      <c r="W27" s="620"/>
      <c r="X27" s="608"/>
      <c r="Y27" s="609"/>
      <c r="Z27" s="517" t="s">
        <v>185</v>
      </c>
      <c r="AA27" s="497"/>
      <c r="AB27" s="497"/>
      <c r="AC27" s="497"/>
      <c r="AD27" s="497"/>
      <c r="AE27" s="497"/>
      <c r="AF27" s="497"/>
      <c r="AG27" s="498"/>
      <c r="AH27" s="518" t="s">
        <v>179</v>
      </c>
      <c r="AI27" s="519"/>
      <c r="AJ27" s="519"/>
      <c r="AK27" s="519"/>
      <c r="AL27" s="561"/>
      <c r="AM27" s="518" t="s">
        <v>179</v>
      </c>
      <c r="AN27" s="519"/>
      <c r="AO27" s="519"/>
      <c r="AP27" s="519"/>
      <c r="AQ27" s="519"/>
      <c r="AR27" s="561"/>
      <c r="AS27" s="518" t="s">
        <v>179</v>
      </c>
      <c r="AT27" s="519"/>
      <c r="AU27" s="519"/>
      <c r="AV27" s="519"/>
      <c r="AW27" s="519"/>
      <c r="AX27" s="520"/>
      <c r="AY27" s="562" t="s">
        <v>186</v>
      </c>
      <c r="AZ27" s="563"/>
      <c r="BA27" s="563"/>
      <c r="BB27" s="563"/>
      <c r="BC27" s="563"/>
      <c r="BD27" s="563"/>
      <c r="BE27" s="563"/>
      <c r="BF27" s="563"/>
      <c r="BG27" s="563"/>
      <c r="BH27" s="563"/>
      <c r="BI27" s="563"/>
      <c r="BJ27" s="563"/>
      <c r="BK27" s="563"/>
      <c r="BL27" s="563"/>
      <c r="BM27" s="564"/>
      <c r="BN27" s="643">
        <v>84571</v>
      </c>
      <c r="BO27" s="644"/>
      <c r="BP27" s="644"/>
      <c r="BQ27" s="644"/>
      <c r="BR27" s="644"/>
      <c r="BS27" s="644"/>
      <c r="BT27" s="644"/>
      <c r="BU27" s="645"/>
      <c r="BV27" s="643">
        <v>84571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187</v>
      </c>
      <c r="F28" s="497"/>
      <c r="G28" s="497"/>
      <c r="H28" s="497"/>
      <c r="I28" s="497"/>
      <c r="J28" s="497"/>
      <c r="K28" s="498"/>
      <c r="L28" s="518">
        <v>1</v>
      </c>
      <c r="M28" s="519"/>
      <c r="N28" s="519"/>
      <c r="O28" s="519"/>
      <c r="P28" s="561"/>
      <c r="Q28" s="518">
        <v>2280</v>
      </c>
      <c r="R28" s="519"/>
      <c r="S28" s="519"/>
      <c r="T28" s="519"/>
      <c r="U28" s="519"/>
      <c r="V28" s="561"/>
      <c r="W28" s="620"/>
      <c r="X28" s="608"/>
      <c r="Y28" s="609"/>
      <c r="Z28" s="517" t="s">
        <v>188</v>
      </c>
      <c r="AA28" s="497"/>
      <c r="AB28" s="497"/>
      <c r="AC28" s="497"/>
      <c r="AD28" s="497"/>
      <c r="AE28" s="497"/>
      <c r="AF28" s="497"/>
      <c r="AG28" s="498"/>
      <c r="AH28" s="518" t="s">
        <v>179</v>
      </c>
      <c r="AI28" s="519"/>
      <c r="AJ28" s="519"/>
      <c r="AK28" s="519"/>
      <c r="AL28" s="561"/>
      <c r="AM28" s="518" t="s">
        <v>179</v>
      </c>
      <c r="AN28" s="519"/>
      <c r="AO28" s="519"/>
      <c r="AP28" s="519"/>
      <c r="AQ28" s="519"/>
      <c r="AR28" s="561"/>
      <c r="AS28" s="518" t="s">
        <v>179</v>
      </c>
      <c r="AT28" s="519"/>
      <c r="AU28" s="519"/>
      <c r="AV28" s="519"/>
      <c r="AW28" s="519"/>
      <c r="AX28" s="520"/>
      <c r="AY28" s="646" t="s">
        <v>189</v>
      </c>
      <c r="AZ28" s="647"/>
      <c r="BA28" s="647"/>
      <c r="BB28" s="648"/>
      <c r="BC28" s="427" t="s">
        <v>48</v>
      </c>
      <c r="BD28" s="428"/>
      <c r="BE28" s="428"/>
      <c r="BF28" s="428"/>
      <c r="BG28" s="428"/>
      <c r="BH28" s="428"/>
      <c r="BI28" s="428"/>
      <c r="BJ28" s="428"/>
      <c r="BK28" s="428"/>
      <c r="BL28" s="428"/>
      <c r="BM28" s="429"/>
      <c r="BN28" s="430">
        <v>502457</v>
      </c>
      <c r="BO28" s="431"/>
      <c r="BP28" s="431"/>
      <c r="BQ28" s="431"/>
      <c r="BR28" s="431"/>
      <c r="BS28" s="431"/>
      <c r="BT28" s="431"/>
      <c r="BU28" s="432"/>
      <c r="BV28" s="430">
        <v>547457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190</v>
      </c>
      <c r="F29" s="497"/>
      <c r="G29" s="497"/>
      <c r="H29" s="497"/>
      <c r="I29" s="497"/>
      <c r="J29" s="497"/>
      <c r="K29" s="498"/>
      <c r="L29" s="518">
        <v>8</v>
      </c>
      <c r="M29" s="519"/>
      <c r="N29" s="519"/>
      <c r="O29" s="519"/>
      <c r="P29" s="561"/>
      <c r="Q29" s="518">
        <v>2050</v>
      </c>
      <c r="R29" s="519"/>
      <c r="S29" s="519"/>
      <c r="T29" s="519"/>
      <c r="U29" s="519"/>
      <c r="V29" s="561"/>
      <c r="W29" s="621"/>
      <c r="X29" s="622"/>
      <c r="Y29" s="623"/>
      <c r="Z29" s="517" t="s">
        <v>191</v>
      </c>
      <c r="AA29" s="497"/>
      <c r="AB29" s="497"/>
      <c r="AC29" s="497"/>
      <c r="AD29" s="497"/>
      <c r="AE29" s="497"/>
      <c r="AF29" s="497"/>
      <c r="AG29" s="498"/>
      <c r="AH29" s="518">
        <v>52</v>
      </c>
      <c r="AI29" s="519"/>
      <c r="AJ29" s="519"/>
      <c r="AK29" s="519"/>
      <c r="AL29" s="561"/>
      <c r="AM29" s="518">
        <v>150384</v>
      </c>
      <c r="AN29" s="519"/>
      <c r="AO29" s="519"/>
      <c r="AP29" s="519"/>
      <c r="AQ29" s="519"/>
      <c r="AR29" s="561"/>
      <c r="AS29" s="518">
        <v>2892</v>
      </c>
      <c r="AT29" s="519"/>
      <c r="AU29" s="519"/>
      <c r="AV29" s="519"/>
      <c r="AW29" s="519"/>
      <c r="AX29" s="520"/>
      <c r="AY29" s="649"/>
      <c r="AZ29" s="650"/>
      <c r="BA29" s="650"/>
      <c r="BB29" s="651"/>
      <c r="BC29" s="501" t="s">
        <v>192</v>
      </c>
      <c r="BD29" s="502"/>
      <c r="BE29" s="502"/>
      <c r="BF29" s="502"/>
      <c r="BG29" s="502"/>
      <c r="BH29" s="502"/>
      <c r="BI29" s="502"/>
      <c r="BJ29" s="502"/>
      <c r="BK29" s="502"/>
      <c r="BL29" s="502"/>
      <c r="BM29" s="503"/>
      <c r="BN29" s="467">
        <v>334006</v>
      </c>
      <c r="BO29" s="468"/>
      <c r="BP29" s="468"/>
      <c r="BQ29" s="468"/>
      <c r="BR29" s="468"/>
      <c r="BS29" s="468"/>
      <c r="BT29" s="468"/>
      <c r="BU29" s="469"/>
      <c r="BV29" s="467">
        <v>339082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193</v>
      </c>
      <c r="X30" s="628"/>
      <c r="Y30" s="628"/>
      <c r="Z30" s="628"/>
      <c r="AA30" s="628"/>
      <c r="AB30" s="628"/>
      <c r="AC30" s="628"/>
      <c r="AD30" s="628"/>
      <c r="AE30" s="628"/>
      <c r="AF30" s="628"/>
      <c r="AG30" s="629"/>
      <c r="AH30" s="586">
        <v>93.7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612281</v>
      </c>
      <c r="BO30" s="644"/>
      <c r="BP30" s="644"/>
      <c r="BQ30" s="644"/>
      <c r="BR30" s="644"/>
      <c r="BS30" s="644"/>
      <c r="BT30" s="644"/>
      <c r="BU30" s="645"/>
      <c r="BV30" s="643">
        <v>616780</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194</v>
      </c>
      <c r="D32" s="214"/>
      <c r="E32" s="214"/>
      <c r="F32" s="211"/>
      <c r="G32" s="211"/>
      <c r="H32" s="211"/>
      <c r="I32" s="211"/>
      <c r="J32" s="211"/>
      <c r="K32" s="211"/>
      <c r="L32" s="211"/>
      <c r="M32" s="211"/>
      <c r="N32" s="211"/>
      <c r="O32" s="211"/>
      <c r="P32" s="211"/>
      <c r="Q32" s="211"/>
      <c r="R32" s="211"/>
      <c r="S32" s="211"/>
      <c r="T32" s="211"/>
      <c r="U32" s="211" t="s">
        <v>195</v>
      </c>
      <c r="V32" s="211"/>
      <c r="W32" s="211"/>
      <c r="X32" s="211"/>
      <c r="Y32" s="211"/>
      <c r="Z32" s="211"/>
      <c r="AA32" s="211"/>
      <c r="AB32" s="211"/>
      <c r="AC32" s="211"/>
      <c r="AD32" s="211"/>
      <c r="AE32" s="211"/>
      <c r="AF32" s="211"/>
      <c r="AG32" s="211"/>
      <c r="AH32" s="211"/>
      <c r="AI32" s="211"/>
      <c r="AJ32" s="211"/>
      <c r="AK32" s="211"/>
      <c r="AL32" s="211"/>
      <c r="AM32" s="215" t="s">
        <v>196</v>
      </c>
      <c r="AN32" s="211"/>
      <c r="AO32" s="211"/>
      <c r="AP32" s="211"/>
      <c r="AQ32" s="211"/>
      <c r="AR32" s="211"/>
      <c r="AS32" s="215"/>
      <c r="AT32" s="215"/>
      <c r="AU32" s="215"/>
      <c r="AV32" s="215"/>
      <c r="AW32" s="215"/>
      <c r="AX32" s="215"/>
      <c r="AY32" s="215"/>
      <c r="AZ32" s="215"/>
      <c r="BA32" s="215"/>
      <c r="BB32" s="211"/>
      <c r="BC32" s="215"/>
      <c r="BD32" s="211"/>
      <c r="BE32" s="215" t="s">
        <v>197</v>
      </c>
      <c r="BF32" s="211"/>
      <c r="BG32" s="211"/>
      <c r="BH32" s="211"/>
      <c r="BI32" s="211"/>
      <c r="BJ32" s="215"/>
      <c r="BK32" s="215"/>
      <c r="BL32" s="215"/>
      <c r="BM32" s="215"/>
      <c r="BN32" s="215"/>
      <c r="BO32" s="215"/>
      <c r="BP32" s="215"/>
      <c r="BQ32" s="215"/>
      <c r="BR32" s="211"/>
      <c r="BS32" s="211"/>
      <c r="BT32" s="211"/>
      <c r="BU32" s="211"/>
      <c r="BV32" s="211"/>
      <c r="BW32" s="211" t="s">
        <v>198</v>
      </c>
      <c r="BX32" s="211"/>
      <c r="BY32" s="211"/>
      <c r="BZ32" s="211"/>
      <c r="CA32" s="211"/>
      <c r="CB32" s="215"/>
      <c r="CC32" s="215"/>
      <c r="CD32" s="215"/>
      <c r="CE32" s="215"/>
      <c r="CF32" s="215"/>
      <c r="CG32" s="215"/>
      <c r="CH32" s="215"/>
      <c r="CI32" s="215"/>
      <c r="CJ32" s="215"/>
      <c r="CK32" s="215"/>
      <c r="CL32" s="215"/>
      <c r="CM32" s="215"/>
      <c r="CN32" s="215"/>
      <c r="CO32" s="215" t="s">
        <v>199</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200</v>
      </c>
      <c r="D33" s="491"/>
      <c r="E33" s="456" t="s">
        <v>201</v>
      </c>
      <c r="F33" s="456"/>
      <c r="G33" s="456"/>
      <c r="H33" s="456"/>
      <c r="I33" s="456"/>
      <c r="J33" s="456"/>
      <c r="K33" s="456"/>
      <c r="L33" s="456"/>
      <c r="M33" s="456"/>
      <c r="N33" s="456"/>
      <c r="O33" s="456"/>
      <c r="P33" s="456"/>
      <c r="Q33" s="456"/>
      <c r="R33" s="456"/>
      <c r="S33" s="456"/>
      <c r="T33" s="216"/>
      <c r="U33" s="491" t="s">
        <v>200</v>
      </c>
      <c r="V33" s="491"/>
      <c r="W33" s="456" t="s">
        <v>201</v>
      </c>
      <c r="X33" s="456"/>
      <c r="Y33" s="456"/>
      <c r="Z33" s="456"/>
      <c r="AA33" s="456"/>
      <c r="AB33" s="456"/>
      <c r="AC33" s="456"/>
      <c r="AD33" s="456"/>
      <c r="AE33" s="456"/>
      <c r="AF33" s="456"/>
      <c r="AG33" s="456"/>
      <c r="AH33" s="456"/>
      <c r="AI33" s="456"/>
      <c r="AJ33" s="456"/>
      <c r="AK33" s="456"/>
      <c r="AL33" s="216"/>
      <c r="AM33" s="491" t="s">
        <v>200</v>
      </c>
      <c r="AN33" s="491"/>
      <c r="AO33" s="456" t="s">
        <v>201</v>
      </c>
      <c r="AP33" s="456"/>
      <c r="AQ33" s="456"/>
      <c r="AR33" s="456"/>
      <c r="AS33" s="456"/>
      <c r="AT33" s="456"/>
      <c r="AU33" s="456"/>
      <c r="AV33" s="456"/>
      <c r="AW33" s="456"/>
      <c r="AX33" s="456"/>
      <c r="AY33" s="456"/>
      <c r="AZ33" s="456"/>
      <c r="BA33" s="456"/>
      <c r="BB33" s="456"/>
      <c r="BC33" s="456"/>
      <c r="BD33" s="217"/>
      <c r="BE33" s="456" t="s">
        <v>202</v>
      </c>
      <c r="BF33" s="456"/>
      <c r="BG33" s="456" t="s">
        <v>203</v>
      </c>
      <c r="BH33" s="456"/>
      <c r="BI33" s="456"/>
      <c r="BJ33" s="456"/>
      <c r="BK33" s="456"/>
      <c r="BL33" s="456"/>
      <c r="BM33" s="456"/>
      <c r="BN33" s="456"/>
      <c r="BO33" s="456"/>
      <c r="BP33" s="456"/>
      <c r="BQ33" s="456"/>
      <c r="BR33" s="456"/>
      <c r="BS33" s="456"/>
      <c r="BT33" s="456"/>
      <c r="BU33" s="456"/>
      <c r="BV33" s="217"/>
      <c r="BW33" s="491" t="s">
        <v>202</v>
      </c>
      <c r="BX33" s="491"/>
      <c r="BY33" s="456" t="s">
        <v>204</v>
      </c>
      <c r="BZ33" s="456"/>
      <c r="CA33" s="456"/>
      <c r="CB33" s="456"/>
      <c r="CC33" s="456"/>
      <c r="CD33" s="456"/>
      <c r="CE33" s="456"/>
      <c r="CF33" s="456"/>
      <c r="CG33" s="456"/>
      <c r="CH33" s="456"/>
      <c r="CI33" s="456"/>
      <c r="CJ33" s="456"/>
      <c r="CK33" s="456"/>
      <c r="CL33" s="456"/>
      <c r="CM33" s="456"/>
      <c r="CN33" s="216"/>
      <c r="CO33" s="491" t="s">
        <v>200</v>
      </c>
      <c r="CP33" s="491"/>
      <c r="CQ33" s="456" t="s">
        <v>205</v>
      </c>
      <c r="CR33" s="456"/>
      <c r="CS33" s="456"/>
      <c r="CT33" s="456"/>
      <c r="CU33" s="456"/>
      <c r="CV33" s="456"/>
      <c r="CW33" s="456"/>
      <c r="CX33" s="456"/>
      <c r="CY33" s="456"/>
      <c r="CZ33" s="456"/>
      <c r="DA33" s="456"/>
      <c r="DB33" s="456"/>
      <c r="DC33" s="456"/>
      <c r="DD33" s="456"/>
      <c r="DE33" s="456"/>
      <c r="DF33" s="216"/>
      <c r="DG33" s="655" t="s">
        <v>206</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v>
      </c>
      <c r="X34" s="657"/>
      <c r="Y34" s="657"/>
      <c r="Z34" s="657"/>
      <c r="AA34" s="657"/>
      <c r="AB34" s="657"/>
      <c r="AC34" s="657"/>
      <c r="AD34" s="657"/>
      <c r="AE34" s="657"/>
      <c r="AF34" s="657"/>
      <c r="AG34" s="657"/>
      <c r="AH34" s="657"/>
      <c r="AI34" s="657"/>
      <c r="AJ34" s="657"/>
      <c r="AK34" s="657"/>
      <c r="AL34" s="214"/>
      <c r="AM34" s="656">
        <f>IF(AO34="","",MAX(C34:D43,U34:V43)+1)</f>
        <v>5</v>
      </c>
      <c r="AN34" s="656"/>
      <c r="AO34" s="657" t="str">
        <f>IF('各会計、関係団体の財政状況及び健全化判断比率'!B31="","",'各会計、関係団体の財政状況及び健全化判断比率'!B31)</f>
        <v>水道事業</v>
      </c>
      <c r="AP34" s="657"/>
      <c r="AQ34" s="657"/>
      <c r="AR34" s="657"/>
      <c r="AS34" s="657"/>
      <c r="AT34" s="657"/>
      <c r="AU34" s="657"/>
      <c r="AV34" s="657"/>
      <c r="AW34" s="657"/>
      <c r="AX34" s="657"/>
      <c r="AY34" s="657"/>
      <c r="AZ34" s="657"/>
      <c r="BA34" s="657"/>
      <c r="BB34" s="657"/>
      <c r="BC34" s="657"/>
      <c r="BD34" s="214"/>
      <c r="BE34" s="656">
        <f>IF(BG34="","",MAX(C34:D43,U34:V43,AM34:AN43)+1)</f>
        <v>6</v>
      </c>
      <c r="BF34" s="656"/>
      <c r="BG34" s="657" t="str">
        <f>IF('各会計、関係団体の財政状況及び健全化判断比率'!B32="","",'各会計、関係団体の財政状況及び健全化判断比率'!B32)</f>
        <v>都市計画公共下水道事業</v>
      </c>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和歌山県市町村総合事務組合</v>
      </c>
      <c r="BZ34" s="657"/>
      <c r="CA34" s="657"/>
      <c r="CB34" s="657"/>
      <c r="CC34" s="657"/>
      <c r="CD34" s="657"/>
      <c r="CE34" s="657"/>
      <c r="CF34" s="657"/>
      <c r="CG34" s="657"/>
      <c r="CH34" s="657"/>
      <c r="CI34" s="657"/>
      <c r="CJ34" s="657"/>
      <c r="CK34" s="657"/>
      <c r="CL34" s="657"/>
      <c r="CM34" s="657"/>
      <c r="CN34" s="214"/>
      <c r="CO34" s="656">
        <f>IF(CQ34="","",MAX(C34:D43,U34:V43,AM34:AN43,BE34:BF43,BW34:BX43)+1)</f>
        <v>18</v>
      </c>
      <c r="CP34" s="656"/>
      <c r="CQ34" s="657" t="str">
        <f>IF('各会計、関係団体の財政状況及び健全化判断比率'!BS7="","",'各会計、関係団体の財政状況及び健全化判断比率'!BS7)</f>
        <v>太地町開発公社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7</v>
      </c>
      <c r="BF35" s="656"/>
      <c r="BG35" s="657" t="str">
        <f>IF('各会計、関係団体の財政状況及び健全化判断比率'!B33="","",'各会計、関係団体の財政状況及び健全化判断比率'!B33)</f>
        <v>くじらの博物館事業</v>
      </c>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紀南学園事務組合</v>
      </c>
      <c r="BZ35" s="657"/>
      <c r="CA35" s="657"/>
      <c r="CB35" s="657"/>
      <c r="CC35" s="657"/>
      <c r="CD35" s="657"/>
      <c r="CE35" s="657"/>
      <c r="CF35" s="657"/>
      <c r="CG35" s="657"/>
      <c r="CH35" s="657"/>
      <c r="CI35" s="657"/>
      <c r="CJ35" s="657"/>
      <c r="CK35" s="657"/>
      <c r="CL35" s="657"/>
      <c r="CM35" s="657"/>
      <c r="CN35" s="214"/>
      <c r="CO35" s="656" t="str">
        <f t="shared" ref="CO35:CO43" si="3">IF(CQ35="","",CO34+1)</f>
        <v/>
      </c>
      <c r="CP35" s="656"/>
      <c r="CQ35" s="657" t="str">
        <f>IF('各会計、関係団体の財政状況及び健全化判断比率'!BS8="","",'各会計、関係団体の財政状況及び健全化判断比率'!BS8)</f>
        <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後期高齢者医療事業</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東牟婁郡町村新宮市老人福祉施設事務組合</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東牟婁郡町村新宮市老人福祉施設事務組合（公営企業会計）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那智勝浦町太地町環境衛生施設一部事務組合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新宮周辺広域市町村圏事務組合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新宮周辺広域市町村圏事務組合（公営企業会計）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和歌山地方税回収機構</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和歌山県後期高齢者医療広域連合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f t="shared" si="2"/>
        <v>17</v>
      </c>
      <c r="BX43" s="656"/>
      <c r="BY43" s="657" t="str">
        <f>IF('各会計、関係団体の財政状況及び健全化判断比率'!B77="","",'各会計、関係団体の財政状況及び健全化判断比率'!B77)</f>
        <v>和歌山県後期高齢者医療広域連合（特別会計）</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OrlhyNFMwF4tCNVGkBbQYfFtFWJZF4L7Bhunl/8bcY25zj4+0oM79cEACmh6VyjfCEo7Dl/pFN0LgxKJiqmCAw==" saltValue="fgeDyEH/k34Kut2uMLdAc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3" orientation="landscape" cellComments="asDisplayed" horizontalDpi="1200" verticalDpi="12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215</v>
      </c>
      <c r="DI1" s="660"/>
      <c r="DJ1" s="660"/>
      <c r="DK1" s="660"/>
      <c r="DL1" s="660"/>
      <c r="DM1" s="660"/>
      <c r="DN1" s="661"/>
      <c r="DO1" s="226"/>
      <c r="DP1" s="659" t="s">
        <v>216</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218</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219</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220</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221</v>
      </c>
      <c r="S4" s="663"/>
      <c r="T4" s="663"/>
      <c r="U4" s="663"/>
      <c r="V4" s="663"/>
      <c r="W4" s="663"/>
      <c r="X4" s="663"/>
      <c r="Y4" s="664"/>
      <c r="Z4" s="662" t="s">
        <v>222</v>
      </c>
      <c r="AA4" s="663"/>
      <c r="AB4" s="663"/>
      <c r="AC4" s="664"/>
      <c r="AD4" s="662" t="s">
        <v>223</v>
      </c>
      <c r="AE4" s="663"/>
      <c r="AF4" s="663"/>
      <c r="AG4" s="663"/>
      <c r="AH4" s="663"/>
      <c r="AI4" s="663"/>
      <c r="AJ4" s="663"/>
      <c r="AK4" s="664"/>
      <c r="AL4" s="662" t="s">
        <v>222</v>
      </c>
      <c r="AM4" s="663"/>
      <c r="AN4" s="663"/>
      <c r="AO4" s="664"/>
      <c r="AP4" s="668" t="s">
        <v>224</v>
      </c>
      <c r="AQ4" s="668"/>
      <c r="AR4" s="668"/>
      <c r="AS4" s="668"/>
      <c r="AT4" s="668"/>
      <c r="AU4" s="668"/>
      <c r="AV4" s="668"/>
      <c r="AW4" s="668"/>
      <c r="AX4" s="668"/>
      <c r="AY4" s="668"/>
      <c r="AZ4" s="668"/>
      <c r="BA4" s="668"/>
      <c r="BB4" s="668"/>
      <c r="BC4" s="668"/>
      <c r="BD4" s="668"/>
      <c r="BE4" s="668"/>
      <c r="BF4" s="668"/>
      <c r="BG4" s="668" t="s">
        <v>225</v>
      </c>
      <c r="BH4" s="668"/>
      <c r="BI4" s="668"/>
      <c r="BJ4" s="668"/>
      <c r="BK4" s="668"/>
      <c r="BL4" s="668"/>
      <c r="BM4" s="668"/>
      <c r="BN4" s="668"/>
      <c r="BO4" s="668" t="s">
        <v>222</v>
      </c>
      <c r="BP4" s="668"/>
      <c r="BQ4" s="668"/>
      <c r="BR4" s="668"/>
      <c r="BS4" s="668" t="s">
        <v>226</v>
      </c>
      <c r="BT4" s="668"/>
      <c r="BU4" s="668"/>
      <c r="BV4" s="668"/>
      <c r="BW4" s="668"/>
      <c r="BX4" s="668"/>
      <c r="BY4" s="668"/>
      <c r="BZ4" s="668"/>
      <c r="CA4" s="668"/>
      <c r="CB4" s="668"/>
      <c r="CD4" s="665" t="s">
        <v>227</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228</v>
      </c>
      <c r="C5" s="670"/>
      <c r="D5" s="670"/>
      <c r="E5" s="670"/>
      <c r="F5" s="670"/>
      <c r="G5" s="670"/>
      <c r="H5" s="670"/>
      <c r="I5" s="670"/>
      <c r="J5" s="670"/>
      <c r="K5" s="670"/>
      <c r="L5" s="670"/>
      <c r="M5" s="670"/>
      <c r="N5" s="670"/>
      <c r="O5" s="670"/>
      <c r="P5" s="670"/>
      <c r="Q5" s="671"/>
      <c r="R5" s="672">
        <v>211826</v>
      </c>
      <c r="S5" s="673"/>
      <c r="T5" s="673"/>
      <c r="U5" s="673"/>
      <c r="V5" s="673"/>
      <c r="W5" s="673"/>
      <c r="X5" s="673"/>
      <c r="Y5" s="674"/>
      <c r="Z5" s="675">
        <v>6.8</v>
      </c>
      <c r="AA5" s="675"/>
      <c r="AB5" s="675"/>
      <c r="AC5" s="675"/>
      <c r="AD5" s="676">
        <v>211826</v>
      </c>
      <c r="AE5" s="676"/>
      <c r="AF5" s="676"/>
      <c r="AG5" s="676"/>
      <c r="AH5" s="676"/>
      <c r="AI5" s="676"/>
      <c r="AJ5" s="676"/>
      <c r="AK5" s="676"/>
      <c r="AL5" s="677">
        <v>16</v>
      </c>
      <c r="AM5" s="678"/>
      <c r="AN5" s="678"/>
      <c r="AO5" s="679"/>
      <c r="AP5" s="669" t="s">
        <v>229</v>
      </c>
      <c r="AQ5" s="670"/>
      <c r="AR5" s="670"/>
      <c r="AS5" s="670"/>
      <c r="AT5" s="670"/>
      <c r="AU5" s="670"/>
      <c r="AV5" s="670"/>
      <c r="AW5" s="670"/>
      <c r="AX5" s="670"/>
      <c r="AY5" s="670"/>
      <c r="AZ5" s="670"/>
      <c r="BA5" s="670"/>
      <c r="BB5" s="670"/>
      <c r="BC5" s="670"/>
      <c r="BD5" s="670"/>
      <c r="BE5" s="670"/>
      <c r="BF5" s="671"/>
      <c r="BG5" s="683">
        <v>208719</v>
      </c>
      <c r="BH5" s="684"/>
      <c r="BI5" s="684"/>
      <c r="BJ5" s="684"/>
      <c r="BK5" s="684"/>
      <c r="BL5" s="684"/>
      <c r="BM5" s="684"/>
      <c r="BN5" s="685"/>
      <c r="BO5" s="686">
        <v>98.5</v>
      </c>
      <c r="BP5" s="686"/>
      <c r="BQ5" s="686"/>
      <c r="BR5" s="686"/>
      <c r="BS5" s="687" t="s">
        <v>230</v>
      </c>
      <c r="BT5" s="687"/>
      <c r="BU5" s="687"/>
      <c r="BV5" s="687"/>
      <c r="BW5" s="687"/>
      <c r="BX5" s="687"/>
      <c r="BY5" s="687"/>
      <c r="BZ5" s="687"/>
      <c r="CA5" s="687"/>
      <c r="CB5" s="691"/>
      <c r="CD5" s="665" t="s">
        <v>224</v>
      </c>
      <c r="CE5" s="666"/>
      <c r="CF5" s="666"/>
      <c r="CG5" s="666"/>
      <c r="CH5" s="666"/>
      <c r="CI5" s="666"/>
      <c r="CJ5" s="666"/>
      <c r="CK5" s="666"/>
      <c r="CL5" s="666"/>
      <c r="CM5" s="666"/>
      <c r="CN5" s="666"/>
      <c r="CO5" s="666"/>
      <c r="CP5" s="666"/>
      <c r="CQ5" s="667"/>
      <c r="CR5" s="665" t="s">
        <v>231</v>
      </c>
      <c r="CS5" s="666"/>
      <c r="CT5" s="666"/>
      <c r="CU5" s="666"/>
      <c r="CV5" s="666"/>
      <c r="CW5" s="666"/>
      <c r="CX5" s="666"/>
      <c r="CY5" s="667"/>
      <c r="CZ5" s="665" t="s">
        <v>222</v>
      </c>
      <c r="DA5" s="666"/>
      <c r="DB5" s="666"/>
      <c r="DC5" s="667"/>
      <c r="DD5" s="665" t="s">
        <v>232</v>
      </c>
      <c r="DE5" s="666"/>
      <c r="DF5" s="666"/>
      <c r="DG5" s="666"/>
      <c r="DH5" s="666"/>
      <c r="DI5" s="666"/>
      <c r="DJ5" s="666"/>
      <c r="DK5" s="666"/>
      <c r="DL5" s="666"/>
      <c r="DM5" s="666"/>
      <c r="DN5" s="666"/>
      <c r="DO5" s="666"/>
      <c r="DP5" s="667"/>
      <c r="DQ5" s="665" t="s">
        <v>233</v>
      </c>
      <c r="DR5" s="666"/>
      <c r="DS5" s="666"/>
      <c r="DT5" s="666"/>
      <c r="DU5" s="666"/>
      <c r="DV5" s="666"/>
      <c r="DW5" s="666"/>
      <c r="DX5" s="666"/>
      <c r="DY5" s="666"/>
      <c r="DZ5" s="666"/>
      <c r="EA5" s="666"/>
      <c r="EB5" s="666"/>
      <c r="EC5" s="667"/>
    </row>
    <row r="6" spans="2:143" ht="11.25" customHeight="1" x14ac:dyDescent="0.15">
      <c r="B6" s="680" t="s">
        <v>234</v>
      </c>
      <c r="C6" s="681"/>
      <c r="D6" s="681"/>
      <c r="E6" s="681"/>
      <c r="F6" s="681"/>
      <c r="G6" s="681"/>
      <c r="H6" s="681"/>
      <c r="I6" s="681"/>
      <c r="J6" s="681"/>
      <c r="K6" s="681"/>
      <c r="L6" s="681"/>
      <c r="M6" s="681"/>
      <c r="N6" s="681"/>
      <c r="O6" s="681"/>
      <c r="P6" s="681"/>
      <c r="Q6" s="682"/>
      <c r="R6" s="683">
        <v>10047</v>
      </c>
      <c r="S6" s="684"/>
      <c r="T6" s="684"/>
      <c r="U6" s="684"/>
      <c r="V6" s="684"/>
      <c r="W6" s="684"/>
      <c r="X6" s="684"/>
      <c r="Y6" s="685"/>
      <c r="Z6" s="686">
        <v>0.3</v>
      </c>
      <c r="AA6" s="686"/>
      <c r="AB6" s="686"/>
      <c r="AC6" s="686"/>
      <c r="AD6" s="687">
        <v>10047</v>
      </c>
      <c r="AE6" s="687"/>
      <c r="AF6" s="687"/>
      <c r="AG6" s="687"/>
      <c r="AH6" s="687"/>
      <c r="AI6" s="687"/>
      <c r="AJ6" s="687"/>
      <c r="AK6" s="687"/>
      <c r="AL6" s="688">
        <v>0.8</v>
      </c>
      <c r="AM6" s="689"/>
      <c r="AN6" s="689"/>
      <c r="AO6" s="690"/>
      <c r="AP6" s="680" t="s">
        <v>235</v>
      </c>
      <c r="AQ6" s="681"/>
      <c r="AR6" s="681"/>
      <c r="AS6" s="681"/>
      <c r="AT6" s="681"/>
      <c r="AU6" s="681"/>
      <c r="AV6" s="681"/>
      <c r="AW6" s="681"/>
      <c r="AX6" s="681"/>
      <c r="AY6" s="681"/>
      <c r="AZ6" s="681"/>
      <c r="BA6" s="681"/>
      <c r="BB6" s="681"/>
      <c r="BC6" s="681"/>
      <c r="BD6" s="681"/>
      <c r="BE6" s="681"/>
      <c r="BF6" s="682"/>
      <c r="BG6" s="683">
        <v>208719</v>
      </c>
      <c r="BH6" s="684"/>
      <c r="BI6" s="684"/>
      <c r="BJ6" s="684"/>
      <c r="BK6" s="684"/>
      <c r="BL6" s="684"/>
      <c r="BM6" s="684"/>
      <c r="BN6" s="685"/>
      <c r="BO6" s="686">
        <v>98.5</v>
      </c>
      <c r="BP6" s="686"/>
      <c r="BQ6" s="686"/>
      <c r="BR6" s="686"/>
      <c r="BS6" s="687" t="s">
        <v>230</v>
      </c>
      <c r="BT6" s="687"/>
      <c r="BU6" s="687"/>
      <c r="BV6" s="687"/>
      <c r="BW6" s="687"/>
      <c r="BX6" s="687"/>
      <c r="BY6" s="687"/>
      <c r="BZ6" s="687"/>
      <c r="CA6" s="687"/>
      <c r="CB6" s="691"/>
      <c r="CD6" s="694" t="s">
        <v>236</v>
      </c>
      <c r="CE6" s="695"/>
      <c r="CF6" s="695"/>
      <c r="CG6" s="695"/>
      <c r="CH6" s="695"/>
      <c r="CI6" s="695"/>
      <c r="CJ6" s="695"/>
      <c r="CK6" s="695"/>
      <c r="CL6" s="695"/>
      <c r="CM6" s="695"/>
      <c r="CN6" s="695"/>
      <c r="CO6" s="695"/>
      <c r="CP6" s="695"/>
      <c r="CQ6" s="696"/>
      <c r="CR6" s="683">
        <v>57948</v>
      </c>
      <c r="CS6" s="684"/>
      <c r="CT6" s="684"/>
      <c r="CU6" s="684"/>
      <c r="CV6" s="684"/>
      <c r="CW6" s="684"/>
      <c r="CX6" s="684"/>
      <c r="CY6" s="685"/>
      <c r="CZ6" s="677">
        <v>1.9</v>
      </c>
      <c r="DA6" s="678"/>
      <c r="DB6" s="678"/>
      <c r="DC6" s="697"/>
      <c r="DD6" s="692" t="s">
        <v>130</v>
      </c>
      <c r="DE6" s="684"/>
      <c r="DF6" s="684"/>
      <c r="DG6" s="684"/>
      <c r="DH6" s="684"/>
      <c r="DI6" s="684"/>
      <c r="DJ6" s="684"/>
      <c r="DK6" s="684"/>
      <c r="DL6" s="684"/>
      <c r="DM6" s="684"/>
      <c r="DN6" s="684"/>
      <c r="DO6" s="684"/>
      <c r="DP6" s="685"/>
      <c r="DQ6" s="692">
        <v>57948</v>
      </c>
      <c r="DR6" s="684"/>
      <c r="DS6" s="684"/>
      <c r="DT6" s="684"/>
      <c r="DU6" s="684"/>
      <c r="DV6" s="684"/>
      <c r="DW6" s="684"/>
      <c r="DX6" s="684"/>
      <c r="DY6" s="684"/>
      <c r="DZ6" s="684"/>
      <c r="EA6" s="684"/>
      <c r="EB6" s="684"/>
      <c r="EC6" s="693"/>
    </row>
    <row r="7" spans="2:143" ht="11.25" customHeight="1" x14ac:dyDescent="0.15">
      <c r="B7" s="680" t="s">
        <v>237</v>
      </c>
      <c r="C7" s="681"/>
      <c r="D7" s="681"/>
      <c r="E7" s="681"/>
      <c r="F7" s="681"/>
      <c r="G7" s="681"/>
      <c r="H7" s="681"/>
      <c r="I7" s="681"/>
      <c r="J7" s="681"/>
      <c r="K7" s="681"/>
      <c r="L7" s="681"/>
      <c r="M7" s="681"/>
      <c r="N7" s="681"/>
      <c r="O7" s="681"/>
      <c r="P7" s="681"/>
      <c r="Q7" s="682"/>
      <c r="R7" s="683">
        <v>387</v>
      </c>
      <c r="S7" s="684"/>
      <c r="T7" s="684"/>
      <c r="U7" s="684"/>
      <c r="V7" s="684"/>
      <c r="W7" s="684"/>
      <c r="X7" s="684"/>
      <c r="Y7" s="685"/>
      <c r="Z7" s="686">
        <v>0</v>
      </c>
      <c r="AA7" s="686"/>
      <c r="AB7" s="686"/>
      <c r="AC7" s="686"/>
      <c r="AD7" s="687">
        <v>387</v>
      </c>
      <c r="AE7" s="687"/>
      <c r="AF7" s="687"/>
      <c r="AG7" s="687"/>
      <c r="AH7" s="687"/>
      <c r="AI7" s="687"/>
      <c r="AJ7" s="687"/>
      <c r="AK7" s="687"/>
      <c r="AL7" s="688">
        <v>0</v>
      </c>
      <c r="AM7" s="689"/>
      <c r="AN7" s="689"/>
      <c r="AO7" s="690"/>
      <c r="AP7" s="680" t="s">
        <v>238</v>
      </c>
      <c r="AQ7" s="681"/>
      <c r="AR7" s="681"/>
      <c r="AS7" s="681"/>
      <c r="AT7" s="681"/>
      <c r="AU7" s="681"/>
      <c r="AV7" s="681"/>
      <c r="AW7" s="681"/>
      <c r="AX7" s="681"/>
      <c r="AY7" s="681"/>
      <c r="AZ7" s="681"/>
      <c r="BA7" s="681"/>
      <c r="BB7" s="681"/>
      <c r="BC7" s="681"/>
      <c r="BD7" s="681"/>
      <c r="BE7" s="681"/>
      <c r="BF7" s="682"/>
      <c r="BG7" s="683">
        <v>100237</v>
      </c>
      <c r="BH7" s="684"/>
      <c r="BI7" s="684"/>
      <c r="BJ7" s="684"/>
      <c r="BK7" s="684"/>
      <c r="BL7" s="684"/>
      <c r="BM7" s="684"/>
      <c r="BN7" s="685"/>
      <c r="BO7" s="686">
        <v>47.3</v>
      </c>
      <c r="BP7" s="686"/>
      <c r="BQ7" s="686"/>
      <c r="BR7" s="686"/>
      <c r="BS7" s="687" t="s">
        <v>130</v>
      </c>
      <c r="BT7" s="687"/>
      <c r="BU7" s="687"/>
      <c r="BV7" s="687"/>
      <c r="BW7" s="687"/>
      <c r="BX7" s="687"/>
      <c r="BY7" s="687"/>
      <c r="BZ7" s="687"/>
      <c r="CA7" s="687"/>
      <c r="CB7" s="691"/>
      <c r="CD7" s="698" t="s">
        <v>239</v>
      </c>
      <c r="CE7" s="699"/>
      <c r="CF7" s="699"/>
      <c r="CG7" s="699"/>
      <c r="CH7" s="699"/>
      <c r="CI7" s="699"/>
      <c r="CJ7" s="699"/>
      <c r="CK7" s="699"/>
      <c r="CL7" s="699"/>
      <c r="CM7" s="699"/>
      <c r="CN7" s="699"/>
      <c r="CO7" s="699"/>
      <c r="CP7" s="699"/>
      <c r="CQ7" s="700"/>
      <c r="CR7" s="683">
        <v>980052</v>
      </c>
      <c r="CS7" s="684"/>
      <c r="CT7" s="684"/>
      <c r="CU7" s="684"/>
      <c r="CV7" s="684"/>
      <c r="CW7" s="684"/>
      <c r="CX7" s="684"/>
      <c r="CY7" s="685"/>
      <c r="CZ7" s="686">
        <v>32.5</v>
      </c>
      <c r="DA7" s="686"/>
      <c r="DB7" s="686"/>
      <c r="DC7" s="686"/>
      <c r="DD7" s="692">
        <v>334106</v>
      </c>
      <c r="DE7" s="684"/>
      <c r="DF7" s="684"/>
      <c r="DG7" s="684"/>
      <c r="DH7" s="684"/>
      <c r="DI7" s="684"/>
      <c r="DJ7" s="684"/>
      <c r="DK7" s="684"/>
      <c r="DL7" s="684"/>
      <c r="DM7" s="684"/>
      <c r="DN7" s="684"/>
      <c r="DO7" s="684"/>
      <c r="DP7" s="685"/>
      <c r="DQ7" s="692">
        <v>619952</v>
      </c>
      <c r="DR7" s="684"/>
      <c r="DS7" s="684"/>
      <c r="DT7" s="684"/>
      <c r="DU7" s="684"/>
      <c r="DV7" s="684"/>
      <c r="DW7" s="684"/>
      <c r="DX7" s="684"/>
      <c r="DY7" s="684"/>
      <c r="DZ7" s="684"/>
      <c r="EA7" s="684"/>
      <c r="EB7" s="684"/>
      <c r="EC7" s="693"/>
    </row>
    <row r="8" spans="2:143" ht="11.25" customHeight="1" x14ac:dyDescent="0.15">
      <c r="B8" s="680" t="s">
        <v>240</v>
      </c>
      <c r="C8" s="681"/>
      <c r="D8" s="681"/>
      <c r="E8" s="681"/>
      <c r="F8" s="681"/>
      <c r="G8" s="681"/>
      <c r="H8" s="681"/>
      <c r="I8" s="681"/>
      <c r="J8" s="681"/>
      <c r="K8" s="681"/>
      <c r="L8" s="681"/>
      <c r="M8" s="681"/>
      <c r="N8" s="681"/>
      <c r="O8" s="681"/>
      <c r="P8" s="681"/>
      <c r="Q8" s="682"/>
      <c r="R8" s="683">
        <v>1793</v>
      </c>
      <c r="S8" s="684"/>
      <c r="T8" s="684"/>
      <c r="U8" s="684"/>
      <c r="V8" s="684"/>
      <c r="W8" s="684"/>
      <c r="X8" s="684"/>
      <c r="Y8" s="685"/>
      <c r="Z8" s="686">
        <v>0.1</v>
      </c>
      <c r="AA8" s="686"/>
      <c r="AB8" s="686"/>
      <c r="AC8" s="686"/>
      <c r="AD8" s="687">
        <v>1793</v>
      </c>
      <c r="AE8" s="687"/>
      <c r="AF8" s="687"/>
      <c r="AG8" s="687"/>
      <c r="AH8" s="687"/>
      <c r="AI8" s="687"/>
      <c r="AJ8" s="687"/>
      <c r="AK8" s="687"/>
      <c r="AL8" s="688">
        <v>0.1</v>
      </c>
      <c r="AM8" s="689"/>
      <c r="AN8" s="689"/>
      <c r="AO8" s="690"/>
      <c r="AP8" s="680" t="s">
        <v>241</v>
      </c>
      <c r="AQ8" s="681"/>
      <c r="AR8" s="681"/>
      <c r="AS8" s="681"/>
      <c r="AT8" s="681"/>
      <c r="AU8" s="681"/>
      <c r="AV8" s="681"/>
      <c r="AW8" s="681"/>
      <c r="AX8" s="681"/>
      <c r="AY8" s="681"/>
      <c r="AZ8" s="681"/>
      <c r="BA8" s="681"/>
      <c r="BB8" s="681"/>
      <c r="BC8" s="681"/>
      <c r="BD8" s="681"/>
      <c r="BE8" s="681"/>
      <c r="BF8" s="682"/>
      <c r="BG8" s="683">
        <v>4829</v>
      </c>
      <c r="BH8" s="684"/>
      <c r="BI8" s="684"/>
      <c r="BJ8" s="684"/>
      <c r="BK8" s="684"/>
      <c r="BL8" s="684"/>
      <c r="BM8" s="684"/>
      <c r="BN8" s="685"/>
      <c r="BO8" s="686">
        <v>2.2999999999999998</v>
      </c>
      <c r="BP8" s="686"/>
      <c r="BQ8" s="686"/>
      <c r="BR8" s="686"/>
      <c r="BS8" s="692" t="s">
        <v>242</v>
      </c>
      <c r="BT8" s="684"/>
      <c r="BU8" s="684"/>
      <c r="BV8" s="684"/>
      <c r="BW8" s="684"/>
      <c r="BX8" s="684"/>
      <c r="BY8" s="684"/>
      <c r="BZ8" s="684"/>
      <c r="CA8" s="684"/>
      <c r="CB8" s="693"/>
      <c r="CD8" s="698" t="s">
        <v>243</v>
      </c>
      <c r="CE8" s="699"/>
      <c r="CF8" s="699"/>
      <c r="CG8" s="699"/>
      <c r="CH8" s="699"/>
      <c r="CI8" s="699"/>
      <c r="CJ8" s="699"/>
      <c r="CK8" s="699"/>
      <c r="CL8" s="699"/>
      <c r="CM8" s="699"/>
      <c r="CN8" s="699"/>
      <c r="CO8" s="699"/>
      <c r="CP8" s="699"/>
      <c r="CQ8" s="700"/>
      <c r="CR8" s="683">
        <v>730086</v>
      </c>
      <c r="CS8" s="684"/>
      <c r="CT8" s="684"/>
      <c r="CU8" s="684"/>
      <c r="CV8" s="684"/>
      <c r="CW8" s="684"/>
      <c r="CX8" s="684"/>
      <c r="CY8" s="685"/>
      <c r="CZ8" s="686">
        <v>24.2</v>
      </c>
      <c r="DA8" s="686"/>
      <c r="DB8" s="686"/>
      <c r="DC8" s="686"/>
      <c r="DD8" s="692">
        <v>132710</v>
      </c>
      <c r="DE8" s="684"/>
      <c r="DF8" s="684"/>
      <c r="DG8" s="684"/>
      <c r="DH8" s="684"/>
      <c r="DI8" s="684"/>
      <c r="DJ8" s="684"/>
      <c r="DK8" s="684"/>
      <c r="DL8" s="684"/>
      <c r="DM8" s="684"/>
      <c r="DN8" s="684"/>
      <c r="DO8" s="684"/>
      <c r="DP8" s="685"/>
      <c r="DQ8" s="692">
        <v>430615</v>
      </c>
      <c r="DR8" s="684"/>
      <c r="DS8" s="684"/>
      <c r="DT8" s="684"/>
      <c r="DU8" s="684"/>
      <c r="DV8" s="684"/>
      <c r="DW8" s="684"/>
      <c r="DX8" s="684"/>
      <c r="DY8" s="684"/>
      <c r="DZ8" s="684"/>
      <c r="EA8" s="684"/>
      <c r="EB8" s="684"/>
      <c r="EC8" s="693"/>
    </row>
    <row r="9" spans="2:143" ht="11.25" customHeight="1" x14ac:dyDescent="0.15">
      <c r="B9" s="680" t="s">
        <v>244</v>
      </c>
      <c r="C9" s="681"/>
      <c r="D9" s="681"/>
      <c r="E9" s="681"/>
      <c r="F9" s="681"/>
      <c r="G9" s="681"/>
      <c r="H9" s="681"/>
      <c r="I9" s="681"/>
      <c r="J9" s="681"/>
      <c r="K9" s="681"/>
      <c r="L9" s="681"/>
      <c r="M9" s="681"/>
      <c r="N9" s="681"/>
      <c r="O9" s="681"/>
      <c r="P9" s="681"/>
      <c r="Q9" s="682"/>
      <c r="R9" s="683">
        <v>937</v>
      </c>
      <c r="S9" s="684"/>
      <c r="T9" s="684"/>
      <c r="U9" s="684"/>
      <c r="V9" s="684"/>
      <c r="W9" s="684"/>
      <c r="X9" s="684"/>
      <c r="Y9" s="685"/>
      <c r="Z9" s="686">
        <v>0</v>
      </c>
      <c r="AA9" s="686"/>
      <c r="AB9" s="686"/>
      <c r="AC9" s="686"/>
      <c r="AD9" s="687">
        <v>937</v>
      </c>
      <c r="AE9" s="687"/>
      <c r="AF9" s="687"/>
      <c r="AG9" s="687"/>
      <c r="AH9" s="687"/>
      <c r="AI9" s="687"/>
      <c r="AJ9" s="687"/>
      <c r="AK9" s="687"/>
      <c r="AL9" s="688">
        <v>0.1</v>
      </c>
      <c r="AM9" s="689"/>
      <c r="AN9" s="689"/>
      <c r="AO9" s="690"/>
      <c r="AP9" s="680" t="s">
        <v>245</v>
      </c>
      <c r="AQ9" s="681"/>
      <c r="AR9" s="681"/>
      <c r="AS9" s="681"/>
      <c r="AT9" s="681"/>
      <c r="AU9" s="681"/>
      <c r="AV9" s="681"/>
      <c r="AW9" s="681"/>
      <c r="AX9" s="681"/>
      <c r="AY9" s="681"/>
      <c r="AZ9" s="681"/>
      <c r="BA9" s="681"/>
      <c r="BB9" s="681"/>
      <c r="BC9" s="681"/>
      <c r="BD9" s="681"/>
      <c r="BE9" s="681"/>
      <c r="BF9" s="682"/>
      <c r="BG9" s="683">
        <v>89021</v>
      </c>
      <c r="BH9" s="684"/>
      <c r="BI9" s="684"/>
      <c r="BJ9" s="684"/>
      <c r="BK9" s="684"/>
      <c r="BL9" s="684"/>
      <c r="BM9" s="684"/>
      <c r="BN9" s="685"/>
      <c r="BO9" s="686">
        <v>42</v>
      </c>
      <c r="BP9" s="686"/>
      <c r="BQ9" s="686"/>
      <c r="BR9" s="686"/>
      <c r="BS9" s="692" t="s">
        <v>242</v>
      </c>
      <c r="BT9" s="684"/>
      <c r="BU9" s="684"/>
      <c r="BV9" s="684"/>
      <c r="BW9" s="684"/>
      <c r="BX9" s="684"/>
      <c r="BY9" s="684"/>
      <c r="BZ9" s="684"/>
      <c r="CA9" s="684"/>
      <c r="CB9" s="693"/>
      <c r="CD9" s="698" t="s">
        <v>246</v>
      </c>
      <c r="CE9" s="699"/>
      <c r="CF9" s="699"/>
      <c r="CG9" s="699"/>
      <c r="CH9" s="699"/>
      <c r="CI9" s="699"/>
      <c r="CJ9" s="699"/>
      <c r="CK9" s="699"/>
      <c r="CL9" s="699"/>
      <c r="CM9" s="699"/>
      <c r="CN9" s="699"/>
      <c r="CO9" s="699"/>
      <c r="CP9" s="699"/>
      <c r="CQ9" s="700"/>
      <c r="CR9" s="683">
        <v>293438</v>
      </c>
      <c r="CS9" s="684"/>
      <c r="CT9" s="684"/>
      <c r="CU9" s="684"/>
      <c r="CV9" s="684"/>
      <c r="CW9" s="684"/>
      <c r="CX9" s="684"/>
      <c r="CY9" s="685"/>
      <c r="CZ9" s="686">
        <v>9.6999999999999993</v>
      </c>
      <c r="DA9" s="686"/>
      <c r="DB9" s="686"/>
      <c r="DC9" s="686"/>
      <c r="DD9" s="692">
        <v>14823</v>
      </c>
      <c r="DE9" s="684"/>
      <c r="DF9" s="684"/>
      <c r="DG9" s="684"/>
      <c r="DH9" s="684"/>
      <c r="DI9" s="684"/>
      <c r="DJ9" s="684"/>
      <c r="DK9" s="684"/>
      <c r="DL9" s="684"/>
      <c r="DM9" s="684"/>
      <c r="DN9" s="684"/>
      <c r="DO9" s="684"/>
      <c r="DP9" s="685"/>
      <c r="DQ9" s="692">
        <v>166387</v>
      </c>
      <c r="DR9" s="684"/>
      <c r="DS9" s="684"/>
      <c r="DT9" s="684"/>
      <c r="DU9" s="684"/>
      <c r="DV9" s="684"/>
      <c r="DW9" s="684"/>
      <c r="DX9" s="684"/>
      <c r="DY9" s="684"/>
      <c r="DZ9" s="684"/>
      <c r="EA9" s="684"/>
      <c r="EB9" s="684"/>
      <c r="EC9" s="693"/>
    </row>
    <row r="10" spans="2:143" ht="11.25" customHeight="1" x14ac:dyDescent="0.15">
      <c r="B10" s="680" t="s">
        <v>247</v>
      </c>
      <c r="C10" s="681"/>
      <c r="D10" s="681"/>
      <c r="E10" s="681"/>
      <c r="F10" s="681"/>
      <c r="G10" s="681"/>
      <c r="H10" s="681"/>
      <c r="I10" s="681"/>
      <c r="J10" s="681"/>
      <c r="K10" s="681"/>
      <c r="L10" s="681"/>
      <c r="M10" s="681"/>
      <c r="N10" s="681"/>
      <c r="O10" s="681"/>
      <c r="P10" s="681"/>
      <c r="Q10" s="682"/>
      <c r="R10" s="683" t="s">
        <v>130</v>
      </c>
      <c r="S10" s="684"/>
      <c r="T10" s="684"/>
      <c r="U10" s="684"/>
      <c r="V10" s="684"/>
      <c r="W10" s="684"/>
      <c r="X10" s="684"/>
      <c r="Y10" s="685"/>
      <c r="Z10" s="686" t="s">
        <v>130</v>
      </c>
      <c r="AA10" s="686"/>
      <c r="AB10" s="686"/>
      <c r="AC10" s="686"/>
      <c r="AD10" s="687" t="s">
        <v>130</v>
      </c>
      <c r="AE10" s="687"/>
      <c r="AF10" s="687"/>
      <c r="AG10" s="687"/>
      <c r="AH10" s="687"/>
      <c r="AI10" s="687"/>
      <c r="AJ10" s="687"/>
      <c r="AK10" s="687"/>
      <c r="AL10" s="688" t="s">
        <v>242</v>
      </c>
      <c r="AM10" s="689"/>
      <c r="AN10" s="689"/>
      <c r="AO10" s="690"/>
      <c r="AP10" s="680" t="s">
        <v>248</v>
      </c>
      <c r="AQ10" s="681"/>
      <c r="AR10" s="681"/>
      <c r="AS10" s="681"/>
      <c r="AT10" s="681"/>
      <c r="AU10" s="681"/>
      <c r="AV10" s="681"/>
      <c r="AW10" s="681"/>
      <c r="AX10" s="681"/>
      <c r="AY10" s="681"/>
      <c r="AZ10" s="681"/>
      <c r="BA10" s="681"/>
      <c r="BB10" s="681"/>
      <c r="BC10" s="681"/>
      <c r="BD10" s="681"/>
      <c r="BE10" s="681"/>
      <c r="BF10" s="682"/>
      <c r="BG10" s="683">
        <v>3538</v>
      </c>
      <c r="BH10" s="684"/>
      <c r="BI10" s="684"/>
      <c r="BJ10" s="684"/>
      <c r="BK10" s="684"/>
      <c r="BL10" s="684"/>
      <c r="BM10" s="684"/>
      <c r="BN10" s="685"/>
      <c r="BO10" s="686">
        <v>1.7</v>
      </c>
      <c r="BP10" s="686"/>
      <c r="BQ10" s="686"/>
      <c r="BR10" s="686"/>
      <c r="BS10" s="692" t="s">
        <v>130</v>
      </c>
      <c r="BT10" s="684"/>
      <c r="BU10" s="684"/>
      <c r="BV10" s="684"/>
      <c r="BW10" s="684"/>
      <c r="BX10" s="684"/>
      <c r="BY10" s="684"/>
      <c r="BZ10" s="684"/>
      <c r="CA10" s="684"/>
      <c r="CB10" s="693"/>
      <c r="CD10" s="698" t="s">
        <v>249</v>
      </c>
      <c r="CE10" s="699"/>
      <c r="CF10" s="699"/>
      <c r="CG10" s="699"/>
      <c r="CH10" s="699"/>
      <c r="CI10" s="699"/>
      <c r="CJ10" s="699"/>
      <c r="CK10" s="699"/>
      <c r="CL10" s="699"/>
      <c r="CM10" s="699"/>
      <c r="CN10" s="699"/>
      <c r="CO10" s="699"/>
      <c r="CP10" s="699"/>
      <c r="CQ10" s="700"/>
      <c r="CR10" s="683">
        <v>30</v>
      </c>
      <c r="CS10" s="684"/>
      <c r="CT10" s="684"/>
      <c r="CU10" s="684"/>
      <c r="CV10" s="684"/>
      <c r="CW10" s="684"/>
      <c r="CX10" s="684"/>
      <c r="CY10" s="685"/>
      <c r="CZ10" s="686">
        <v>0</v>
      </c>
      <c r="DA10" s="686"/>
      <c r="DB10" s="686"/>
      <c r="DC10" s="686"/>
      <c r="DD10" s="692" t="s">
        <v>230</v>
      </c>
      <c r="DE10" s="684"/>
      <c r="DF10" s="684"/>
      <c r="DG10" s="684"/>
      <c r="DH10" s="684"/>
      <c r="DI10" s="684"/>
      <c r="DJ10" s="684"/>
      <c r="DK10" s="684"/>
      <c r="DL10" s="684"/>
      <c r="DM10" s="684"/>
      <c r="DN10" s="684"/>
      <c r="DO10" s="684"/>
      <c r="DP10" s="685"/>
      <c r="DQ10" s="692">
        <v>30</v>
      </c>
      <c r="DR10" s="684"/>
      <c r="DS10" s="684"/>
      <c r="DT10" s="684"/>
      <c r="DU10" s="684"/>
      <c r="DV10" s="684"/>
      <c r="DW10" s="684"/>
      <c r="DX10" s="684"/>
      <c r="DY10" s="684"/>
      <c r="DZ10" s="684"/>
      <c r="EA10" s="684"/>
      <c r="EB10" s="684"/>
      <c r="EC10" s="693"/>
    </row>
    <row r="11" spans="2:143" ht="11.25" customHeight="1" x14ac:dyDescent="0.15">
      <c r="B11" s="680" t="s">
        <v>250</v>
      </c>
      <c r="C11" s="681"/>
      <c r="D11" s="681"/>
      <c r="E11" s="681"/>
      <c r="F11" s="681"/>
      <c r="G11" s="681"/>
      <c r="H11" s="681"/>
      <c r="I11" s="681"/>
      <c r="J11" s="681"/>
      <c r="K11" s="681"/>
      <c r="L11" s="681"/>
      <c r="M11" s="681"/>
      <c r="N11" s="681"/>
      <c r="O11" s="681"/>
      <c r="P11" s="681"/>
      <c r="Q11" s="682"/>
      <c r="R11" s="683">
        <v>48545</v>
      </c>
      <c r="S11" s="684"/>
      <c r="T11" s="684"/>
      <c r="U11" s="684"/>
      <c r="V11" s="684"/>
      <c r="W11" s="684"/>
      <c r="X11" s="684"/>
      <c r="Y11" s="685"/>
      <c r="Z11" s="688">
        <v>1.6</v>
      </c>
      <c r="AA11" s="689"/>
      <c r="AB11" s="689"/>
      <c r="AC11" s="701"/>
      <c r="AD11" s="692">
        <v>48545</v>
      </c>
      <c r="AE11" s="684"/>
      <c r="AF11" s="684"/>
      <c r="AG11" s="684"/>
      <c r="AH11" s="684"/>
      <c r="AI11" s="684"/>
      <c r="AJ11" s="684"/>
      <c r="AK11" s="685"/>
      <c r="AL11" s="688">
        <v>3.7</v>
      </c>
      <c r="AM11" s="689"/>
      <c r="AN11" s="689"/>
      <c r="AO11" s="690"/>
      <c r="AP11" s="680" t="s">
        <v>251</v>
      </c>
      <c r="AQ11" s="681"/>
      <c r="AR11" s="681"/>
      <c r="AS11" s="681"/>
      <c r="AT11" s="681"/>
      <c r="AU11" s="681"/>
      <c r="AV11" s="681"/>
      <c r="AW11" s="681"/>
      <c r="AX11" s="681"/>
      <c r="AY11" s="681"/>
      <c r="AZ11" s="681"/>
      <c r="BA11" s="681"/>
      <c r="BB11" s="681"/>
      <c r="BC11" s="681"/>
      <c r="BD11" s="681"/>
      <c r="BE11" s="681"/>
      <c r="BF11" s="682"/>
      <c r="BG11" s="683">
        <v>2849</v>
      </c>
      <c r="BH11" s="684"/>
      <c r="BI11" s="684"/>
      <c r="BJ11" s="684"/>
      <c r="BK11" s="684"/>
      <c r="BL11" s="684"/>
      <c r="BM11" s="684"/>
      <c r="BN11" s="685"/>
      <c r="BO11" s="686">
        <v>1.3</v>
      </c>
      <c r="BP11" s="686"/>
      <c r="BQ11" s="686"/>
      <c r="BR11" s="686"/>
      <c r="BS11" s="692" t="s">
        <v>230</v>
      </c>
      <c r="BT11" s="684"/>
      <c r="BU11" s="684"/>
      <c r="BV11" s="684"/>
      <c r="BW11" s="684"/>
      <c r="BX11" s="684"/>
      <c r="BY11" s="684"/>
      <c r="BZ11" s="684"/>
      <c r="CA11" s="684"/>
      <c r="CB11" s="693"/>
      <c r="CD11" s="698" t="s">
        <v>252</v>
      </c>
      <c r="CE11" s="699"/>
      <c r="CF11" s="699"/>
      <c r="CG11" s="699"/>
      <c r="CH11" s="699"/>
      <c r="CI11" s="699"/>
      <c r="CJ11" s="699"/>
      <c r="CK11" s="699"/>
      <c r="CL11" s="699"/>
      <c r="CM11" s="699"/>
      <c r="CN11" s="699"/>
      <c r="CO11" s="699"/>
      <c r="CP11" s="699"/>
      <c r="CQ11" s="700"/>
      <c r="CR11" s="683">
        <v>103403</v>
      </c>
      <c r="CS11" s="684"/>
      <c r="CT11" s="684"/>
      <c r="CU11" s="684"/>
      <c r="CV11" s="684"/>
      <c r="CW11" s="684"/>
      <c r="CX11" s="684"/>
      <c r="CY11" s="685"/>
      <c r="CZ11" s="686">
        <v>3.4</v>
      </c>
      <c r="DA11" s="686"/>
      <c r="DB11" s="686"/>
      <c r="DC11" s="686"/>
      <c r="DD11" s="692">
        <v>72530</v>
      </c>
      <c r="DE11" s="684"/>
      <c r="DF11" s="684"/>
      <c r="DG11" s="684"/>
      <c r="DH11" s="684"/>
      <c r="DI11" s="684"/>
      <c r="DJ11" s="684"/>
      <c r="DK11" s="684"/>
      <c r="DL11" s="684"/>
      <c r="DM11" s="684"/>
      <c r="DN11" s="684"/>
      <c r="DO11" s="684"/>
      <c r="DP11" s="685"/>
      <c r="DQ11" s="692">
        <v>25876</v>
      </c>
      <c r="DR11" s="684"/>
      <c r="DS11" s="684"/>
      <c r="DT11" s="684"/>
      <c r="DU11" s="684"/>
      <c r="DV11" s="684"/>
      <c r="DW11" s="684"/>
      <c r="DX11" s="684"/>
      <c r="DY11" s="684"/>
      <c r="DZ11" s="684"/>
      <c r="EA11" s="684"/>
      <c r="EB11" s="684"/>
      <c r="EC11" s="693"/>
    </row>
    <row r="12" spans="2:143" ht="11.25" customHeight="1" x14ac:dyDescent="0.15">
      <c r="B12" s="680" t="s">
        <v>253</v>
      </c>
      <c r="C12" s="681"/>
      <c r="D12" s="681"/>
      <c r="E12" s="681"/>
      <c r="F12" s="681"/>
      <c r="G12" s="681"/>
      <c r="H12" s="681"/>
      <c r="I12" s="681"/>
      <c r="J12" s="681"/>
      <c r="K12" s="681"/>
      <c r="L12" s="681"/>
      <c r="M12" s="681"/>
      <c r="N12" s="681"/>
      <c r="O12" s="681"/>
      <c r="P12" s="681"/>
      <c r="Q12" s="682"/>
      <c r="R12" s="683" t="s">
        <v>130</v>
      </c>
      <c r="S12" s="684"/>
      <c r="T12" s="684"/>
      <c r="U12" s="684"/>
      <c r="V12" s="684"/>
      <c r="W12" s="684"/>
      <c r="X12" s="684"/>
      <c r="Y12" s="685"/>
      <c r="Z12" s="686" t="s">
        <v>242</v>
      </c>
      <c r="AA12" s="686"/>
      <c r="AB12" s="686"/>
      <c r="AC12" s="686"/>
      <c r="AD12" s="687" t="s">
        <v>242</v>
      </c>
      <c r="AE12" s="687"/>
      <c r="AF12" s="687"/>
      <c r="AG12" s="687"/>
      <c r="AH12" s="687"/>
      <c r="AI12" s="687"/>
      <c r="AJ12" s="687"/>
      <c r="AK12" s="687"/>
      <c r="AL12" s="688" t="s">
        <v>230</v>
      </c>
      <c r="AM12" s="689"/>
      <c r="AN12" s="689"/>
      <c r="AO12" s="690"/>
      <c r="AP12" s="680" t="s">
        <v>254</v>
      </c>
      <c r="AQ12" s="681"/>
      <c r="AR12" s="681"/>
      <c r="AS12" s="681"/>
      <c r="AT12" s="681"/>
      <c r="AU12" s="681"/>
      <c r="AV12" s="681"/>
      <c r="AW12" s="681"/>
      <c r="AX12" s="681"/>
      <c r="AY12" s="681"/>
      <c r="AZ12" s="681"/>
      <c r="BA12" s="681"/>
      <c r="BB12" s="681"/>
      <c r="BC12" s="681"/>
      <c r="BD12" s="681"/>
      <c r="BE12" s="681"/>
      <c r="BF12" s="682"/>
      <c r="BG12" s="683">
        <v>93993</v>
      </c>
      <c r="BH12" s="684"/>
      <c r="BI12" s="684"/>
      <c r="BJ12" s="684"/>
      <c r="BK12" s="684"/>
      <c r="BL12" s="684"/>
      <c r="BM12" s="684"/>
      <c r="BN12" s="685"/>
      <c r="BO12" s="686">
        <v>44.4</v>
      </c>
      <c r="BP12" s="686"/>
      <c r="BQ12" s="686"/>
      <c r="BR12" s="686"/>
      <c r="BS12" s="692" t="s">
        <v>242</v>
      </c>
      <c r="BT12" s="684"/>
      <c r="BU12" s="684"/>
      <c r="BV12" s="684"/>
      <c r="BW12" s="684"/>
      <c r="BX12" s="684"/>
      <c r="BY12" s="684"/>
      <c r="BZ12" s="684"/>
      <c r="CA12" s="684"/>
      <c r="CB12" s="693"/>
      <c r="CD12" s="698" t="s">
        <v>255</v>
      </c>
      <c r="CE12" s="699"/>
      <c r="CF12" s="699"/>
      <c r="CG12" s="699"/>
      <c r="CH12" s="699"/>
      <c r="CI12" s="699"/>
      <c r="CJ12" s="699"/>
      <c r="CK12" s="699"/>
      <c r="CL12" s="699"/>
      <c r="CM12" s="699"/>
      <c r="CN12" s="699"/>
      <c r="CO12" s="699"/>
      <c r="CP12" s="699"/>
      <c r="CQ12" s="700"/>
      <c r="CR12" s="683">
        <v>82281</v>
      </c>
      <c r="CS12" s="684"/>
      <c r="CT12" s="684"/>
      <c r="CU12" s="684"/>
      <c r="CV12" s="684"/>
      <c r="CW12" s="684"/>
      <c r="CX12" s="684"/>
      <c r="CY12" s="685"/>
      <c r="CZ12" s="686">
        <v>2.7</v>
      </c>
      <c r="DA12" s="686"/>
      <c r="DB12" s="686"/>
      <c r="DC12" s="686"/>
      <c r="DD12" s="692">
        <v>23835</v>
      </c>
      <c r="DE12" s="684"/>
      <c r="DF12" s="684"/>
      <c r="DG12" s="684"/>
      <c r="DH12" s="684"/>
      <c r="DI12" s="684"/>
      <c r="DJ12" s="684"/>
      <c r="DK12" s="684"/>
      <c r="DL12" s="684"/>
      <c r="DM12" s="684"/>
      <c r="DN12" s="684"/>
      <c r="DO12" s="684"/>
      <c r="DP12" s="685"/>
      <c r="DQ12" s="692">
        <v>55307</v>
      </c>
      <c r="DR12" s="684"/>
      <c r="DS12" s="684"/>
      <c r="DT12" s="684"/>
      <c r="DU12" s="684"/>
      <c r="DV12" s="684"/>
      <c r="DW12" s="684"/>
      <c r="DX12" s="684"/>
      <c r="DY12" s="684"/>
      <c r="DZ12" s="684"/>
      <c r="EA12" s="684"/>
      <c r="EB12" s="684"/>
      <c r="EC12" s="693"/>
    </row>
    <row r="13" spans="2:143" ht="11.25" customHeight="1" x14ac:dyDescent="0.15">
      <c r="B13" s="680" t="s">
        <v>256</v>
      </c>
      <c r="C13" s="681"/>
      <c r="D13" s="681"/>
      <c r="E13" s="681"/>
      <c r="F13" s="681"/>
      <c r="G13" s="681"/>
      <c r="H13" s="681"/>
      <c r="I13" s="681"/>
      <c r="J13" s="681"/>
      <c r="K13" s="681"/>
      <c r="L13" s="681"/>
      <c r="M13" s="681"/>
      <c r="N13" s="681"/>
      <c r="O13" s="681"/>
      <c r="P13" s="681"/>
      <c r="Q13" s="682"/>
      <c r="R13" s="683" t="s">
        <v>130</v>
      </c>
      <c r="S13" s="684"/>
      <c r="T13" s="684"/>
      <c r="U13" s="684"/>
      <c r="V13" s="684"/>
      <c r="W13" s="684"/>
      <c r="X13" s="684"/>
      <c r="Y13" s="685"/>
      <c r="Z13" s="686" t="s">
        <v>130</v>
      </c>
      <c r="AA13" s="686"/>
      <c r="AB13" s="686"/>
      <c r="AC13" s="686"/>
      <c r="AD13" s="687" t="s">
        <v>130</v>
      </c>
      <c r="AE13" s="687"/>
      <c r="AF13" s="687"/>
      <c r="AG13" s="687"/>
      <c r="AH13" s="687"/>
      <c r="AI13" s="687"/>
      <c r="AJ13" s="687"/>
      <c r="AK13" s="687"/>
      <c r="AL13" s="688" t="s">
        <v>130</v>
      </c>
      <c r="AM13" s="689"/>
      <c r="AN13" s="689"/>
      <c r="AO13" s="690"/>
      <c r="AP13" s="680" t="s">
        <v>257</v>
      </c>
      <c r="AQ13" s="681"/>
      <c r="AR13" s="681"/>
      <c r="AS13" s="681"/>
      <c r="AT13" s="681"/>
      <c r="AU13" s="681"/>
      <c r="AV13" s="681"/>
      <c r="AW13" s="681"/>
      <c r="AX13" s="681"/>
      <c r="AY13" s="681"/>
      <c r="AZ13" s="681"/>
      <c r="BA13" s="681"/>
      <c r="BB13" s="681"/>
      <c r="BC13" s="681"/>
      <c r="BD13" s="681"/>
      <c r="BE13" s="681"/>
      <c r="BF13" s="682"/>
      <c r="BG13" s="683">
        <v>92913</v>
      </c>
      <c r="BH13" s="684"/>
      <c r="BI13" s="684"/>
      <c r="BJ13" s="684"/>
      <c r="BK13" s="684"/>
      <c r="BL13" s="684"/>
      <c r="BM13" s="684"/>
      <c r="BN13" s="685"/>
      <c r="BO13" s="686">
        <v>43.9</v>
      </c>
      <c r="BP13" s="686"/>
      <c r="BQ13" s="686"/>
      <c r="BR13" s="686"/>
      <c r="BS13" s="692" t="s">
        <v>230</v>
      </c>
      <c r="BT13" s="684"/>
      <c r="BU13" s="684"/>
      <c r="BV13" s="684"/>
      <c r="BW13" s="684"/>
      <c r="BX13" s="684"/>
      <c r="BY13" s="684"/>
      <c r="BZ13" s="684"/>
      <c r="CA13" s="684"/>
      <c r="CB13" s="693"/>
      <c r="CD13" s="698" t="s">
        <v>258</v>
      </c>
      <c r="CE13" s="699"/>
      <c r="CF13" s="699"/>
      <c r="CG13" s="699"/>
      <c r="CH13" s="699"/>
      <c r="CI13" s="699"/>
      <c r="CJ13" s="699"/>
      <c r="CK13" s="699"/>
      <c r="CL13" s="699"/>
      <c r="CM13" s="699"/>
      <c r="CN13" s="699"/>
      <c r="CO13" s="699"/>
      <c r="CP13" s="699"/>
      <c r="CQ13" s="700"/>
      <c r="CR13" s="683">
        <v>98492</v>
      </c>
      <c r="CS13" s="684"/>
      <c r="CT13" s="684"/>
      <c r="CU13" s="684"/>
      <c r="CV13" s="684"/>
      <c r="CW13" s="684"/>
      <c r="CX13" s="684"/>
      <c r="CY13" s="685"/>
      <c r="CZ13" s="686">
        <v>3.3</v>
      </c>
      <c r="DA13" s="686"/>
      <c r="DB13" s="686"/>
      <c r="DC13" s="686"/>
      <c r="DD13" s="692">
        <v>12571</v>
      </c>
      <c r="DE13" s="684"/>
      <c r="DF13" s="684"/>
      <c r="DG13" s="684"/>
      <c r="DH13" s="684"/>
      <c r="DI13" s="684"/>
      <c r="DJ13" s="684"/>
      <c r="DK13" s="684"/>
      <c r="DL13" s="684"/>
      <c r="DM13" s="684"/>
      <c r="DN13" s="684"/>
      <c r="DO13" s="684"/>
      <c r="DP13" s="685"/>
      <c r="DQ13" s="692">
        <v>93474</v>
      </c>
      <c r="DR13" s="684"/>
      <c r="DS13" s="684"/>
      <c r="DT13" s="684"/>
      <c r="DU13" s="684"/>
      <c r="DV13" s="684"/>
      <c r="DW13" s="684"/>
      <c r="DX13" s="684"/>
      <c r="DY13" s="684"/>
      <c r="DZ13" s="684"/>
      <c r="EA13" s="684"/>
      <c r="EB13" s="684"/>
      <c r="EC13" s="693"/>
    </row>
    <row r="14" spans="2:143" ht="11.25" customHeight="1" x14ac:dyDescent="0.15">
      <c r="B14" s="680" t="s">
        <v>259</v>
      </c>
      <c r="C14" s="681"/>
      <c r="D14" s="681"/>
      <c r="E14" s="681"/>
      <c r="F14" s="681"/>
      <c r="G14" s="681"/>
      <c r="H14" s="681"/>
      <c r="I14" s="681"/>
      <c r="J14" s="681"/>
      <c r="K14" s="681"/>
      <c r="L14" s="681"/>
      <c r="M14" s="681"/>
      <c r="N14" s="681"/>
      <c r="O14" s="681"/>
      <c r="P14" s="681"/>
      <c r="Q14" s="682"/>
      <c r="R14" s="683">
        <v>1642</v>
      </c>
      <c r="S14" s="684"/>
      <c r="T14" s="684"/>
      <c r="U14" s="684"/>
      <c r="V14" s="684"/>
      <c r="W14" s="684"/>
      <c r="X14" s="684"/>
      <c r="Y14" s="685"/>
      <c r="Z14" s="686">
        <v>0.1</v>
      </c>
      <c r="AA14" s="686"/>
      <c r="AB14" s="686"/>
      <c r="AC14" s="686"/>
      <c r="AD14" s="687">
        <v>1642</v>
      </c>
      <c r="AE14" s="687"/>
      <c r="AF14" s="687"/>
      <c r="AG14" s="687"/>
      <c r="AH14" s="687"/>
      <c r="AI14" s="687"/>
      <c r="AJ14" s="687"/>
      <c r="AK14" s="687"/>
      <c r="AL14" s="688">
        <v>0.1</v>
      </c>
      <c r="AM14" s="689"/>
      <c r="AN14" s="689"/>
      <c r="AO14" s="690"/>
      <c r="AP14" s="680" t="s">
        <v>260</v>
      </c>
      <c r="AQ14" s="681"/>
      <c r="AR14" s="681"/>
      <c r="AS14" s="681"/>
      <c r="AT14" s="681"/>
      <c r="AU14" s="681"/>
      <c r="AV14" s="681"/>
      <c r="AW14" s="681"/>
      <c r="AX14" s="681"/>
      <c r="AY14" s="681"/>
      <c r="AZ14" s="681"/>
      <c r="BA14" s="681"/>
      <c r="BB14" s="681"/>
      <c r="BC14" s="681"/>
      <c r="BD14" s="681"/>
      <c r="BE14" s="681"/>
      <c r="BF14" s="682"/>
      <c r="BG14" s="683">
        <v>10483</v>
      </c>
      <c r="BH14" s="684"/>
      <c r="BI14" s="684"/>
      <c r="BJ14" s="684"/>
      <c r="BK14" s="684"/>
      <c r="BL14" s="684"/>
      <c r="BM14" s="684"/>
      <c r="BN14" s="685"/>
      <c r="BO14" s="686">
        <v>4.9000000000000004</v>
      </c>
      <c r="BP14" s="686"/>
      <c r="BQ14" s="686"/>
      <c r="BR14" s="686"/>
      <c r="BS14" s="692" t="s">
        <v>242</v>
      </c>
      <c r="BT14" s="684"/>
      <c r="BU14" s="684"/>
      <c r="BV14" s="684"/>
      <c r="BW14" s="684"/>
      <c r="BX14" s="684"/>
      <c r="BY14" s="684"/>
      <c r="BZ14" s="684"/>
      <c r="CA14" s="684"/>
      <c r="CB14" s="693"/>
      <c r="CD14" s="698" t="s">
        <v>261</v>
      </c>
      <c r="CE14" s="699"/>
      <c r="CF14" s="699"/>
      <c r="CG14" s="699"/>
      <c r="CH14" s="699"/>
      <c r="CI14" s="699"/>
      <c r="CJ14" s="699"/>
      <c r="CK14" s="699"/>
      <c r="CL14" s="699"/>
      <c r="CM14" s="699"/>
      <c r="CN14" s="699"/>
      <c r="CO14" s="699"/>
      <c r="CP14" s="699"/>
      <c r="CQ14" s="700"/>
      <c r="CR14" s="683">
        <v>253407</v>
      </c>
      <c r="CS14" s="684"/>
      <c r="CT14" s="684"/>
      <c r="CU14" s="684"/>
      <c r="CV14" s="684"/>
      <c r="CW14" s="684"/>
      <c r="CX14" s="684"/>
      <c r="CY14" s="685"/>
      <c r="CZ14" s="686">
        <v>8.4</v>
      </c>
      <c r="DA14" s="686"/>
      <c r="DB14" s="686"/>
      <c r="DC14" s="686"/>
      <c r="DD14" s="692">
        <v>206538</v>
      </c>
      <c r="DE14" s="684"/>
      <c r="DF14" s="684"/>
      <c r="DG14" s="684"/>
      <c r="DH14" s="684"/>
      <c r="DI14" s="684"/>
      <c r="DJ14" s="684"/>
      <c r="DK14" s="684"/>
      <c r="DL14" s="684"/>
      <c r="DM14" s="684"/>
      <c r="DN14" s="684"/>
      <c r="DO14" s="684"/>
      <c r="DP14" s="685"/>
      <c r="DQ14" s="692">
        <v>49945</v>
      </c>
      <c r="DR14" s="684"/>
      <c r="DS14" s="684"/>
      <c r="DT14" s="684"/>
      <c r="DU14" s="684"/>
      <c r="DV14" s="684"/>
      <c r="DW14" s="684"/>
      <c r="DX14" s="684"/>
      <c r="DY14" s="684"/>
      <c r="DZ14" s="684"/>
      <c r="EA14" s="684"/>
      <c r="EB14" s="684"/>
      <c r="EC14" s="693"/>
    </row>
    <row r="15" spans="2:143" ht="11.25" customHeight="1" x14ac:dyDescent="0.15">
      <c r="B15" s="680" t="s">
        <v>262</v>
      </c>
      <c r="C15" s="681"/>
      <c r="D15" s="681"/>
      <c r="E15" s="681"/>
      <c r="F15" s="681"/>
      <c r="G15" s="681"/>
      <c r="H15" s="681"/>
      <c r="I15" s="681"/>
      <c r="J15" s="681"/>
      <c r="K15" s="681"/>
      <c r="L15" s="681"/>
      <c r="M15" s="681"/>
      <c r="N15" s="681"/>
      <c r="O15" s="681"/>
      <c r="P15" s="681"/>
      <c r="Q15" s="682"/>
      <c r="R15" s="683" t="s">
        <v>130</v>
      </c>
      <c r="S15" s="684"/>
      <c r="T15" s="684"/>
      <c r="U15" s="684"/>
      <c r="V15" s="684"/>
      <c r="W15" s="684"/>
      <c r="X15" s="684"/>
      <c r="Y15" s="685"/>
      <c r="Z15" s="686" t="s">
        <v>130</v>
      </c>
      <c r="AA15" s="686"/>
      <c r="AB15" s="686"/>
      <c r="AC15" s="686"/>
      <c r="AD15" s="687" t="s">
        <v>130</v>
      </c>
      <c r="AE15" s="687"/>
      <c r="AF15" s="687"/>
      <c r="AG15" s="687"/>
      <c r="AH15" s="687"/>
      <c r="AI15" s="687"/>
      <c r="AJ15" s="687"/>
      <c r="AK15" s="687"/>
      <c r="AL15" s="688" t="s">
        <v>242</v>
      </c>
      <c r="AM15" s="689"/>
      <c r="AN15" s="689"/>
      <c r="AO15" s="690"/>
      <c r="AP15" s="680" t="s">
        <v>263</v>
      </c>
      <c r="AQ15" s="681"/>
      <c r="AR15" s="681"/>
      <c r="AS15" s="681"/>
      <c r="AT15" s="681"/>
      <c r="AU15" s="681"/>
      <c r="AV15" s="681"/>
      <c r="AW15" s="681"/>
      <c r="AX15" s="681"/>
      <c r="AY15" s="681"/>
      <c r="AZ15" s="681"/>
      <c r="BA15" s="681"/>
      <c r="BB15" s="681"/>
      <c r="BC15" s="681"/>
      <c r="BD15" s="681"/>
      <c r="BE15" s="681"/>
      <c r="BF15" s="682"/>
      <c r="BG15" s="683">
        <v>4006</v>
      </c>
      <c r="BH15" s="684"/>
      <c r="BI15" s="684"/>
      <c r="BJ15" s="684"/>
      <c r="BK15" s="684"/>
      <c r="BL15" s="684"/>
      <c r="BM15" s="684"/>
      <c r="BN15" s="685"/>
      <c r="BO15" s="686">
        <v>1.9</v>
      </c>
      <c r="BP15" s="686"/>
      <c r="BQ15" s="686"/>
      <c r="BR15" s="686"/>
      <c r="BS15" s="692" t="s">
        <v>130</v>
      </c>
      <c r="BT15" s="684"/>
      <c r="BU15" s="684"/>
      <c r="BV15" s="684"/>
      <c r="BW15" s="684"/>
      <c r="BX15" s="684"/>
      <c r="BY15" s="684"/>
      <c r="BZ15" s="684"/>
      <c r="CA15" s="684"/>
      <c r="CB15" s="693"/>
      <c r="CD15" s="698" t="s">
        <v>264</v>
      </c>
      <c r="CE15" s="699"/>
      <c r="CF15" s="699"/>
      <c r="CG15" s="699"/>
      <c r="CH15" s="699"/>
      <c r="CI15" s="699"/>
      <c r="CJ15" s="699"/>
      <c r="CK15" s="699"/>
      <c r="CL15" s="699"/>
      <c r="CM15" s="699"/>
      <c r="CN15" s="699"/>
      <c r="CO15" s="699"/>
      <c r="CP15" s="699"/>
      <c r="CQ15" s="700"/>
      <c r="CR15" s="683">
        <v>159239</v>
      </c>
      <c r="CS15" s="684"/>
      <c r="CT15" s="684"/>
      <c r="CU15" s="684"/>
      <c r="CV15" s="684"/>
      <c r="CW15" s="684"/>
      <c r="CX15" s="684"/>
      <c r="CY15" s="685"/>
      <c r="CZ15" s="686">
        <v>5.3</v>
      </c>
      <c r="DA15" s="686"/>
      <c r="DB15" s="686"/>
      <c r="DC15" s="686"/>
      <c r="DD15" s="692">
        <v>13197</v>
      </c>
      <c r="DE15" s="684"/>
      <c r="DF15" s="684"/>
      <c r="DG15" s="684"/>
      <c r="DH15" s="684"/>
      <c r="DI15" s="684"/>
      <c r="DJ15" s="684"/>
      <c r="DK15" s="684"/>
      <c r="DL15" s="684"/>
      <c r="DM15" s="684"/>
      <c r="DN15" s="684"/>
      <c r="DO15" s="684"/>
      <c r="DP15" s="685"/>
      <c r="DQ15" s="692">
        <v>135669</v>
      </c>
      <c r="DR15" s="684"/>
      <c r="DS15" s="684"/>
      <c r="DT15" s="684"/>
      <c r="DU15" s="684"/>
      <c r="DV15" s="684"/>
      <c r="DW15" s="684"/>
      <c r="DX15" s="684"/>
      <c r="DY15" s="684"/>
      <c r="DZ15" s="684"/>
      <c r="EA15" s="684"/>
      <c r="EB15" s="684"/>
      <c r="EC15" s="693"/>
    </row>
    <row r="16" spans="2:143" ht="11.25" customHeight="1" x14ac:dyDescent="0.15">
      <c r="B16" s="680" t="s">
        <v>265</v>
      </c>
      <c r="C16" s="681"/>
      <c r="D16" s="681"/>
      <c r="E16" s="681"/>
      <c r="F16" s="681"/>
      <c r="G16" s="681"/>
      <c r="H16" s="681"/>
      <c r="I16" s="681"/>
      <c r="J16" s="681"/>
      <c r="K16" s="681"/>
      <c r="L16" s="681"/>
      <c r="M16" s="681"/>
      <c r="N16" s="681"/>
      <c r="O16" s="681"/>
      <c r="P16" s="681"/>
      <c r="Q16" s="682"/>
      <c r="R16" s="683">
        <v>450</v>
      </c>
      <c r="S16" s="684"/>
      <c r="T16" s="684"/>
      <c r="U16" s="684"/>
      <c r="V16" s="684"/>
      <c r="W16" s="684"/>
      <c r="X16" s="684"/>
      <c r="Y16" s="685"/>
      <c r="Z16" s="686">
        <v>0</v>
      </c>
      <c r="AA16" s="686"/>
      <c r="AB16" s="686"/>
      <c r="AC16" s="686"/>
      <c r="AD16" s="687">
        <v>450</v>
      </c>
      <c r="AE16" s="687"/>
      <c r="AF16" s="687"/>
      <c r="AG16" s="687"/>
      <c r="AH16" s="687"/>
      <c r="AI16" s="687"/>
      <c r="AJ16" s="687"/>
      <c r="AK16" s="687"/>
      <c r="AL16" s="688">
        <v>0</v>
      </c>
      <c r="AM16" s="689"/>
      <c r="AN16" s="689"/>
      <c r="AO16" s="690"/>
      <c r="AP16" s="680" t="s">
        <v>266</v>
      </c>
      <c r="AQ16" s="681"/>
      <c r="AR16" s="681"/>
      <c r="AS16" s="681"/>
      <c r="AT16" s="681"/>
      <c r="AU16" s="681"/>
      <c r="AV16" s="681"/>
      <c r="AW16" s="681"/>
      <c r="AX16" s="681"/>
      <c r="AY16" s="681"/>
      <c r="AZ16" s="681"/>
      <c r="BA16" s="681"/>
      <c r="BB16" s="681"/>
      <c r="BC16" s="681"/>
      <c r="BD16" s="681"/>
      <c r="BE16" s="681"/>
      <c r="BF16" s="682"/>
      <c r="BG16" s="683" t="s">
        <v>242</v>
      </c>
      <c r="BH16" s="684"/>
      <c r="BI16" s="684"/>
      <c r="BJ16" s="684"/>
      <c r="BK16" s="684"/>
      <c r="BL16" s="684"/>
      <c r="BM16" s="684"/>
      <c r="BN16" s="685"/>
      <c r="BO16" s="686" t="s">
        <v>130</v>
      </c>
      <c r="BP16" s="686"/>
      <c r="BQ16" s="686"/>
      <c r="BR16" s="686"/>
      <c r="BS16" s="692" t="s">
        <v>130</v>
      </c>
      <c r="BT16" s="684"/>
      <c r="BU16" s="684"/>
      <c r="BV16" s="684"/>
      <c r="BW16" s="684"/>
      <c r="BX16" s="684"/>
      <c r="BY16" s="684"/>
      <c r="BZ16" s="684"/>
      <c r="CA16" s="684"/>
      <c r="CB16" s="693"/>
      <c r="CD16" s="698" t="s">
        <v>267</v>
      </c>
      <c r="CE16" s="699"/>
      <c r="CF16" s="699"/>
      <c r="CG16" s="699"/>
      <c r="CH16" s="699"/>
      <c r="CI16" s="699"/>
      <c r="CJ16" s="699"/>
      <c r="CK16" s="699"/>
      <c r="CL16" s="699"/>
      <c r="CM16" s="699"/>
      <c r="CN16" s="699"/>
      <c r="CO16" s="699"/>
      <c r="CP16" s="699"/>
      <c r="CQ16" s="700"/>
      <c r="CR16" s="683" t="s">
        <v>242</v>
      </c>
      <c r="CS16" s="684"/>
      <c r="CT16" s="684"/>
      <c r="CU16" s="684"/>
      <c r="CV16" s="684"/>
      <c r="CW16" s="684"/>
      <c r="CX16" s="684"/>
      <c r="CY16" s="685"/>
      <c r="CZ16" s="686" t="s">
        <v>242</v>
      </c>
      <c r="DA16" s="686"/>
      <c r="DB16" s="686"/>
      <c r="DC16" s="686"/>
      <c r="DD16" s="692" t="s">
        <v>130</v>
      </c>
      <c r="DE16" s="684"/>
      <c r="DF16" s="684"/>
      <c r="DG16" s="684"/>
      <c r="DH16" s="684"/>
      <c r="DI16" s="684"/>
      <c r="DJ16" s="684"/>
      <c r="DK16" s="684"/>
      <c r="DL16" s="684"/>
      <c r="DM16" s="684"/>
      <c r="DN16" s="684"/>
      <c r="DO16" s="684"/>
      <c r="DP16" s="685"/>
      <c r="DQ16" s="692" t="s">
        <v>130</v>
      </c>
      <c r="DR16" s="684"/>
      <c r="DS16" s="684"/>
      <c r="DT16" s="684"/>
      <c r="DU16" s="684"/>
      <c r="DV16" s="684"/>
      <c r="DW16" s="684"/>
      <c r="DX16" s="684"/>
      <c r="DY16" s="684"/>
      <c r="DZ16" s="684"/>
      <c r="EA16" s="684"/>
      <c r="EB16" s="684"/>
      <c r="EC16" s="693"/>
    </row>
    <row r="17" spans="2:133" ht="11.25" customHeight="1" x14ac:dyDescent="0.15">
      <c r="B17" s="680" t="s">
        <v>268</v>
      </c>
      <c r="C17" s="681"/>
      <c r="D17" s="681"/>
      <c r="E17" s="681"/>
      <c r="F17" s="681"/>
      <c r="G17" s="681"/>
      <c r="H17" s="681"/>
      <c r="I17" s="681"/>
      <c r="J17" s="681"/>
      <c r="K17" s="681"/>
      <c r="L17" s="681"/>
      <c r="M17" s="681"/>
      <c r="N17" s="681"/>
      <c r="O17" s="681"/>
      <c r="P17" s="681"/>
      <c r="Q17" s="682"/>
      <c r="R17" s="683">
        <v>7260</v>
      </c>
      <c r="S17" s="684"/>
      <c r="T17" s="684"/>
      <c r="U17" s="684"/>
      <c r="V17" s="684"/>
      <c r="W17" s="684"/>
      <c r="X17" s="684"/>
      <c r="Y17" s="685"/>
      <c r="Z17" s="686">
        <v>0.2</v>
      </c>
      <c r="AA17" s="686"/>
      <c r="AB17" s="686"/>
      <c r="AC17" s="686"/>
      <c r="AD17" s="687">
        <v>7260</v>
      </c>
      <c r="AE17" s="687"/>
      <c r="AF17" s="687"/>
      <c r="AG17" s="687"/>
      <c r="AH17" s="687"/>
      <c r="AI17" s="687"/>
      <c r="AJ17" s="687"/>
      <c r="AK17" s="687"/>
      <c r="AL17" s="688">
        <v>0.5</v>
      </c>
      <c r="AM17" s="689"/>
      <c r="AN17" s="689"/>
      <c r="AO17" s="690"/>
      <c r="AP17" s="680" t="s">
        <v>269</v>
      </c>
      <c r="AQ17" s="681"/>
      <c r="AR17" s="681"/>
      <c r="AS17" s="681"/>
      <c r="AT17" s="681"/>
      <c r="AU17" s="681"/>
      <c r="AV17" s="681"/>
      <c r="AW17" s="681"/>
      <c r="AX17" s="681"/>
      <c r="AY17" s="681"/>
      <c r="AZ17" s="681"/>
      <c r="BA17" s="681"/>
      <c r="BB17" s="681"/>
      <c r="BC17" s="681"/>
      <c r="BD17" s="681"/>
      <c r="BE17" s="681"/>
      <c r="BF17" s="682"/>
      <c r="BG17" s="683" t="s">
        <v>130</v>
      </c>
      <c r="BH17" s="684"/>
      <c r="BI17" s="684"/>
      <c r="BJ17" s="684"/>
      <c r="BK17" s="684"/>
      <c r="BL17" s="684"/>
      <c r="BM17" s="684"/>
      <c r="BN17" s="685"/>
      <c r="BO17" s="686" t="s">
        <v>130</v>
      </c>
      <c r="BP17" s="686"/>
      <c r="BQ17" s="686"/>
      <c r="BR17" s="686"/>
      <c r="BS17" s="692" t="s">
        <v>130</v>
      </c>
      <c r="BT17" s="684"/>
      <c r="BU17" s="684"/>
      <c r="BV17" s="684"/>
      <c r="BW17" s="684"/>
      <c r="BX17" s="684"/>
      <c r="BY17" s="684"/>
      <c r="BZ17" s="684"/>
      <c r="CA17" s="684"/>
      <c r="CB17" s="693"/>
      <c r="CD17" s="698" t="s">
        <v>270</v>
      </c>
      <c r="CE17" s="699"/>
      <c r="CF17" s="699"/>
      <c r="CG17" s="699"/>
      <c r="CH17" s="699"/>
      <c r="CI17" s="699"/>
      <c r="CJ17" s="699"/>
      <c r="CK17" s="699"/>
      <c r="CL17" s="699"/>
      <c r="CM17" s="699"/>
      <c r="CN17" s="699"/>
      <c r="CO17" s="699"/>
      <c r="CP17" s="699"/>
      <c r="CQ17" s="700"/>
      <c r="CR17" s="683">
        <v>256804</v>
      </c>
      <c r="CS17" s="684"/>
      <c r="CT17" s="684"/>
      <c r="CU17" s="684"/>
      <c r="CV17" s="684"/>
      <c r="CW17" s="684"/>
      <c r="CX17" s="684"/>
      <c r="CY17" s="685"/>
      <c r="CZ17" s="686">
        <v>8.5</v>
      </c>
      <c r="DA17" s="686"/>
      <c r="DB17" s="686"/>
      <c r="DC17" s="686"/>
      <c r="DD17" s="692" t="s">
        <v>230</v>
      </c>
      <c r="DE17" s="684"/>
      <c r="DF17" s="684"/>
      <c r="DG17" s="684"/>
      <c r="DH17" s="684"/>
      <c r="DI17" s="684"/>
      <c r="DJ17" s="684"/>
      <c r="DK17" s="684"/>
      <c r="DL17" s="684"/>
      <c r="DM17" s="684"/>
      <c r="DN17" s="684"/>
      <c r="DO17" s="684"/>
      <c r="DP17" s="685"/>
      <c r="DQ17" s="692">
        <v>256804</v>
      </c>
      <c r="DR17" s="684"/>
      <c r="DS17" s="684"/>
      <c r="DT17" s="684"/>
      <c r="DU17" s="684"/>
      <c r="DV17" s="684"/>
      <c r="DW17" s="684"/>
      <c r="DX17" s="684"/>
      <c r="DY17" s="684"/>
      <c r="DZ17" s="684"/>
      <c r="EA17" s="684"/>
      <c r="EB17" s="684"/>
      <c r="EC17" s="693"/>
    </row>
    <row r="18" spans="2:133" ht="11.25" customHeight="1" x14ac:dyDescent="0.15">
      <c r="B18" s="680" t="s">
        <v>271</v>
      </c>
      <c r="C18" s="681"/>
      <c r="D18" s="681"/>
      <c r="E18" s="681"/>
      <c r="F18" s="681"/>
      <c r="G18" s="681"/>
      <c r="H18" s="681"/>
      <c r="I18" s="681"/>
      <c r="J18" s="681"/>
      <c r="K18" s="681"/>
      <c r="L18" s="681"/>
      <c r="M18" s="681"/>
      <c r="N18" s="681"/>
      <c r="O18" s="681"/>
      <c r="P18" s="681"/>
      <c r="Q18" s="682"/>
      <c r="R18" s="683">
        <v>1291</v>
      </c>
      <c r="S18" s="684"/>
      <c r="T18" s="684"/>
      <c r="U18" s="684"/>
      <c r="V18" s="684"/>
      <c r="W18" s="684"/>
      <c r="X18" s="684"/>
      <c r="Y18" s="685"/>
      <c r="Z18" s="686">
        <v>0</v>
      </c>
      <c r="AA18" s="686"/>
      <c r="AB18" s="686"/>
      <c r="AC18" s="686"/>
      <c r="AD18" s="687">
        <v>1291</v>
      </c>
      <c r="AE18" s="687"/>
      <c r="AF18" s="687"/>
      <c r="AG18" s="687"/>
      <c r="AH18" s="687"/>
      <c r="AI18" s="687"/>
      <c r="AJ18" s="687"/>
      <c r="AK18" s="687"/>
      <c r="AL18" s="688">
        <v>0.1</v>
      </c>
      <c r="AM18" s="689"/>
      <c r="AN18" s="689"/>
      <c r="AO18" s="690"/>
      <c r="AP18" s="680" t="s">
        <v>272</v>
      </c>
      <c r="AQ18" s="681"/>
      <c r="AR18" s="681"/>
      <c r="AS18" s="681"/>
      <c r="AT18" s="681"/>
      <c r="AU18" s="681"/>
      <c r="AV18" s="681"/>
      <c r="AW18" s="681"/>
      <c r="AX18" s="681"/>
      <c r="AY18" s="681"/>
      <c r="AZ18" s="681"/>
      <c r="BA18" s="681"/>
      <c r="BB18" s="681"/>
      <c r="BC18" s="681"/>
      <c r="BD18" s="681"/>
      <c r="BE18" s="681"/>
      <c r="BF18" s="682"/>
      <c r="BG18" s="683" t="s">
        <v>130</v>
      </c>
      <c r="BH18" s="684"/>
      <c r="BI18" s="684"/>
      <c r="BJ18" s="684"/>
      <c r="BK18" s="684"/>
      <c r="BL18" s="684"/>
      <c r="BM18" s="684"/>
      <c r="BN18" s="685"/>
      <c r="BO18" s="686" t="s">
        <v>130</v>
      </c>
      <c r="BP18" s="686"/>
      <c r="BQ18" s="686"/>
      <c r="BR18" s="686"/>
      <c r="BS18" s="692" t="s">
        <v>242</v>
      </c>
      <c r="BT18" s="684"/>
      <c r="BU18" s="684"/>
      <c r="BV18" s="684"/>
      <c r="BW18" s="684"/>
      <c r="BX18" s="684"/>
      <c r="BY18" s="684"/>
      <c r="BZ18" s="684"/>
      <c r="CA18" s="684"/>
      <c r="CB18" s="693"/>
      <c r="CD18" s="698" t="s">
        <v>273</v>
      </c>
      <c r="CE18" s="699"/>
      <c r="CF18" s="699"/>
      <c r="CG18" s="699"/>
      <c r="CH18" s="699"/>
      <c r="CI18" s="699"/>
      <c r="CJ18" s="699"/>
      <c r="CK18" s="699"/>
      <c r="CL18" s="699"/>
      <c r="CM18" s="699"/>
      <c r="CN18" s="699"/>
      <c r="CO18" s="699"/>
      <c r="CP18" s="699"/>
      <c r="CQ18" s="700"/>
      <c r="CR18" s="683" t="s">
        <v>130</v>
      </c>
      <c r="CS18" s="684"/>
      <c r="CT18" s="684"/>
      <c r="CU18" s="684"/>
      <c r="CV18" s="684"/>
      <c r="CW18" s="684"/>
      <c r="CX18" s="684"/>
      <c r="CY18" s="685"/>
      <c r="CZ18" s="686" t="s">
        <v>242</v>
      </c>
      <c r="DA18" s="686"/>
      <c r="DB18" s="686"/>
      <c r="DC18" s="686"/>
      <c r="DD18" s="692" t="s">
        <v>242</v>
      </c>
      <c r="DE18" s="684"/>
      <c r="DF18" s="684"/>
      <c r="DG18" s="684"/>
      <c r="DH18" s="684"/>
      <c r="DI18" s="684"/>
      <c r="DJ18" s="684"/>
      <c r="DK18" s="684"/>
      <c r="DL18" s="684"/>
      <c r="DM18" s="684"/>
      <c r="DN18" s="684"/>
      <c r="DO18" s="684"/>
      <c r="DP18" s="685"/>
      <c r="DQ18" s="692" t="s">
        <v>130</v>
      </c>
      <c r="DR18" s="684"/>
      <c r="DS18" s="684"/>
      <c r="DT18" s="684"/>
      <c r="DU18" s="684"/>
      <c r="DV18" s="684"/>
      <c r="DW18" s="684"/>
      <c r="DX18" s="684"/>
      <c r="DY18" s="684"/>
      <c r="DZ18" s="684"/>
      <c r="EA18" s="684"/>
      <c r="EB18" s="684"/>
      <c r="EC18" s="693"/>
    </row>
    <row r="19" spans="2:133" ht="11.25" customHeight="1" x14ac:dyDescent="0.15">
      <c r="B19" s="680" t="s">
        <v>274</v>
      </c>
      <c r="C19" s="681"/>
      <c r="D19" s="681"/>
      <c r="E19" s="681"/>
      <c r="F19" s="681"/>
      <c r="G19" s="681"/>
      <c r="H19" s="681"/>
      <c r="I19" s="681"/>
      <c r="J19" s="681"/>
      <c r="K19" s="681"/>
      <c r="L19" s="681"/>
      <c r="M19" s="681"/>
      <c r="N19" s="681"/>
      <c r="O19" s="681"/>
      <c r="P19" s="681"/>
      <c r="Q19" s="682"/>
      <c r="R19" s="683">
        <v>208</v>
      </c>
      <c r="S19" s="684"/>
      <c r="T19" s="684"/>
      <c r="U19" s="684"/>
      <c r="V19" s="684"/>
      <c r="W19" s="684"/>
      <c r="X19" s="684"/>
      <c r="Y19" s="685"/>
      <c r="Z19" s="686">
        <v>0</v>
      </c>
      <c r="AA19" s="686"/>
      <c r="AB19" s="686"/>
      <c r="AC19" s="686"/>
      <c r="AD19" s="687">
        <v>208</v>
      </c>
      <c r="AE19" s="687"/>
      <c r="AF19" s="687"/>
      <c r="AG19" s="687"/>
      <c r="AH19" s="687"/>
      <c r="AI19" s="687"/>
      <c r="AJ19" s="687"/>
      <c r="AK19" s="687"/>
      <c r="AL19" s="688">
        <v>0</v>
      </c>
      <c r="AM19" s="689"/>
      <c r="AN19" s="689"/>
      <c r="AO19" s="690"/>
      <c r="AP19" s="680" t="s">
        <v>275</v>
      </c>
      <c r="AQ19" s="681"/>
      <c r="AR19" s="681"/>
      <c r="AS19" s="681"/>
      <c r="AT19" s="681"/>
      <c r="AU19" s="681"/>
      <c r="AV19" s="681"/>
      <c r="AW19" s="681"/>
      <c r="AX19" s="681"/>
      <c r="AY19" s="681"/>
      <c r="AZ19" s="681"/>
      <c r="BA19" s="681"/>
      <c r="BB19" s="681"/>
      <c r="BC19" s="681"/>
      <c r="BD19" s="681"/>
      <c r="BE19" s="681"/>
      <c r="BF19" s="682"/>
      <c r="BG19" s="683">
        <v>3107</v>
      </c>
      <c r="BH19" s="684"/>
      <c r="BI19" s="684"/>
      <c r="BJ19" s="684"/>
      <c r="BK19" s="684"/>
      <c r="BL19" s="684"/>
      <c r="BM19" s="684"/>
      <c r="BN19" s="685"/>
      <c r="BO19" s="686">
        <v>1.5</v>
      </c>
      <c r="BP19" s="686"/>
      <c r="BQ19" s="686"/>
      <c r="BR19" s="686"/>
      <c r="BS19" s="692" t="s">
        <v>130</v>
      </c>
      <c r="BT19" s="684"/>
      <c r="BU19" s="684"/>
      <c r="BV19" s="684"/>
      <c r="BW19" s="684"/>
      <c r="BX19" s="684"/>
      <c r="BY19" s="684"/>
      <c r="BZ19" s="684"/>
      <c r="CA19" s="684"/>
      <c r="CB19" s="693"/>
      <c r="CD19" s="698" t="s">
        <v>276</v>
      </c>
      <c r="CE19" s="699"/>
      <c r="CF19" s="699"/>
      <c r="CG19" s="699"/>
      <c r="CH19" s="699"/>
      <c r="CI19" s="699"/>
      <c r="CJ19" s="699"/>
      <c r="CK19" s="699"/>
      <c r="CL19" s="699"/>
      <c r="CM19" s="699"/>
      <c r="CN19" s="699"/>
      <c r="CO19" s="699"/>
      <c r="CP19" s="699"/>
      <c r="CQ19" s="700"/>
      <c r="CR19" s="683" t="s">
        <v>242</v>
      </c>
      <c r="CS19" s="684"/>
      <c r="CT19" s="684"/>
      <c r="CU19" s="684"/>
      <c r="CV19" s="684"/>
      <c r="CW19" s="684"/>
      <c r="CX19" s="684"/>
      <c r="CY19" s="685"/>
      <c r="CZ19" s="686" t="s">
        <v>130</v>
      </c>
      <c r="DA19" s="686"/>
      <c r="DB19" s="686"/>
      <c r="DC19" s="686"/>
      <c r="DD19" s="692" t="s">
        <v>130</v>
      </c>
      <c r="DE19" s="684"/>
      <c r="DF19" s="684"/>
      <c r="DG19" s="684"/>
      <c r="DH19" s="684"/>
      <c r="DI19" s="684"/>
      <c r="DJ19" s="684"/>
      <c r="DK19" s="684"/>
      <c r="DL19" s="684"/>
      <c r="DM19" s="684"/>
      <c r="DN19" s="684"/>
      <c r="DO19" s="684"/>
      <c r="DP19" s="685"/>
      <c r="DQ19" s="692" t="s">
        <v>130</v>
      </c>
      <c r="DR19" s="684"/>
      <c r="DS19" s="684"/>
      <c r="DT19" s="684"/>
      <c r="DU19" s="684"/>
      <c r="DV19" s="684"/>
      <c r="DW19" s="684"/>
      <c r="DX19" s="684"/>
      <c r="DY19" s="684"/>
      <c r="DZ19" s="684"/>
      <c r="EA19" s="684"/>
      <c r="EB19" s="684"/>
      <c r="EC19" s="693"/>
    </row>
    <row r="20" spans="2:133" ht="11.25" customHeight="1" x14ac:dyDescent="0.15">
      <c r="B20" s="680" t="s">
        <v>277</v>
      </c>
      <c r="C20" s="681"/>
      <c r="D20" s="681"/>
      <c r="E20" s="681"/>
      <c r="F20" s="681"/>
      <c r="G20" s="681"/>
      <c r="H20" s="681"/>
      <c r="I20" s="681"/>
      <c r="J20" s="681"/>
      <c r="K20" s="681"/>
      <c r="L20" s="681"/>
      <c r="M20" s="681"/>
      <c r="N20" s="681"/>
      <c r="O20" s="681"/>
      <c r="P20" s="681"/>
      <c r="Q20" s="682"/>
      <c r="R20" s="683">
        <v>85</v>
      </c>
      <c r="S20" s="684"/>
      <c r="T20" s="684"/>
      <c r="U20" s="684"/>
      <c r="V20" s="684"/>
      <c r="W20" s="684"/>
      <c r="X20" s="684"/>
      <c r="Y20" s="685"/>
      <c r="Z20" s="686">
        <v>0</v>
      </c>
      <c r="AA20" s="686"/>
      <c r="AB20" s="686"/>
      <c r="AC20" s="686"/>
      <c r="AD20" s="687">
        <v>85</v>
      </c>
      <c r="AE20" s="687"/>
      <c r="AF20" s="687"/>
      <c r="AG20" s="687"/>
      <c r="AH20" s="687"/>
      <c r="AI20" s="687"/>
      <c r="AJ20" s="687"/>
      <c r="AK20" s="687"/>
      <c r="AL20" s="688">
        <v>0</v>
      </c>
      <c r="AM20" s="689"/>
      <c r="AN20" s="689"/>
      <c r="AO20" s="690"/>
      <c r="AP20" s="680" t="s">
        <v>278</v>
      </c>
      <c r="AQ20" s="681"/>
      <c r="AR20" s="681"/>
      <c r="AS20" s="681"/>
      <c r="AT20" s="681"/>
      <c r="AU20" s="681"/>
      <c r="AV20" s="681"/>
      <c r="AW20" s="681"/>
      <c r="AX20" s="681"/>
      <c r="AY20" s="681"/>
      <c r="AZ20" s="681"/>
      <c r="BA20" s="681"/>
      <c r="BB20" s="681"/>
      <c r="BC20" s="681"/>
      <c r="BD20" s="681"/>
      <c r="BE20" s="681"/>
      <c r="BF20" s="682"/>
      <c r="BG20" s="683">
        <v>3107</v>
      </c>
      <c r="BH20" s="684"/>
      <c r="BI20" s="684"/>
      <c r="BJ20" s="684"/>
      <c r="BK20" s="684"/>
      <c r="BL20" s="684"/>
      <c r="BM20" s="684"/>
      <c r="BN20" s="685"/>
      <c r="BO20" s="686">
        <v>1.5</v>
      </c>
      <c r="BP20" s="686"/>
      <c r="BQ20" s="686"/>
      <c r="BR20" s="686"/>
      <c r="BS20" s="692" t="s">
        <v>130</v>
      </c>
      <c r="BT20" s="684"/>
      <c r="BU20" s="684"/>
      <c r="BV20" s="684"/>
      <c r="BW20" s="684"/>
      <c r="BX20" s="684"/>
      <c r="BY20" s="684"/>
      <c r="BZ20" s="684"/>
      <c r="CA20" s="684"/>
      <c r="CB20" s="693"/>
      <c r="CD20" s="698" t="s">
        <v>279</v>
      </c>
      <c r="CE20" s="699"/>
      <c r="CF20" s="699"/>
      <c r="CG20" s="699"/>
      <c r="CH20" s="699"/>
      <c r="CI20" s="699"/>
      <c r="CJ20" s="699"/>
      <c r="CK20" s="699"/>
      <c r="CL20" s="699"/>
      <c r="CM20" s="699"/>
      <c r="CN20" s="699"/>
      <c r="CO20" s="699"/>
      <c r="CP20" s="699"/>
      <c r="CQ20" s="700"/>
      <c r="CR20" s="683">
        <v>3015180</v>
      </c>
      <c r="CS20" s="684"/>
      <c r="CT20" s="684"/>
      <c r="CU20" s="684"/>
      <c r="CV20" s="684"/>
      <c r="CW20" s="684"/>
      <c r="CX20" s="684"/>
      <c r="CY20" s="685"/>
      <c r="CZ20" s="686">
        <v>100</v>
      </c>
      <c r="DA20" s="686"/>
      <c r="DB20" s="686"/>
      <c r="DC20" s="686"/>
      <c r="DD20" s="692">
        <v>810310</v>
      </c>
      <c r="DE20" s="684"/>
      <c r="DF20" s="684"/>
      <c r="DG20" s="684"/>
      <c r="DH20" s="684"/>
      <c r="DI20" s="684"/>
      <c r="DJ20" s="684"/>
      <c r="DK20" s="684"/>
      <c r="DL20" s="684"/>
      <c r="DM20" s="684"/>
      <c r="DN20" s="684"/>
      <c r="DO20" s="684"/>
      <c r="DP20" s="685"/>
      <c r="DQ20" s="692">
        <v>1892007</v>
      </c>
      <c r="DR20" s="684"/>
      <c r="DS20" s="684"/>
      <c r="DT20" s="684"/>
      <c r="DU20" s="684"/>
      <c r="DV20" s="684"/>
      <c r="DW20" s="684"/>
      <c r="DX20" s="684"/>
      <c r="DY20" s="684"/>
      <c r="DZ20" s="684"/>
      <c r="EA20" s="684"/>
      <c r="EB20" s="684"/>
      <c r="EC20" s="693"/>
    </row>
    <row r="21" spans="2:133" ht="11.25" customHeight="1" x14ac:dyDescent="0.15">
      <c r="B21" s="680" t="s">
        <v>280</v>
      </c>
      <c r="C21" s="681"/>
      <c r="D21" s="681"/>
      <c r="E21" s="681"/>
      <c r="F21" s="681"/>
      <c r="G21" s="681"/>
      <c r="H21" s="681"/>
      <c r="I21" s="681"/>
      <c r="J21" s="681"/>
      <c r="K21" s="681"/>
      <c r="L21" s="681"/>
      <c r="M21" s="681"/>
      <c r="N21" s="681"/>
      <c r="O21" s="681"/>
      <c r="P21" s="681"/>
      <c r="Q21" s="682"/>
      <c r="R21" s="683">
        <v>5676</v>
      </c>
      <c r="S21" s="684"/>
      <c r="T21" s="684"/>
      <c r="U21" s="684"/>
      <c r="V21" s="684"/>
      <c r="W21" s="684"/>
      <c r="X21" s="684"/>
      <c r="Y21" s="685"/>
      <c r="Z21" s="686">
        <v>0.2</v>
      </c>
      <c r="AA21" s="686"/>
      <c r="AB21" s="686"/>
      <c r="AC21" s="686"/>
      <c r="AD21" s="687">
        <v>5676</v>
      </c>
      <c r="AE21" s="687"/>
      <c r="AF21" s="687"/>
      <c r="AG21" s="687"/>
      <c r="AH21" s="687"/>
      <c r="AI21" s="687"/>
      <c r="AJ21" s="687"/>
      <c r="AK21" s="687"/>
      <c r="AL21" s="688">
        <v>0.4</v>
      </c>
      <c r="AM21" s="689"/>
      <c r="AN21" s="689"/>
      <c r="AO21" s="690"/>
      <c r="AP21" s="702" t="s">
        <v>281</v>
      </c>
      <c r="AQ21" s="703"/>
      <c r="AR21" s="703"/>
      <c r="AS21" s="703"/>
      <c r="AT21" s="703"/>
      <c r="AU21" s="703"/>
      <c r="AV21" s="703"/>
      <c r="AW21" s="703"/>
      <c r="AX21" s="703"/>
      <c r="AY21" s="703"/>
      <c r="AZ21" s="703"/>
      <c r="BA21" s="703"/>
      <c r="BB21" s="703"/>
      <c r="BC21" s="703"/>
      <c r="BD21" s="703"/>
      <c r="BE21" s="703"/>
      <c r="BF21" s="704"/>
      <c r="BG21" s="683">
        <v>3107</v>
      </c>
      <c r="BH21" s="684"/>
      <c r="BI21" s="684"/>
      <c r="BJ21" s="684"/>
      <c r="BK21" s="684"/>
      <c r="BL21" s="684"/>
      <c r="BM21" s="684"/>
      <c r="BN21" s="685"/>
      <c r="BO21" s="686">
        <v>1.5</v>
      </c>
      <c r="BP21" s="686"/>
      <c r="BQ21" s="686"/>
      <c r="BR21" s="686"/>
      <c r="BS21" s="692" t="s">
        <v>130</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282</v>
      </c>
      <c r="C22" s="681"/>
      <c r="D22" s="681"/>
      <c r="E22" s="681"/>
      <c r="F22" s="681"/>
      <c r="G22" s="681"/>
      <c r="H22" s="681"/>
      <c r="I22" s="681"/>
      <c r="J22" s="681"/>
      <c r="K22" s="681"/>
      <c r="L22" s="681"/>
      <c r="M22" s="681"/>
      <c r="N22" s="681"/>
      <c r="O22" s="681"/>
      <c r="P22" s="681"/>
      <c r="Q22" s="682"/>
      <c r="R22" s="683">
        <v>1161274</v>
      </c>
      <c r="S22" s="684"/>
      <c r="T22" s="684"/>
      <c r="U22" s="684"/>
      <c r="V22" s="684"/>
      <c r="W22" s="684"/>
      <c r="X22" s="684"/>
      <c r="Y22" s="685"/>
      <c r="Z22" s="686">
        <v>37.200000000000003</v>
      </c>
      <c r="AA22" s="686"/>
      <c r="AB22" s="686"/>
      <c r="AC22" s="686"/>
      <c r="AD22" s="687">
        <v>1042421</v>
      </c>
      <c r="AE22" s="687"/>
      <c r="AF22" s="687"/>
      <c r="AG22" s="687"/>
      <c r="AH22" s="687"/>
      <c r="AI22" s="687"/>
      <c r="AJ22" s="687"/>
      <c r="AK22" s="687"/>
      <c r="AL22" s="688">
        <v>78.5</v>
      </c>
      <c r="AM22" s="689"/>
      <c r="AN22" s="689"/>
      <c r="AO22" s="690"/>
      <c r="AP22" s="702" t="s">
        <v>283</v>
      </c>
      <c r="AQ22" s="703"/>
      <c r="AR22" s="703"/>
      <c r="AS22" s="703"/>
      <c r="AT22" s="703"/>
      <c r="AU22" s="703"/>
      <c r="AV22" s="703"/>
      <c r="AW22" s="703"/>
      <c r="AX22" s="703"/>
      <c r="AY22" s="703"/>
      <c r="AZ22" s="703"/>
      <c r="BA22" s="703"/>
      <c r="BB22" s="703"/>
      <c r="BC22" s="703"/>
      <c r="BD22" s="703"/>
      <c r="BE22" s="703"/>
      <c r="BF22" s="704"/>
      <c r="BG22" s="683" t="s">
        <v>130</v>
      </c>
      <c r="BH22" s="684"/>
      <c r="BI22" s="684"/>
      <c r="BJ22" s="684"/>
      <c r="BK22" s="684"/>
      <c r="BL22" s="684"/>
      <c r="BM22" s="684"/>
      <c r="BN22" s="685"/>
      <c r="BO22" s="686" t="s">
        <v>130</v>
      </c>
      <c r="BP22" s="686"/>
      <c r="BQ22" s="686"/>
      <c r="BR22" s="686"/>
      <c r="BS22" s="692" t="s">
        <v>242</v>
      </c>
      <c r="BT22" s="684"/>
      <c r="BU22" s="684"/>
      <c r="BV22" s="684"/>
      <c r="BW22" s="684"/>
      <c r="BX22" s="684"/>
      <c r="BY22" s="684"/>
      <c r="BZ22" s="684"/>
      <c r="CA22" s="684"/>
      <c r="CB22" s="693"/>
      <c r="CD22" s="665" t="s">
        <v>284</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285</v>
      </c>
      <c r="C23" s="681"/>
      <c r="D23" s="681"/>
      <c r="E23" s="681"/>
      <c r="F23" s="681"/>
      <c r="G23" s="681"/>
      <c r="H23" s="681"/>
      <c r="I23" s="681"/>
      <c r="J23" s="681"/>
      <c r="K23" s="681"/>
      <c r="L23" s="681"/>
      <c r="M23" s="681"/>
      <c r="N23" s="681"/>
      <c r="O23" s="681"/>
      <c r="P23" s="681"/>
      <c r="Q23" s="682"/>
      <c r="R23" s="683">
        <v>1042421</v>
      </c>
      <c r="S23" s="684"/>
      <c r="T23" s="684"/>
      <c r="U23" s="684"/>
      <c r="V23" s="684"/>
      <c r="W23" s="684"/>
      <c r="X23" s="684"/>
      <c r="Y23" s="685"/>
      <c r="Z23" s="686">
        <v>33.4</v>
      </c>
      <c r="AA23" s="686"/>
      <c r="AB23" s="686"/>
      <c r="AC23" s="686"/>
      <c r="AD23" s="687">
        <v>1042421</v>
      </c>
      <c r="AE23" s="687"/>
      <c r="AF23" s="687"/>
      <c r="AG23" s="687"/>
      <c r="AH23" s="687"/>
      <c r="AI23" s="687"/>
      <c r="AJ23" s="687"/>
      <c r="AK23" s="687"/>
      <c r="AL23" s="688">
        <v>78.5</v>
      </c>
      <c r="AM23" s="689"/>
      <c r="AN23" s="689"/>
      <c r="AO23" s="690"/>
      <c r="AP23" s="702" t="s">
        <v>286</v>
      </c>
      <c r="AQ23" s="703"/>
      <c r="AR23" s="703"/>
      <c r="AS23" s="703"/>
      <c r="AT23" s="703"/>
      <c r="AU23" s="703"/>
      <c r="AV23" s="703"/>
      <c r="AW23" s="703"/>
      <c r="AX23" s="703"/>
      <c r="AY23" s="703"/>
      <c r="AZ23" s="703"/>
      <c r="BA23" s="703"/>
      <c r="BB23" s="703"/>
      <c r="BC23" s="703"/>
      <c r="BD23" s="703"/>
      <c r="BE23" s="703"/>
      <c r="BF23" s="704"/>
      <c r="BG23" s="683" t="s">
        <v>130</v>
      </c>
      <c r="BH23" s="684"/>
      <c r="BI23" s="684"/>
      <c r="BJ23" s="684"/>
      <c r="BK23" s="684"/>
      <c r="BL23" s="684"/>
      <c r="BM23" s="684"/>
      <c r="BN23" s="685"/>
      <c r="BO23" s="686" t="s">
        <v>130</v>
      </c>
      <c r="BP23" s="686"/>
      <c r="BQ23" s="686"/>
      <c r="BR23" s="686"/>
      <c r="BS23" s="692" t="s">
        <v>130</v>
      </c>
      <c r="BT23" s="684"/>
      <c r="BU23" s="684"/>
      <c r="BV23" s="684"/>
      <c r="BW23" s="684"/>
      <c r="BX23" s="684"/>
      <c r="BY23" s="684"/>
      <c r="BZ23" s="684"/>
      <c r="CA23" s="684"/>
      <c r="CB23" s="693"/>
      <c r="CD23" s="665" t="s">
        <v>224</v>
      </c>
      <c r="CE23" s="666"/>
      <c r="CF23" s="666"/>
      <c r="CG23" s="666"/>
      <c r="CH23" s="666"/>
      <c r="CI23" s="666"/>
      <c r="CJ23" s="666"/>
      <c r="CK23" s="666"/>
      <c r="CL23" s="666"/>
      <c r="CM23" s="666"/>
      <c r="CN23" s="666"/>
      <c r="CO23" s="666"/>
      <c r="CP23" s="666"/>
      <c r="CQ23" s="667"/>
      <c r="CR23" s="665" t="s">
        <v>287</v>
      </c>
      <c r="CS23" s="666"/>
      <c r="CT23" s="666"/>
      <c r="CU23" s="666"/>
      <c r="CV23" s="666"/>
      <c r="CW23" s="666"/>
      <c r="CX23" s="666"/>
      <c r="CY23" s="667"/>
      <c r="CZ23" s="665" t="s">
        <v>288</v>
      </c>
      <c r="DA23" s="666"/>
      <c r="DB23" s="666"/>
      <c r="DC23" s="667"/>
      <c r="DD23" s="665" t="s">
        <v>289</v>
      </c>
      <c r="DE23" s="666"/>
      <c r="DF23" s="666"/>
      <c r="DG23" s="666"/>
      <c r="DH23" s="666"/>
      <c r="DI23" s="666"/>
      <c r="DJ23" s="666"/>
      <c r="DK23" s="667"/>
      <c r="DL23" s="714" t="s">
        <v>290</v>
      </c>
      <c r="DM23" s="715"/>
      <c r="DN23" s="715"/>
      <c r="DO23" s="715"/>
      <c r="DP23" s="715"/>
      <c r="DQ23" s="715"/>
      <c r="DR23" s="715"/>
      <c r="DS23" s="715"/>
      <c r="DT23" s="715"/>
      <c r="DU23" s="715"/>
      <c r="DV23" s="716"/>
      <c r="DW23" s="665" t="s">
        <v>291</v>
      </c>
      <c r="DX23" s="666"/>
      <c r="DY23" s="666"/>
      <c r="DZ23" s="666"/>
      <c r="EA23" s="666"/>
      <c r="EB23" s="666"/>
      <c r="EC23" s="667"/>
    </row>
    <row r="24" spans="2:133" ht="11.25" customHeight="1" x14ac:dyDescent="0.15">
      <c r="B24" s="680" t="s">
        <v>292</v>
      </c>
      <c r="C24" s="681"/>
      <c r="D24" s="681"/>
      <c r="E24" s="681"/>
      <c r="F24" s="681"/>
      <c r="G24" s="681"/>
      <c r="H24" s="681"/>
      <c r="I24" s="681"/>
      <c r="J24" s="681"/>
      <c r="K24" s="681"/>
      <c r="L24" s="681"/>
      <c r="M24" s="681"/>
      <c r="N24" s="681"/>
      <c r="O24" s="681"/>
      <c r="P24" s="681"/>
      <c r="Q24" s="682"/>
      <c r="R24" s="683">
        <v>118853</v>
      </c>
      <c r="S24" s="684"/>
      <c r="T24" s="684"/>
      <c r="U24" s="684"/>
      <c r="V24" s="684"/>
      <c r="W24" s="684"/>
      <c r="X24" s="684"/>
      <c r="Y24" s="685"/>
      <c r="Z24" s="686">
        <v>3.8</v>
      </c>
      <c r="AA24" s="686"/>
      <c r="AB24" s="686"/>
      <c r="AC24" s="686"/>
      <c r="AD24" s="687" t="s">
        <v>242</v>
      </c>
      <c r="AE24" s="687"/>
      <c r="AF24" s="687"/>
      <c r="AG24" s="687"/>
      <c r="AH24" s="687"/>
      <c r="AI24" s="687"/>
      <c r="AJ24" s="687"/>
      <c r="AK24" s="687"/>
      <c r="AL24" s="688" t="s">
        <v>130</v>
      </c>
      <c r="AM24" s="689"/>
      <c r="AN24" s="689"/>
      <c r="AO24" s="690"/>
      <c r="AP24" s="702" t="s">
        <v>293</v>
      </c>
      <c r="AQ24" s="703"/>
      <c r="AR24" s="703"/>
      <c r="AS24" s="703"/>
      <c r="AT24" s="703"/>
      <c r="AU24" s="703"/>
      <c r="AV24" s="703"/>
      <c r="AW24" s="703"/>
      <c r="AX24" s="703"/>
      <c r="AY24" s="703"/>
      <c r="AZ24" s="703"/>
      <c r="BA24" s="703"/>
      <c r="BB24" s="703"/>
      <c r="BC24" s="703"/>
      <c r="BD24" s="703"/>
      <c r="BE24" s="703"/>
      <c r="BF24" s="704"/>
      <c r="BG24" s="683" t="s">
        <v>130</v>
      </c>
      <c r="BH24" s="684"/>
      <c r="BI24" s="684"/>
      <c r="BJ24" s="684"/>
      <c r="BK24" s="684"/>
      <c r="BL24" s="684"/>
      <c r="BM24" s="684"/>
      <c r="BN24" s="685"/>
      <c r="BO24" s="686" t="s">
        <v>130</v>
      </c>
      <c r="BP24" s="686"/>
      <c r="BQ24" s="686"/>
      <c r="BR24" s="686"/>
      <c r="BS24" s="692" t="s">
        <v>242</v>
      </c>
      <c r="BT24" s="684"/>
      <c r="BU24" s="684"/>
      <c r="BV24" s="684"/>
      <c r="BW24" s="684"/>
      <c r="BX24" s="684"/>
      <c r="BY24" s="684"/>
      <c r="BZ24" s="684"/>
      <c r="CA24" s="684"/>
      <c r="CB24" s="693"/>
      <c r="CD24" s="694" t="s">
        <v>294</v>
      </c>
      <c r="CE24" s="695"/>
      <c r="CF24" s="695"/>
      <c r="CG24" s="695"/>
      <c r="CH24" s="695"/>
      <c r="CI24" s="695"/>
      <c r="CJ24" s="695"/>
      <c r="CK24" s="695"/>
      <c r="CL24" s="695"/>
      <c r="CM24" s="695"/>
      <c r="CN24" s="695"/>
      <c r="CO24" s="695"/>
      <c r="CP24" s="695"/>
      <c r="CQ24" s="696"/>
      <c r="CR24" s="672">
        <v>893640</v>
      </c>
      <c r="CS24" s="673"/>
      <c r="CT24" s="673"/>
      <c r="CU24" s="673"/>
      <c r="CV24" s="673"/>
      <c r="CW24" s="673"/>
      <c r="CX24" s="673"/>
      <c r="CY24" s="674"/>
      <c r="CZ24" s="677">
        <v>29.6</v>
      </c>
      <c r="DA24" s="678"/>
      <c r="DB24" s="678"/>
      <c r="DC24" s="697"/>
      <c r="DD24" s="722">
        <v>747927</v>
      </c>
      <c r="DE24" s="673"/>
      <c r="DF24" s="673"/>
      <c r="DG24" s="673"/>
      <c r="DH24" s="673"/>
      <c r="DI24" s="673"/>
      <c r="DJ24" s="673"/>
      <c r="DK24" s="674"/>
      <c r="DL24" s="722">
        <v>747169</v>
      </c>
      <c r="DM24" s="673"/>
      <c r="DN24" s="673"/>
      <c r="DO24" s="673"/>
      <c r="DP24" s="673"/>
      <c r="DQ24" s="673"/>
      <c r="DR24" s="673"/>
      <c r="DS24" s="673"/>
      <c r="DT24" s="673"/>
      <c r="DU24" s="673"/>
      <c r="DV24" s="674"/>
      <c r="DW24" s="677">
        <v>54.6</v>
      </c>
      <c r="DX24" s="678"/>
      <c r="DY24" s="678"/>
      <c r="DZ24" s="678"/>
      <c r="EA24" s="678"/>
      <c r="EB24" s="678"/>
      <c r="EC24" s="679"/>
    </row>
    <row r="25" spans="2:133" ht="11.25" customHeight="1" x14ac:dyDescent="0.15">
      <c r="B25" s="680" t="s">
        <v>295</v>
      </c>
      <c r="C25" s="681"/>
      <c r="D25" s="681"/>
      <c r="E25" s="681"/>
      <c r="F25" s="681"/>
      <c r="G25" s="681"/>
      <c r="H25" s="681"/>
      <c r="I25" s="681"/>
      <c r="J25" s="681"/>
      <c r="K25" s="681"/>
      <c r="L25" s="681"/>
      <c r="M25" s="681"/>
      <c r="N25" s="681"/>
      <c r="O25" s="681"/>
      <c r="P25" s="681"/>
      <c r="Q25" s="682"/>
      <c r="R25" s="683" t="s">
        <v>130</v>
      </c>
      <c r="S25" s="684"/>
      <c r="T25" s="684"/>
      <c r="U25" s="684"/>
      <c r="V25" s="684"/>
      <c r="W25" s="684"/>
      <c r="X25" s="684"/>
      <c r="Y25" s="685"/>
      <c r="Z25" s="686" t="s">
        <v>130</v>
      </c>
      <c r="AA25" s="686"/>
      <c r="AB25" s="686"/>
      <c r="AC25" s="686"/>
      <c r="AD25" s="687" t="s">
        <v>130</v>
      </c>
      <c r="AE25" s="687"/>
      <c r="AF25" s="687"/>
      <c r="AG25" s="687"/>
      <c r="AH25" s="687"/>
      <c r="AI25" s="687"/>
      <c r="AJ25" s="687"/>
      <c r="AK25" s="687"/>
      <c r="AL25" s="688" t="s">
        <v>130</v>
      </c>
      <c r="AM25" s="689"/>
      <c r="AN25" s="689"/>
      <c r="AO25" s="690"/>
      <c r="AP25" s="702" t="s">
        <v>296</v>
      </c>
      <c r="AQ25" s="703"/>
      <c r="AR25" s="703"/>
      <c r="AS25" s="703"/>
      <c r="AT25" s="703"/>
      <c r="AU25" s="703"/>
      <c r="AV25" s="703"/>
      <c r="AW25" s="703"/>
      <c r="AX25" s="703"/>
      <c r="AY25" s="703"/>
      <c r="AZ25" s="703"/>
      <c r="BA25" s="703"/>
      <c r="BB25" s="703"/>
      <c r="BC25" s="703"/>
      <c r="BD25" s="703"/>
      <c r="BE25" s="703"/>
      <c r="BF25" s="704"/>
      <c r="BG25" s="683" t="s">
        <v>130</v>
      </c>
      <c r="BH25" s="684"/>
      <c r="BI25" s="684"/>
      <c r="BJ25" s="684"/>
      <c r="BK25" s="684"/>
      <c r="BL25" s="684"/>
      <c r="BM25" s="684"/>
      <c r="BN25" s="685"/>
      <c r="BO25" s="686" t="s">
        <v>130</v>
      </c>
      <c r="BP25" s="686"/>
      <c r="BQ25" s="686"/>
      <c r="BR25" s="686"/>
      <c r="BS25" s="692" t="s">
        <v>130</v>
      </c>
      <c r="BT25" s="684"/>
      <c r="BU25" s="684"/>
      <c r="BV25" s="684"/>
      <c r="BW25" s="684"/>
      <c r="BX25" s="684"/>
      <c r="BY25" s="684"/>
      <c r="BZ25" s="684"/>
      <c r="CA25" s="684"/>
      <c r="CB25" s="693"/>
      <c r="CD25" s="698" t="s">
        <v>297</v>
      </c>
      <c r="CE25" s="699"/>
      <c r="CF25" s="699"/>
      <c r="CG25" s="699"/>
      <c r="CH25" s="699"/>
      <c r="CI25" s="699"/>
      <c r="CJ25" s="699"/>
      <c r="CK25" s="699"/>
      <c r="CL25" s="699"/>
      <c r="CM25" s="699"/>
      <c r="CN25" s="699"/>
      <c r="CO25" s="699"/>
      <c r="CP25" s="699"/>
      <c r="CQ25" s="700"/>
      <c r="CR25" s="683">
        <v>461853</v>
      </c>
      <c r="CS25" s="719"/>
      <c r="CT25" s="719"/>
      <c r="CU25" s="719"/>
      <c r="CV25" s="719"/>
      <c r="CW25" s="719"/>
      <c r="CX25" s="719"/>
      <c r="CY25" s="720"/>
      <c r="CZ25" s="688">
        <v>15.3</v>
      </c>
      <c r="DA25" s="717"/>
      <c r="DB25" s="717"/>
      <c r="DC25" s="721"/>
      <c r="DD25" s="692">
        <v>433123</v>
      </c>
      <c r="DE25" s="719"/>
      <c r="DF25" s="719"/>
      <c r="DG25" s="719"/>
      <c r="DH25" s="719"/>
      <c r="DI25" s="719"/>
      <c r="DJ25" s="719"/>
      <c r="DK25" s="720"/>
      <c r="DL25" s="692">
        <v>432930</v>
      </c>
      <c r="DM25" s="719"/>
      <c r="DN25" s="719"/>
      <c r="DO25" s="719"/>
      <c r="DP25" s="719"/>
      <c r="DQ25" s="719"/>
      <c r="DR25" s="719"/>
      <c r="DS25" s="719"/>
      <c r="DT25" s="719"/>
      <c r="DU25" s="719"/>
      <c r="DV25" s="720"/>
      <c r="DW25" s="688">
        <v>31.6</v>
      </c>
      <c r="DX25" s="717"/>
      <c r="DY25" s="717"/>
      <c r="DZ25" s="717"/>
      <c r="EA25" s="717"/>
      <c r="EB25" s="717"/>
      <c r="EC25" s="718"/>
    </row>
    <row r="26" spans="2:133" ht="11.25" customHeight="1" x14ac:dyDescent="0.15">
      <c r="B26" s="680" t="s">
        <v>298</v>
      </c>
      <c r="C26" s="681"/>
      <c r="D26" s="681"/>
      <c r="E26" s="681"/>
      <c r="F26" s="681"/>
      <c r="G26" s="681"/>
      <c r="H26" s="681"/>
      <c r="I26" s="681"/>
      <c r="J26" s="681"/>
      <c r="K26" s="681"/>
      <c r="L26" s="681"/>
      <c r="M26" s="681"/>
      <c r="N26" s="681"/>
      <c r="O26" s="681"/>
      <c r="P26" s="681"/>
      <c r="Q26" s="682"/>
      <c r="R26" s="683">
        <v>1444161</v>
      </c>
      <c r="S26" s="684"/>
      <c r="T26" s="684"/>
      <c r="U26" s="684"/>
      <c r="V26" s="684"/>
      <c r="W26" s="684"/>
      <c r="X26" s="684"/>
      <c r="Y26" s="685"/>
      <c r="Z26" s="686">
        <v>46.2</v>
      </c>
      <c r="AA26" s="686"/>
      <c r="AB26" s="686"/>
      <c r="AC26" s="686"/>
      <c r="AD26" s="687">
        <v>1325308</v>
      </c>
      <c r="AE26" s="687"/>
      <c r="AF26" s="687"/>
      <c r="AG26" s="687"/>
      <c r="AH26" s="687"/>
      <c r="AI26" s="687"/>
      <c r="AJ26" s="687"/>
      <c r="AK26" s="687"/>
      <c r="AL26" s="688">
        <v>99.9</v>
      </c>
      <c r="AM26" s="689"/>
      <c r="AN26" s="689"/>
      <c r="AO26" s="690"/>
      <c r="AP26" s="702" t="s">
        <v>299</v>
      </c>
      <c r="AQ26" s="732"/>
      <c r="AR26" s="732"/>
      <c r="AS26" s="732"/>
      <c r="AT26" s="732"/>
      <c r="AU26" s="732"/>
      <c r="AV26" s="732"/>
      <c r="AW26" s="732"/>
      <c r="AX26" s="732"/>
      <c r="AY26" s="732"/>
      <c r="AZ26" s="732"/>
      <c r="BA26" s="732"/>
      <c r="BB26" s="732"/>
      <c r="BC26" s="732"/>
      <c r="BD26" s="732"/>
      <c r="BE26" s="732"/>
      <c r="BF26" s="704"/>
      <c r="BG26" s="683" t="s">
        <v>130</v>
      </c>
      <c r="BH26" s="684"/>
      <c r="BI26" s="684"/>
      <c r="BJ26" s="684"/>
      <c r="BK26" s="684"/>
      <c r="BL26" s="684"/>
      <c r="BM26" s="684"/>
      <c r="BN26" s="685"/>
      <c r="BO26" s="686" t="s">
        <v>130</v>
      </c>
      <c r="BP26" s="686"/>
      <c r="BQ26" s="686"/>
      <c r="BR26" s="686"/>
      <c r="BS26" s="692" t="s">
        <v>242</v>
      </c>
      <c r="BT26" s="684"/>
      <c r="BU26" s="684"/>
      <c r="BV26" s="684"/>
      <c r="BW26" s="684"/>
      <c r="BX26" s="684"/>
      <c r="BY26" s="684"/>
      <c r="BZ26" s="684"/>
      <c r="CA26" s="684"/>
      <c r="CB26" s="693"/>
      <c r="CD26" s="698" t="s">
        <v>300</v>
      </c>
      <c r="CE26" s="699"/>
      <c r="CF26" s="699"/>
      <c r="CG26" s="699"/>
      <c r="CH26" s="699"/>
      <c r="CI26" s="699"/>
      <c r="CJ26" s="699"/>
      <c r="CK26" s="699"/>
      <c r="CL26" s="699"/>
      <c r="CM26" s="699"/>
      <c r="CN26" s="699"/>
      <c r="CO26" s="699"/>
      <c r="CP26" s="699"/>
      <c r="CQ26" s="700"/>
      <c r="CR26" s="683">
        <v>272989</v>
      </c>
      <c r="CS26" s="684"/>
      <c r="CT26" s="684"/>
      <c r="CU26" s="684"/>
      <c r="CV26" s="684"/>
      <c r="CW26" s="684"/>
      <c r="CX26" s="684"/>
      <c r="CY26" s="685"/>
      <c r="CZ26" s="688">
        <v>9.1</v>
      </c>
      <c r="DA26" s="717"/>
      <c r="DB26" s="717"/>
      <c r="DC26" s="721"/>
      <c r="DD26" s="692">
        <v>248659</v>
      </c>
      <c r="DE26" s="684"/>
      <c r="DF26" s="684"/>
      <c r="DG26" s="684"/>
      <c r="DH26" s="684"/>
      <c r="DI26" s="684"/>
      <c r="DJ26" s="684"/>
      <c r="DK26" s="685"/>
      <c r="DL26" s="692" t="s">
        <v>230</v>
      </c>
      <c r="DM26" s="684"/>
      <c r="DN26" s="684"/>
      <c r="DO26" s="684"/>
      <c r="DP26" s="684"/>
      <c r="DQ26" s="684"/>
      <c r="DR26" s="684"/>
      <c r="DS26" s="684"/>
      <c r="DT26" s="684"/>
      <c r="DU26" s="684"/>
      <c r="DV26" s="685"/>
      <c r="DW26" s="688" t="s">
        <v>130</v>
      </c>
      <c r="DX26" s="717"/>
      <c r="DY26" s="717"/>
      <c r="DZ26" s="717"/>
      <c r="EA26" s="717"/>
      <c r="EB26" s="717"/>
      <c r="EC26" s="718"/>
    </row>
    <row r="27" spans="2:133" ht="11.25" customHeight="1" x14ac:dyDescent="0.15">
      <c r="B27" s="680" t="s">
        <v>301</v>
      </c>
      <c r="C27" s="681"/>
      <c r="D27" s="681"/>
      <c r="E27" s="681"/>
      <c r="F27" s="681"/>
      <c r="G27" s="681"/>
      <c r="H27" s="681"/>
      <c r="I27" s="681"/>
      <c r="J27" s="681"/>
      <c r="K27" s="681"/>
      <c r="L27" s="681"/>
      <c r="M27" s="681"/>
      <c r="N27" s="681"/>
      <c r="O27" s="681"/>
      <c r="P27" s="681"/>
      <c r="Q27" s="682"/>
      <c r="R27" s="683" t="s">
        <v>130</v>
      </c>
      <c r="S27" s="684"/>
      <c r="T27" s="684"/>
      <c r="U27" s="684"/>
      <c r="V27" s="684"/>
      <c r="W27" s="684"/>
      <c r="X27" s="684"/>
      <c r="Y27" s="685"/>
      <c r="Z27" s="686" t="s">
        <v>242</v>
      </c>
      <c r="AA27" s="686"/>
      <c r="AB27" s="686"/>
      <c r="AC27" s="686"/>
      <c r="AD27" s="687" t="s">
        <v>242</v>
      </c>
      <c r="AE27" s="687"/>
      <c r="AF27" s="687"/>
      <c r="AG27" s="687"/>
      <c r="AH27" s="687"/>
      <c r="AI27" s="687"/>
      <c r="AJ27" s="687"/>
      <c r="AK27" s="687"/>
      <c r="AL27" s="688" t="s">
        <v>242</v>
      </c>
      <c r="AM27" s="689"/>
      <c r="AN27" s="689"/>
      <c r="AO27" s="690"/>
      <c r="AP27" s="680" t="s">
        <v>302</v>
      </c>
      <c r="AQ27" s="681"/>
      <c r="AR27" s="681"/>
      <c r="AS27" s="681"/>
      <c r="AT27" s="681"/>
      <c r="AU27" s="681"/>
      <c r="AV27" s="681"/>
      <c r="AW27" s="681"/>
      <c r="AX27" s="681"/>
      <c r="AY27" s="681"/>
      <c r="AZ27" s="681"/>
      <c r="BA27" s="681"/>
      <c r="BB27" s="681"/>
      <c r="BC27" s="681"/>
      <c r="BD27" s="681"/>
      <c r="BE27" s="681"/>
      <c r="BF27" s="682"/>
      <c r="BG27" s="683">
        <v>211826</v>
      </c>
      <c r="BH27" s="684"/>
      <c r="BI27" s="684"/>
      <c r="BJ27" s="684"/>
      <c r="BK27" s="684"/>
      <c r="BL27" s="684"/>
      <c r="BM27" s="684"/>
      <c r="BN27" s="685"/>
      <c r="BO27" s="686">
        <v>100</v>
      </c>
      <c r="BP27" s="686"/>
      <c r="BQ27" s="686"/>
      <c r="BR27" s="686"/>
      <c r="BS27" s="692" t="s">
        <v>242</v>
      </c>
      <c r="BT27" s="684"/>
      <c r="BU27" s="684"/>
      <c r="BV27" s="684"/>
      <c r="BW27" s="684"/>
      <c r="BX27" s="684"/>
      <c r="BY27" s="684"/>
      <c r="BZ27" s="684"/>
      <c r="CA27" s="684"/>
      <c r="CB27" s="693"/>
      <c r="CD27" s="698" t="s">
        <v>303</v>
      </c>
      <c r="CE27" s="699"/>
      <c r="CF27" s="699"/>
      <c r="CG27" s="699"/>
      <c r="CH27" s="699"/>
      <c r="CI27" s="699"/>
      <c r="CJ27" s="699"/>
      <c r="CK27" s="699"/>
      <c r="CL27" s="699"/>
      <c r="CM27" s="699"/>
      <c r="CN27" s="699"/>
      <c r="CO27" s="699"/>
      <c r="CP27" s="699"/>
      <c r="CQ27" s="700"/>
      <c r="CR27" s="683">
        <v>175005</v>
      </c>
      <c r="CS27" s="719"/>
      <c r="CT27" s="719"/>
      <c r="CU27" s="719"/>
      <c r="CV27" s="719"/>
      <c r="CW27" s="719"/>
      <c r="CX27" s="719"/>
      <c r="CY27" s="720"/>
      <c r="CZ27" s="688">
        <v>5.8</v>
      </c>
      <c r="DA27" s="717"/>
      <c r="DB27" s="717"/>
      <c r="DC27" s="721"/>
      <c r="DD27" s="692">
        <v>58022</v>
      </c>
      <c r="DE27" s="719"/>
      <c r="DF27" s="719"/>
      <c r="DG27" s="719"/>
      <c r="DH27" s="719"/>
      <c r="DI27" s="719"/>
      <c r="DJ27" s="719"/>
      <c r="DK27" s="720"/>
      <c r="DL27" s="692">
        <v>57457</v>
      </c>
      <c r="DM27" s="719"/>
      <c r="DN27" s="719"/>
      <c r="DO27" s="719"/>
      <c r="DP27" s="719"/>
      <c r="DQ27" s="719"/>
      <c r="DR27" s="719"/>
      <c r="DS27" s="719"/>
      <c r="DT27" s="719"/>
      <c r="DU27" s="719"/>
      <c r="DV27" s="720"/>
      <c r="DW27" s="688">
        <v>4.2</v>
      </c>
      <c r="DX27" s="717"/>
      <c r="DY27" s="717"/>
      <c r="DZ27" s="717"/>
      <c r="EA27" s="717"/>
      <c r="EB27" s="717"/>
      <c r="EC27" s="718"/>
    </row>
    <row r="28" spans="2:133" ht="11.25" customHeight="1" x14ac:dyDescent="0.15">
      <c r="B28" s="680" t="s">
        <v>304</v>
      </c>
      <c r="C28" s="681"/>
      <c r="D28" s="681"/>
      <c r="E28" s="681"/>
      <c r="F28" s="681"/>
      <c r="G28" s="681"/>
      <c r="H28" s="681"/>
      <c r="I28" s="681"/>
      <c r="J28" s="681"/>
      <c r="K28" s="681"/>
      <c r="L28" s="681"/>
      <c r="M28" s="681"/>
      <c r="N28" s="681"/>
      <c r="O28" s="681"/>
      <c r="P28" s="681"/>
      <c r="Q28" s="682"/>
      <c r="R28" s="683">
        <v>3360</v>
      </c>
      <c r="S28" s="684"/>
      <c r="T28" s="684"/>
      <c r="U28" s="684"/>
      <c r="V28" s="684"/>
      <c r="W28" s="684"/>
      <c r="X28" s="684"/>
      <c r="Y28" s="685"/>
      <c r="Z28" s="686">
        <v>0.1</v>
      </c>
      <c r="AA28" s="686"/>
      <c r="AB28" s="686"/>
      <c r="AC28" s="686"/>
      <c r="AD28" s="687" t="s">
        <v>242</v>
      </c>
      <c r="AE28" s="687"/>
      <c r="AF28" s="687"/>
      <c r="AG28" s="687"/>
      <c r="AH28" s="687"/>
      <c r="AI28" s="687"/>
      <c r="AJ28" s="687"/>
      <c r="AK28" s="687"/>
      <c r="AL28" s="688" t="s">
        <v>242</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305</v>
      </c>
      <c r="CE28" s="699"/>
      <c r="CF28" s="699"/>
      <c r="CG28" s="699"/>
      <c r="CH28" s="699"/>
      <c r="CI28" s="699"/>
      <c r="CJ28" s="699"/>
      <c r="CK28" s="699"/>
      <c r="CL28" s="699"/>
      <c r="CM28" s="699"/>
      <c r="CN28" s="699"/>
      <c r="CO28" s="699"/>
      <c r="CP28" s="699"/>
      <c r="CQ28" s="700"/>
      <c r="CR28" s="683">
        <v>256782</v>
      </c>
      <c r="CS28" s="684"/>
      <c r="CT28" s="684"/>
      <c r="CU28" s="684"/>
      <c r="CV28" s="684"/>
      <c r="CW28" s="684"/>
      <c r="CX28" s="684"/>
      <c r="CY28" s="685"/>
      <c r="CZ28" s="688">
        <v>8.5</v>
      </c>
      <c r="DA28" s="717"/>
      <c r="DB28" s="717"/>
      <c r="DC28" s="721"/>
      <c r="DD28" s="692">
        <v>256782</v>
      </c>
      <c r="DE28" s="684"/>
      <c r="DF28" s="684"/>
      <c r="DG28" s="684"/>
      <c r="DH28" s="684"/>
      <c r="DI28" s="684"/>
      <c r="DJ28" s="684"/>
      <c r="DK28" s="685"/>
      <c r="DL28" s="692">
        <v>256782</v>
      </c>
      <c r="DM28" s="684"/>
      <c r="DN28" s="684"/>
      <c r="DO28" s="684"/>
      <c r="DP28" s="684"/>
      <c r="DQ28" s="684"/>
      <c r="DR28" s="684"/>
      <c r="DS28" s="684"/>
      <c r="DT28" s="684"/>
      <c r="DU28" s="684"/>
      <c r="DV28" s="685"/>
      <c r="DW28" s="688">
        <v>18.8</v>
      </c>
      <c r="DX28" s="717"/>
      <c r="DY28" s="717"/>
      <c r="DZ28" s="717"/>
      <c r="EA28" s="717"/>
      <c r="EB28" s="717"/>
      <c r="EC28" s="718"/>
    </row>
    <row r="29" spans="2:133" ht="11.25" customHeight="1" x14ac:dyDescent="0.15">
      <c r="B29" s="680" t="s">
        <v>306</v>
      </c>
      <c r="C29" s="681"/>
      <c r="D29" s="681"/>
      <c r="E29" s="681"/>
      <c r="F29" s="681"/>
      <c r="G29" s="681"/>
      <c r="H29" s="681"/>
      <c r="I29" s="681"/>
      <c r="J29" s="681"/>
      <c r="K29" s="681"/>
      <c r="L29" s="681"/>
      <c r="M29" s="681"/>
      <c r="N29" s="681"/>
      <c r="O29" s="681"/>
      <c r="P29" s="681"/>
      <c r="Q29" s="682"/>
      <c r="R29" s="683">
        <v>11562</v>
      </c>
      <c r="S29" s="684"/>
      <c r="T29" s="684"/>
      <c r="U29" s="684"/>
      <c r="V29" s="684"/>
      <c r="W29" s="684"/>
      <c r="X29" s="684"/>
      <c r="Y29" s="685"/>
      <c r="Z29" s="686">
        <v>0.4</v>
      </c>
      <c r="AA29" s="686"/>
      <c r="AB29" s="686"/>
      <c r="AC29" s="686"/>
      <c r="AD29" s="687">
        <v>534</v>
      </c>
      <c r="AE29" s="687"/>
      <c r="AF29" s="687"/>
      <c r="AG29" s="687"/>
      <c r="AH29" s="687"/>
      <c r="AI29" s="687"/>
      <c r="AJ29" s="687"/>
      <c r="AK29" s="687"/>
      <c r="AL29" s="688">
        <v>0</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307</v>
      </c>
      <c r="CE29" s="724"/>
      <c r="CF29" s="698" t="s">
        <v>308</v>
      </c>
      <c r="CG29" s="699"/>
      <c r="CH29" s="699"/>
      <c r="CI29" s="699"/>
      <c r="CJ29" s="699"/>
      <c r="CK29" s="699"/>
      <c r="CL29" s="699"/>
      <c r="CM29" s="699"/>
      <c r="CN29" s="699"/>
      <c r="CO29" s="699"/>
      <c r="CP29" s="699"/>
      <c r="CQ29" s="700"/>
      <c r="CR29" s="683">
        <v>256719</v>
      </c>
      <c r="CS29" s="719"/>
      <c r="CT29" s="719"/>
      <c r="CU29" s="719"/>
      <c r="CV29" s="719"/>
      <c r="CW29" s="719"/>
      <c r="CX29" s="719"/>
      <c r="CY29" s="720"/>
      <c r="CZ29" s="688">
        <v>8.5</v>
      </c>
      <c r="DA29" s="717"/>
      <c r="DB29" s="717"/>
      <c r="DC29" s="721"/>
      <c r="DD29" s="692">
        <v>256719</v>
      </c>
      <c r="DE29" s="719"/>
      <c r="DF29" s="719"/>
      <c r="DG29" s="719"/>
      <c r="DH29" s="719"/>
      <c r="DI29" s="719"/>
      <c r="DJ29" s="719"/>
      <c r="DK29" s="720"/>
      <c r="DL29" s="692">
        <v>256719</v>
      </c>
      <c r="DM29" s="719"/>
      <c r="DN29" s="719"/>
      <c r="DO29" s="719"/>
      <c r="DP29" s="719"/>
      <c r="DQ29" s="719"/>
      <c r="DR29" s="719"/>
      <c r="DS29" s="719"/>
      <c r="DT29" s="719"/>
      <c r="DU29" s="719"/>
      <c r="DV29" s="720"/>
      <c r="DW29" s="688">
        <v>18.8</v>
      </c>
      <c r="DX29" s="717"/>
      <c r="DY29" s="717"/>
      <c r="DZ29" s="717"/>
      <c r="EA29" s="717"/>
      <c r="EB29" s="717"/>
      <c r="EC29" s="718"/>
    </row>
    <row r="30" spans="2:133" ht="11.25" customHeight="1" x14ac:dyDescent="0.15">
      <c r="B30" s="680" t="s">
        <v>309</v>
      </c>
      <c r="C30" s="681"/>
      <c r="D30" s="681"/>
      <c r="E30" s="681"/>
      <c r="F30" s="681"/>
      <c r="G30" s="681"/>
      <c r="H30" s="681"/>
      <c r="I30" s="681"/>
      <c r="J30" s="681"/>
      <c r="K30" s="681"/>
      <c r="L30" s="681"/>
      <c r="M30" s="681"/>
      <c r="N30" s="681"/>
      <c r="O30" s="681"/>
      <c r="P30" s="681"/>
      <c r="Q30" s="682"/>
      <c r="R30" s="683">
        <v>3653</v>
      </c>
      <c r="S30" s="684"/>
      <c r="T30" s="684"/>
      <c r="U30" s="684"/>
      <c r="V30" s="684"/>
      <c r="W30" s="684"/>
      <c r="X30" s="684"/>
      <c r="Y30" s="685"/>
      <c r="Z30" s="686">
        <v>0.1</v>
      </c>
      <c r="AA30" s="686"/>
      <c r="AB30" s="686"/>
      <c r="AC30" s="686"/>
      <c r="AD30" s="687" t="s">
        <v>130</v>
      </c>
      <c r="AE30" s="687"/>
      <c r="AF30" s="687"/>
      <c r="AG30" s="687"/>
      <c r="AH30" s="687"/>
      <c r="AI30" s="687"/>
      <c r="AJ30" s="687"/>
      <c r="AK30" s="687"/>
      <c r="AL30" s="688" t="s">
        <v>242</v>
      </c>
      <c r="AM30" s="689"/>
      <c r="AN30" s="689"/>
      <c r="AO30" s="690"/>
      <c r="AP30" s="662" t="s">
        <v>224</v>
      </c>
      <c r="AQ30" s="663"/>
      <c r="AR30" s="663"/>
      <c r="AS30" s="663"/>
      <c r="AT30" s="663"/>
      <c r="AU30" s="663"/>
      <c r="AV30" s="663"/>
      <c r="AW30" s="663"/>
      <c r="AX30" s="663"/>
      <c r="AY30" s="663"/>
      <c r="AZ30" s="663"/>
      <c r="BA30" s="663"/>
      <c r="BB30" s="663"/>
      <c r="BC30" s="663"/>
      <c r="BD30" s="663"/>
      <c r="BE30" s="663"/>
      <c r="BF30" s="664"/>
      <c r="BG30" s="662" t="s">
        <v>310</v>
      </c>
      <c r="BH30" s="736"/>
      <c r="BI30" s="736"/>
      <c r="BJ30" s="736"/>
      <c r="BK30" s="736"/>
      <c r="BL30" s="736"/>
      <c r="BM30" s="736"/>
      <c r="BN30" s="736"/>
      <c r="BO30" s="736"/>
      <c r="BP30" s="736"/>
      <c r="BQ30" s="737"/>
      <c r="BR30" s="662" t="s">
        <v>311</v>
      </c>
      <c r="BS30" s="736"/>
      <c r="BT30" s="736"/>
      <c r="BU30" s="736"/>
      <c r="BV30" s="736"/>
      <c r="BW30" s="736"/>
      <c r="BX30" s="736"/>
      <c r="BY30" s="736"/>
      <c r="BZ30" s="736"/>
      <c r="CA30" s="736"/>
      <c r="CB30" s="737"/>
      <c r="CD30" s="725"/>
      <c r="CE30" s="726"/>
      <c r="CF30" s="698" t="s">
        <v>312</v>
      </c>
      <c r="CG30" s="699"/>
      <c r="CH30" s="699"/>
      <c r="CI30" s="699"/>
      <c r="CJ30" s="699"/>
      <c r="CK30" s="699"/>
      <c r="CL30" s="699"/>
      <c r="CM30" s="699"/>
      <c r="CN30" s="699"/>
      <c r="CO30" s="699"/>
      <c r="CP30" s="699"/>
      <c r="CQ30" s="700"/>
      <c r="CR30" s="683">
        <v>244886</v>
      </c>
      <c r="CS30" s="684"/>
      <c r="CT30" s="684"/>
      <c r="CU30" s="684"/>
      <c r="CV30" s="684"/>
      <c r="CW30" s="684"/>
      <c r="CX30" s="684"/>
      <c r="CY30" s="685"/>
      <c r="CZ30" s="688">
        <v>8.1</v>
      </c>
      <c r="DA30" s="717"/>
      <c r="DB30" s="717"/>
      <c r="DC30" s="721"/>
      <c r="DD30" s="692">
        <v>244886</v>
      </c>
      <c r="DE30" s="684"/>
      <c r="DF30" s="684"/>
      <c r="DG30" s="684"/>
      <c r="DH30" s="684"/>
      <c r="DI30" s="684"/>
      <c r="DJ30" s="684"/>
      <c r="DK30" s="685"/>
      <c r="DL30" s="692">
        <v>244886</v>
      </c>
      <c r="DM30" s="684"/>
      <c r="DN30" s="684"/>
      <c r="DO30" s="684"/>
      <c r="DP30" s="684"/>
      <c r="DQ30" s="684"/>
      <c r="DR30" s="684"/>
      <c r="DS30" s="684"/>
      <c r="DT30" s="684"/>
      <c r="DU30" s="684"/>
      <c r="DV30" s="685"/>
      <c r="DW30" s="688">
        <v>17.899999999999999</v>
      </c>
      <c r="DX30" s="717"/>
      <c r="DY30" s="717"/>
      <c r="DZ30" s="717"/>
      <c r="EA30" s="717"/>
      <c r="EB30" s="717"/>
      <c r="EC30" s="718"/>
    </row>
    <row r="31" spans="2:133" ht="11.25" customHeight="1" x14ac:dyDescent="0.15">
      <c r="B31" s="680" t="s">
        <v>313</v>
      </c>
      <c r="C31" s="681"/>
      <c r="D31" s="681"/>
      <c r="E31" s="681"/>
      <c r="F31" s="681"/>
      <c r="G31" s="681"/>
      <c r="H31" s="681"/>
      <c r="I31" s="681"/>
      <c r="J31" s="681"/>
      <c r="K31" s="681"/>
      <c r="L31" s="681"/>
      <c r="M31" s="681"/>
      <c r="N31" s="681"/>
      <c r="O31" s="681"/>
      <c r="P31" s="681"/>
      <c r="Q31" s="682"/>
      <c r="R31" s="683">
        <v>206148</v>
      </c>
      <c r="S31" s="684"/>
      <c r="T31" s="684"/>
      <c r="U31" s="684"/>
      <c r="V31" s="684"/>
      <c r="W31" s="684"/>
      <c r="X31" s="684"/>
      <c r="Y31" s="685"/>
      <c r="Z31" s="686">
        <v>6.6</v>
      </c>
      <c r="AA31" s="686"/>
      <c r="AB31" s="686"/>
      <c r="AC31" s="686"/>
      <c r="AD31" s="687" t="s">
        <v>130</v>
      </c>
      <c r="AE31" s="687"/>
      <c r="AF31" s="687"/>
      <c r="AG31" s="687"/>
      <c r="AH31" s="687"/>
      <c r="AI31" s="687"/>
      <c r="AJ31" s="687"/>
      <c r="AK31" s="687"/>
      <c r="AL31" s="688" t="s">
        <v>242</v>
      </c>
      <c r="AM31" s="689"/>
      <c r="AN31" s="689"/>
      <c r="AO31" s="690"/>
      <c r="AP31" s="740" t="s">
        <v>314</v>
      </c>
      <c r="AQ31" s="741"/>
      <c r="AR31" s="741"/>
      <c r="AS31" s="741"/>
      <c r="AT31" s="746" t="s">
        <v>315</v>
      </c>
      <c r="AU31" s="231"/>
      <c r="AV31" s="231"/>
      <c r="AW31" s="231"/>
      <c r="AX31" s="669" t="s">
        <v>191</v>
      </c>
      <c r="AY31" s="670"/>
      <c r="AZ31" s="670"/>
      <c r="BA31" s="670"/>
      <c r="BB31" s="670"/>
      <c r="BC31" s="670"/>
      <c r="BD31" s="670"/>
      <c r="BE31" s="670"/>
      <c r="BF31" s="671"/>
      <c r="BG31" s="751">
        <v>94.3</v>
      </c>
      <c r="BH31" s="738"/>
      <c r="BI31" s="738"/>
      <c r="BJ31" s="738"/>
      <c r="BK31" s="738"/>
      <c r="BL31" s="738"/>
      <c r="BM31" s="678">
        <v>69.8</v>
      </c>
      <c r="BN31" s="738"/>
      <c r="BO31" s="738"/>
      <c r="BP31" s="738"/>
      <c r="BQ31" s="739"/>
      <c r="BR31" s="751">
        <v>94.8</v>
      </c>
      <c r="BS31" s="738"/>
      <c r="BT31" s="738"/>
      <c r="BU31" s="738"/>
      <c r="BV31" s="738"/>
      <c r="BW31" s="738"/>
      <c r="BX31" s="678">
        <v>71.2</v>
      </c>
      <c r="BY31" s="738"/>
      <c r="BZ31" s="738"/>
      <c r="CA31" s="738"/>
      <c r="CB31" s="739"/>
      <c r="CD31" s="725"/>
      <c r="CE31" s="726"/>
      <c r="CF31" s="698" t="s">
        <v>316</v>
      </c>
      <c r="CG31" s="699"/>
      <c r="CH31" s="699"/>
      <c r="CI31" s="699"/>
      <c r="CJ31" s="699"/>
      <c r="CK31" s="699"/>
      <c r="CL31" s="699"/>
      <c r="CM31" s="699"/>
      <c r="CN31" s="699"/>
      <c r="CO31" s="699"/>
      <c r="CP31" s="699"/>
      <c r="CQ31" s="700"/>
      <c r="CR31" s="683">
        <v>11833</v>
      </c>
      <c r="CS31" s="719"/>
      <c r="CT31" s="719"/>
      <c r="CU31" s="719"/>
      <c r="CV31" s="719"/>
      <c r="CW31" s="719"/>
      <c r="CX31" s="719"/>
      <c r="CY31" s="720"/>
      <c r="CZ31" s="688">
        <v>0.4</v>
      </c>
      <c r="DA31" s="717"/>
      <c r="DB31" s="717"/>
      <c r="DC31" s="721"/>
      <c r="DD31" s="692">
        <v>11833</v>
      </c>
      <c r="DE31" s="719"/>
      <c r="DF31" s="719"/>
      <c r="DG31" s="719"/>
      <c r="DH31" s="719"/>
      <c r="DI31" s="719"/>
      <c r="DJ31" s="719"/>
      <c r="DK31" s="720"/>
      <c r="DL31" s="692">
        <v>11833</v>
      </c>
      <c r="DM31" s="719"/>
      <c r="DN31" s="719"/>
      <c r="DO31" s="719"/>
      <c r="DP31" s="719"/>
      <c r="DQ31" s="719"/>
      <c r="DR31" s="719"/>
      <c r="DS31" s="719"/>
      <c r="DT31" s="719"/>
      <c r="DU31" s="719"/>
      <c r="DV31" s="720"/>
      <c r="DW31" s="688">
        <v>0.9</v>
      </c>
      <c r="DX31" s="717"/>
      <c r="DY31" s="717"/>
      <c r="DZ31" s="717"/>
      <c r="EA31" s="717"/>
      <c r="EB31" s="717"/>
      <c r="EC31" s="718"/>
    </row>
    <row r="32" spans="2:133" ht="11.25" customHeight="1" x14ac:dyDescent="0.15">
      <c r="B32" s="729" t="s">
        <v>317</v>
      </c>
      <c r="C32" s="730"/>
      <c r="D32" s="730"/>
      <c r="E32" s="730"/>
      <c r="F32" s="730"/>
      <c r="G32" s="730"/>
      <c r="H32" s="730"/>
      <c r="I32" s="730"/>
      <c r="J32" s="730"/>
      <c r="K32" s="730"/>
      <c r="L32" s="730"/>
      <c r="M32" s="730"/>
      <c r="N32" s="730"/>
      <c r="O32" s="730"/>
      <c r="P32" s="730"/>
      <c r="Q32" s="731"/>
      <c r="R32" s="683" t="s">
        <v>242</v>
      </c>
      <c r="S32" s="684"/>
      <c r="T32" s="684"/>
      <c r="U32" s="684"/>
      <c r="V32" s="684"/>
      <c r="W32" s="684"/>
      <c r="X32" s="684"/>
      <c r="Y32" s="685"/>
      <c r="Z32" s="686" t="s">
        <v>130</v>
      </c>
      <c r="AA32" s="686"/>
      <c r="AB32" s="686"/>
      <c r="AC32" s="686"/>
      <c r="AD32" s="687" t="s">
        <v>242</v>
      </c>
      <c r="AE32" s="687"/>
      <c r="AF32" s="687"/>
      <c r="AG32" s="687"/>
      <c r="AH32" s="687"/>
      <c r="AI32" s="687"/>
      <c r="AJ32" s="687"/>
      <c r="AK32" s="687"/>
      <c r="AL32" s="688" t="s">
        <v>242</v>
      </c>
      <c r="AM32" s="689"/>
      <c r="AN32" s="689"/>
      <c r="AO32" s="690"/>
      <c r="AP32" s="742"/>
      <c r="AQ32" s="743"/>
      <c r="AR32" s="743"/>
      <c r="AS32" s="743"/>
      <c r="AT32" s="747"/>
      <c r="AU32" s="230" t="s">
        <v>318</v>
      </c>
      <c r="AV32" s="230"/>
      <c r="AW32" s="230"/>
      <c r="AX32" s="680" t="s">
        <v>319</v>
      </c>
      <c r="AY32" s="681"/>
      <c r="AZ32" s="681"/>
      <c r="BA32" s="681"/>
      <c r="BB32" s="681"/>
      <c r="BC32" s="681"/>
      <c r="BD32" s="681"/>
      <c r="BE32" s="681"/>
      <c r="BF32" s="682"/>
      <c r="BG32" s="752">
        <v>95.4</v>
      </c>
      <c r="BH32" s="719"/>
      <c r="BI32" s="719"/>
      <c r="BJ32" s="719"/>
      <c r="BK32" s="719"/>
      <c r="BL32" s="719"/>
      <c r="BM32" s="689">
        <v>92.1</v>
      </c>
      <c r="BN32" s="749"/>
      <c r="BO32" s="749"/>
      <c r="BP32" s="749"/>
      <c r="BQ32" s="750"/>
      <c r="BR32" s="752">
        <v>97</v>
      </c>
      <c r="BS32" s="719"/>
      <c r="BT32" s="719"/>
      <c r="BU32" s="719"/>
      <c r="BV32" s="719"/>
      <c r="BW32" s="719"/>
      <c r="BX32" s="689">
        <v>93.6</v>
      </c>
      <c r="BY32" s="749"/>
      <c r="BZ32" s="749"/>
      <c r="CA32" s="749"/>
      <c r="CB32" s="750"/>
      <c r="CD32" s="727"/>
      <c r="CE32" s="728"/>
      <c r="CF32" s="698" t="s">
        <v>320</v>
      </c>
      <c r="CG32" s="699"/>
      <c r="CH32" s="699"/>
      <c r="CI32" s="699"/>
      <c r="CJ32" s="699"/>
      <c r="CK32" s="699"/>
      <c r="CL32" s="699"/>
      <c r="CM32" s="699"/>
      <c r="CN32" s="699"/>
      <c r="CO32" s="699"/>
      <c r="CP32" s="699"/>
      <c r="CQ32" s="700"/>
      <c r="CR32" s="683">
        <v>63</v>
      </c>
      <c r="CS32" s="684"/>
      <c r="CT32" s="684"/>
      <c r="CU32" s="684"/>
      <c r="CV32" s="684"/>
      <c r="CW32" s="684"/>
      <c r="CX32" s="684"/>
      <c r="CY32" s="685"/>
      <c r="CZ32" s="688">
        <v>0</v>
      </c>
      <c r="DA32" s="717"/>
      <c r="DB32" s="717"/>
      <c r="DC32" s="721"/>
      <c r="DD32" s="692">
        <v>63</v>
      </c>
      <c r="DE32" s="684"/>
      <c r="DF32" s="684"/>
      <c r="DG32" s="684"/>
      <c r="DH32" s="684"/>
      <c r="DI32" s="684"/>
      <c r="DJ32" s="684"/>
      <c r="DK32" s="685"/>
      <c r="DL32" s="692">
        <v>63</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15">
      <c r="B33" s="680" t="s">
        <v>321</v>
      </c>
      <c r="C33" s="681"/>
      <c r="D33" s="681"/>
      <c r="E33" s="681"/>
      <c r="F33" s="681"/>
      <c r="G33" s="681"/>
      <c r="H33" s="681"/>
      <c r="I33" s="681"/>
      <c r="J33" s="681"/>
      <c r="K33" s="681"/>
      <c r="L33" s="681"/>
      <c r="M33" s="681"/>
      <c r="N33" s="681"/>
      <c r="O33" s="681"/>
      <c r="P33" s="681"/>
      <c r="Q33" s="682"/>
      <c r="R33" s="683">
        <v>92299</v>
      </c>
      <c r="S33" s="684"/>
      <c r="T33" s="684"/>
      <c r="U33" s="684"/>
      <c r="V33" s="684"/>
      <c r="W33" s="684"/>
      <c r="X33" s="684"/>
      <c r="Y33" s="685"/>
      <c r="Z33" s="686">
        <v>3</v>
      </c>
      <c r="AA33" s="686"/>
      <c r="AB33" s="686"/>
      <c r="AC33" s="686"/>
      <c r="AD33" s="687" t="s">
        <v>130</v>
      </c>
      <c r="AE33" s="687"/>
      <c r="AF33" s="687"/>
      <c r="AG33" s="687"/>
      <c r="AH33" s="687"/>
      <c r="AI33" s="687"/>
      <c r="AJ33" s="687"/>
      <c r="AK33" s="687"/>
      <c r="AL33" s="688" t="s">
        <v>130</v>
      </c>
      <c r="AM33" s="689"/>
      <c r="AN33" s="689"/>
      <c r="AO33" s="690"/>
      <c r="AP33" s="744"/>
      <c r="AQ33" s="745"/>
      <c r="AR33" s="745"/>
      <c r="AS33" s="745"/>
      <c r="AT33" s="748"/>
      <c r="AU33" s="232"/>
      <c r="AV33" s="232"/>
      <c r="AW33" s="232"/>
      <c r="AX33" s="733" t="s">
        <v>322</v>
      </c>
      <c r="AY33" s="734"/>
      <c r="AZ33" s="734"/>
      <c r="BA33" s="734"/>
      <c r="BB33" s="734"/>
      <c r="BC33" s="734"/>
      <c r="BD33" s="734"/>
      <c r="BE33" s="734"/>
      <c r="BF33" s="735"/>
      <c r="BG33" s="753">
        <v>92.2</v>
      </c>
      <c r="BH33" s="754"/>
      <c r="BI33" s="754"/>
      <c r="BJ33" s="754"/>
      <c r="BK33" s="754"/>
      <c r="BL33" s="754"/>
      <c r="BM33" s="755">
        <v>52.9</v>
      </c>
      <c r="BN33" s="754"/>
      <c r="BO33" s="754"/>
      <c r="BP33" s="754"/>
      <c r="BQ33" s="756"/>
      <c r="BR33" s="753">
        <v>91.5</v>
      </c>
      <c r="BS33" s="754"/>
      <c r="BT33" s="754"/>
      <c r="BU33" s="754"/>
      <c r="BV33" s="754"/>
      <c r="BW33" s="754"/>
      <c r="BX33" s="755">
        <v>52.9</v>
      </c>
      <c r="BY33" s="754"/>
      <c r="BZ33" s="754"/>
      <c r="CA33" s="754"/>
      <c r="CB33" s="756"/>
      <c r="CD33" s="698" t="s">
        <v>323</v>
      </c>
      <c r="CE33" s="699"/>
      <c r="CF33" s="699"/>
      <c r="CG33" s="699"/>
      <c r="CH33" s="699"/>
      <c r="CI33" s="699"/>
      <c r="CJ33" s="699"/>
      <c r="CK33" s="699"/>
      <c r="CL33" s="699"/>
      <c r="CM33" s="699"/>
      <c r="CN33" s="699"/>
      <c r="CO33" s="699"/>
      <c r="CP33" s="699"/>
      <c r="CQ33" s="700"/>
      <c r="CR33" s="683">
        <v>1311230</v>
      </c>
      <c r="CS33" s="719"/>
      <c r="CT33" s="719"/>
      <c r="CU33" s="719"/>
      <c r="CV33" s="719"/>
      <c r="CW33" s="719"/>
      <c r="CX33" s="719"/>
      <c r="CY33" s="720"/>
      <c r="CZ33" s="688">
        <v>43.5</v>
      </c>
      <c r="DA33" s="717"/>
      <c r="DB33" s="717"/>
      <c r="DC33" s="721"/>
      <c r="DD33" s="692">
        <v>1086171</v>
      </c>
      <c r="DE33" s="719"/>
      <c r="DF33" s="719"/>
      <c r="DG33" s="719"/>
      <c r="DH33" s="719"/>
      <c r="DI33" s="719"/>
      <c r="DJ33" s="719"/>
      <c r="DK33" s="720"/>
      <c r="DL33" s="692">
        <v>591936</v>
      </c>
      <c r="DM33" s="719"/>
      <c r="DN33" s="719"/>
      <c r="DO33" s="719"/>
      <c r="DP33" s="719"/>
      <c r="DQ33" s="719"/>
      <c r="DR33" s="719"/>
      <c r="DS33" s="719"/>
      <c r="DT33" s="719"/>
      <c r="DU33" s="719"/>
      <c r="DV33" s="720"/>
      <c r="DW33" s="688">
        <v>43.3</v>
      </c>
      <c r="DX33" s="717"/>
      <c r="DY33" s="717"/>
      <c r="DZ33" s="717"/>
      <c r="EA33" s="717"/>
      <c r="EB33" s="717"/>
      <c r="EC33" s="718"/>
    </row>
    <row r="34" spans="2:133" ht="11.25" customHeight="1" x14ac:dyDescent="0.15">
      <c r="B34" s="680" t="s">
        <v>324</v>
      </c>
      <c r="C34" s="681"/>
      <c r="D34" s="681"/>
      <c r="E34" s="681"/>
      <c r="F34" s="681"/>
      <c r="G34" s="681"/>
      <c r="H34" s="681"/>
      <c r="I34" s="681"/>
      <c r="J34" s="681"/>
      <c r="K34" s="681"/>
      <c r="L34" s="681"/>
      <c r="M34" s="681"/>
      <c r="N34" s="681"/>
      <c r="O34" s="681"/>
      <c r="P34" s="681"/>
      <c r="Q34" s="682"/>
      <c r="R34" s="683">
        <v>7106</v>
      </c>
      <c r="S34" s="684"/>
      <c r="T34" s="684"/>
      <c r="U34" s="684"/>
      <c r="V34" s="684"/>
      <c r="W34" s="684"/>
      <c r="X34" s="684"/>
      <c r="Y34" s="685"/>
      <c r="Z34" s="686">
        <v>0.2</v>
      </c>
      <c r="AA34" s="686"/>
      <c r="AB34" s="686"/>
      <c r="AC34" s="686"/>
      <c r="AD34" s="687" t="s">
        <v>230</v>
      </c>
      <c r="AE34" s="687"/>
      <c r="AF34" s="687"/>
      <c r="AG34" s="687"/>
      <c r="AH34" s="687"/>
      <c r="AI34" s="687"/>
      <c r="AJ34" s="687"/>
      <c r="AK34" s="687"/>
      <c r="AL34" s="688" t="s">
        <v>130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325</v>
      </c>
      <c r="CE34" s="699"/>
      <c r="CF34" s="699"/>
      <c r="CG34" s="699"/>
      <c r="CH34" s="699"/>
      <c r="CI34" s="699"/>
      <c r="CJ34" s="699"/>
      <c r="CK34" s="699"/>
      <c r="CL34" s="699"/>
      <c r="CM34" s="699"/>
      <c r="CN34" s="699"/>
      <c r="CO34" s="699"/>
      <c r="CP34" s="699"/>
      <c r="CQ34" s="700"/>
      <c r="CR34" s="683">
        <v>548292</v>
      </c>
      <c r="CS34" s="684"/>
      <c r="CT34" s="684"/>
      <c r="CU34" s="684"/>
      <c r="CV34" s="684"/>
      <c r="CW34" s="684"/>
      <c r="CX34" s="684"/>
      <c r="CY34" s="685"/>
      <c r="CZ34" s="688">
        <v>18.2</v>
      </c>
      <c r="DA34" s="717"/>
      <c r="DB34" s="717"/>
      <c r="DC34" s="721"/>
      <c r="DD34" s="692">
        <v>483018</v>
      </c>
      <c r="DE34" s="684"/>
      <c r="DF34" s="684"/>
      <c r="DG34" s="684"/>
      <c r="DH34" s="684"/>
      <c r="DI34" s="684"/>
      <c r="DJ34" s="684"/>
      <c r="DK34" s="685"/>
      <c r="DL34" s="692">
        <v>313155</v>
      </c>
      <c r="DM34" s="684"/>
      <c r="DN34" s="684"/>
      <c r="DO34" s="684"/>
      <c r="DP34" s="684"/>
      <c r="DQ34" s="684"/>
      <c r="DR34" s="684"/>
      <c r="DS34" s="684"/>
      <c r="DT34" s="684"/>
      <c r="DU34" s="684"/>
      <c r="DV34" s="685"/>
      <c r="DW34" s="688">
        <v>22.9</v>
      </c>
      <c r="DX34" s="717"/>
      <c r="DY34" s="717"/>
      <c r="DZ34" s="717"/>
      <c r="EA34" s="717"/>
      <c r="EB34" s="717"/>
      <c r="EC34" s="718"/>
    </row>
    <row r="35" spans="2:133" ht="11.25" customHeight="1" x14ac:dyDescent="0.15">
      <c r="B35" s="680" t="s">
        <v>326</v>
      </c>
      <c r="C35" s="681"/>
      <c r="D35" s="681"/>
      <c r="E35" s="681"/>
      <c r="F35" s="681"/>
      <c r="G35" s="681"/>
      <c r="H35" s="681"/>
      <c r="I35" s="681"/>
      <c r="J35" s="681"/>
      <c r="K35" s="681"/>
      <c r="L35" s="681"/>
      <c r="M35" s="681"/>
      <c r="N35" s="681"/>
      <c r="O35" s="681"/>
      <c r="P35" s="681"/>
      <c r="Q35" s="682"/>
      <c r="R35" s="683">
        <v>50417</v>
      </c>
      <c r="S35" s="684"/>
      <c r="T35" s="684"/>
      <c r="U35" s="684"/>
      <c r="V35" s="684"/>
      <c r="W35" s="684"/>
      <c r="X35" s="684"/>
      <c r="Y35" s="685"/>
      <c r="Z35" s="686">
        <v>1.6</v>
      </c>
      <c r="AA35" s="686"/>
      <c r="AB35" s="686"/>
      <c r="AC35" s="686"/>
      <c r="AD35" s="687" t="s">
        <v>130</v>
      </c>
      <c r="AE35" s="687"/>
      <c r="AF35" s="687"/>
      <c r="AG35" s="687"/>
      <c r="AH35" s="687"/>
      <c r="AI35" s="687"/>
      <c r="AJ35" s="687"/>
      <c r="AK35" s="687"/>
      <c r="AL35" s="688" t="s">
        <v>130</v>
      </c>
      <c r="AM35" s="689"/>
      <c r="AN35" s="689"/>
      <c r="AO35" s="690"/>
      <c r="AP35" s="235"/>
      <c r="AQ35" s="662" t="s">
        <v>327</v>
      </c>
      <c r="AR35" s="663"/>
      <c r="AS35" s="663"/>
      <c r="AT35" s="663"/>
      <c r="AU35" s="663"/>
      <c r="AV35" s="663"/>
      <c r="AW35" s="663"/>
      <c r="AX35" s="663"/>
      <c r="AY35" s="663"/>
      <c r="AZ35" s="663"/>
      <c r="BA35" s="663"/>
      <c r="BB35" s="663"/>
      <c r="BC35" s="663"/>
      <c r="BD35" s="663"/>
      <c r="BE35" s="663"/>
      <c r="BF35" s="664"/>
      <c r="BG35" s="662" t="s">
        <v>328</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329</v>
      </c>
      <c r="CE35" s="699"/>
      <c r="CF35" s="699"/>
      <c r="CG35" s="699"/>
      <c r="CH35" s="699"/>
      <c r="CI35" s="699"/>
      <c r="CJ35" s="699"/>
      <c r="CK35" s="699"/>
      <c r="CL35" s="699"/>
      <c r="CM35" s="699"/>
      <c r="CN35" s="699"/>
      <c r="CO35" s="699"/>
      <c r="CP35" s="699"/>
      <c r="CQ35" s="700"/>
      <c r="CR35" s="683">
        <v>36623</v>
      </c>
      <c r="CS35" s="719"/>
      <c r="CT35" s="719"/>
      <c r="CU35" s="719"/>
      <c r="CV35" s="719"/>
      <c r="CW35" s="719"/>
      <c r="CX35" s="719"/>
      <c r="CY35" s="720"/>
      <c r="CZ35" s="688">
        <v>1.2</v>
      </c>
      <c r="DA35" s="717"/>
      <c r="DB35" s="717"/>
      <c r="DC35" s="721"/>
      <c r="DD35" s="692">
        <v>36001</v>
      </c>
      <c r="DE35" s="719"/>
      <c r="DF35" s="719"/>
      <c r="DG35" s="719"/>
      <c r="DH35" s="719"/>
      <c r="DI35" s="719"/>
      <c r="DJ35" s="719"/>
      <c r="DK35" s="720"/>
      <c r="DL35" s="692">
        <v>35076</v>
      </c>
      <c r="DM35" s="719"/>
      <c r="DN35" s="719"/>
      <c r="DO35" s="719"/>
      <c r="DP35" s="719"/>
      <c r="DQ35" s="719"/>
      <c r="DR35" s="719"/>
      <c r="DS35" s="719"/>
      <c r="DT35" s="719"/>
      <c r="DU35" s="719"/>
      <c r="DV35" s="720"/>
      <c r="DW35" s="688">
        <v>2.6</v>
      </c>
      <c r="DX35" s="717"/>
      <c r="DY35" s="717"/>
      <c r="DZ35" s="717"/>
      <c r="EA35" s="717"/>
      <c r="EB35" s="717"/>
      <c r="EC35" s="718"/>
    </row>
    <row r="36" spans="2:133" ht="11.25" customHeight="1" x14ac:dyDescent="0.15">
      <c r="B36" s="680" t="s">
        <v>330</v>
      </c>
      <c r="C36" s="681"/>
      <c r="D36" s="681"/>
      <c r="E36" s="681"/>
      <c r="F36" s="681"/>
      <c r="G36" s="681"/>
      <c r="H36" s="681"/>
      <c r="I36" s="681"/>
      <c r="J36" s="681"/>
      <c r="K36" s="681"/>
      <c r="L36" s="681"/>
      <c r="M36" s="681"/>
      <c r="N36" s="681"/>
      <c r="O36" s="681"/>
      <c r="P36" s="681"/>
      <c r="Q36" s="682"/>
      <c r="R36" s="683">
        <v>359576</v>
      </c>
      <c r="S36" s="684"/>
      <c r="T36" s="684"/>
      <c r="U36" s="684"/>
      <c r="V36" s="684"/>
      <c r="W36" s="684"/>
      <c r="X36" s="684"/>
      <c r="Y36" s="685"/>
      <c r="Z36" s="686">
        <v>11.5</v>
      </c>
      <c r="AA36" s="686"/>
      <c r="AB36" s="686"/>
      <c r="AC36" s="686"/>
      <c r="AD36" s="687" t="s">
        <v>242</v>
      </c>
      <c r="AE36" s="687"/>
      <c r="AF36" s="687"/>
      <c r="AG36" s="687"/>
      <c r="AH36" s="687"/>
      <c r="AI36" s="687"/>
      <c r="AJ36" s="687"/>
      <c r="AK36" s="687"/>
      <c r="AL36" s="688" t="s">
        <v>130</v>
      </c>
      <c r="AM36" s="689"/>
      <c r="AN36" s="689"/>
      <c r="AO36" s="690"/>
      <c r="AP36" s="235"/>
      <c r="AQ36" s="757" t="s">
        <v>331</v>
      </c>
      <c r="AR36" s="758"/>
      <c r="AS36" s="758"/>
      <c r="AT36" s="758"/>
      <c r="AU36" s="758"/>
      <c r="AV36" s="758"/>
      <c r="AW36" s="758"/>
      <c r="AX36" s="758"/>
      <c r="AY36" s="759"/>
      <c r="AZ36" s="672">
        <v>322465</v>
      </c>
      <c r="BA36" s="673"/>
      <c r="BB36" s="673"/>
      <c r="BC36" s="673"/>
      <c r="BD36" s="673"/>
      <c r="BE36" s="673"/>
      <c r="BF36" s="760"/>
      <c r="BG36" s="694" t="s">
        <v>332</v>
      </c>
      <c r="BH36" s="695"/>
      <c r="BI36" s="695"/>
      <c r="BJ36" s="695"/>
      <c r="BK36" s="695"/>
      <c r="BL36" s="695"/>
      <c r="BM36" s="695"/>
      <c r="BN36" s="695"/>
      <c r="BO36" s="695"/>
      <c r="BP36" s="695"/>
      <c r="BQ36" s="695"/>
      <c r="BR36" s="695"/>
      <c r="BS36" s="695"/>
      <c r="BT36" s="695"/>
      <c r="BU36" s="696"/>
      <c r="BV36" s="672">
        <v>589</v>
      </c>
      <c r="BW36" s="673"/>
      <c r="BX36" s="673"/>
      <c r="BY36" s="673"/>
      <c r="BZ36" s="673"/>
      <c r="CA36" s="673"/>
      <c r="CB36" s="760"/>
      <c r="CD36" s="698" t="s">
        <v>333</v>
      </c>
      <c r="CE36" s="699"/>
      <c r="CF36" s="699"/>
      <c r="CG36" s="699"/>
      <c r="CH36" s="699"/>
      <c r="CI36" s="699"/>
      <c r="CJ36" s="699"/>
      <c r="CK36" s="699"/>
      <c r="CL36" s="699"/>
      <c r="CM36" s="699"/>
      <c r="CN36" s="699"/>
      <c r="CO36" s="699"/>
      <c r="CP36" s="699"/>
      <c r="CQ36" s="700"/>
      <c r="CR36" s="683">
        <v>148875</v>
      </c>
      <c r="CS36" s="684"/>
      <c r="CT36" s="684"/>
      <c r="CU36" s="684"/>
      <c r="CV36" s="684"/>
      <c r="CW36" s="684"/>
      <c r="CX36" s="684"/>
      <c r="CY36" s="685"/>
      <c r="CZ36" s="688">
        <v>4.9000000000000004</v>
      </c>
      <c r="DA36" s="717"/>
      <c r="DB36" s="717"/>
      <c r="DC36" s="721"/>
      <c r="DD36" s="692">
        <v>122350</v>
      </c>
      <c r="DE36" s="684"/>
      <c r="DF36" s="684"/>
      <c r="DG36" s="684"/>
      <c r="DH36" s="684"/>
      <c r="DI36" s="684"/>
      <c r="DJ36" s="684"/>
      <c r="DK36" s="685"/>
      <c r="DL36" s="692">
        <v>93273</v>
      </c>
      <c r="DM36" s="684"/>
      <c r="DN36" s="684"/>
      <c r="DO36" s="684"/>
      <c r="DP36" s="684"/>
      <c r="DQ36" s="684"/>
      <c r="DR36" s="684"/>
      <c r="DS36" s="684"/>
      <c r="DT36" s="684"/>
      <c r="DU36" s="684"/>
      <c r="DV36" s="685"/>
      <c r="DW36" s="688">
        <v>6.8</v>
      </c>
      <c r="DX36" s="717"/>
      <c r="DY36" s="717"/>
      <c r="DZ36" s="717"/>
      <c r="EA36" s="717"/>
      <c r="EB36" s="717"/>
      <c r="EC36" s="718"/>
    </row>
    <row r="37" spans="2:133" ht="11.25" customHeight="1" x14ac:dyDescent="0.15">
      <c r="B37" s="680" t="s">
        <v>334</v>
      </c>
      <c r="C37" s="681"/>
      <c r="D37" s="681"/>
      <c r="E37" s="681"/>
      <c r="F37" s="681"/>
      <c r="G37" s="681"/>
      <c r="H37" s="681"/>
      <c r="I37" s="681"/>
      <c r="J37" s="681"/>
      <c r="K37" s="681"/>
      <c r="L37" s="681"/>
      <c r="M37" s="681"/>
      <c r="N37" s="681"/>
      <c r="O37" s="681"/>
      <c r="P37" s="681"/>
      <c r="Q37" s="682"/>
      <c r="R37" s="683">
        <v>97392</v>
      </c>
      <c r="S37" s="684"/>
      <c r="T37" s="684"/>
      <c r="U37" s="684"/>
      <c r="V37" s="684"/>
      <c r="W37" s="684"/>
      <c r="X37" s="684"/>
      <c r="Y37" s="685"/>
      <c r="Z37" s="686">
        <v>3.1</v>
      </c>
      <c r="AA37" s="686"/>
      <c r="AB37" s="686"/>
      <c r="AC37" s="686"/>
      <c r="AD37" s="687" t="s">
        <v>130</v>
      </c>
      <c r="AE37" s="687"/>
      <c r="AF37" s="687"/>
      <c r="AG37" s="687"/>
      <c r="AH37" s="687"/>
      <c r="AI37" s="687"/>
      <c r="AJ37" s="687"/>
      <c r="AK37" s="687"/>
      <c r="AL37" s="688" t="s">
        <v>242</v>
      </c>
      <c r="AM37" s="689"/>
      <c r="AN37" s="689"/>
      <c r="AO37" s="690"/>
      <c r="AQ37" s="761" t="s">
        <v>335</v>
      </c>
      <c r="AR37" s="762"/>
      <c r="AS37" s="762"/>
      <c r="AT37" s="762"/>
      <c r="AU37" s="762"/>
      <c r="AV37" s="762"/>
      <c r="AW37" s="762"/>
      <c r="AX37" s="762"/>
      <c r="AY37" s="763"/>
      <c r="AZ37" s="683">
        <v>100026</v>
      </c>
      <c r="BA37" s="684"/>
      <c r="BB37" s="684"/>
      <c r="BC37" s="684"/>
      <c r="BD37" s="719"/>
      <c r="BE37" s="719"/>
      <c r="BF37" s="750"/>
      <c r="BG37" s="698" t="s">
        <v>336</v>
      </c>
      <c r="BH37" s="699"/>
      <c r="BI37" s="699"/>
      <c r="BJ37" s="699"/>
      <c r="BK37" s="699"/>
      <c r="BL37" s="699"/>
      <c r="BM37" s="699"/>
      <c r="BN37" s="699"/>
      <c r="BO37" s="699"/>
      <c r="BP37" s="699"/>
      <c r="BQ37" s="699"/>
      <c r="BR37" s="699"/>
      <c r="BS37" s="699"/>
      <c r="BT37" s="699"/>
      <c r="BU37" s="700"/>
      <c r="BV37" s="683">
        <v>-12909</v>
      </c>
      <c r="BW37" s="684"/>
      <c r="BX37" s="684"/>
      <c r="BY37" s="684"/>
      <c r="BZ37" s="684"/>
      <c r="CA37" s="684"/>
      <c r="CB37" s="693"/>
      <c r="CD37" s="698" t="s">
        <v>337</v>
      </c>
      <c r="CE37" s="699"/>
      <c r="CF37" s="699"/>
      <c r="CG37" s="699"/>
      <c r="CH37" s="699"/>
      <c r="CI37" s="699"/>
      <c r="CJ37" s="699"/>
      <c r="CK37" s="699"/>
      <c r="CL37" s="699"/>
      <c r="CM37" s="699"/>
      <c r="CN37" s="699"/>
      <c r="CO37" s="699"/>
      <c r="CP37" s="699"/>
      <c r="CQ37" s="700"/>
      <c r="CR37" s="683">
        <v>26512</v>
      </c>
      <c r="CS37" s="719"/>
      <c r="CT37" s="719"/>
      <c r="CU37" s="719"/>
      <c r="CV37" s="719"/>
      <c r="CW37" s="719"/>
      <c r="CX37" s="719"/>
      <c r="CY37" s="720"/>
      <c r="CZ37" s="688">
        <v>0.9</v>
      </c>
      <c r="DA37" s="717"/>
      <c r="DB37" s="717"/>
      <c r="DC37" s="721"/>
      <c r="DD37" s="692">
        <v>21812</v>
      </c>
      <c r="DE37" s="719"/>
      <c r="DF37" s="719"/>
      <c r="DG37" s="719"/>
      <c r="DH37" s="719"/>
      <c r="DI37" s="719"/>
      <c r="DJ37" s="719"/>
      <c r="DK37" s="720"/>
      <c r="DL37" s="692">
        <v>21798</v>
      </c>
      <c r="DM37" s="719"/>
      <c r="DN37" s="719"/>
      <c r="DO37" s="719"/>
      <c r="DP37" s="719"/>
      <c r="DQ37" s="719"/>
      <c r="DR37" s="719"/>
      <c r="DS37" s="719"/>
      <c r="DT37" s="719"/>
      <c r="DU37" s="719"/>
      <c r="DV37" s="720"/>
      <c r="DW37" s="688">
        <v>1.6</v>
      </c>
      <c r="DX37" s="717"/>
      <c r="DY37" s="717"/>
      <c r="DZ37" s="717"/>
      <c r="EA37" s="717"/>
      <c r="EB37" s="717"/>
      <c r="EC37" s="718"/>
    </row>
    <row r="38" spans="2:133" ht="11.25" customHeight="1" x14ac:dyDescent="0.15">
      <c r="B38" s="680" t="s">
        <v>338</v>
      </c>
      <c r="C38" s="681"/>
      <c r="D38" s="681"/>
      <c r="E38" s="681"/>
      <c r="F38" s="681"/>
      <c r="G38" s="681"/>
      <c r="H38" s="681"/>
      <c r="I38" s="681"/>
      <c r="J38" s="681"/>
      <c r="K38" s="681"/>
      <c r="L38" s="681"/>
      <c r="M38" s="681"/>
      <c r="N38" s="681"/>
      <c r="O38" s="681"/>
      <c r="P38" s="681"/>
      <c r="Q38" s="682"/>
      <c r="R38" s="683">
        <v>63229</v>
      </c>
      <c r="S38" s="684"/>
      <c r="T38" s="684"/>
      <c r="U38" s="684"/>
      <c r="V38" s="684"/>
      <c r="W38" s="684"/>
      <c r="X38" s="684"/>
      <c r="Y38" s="685"/>
      <c r="Z38" s="686">
        <v>2</v>
      </c>
      <c r="AA38" s="686"/>
      <c r="AB38" s="686"/>
      <c r="AC38" s="686"/>
      <c r="AD38" s="687">
        <v>1283</v>
      </c>
      <c r="AE38" s="687"/>
      <c r="AF38" s="687"/>
      <c r="AG38" s="687"/>
      <c r="AH38" s="687"/>
      <c r="AI38" s="687"/>
      <c r="AJ38" s="687"/>
      <c r="AK38" s="687"/>
      <c r="AL38" s="688">
        <v>0.1</v>
      </c>
      <c r="AM38" s="689"/>
      <c r="AN38" s="689"/>
      <c r="AO38" s="690"/>
      <c r="AQ38" s="761" t="s">
        <v>339</v>
      </c>
      <c r="AR38" s="762"/>
      <c r="AS38" s="762"/>
      <c r="AT38" s="762"/>
      <c r="AU38" s="762"/>
      <c r="AV38" s="762"/>
      <c r="AW38" s="762"/>
      <c r="AX38" s="762"/>
      <c r="AY38" s="763"/>
      <c r="AZ38" s="683">
        <v>21387</v>
      </c>
      <c r="BA38" s="684"/>
      <c r="BB38" s="684"/>
      <c r="BC38" s="684"/>
      <c r="BD38" s="719"/>
      <c r="BE38" s="719"/>
      <c r="BF38" s="750"/>
      <c r="BG38" s="698" t="s">
        <v>340</v>
      </c>
      <c r="BH38" s="699"/>
      <c r="BI38" s="699"/>
      <c r="BJ38" s="699"/>
      <c r="BK38" s="699"/>
      <c r="BL38" s="699"/>
      <c r="BM38" s="699"/>
      <c r="BN38" s="699"/>
      <c r="BO38" s="699"/>
      <c r="BP38" s="699"/>
      <c r="BQ38" s="699"/>
      <c r="BR38" s="699"/>
      <c r="BS38" s="699"/>
      <c r="BT38" s="699"/>
      <c r="BU38" s="700"/>
      <c r="BV38" s="683">
        <v>582</v>
      </c>
      <c r="BW38" s="684"/>
      <c r="BX38" s="684"/>
      <c r="BY38" s="684"/>
      <c r="BZ38" s="684"/>
      <c r="CA38" s="684"/>
      <c r="CB38" s="693"/>
      <c r="CD38" s="698" t="s">
        <v>341</v>
      </c>
      <c r="CE38" s="699"/>
      <c r="CF38" s="699"/>
      <c r="CG38" s="699"/>
      <c r="CH38" s="699"/>
      <c r="CI38" s="699"/>
      <c r="CJ38" s="699"/>
      <c r="CK38" s="699"/>
      <c r="CL38" s="699"/>
      <c r="CM38" s="699"/>
      <c r="CN38" s="699"/>
      <c r="CO38" s="699"/>
      <c r="CP38" s="699"/>
      <c r="CQ38" s="700"/>
      <c r="CR38" s="683">
        <v>222439</v>
      </c>
      <c r="CS38" s="684"/>
      <c r="CT38" s="684"/>
      <c r="CU38" s="684"/>
      <c r="CV38" s="684"/>
      <c r="CW38" s="684"/>
      <c r="CX38" s="684"/>
      <c r="CY38" s="685"/>
      <c r="CZ38" s="688">
        <v>7.4</v>
      </c>
      <c r="DA38" s="717"/>
      <c r="DB38" s="717"/>
      <c r="DC38" s="721"/>
      <c r="DD38" s="692">
        <v>189802</v>
      </c>
      <c r="DE38" s="684"/>
      <c r="DF38" s="684"/>
      <c r="DG38" s="684"/>
      <c r="DH38" s="684"/>
      <c r="DI38" s="684"/>
      <c r="DJ38" s="684"/>
      <c r="DK38" s="685"/>
      <c r="DL38" s="692">
        <v>150432</v>
      </c>
      <c r="DM38" s="684"/>
      <c r="DN38" s="684"/>
      <c r="DO38" s="684"/>
      <c r="DP38" s="684"/>
      <c r="DQ38" s="684"/>
      <c r="DR38" s="684"/>
      <c r="DS38" s="684"/>
      <c r="DT38" s="684"/>
      <c r="DU38" s="684"/>
      <c r="DV38" s="685"/>
      <c r="DW38" s="688">
        <v>11</v>
      </c>
      <c r="DX38" s="717"/>
      <c r="DY38" s="717"/>
      <c r="DZ38" s="717"/>
      <c r="EA38" s="717"/>
      <c r="EB38" s="717"/>
      <c r="EC38" s="718"/>
    </row>
    <row r="39" spans="2:133" ht="11.25" customHeight="1" x14ac:dyDescent="0.15">
      <c r="B39" s="680" t="s">
        <v>342</v>
      </c>
      <c r="C39" s="681"/>
      <c r="D39" s="681"/>
      <c r="E39" s="681"/>
      <c r="F39" s="681"/>
      <c r="G39" s="681"/>
      <c r="H39" s="681"/>
      <c r="I39" s="681"/>
      <c r="J39" s="681"/>
      <c r="K39" s="681"/>
      <c r="L39" s="681"/>
      <c r="M39" s="681"/>
      <c r="N39" s="681"/>
      <c r="O39" s="681"/>
      <c r="P39" s="681"/>
      <c r="Q39" s="682"/>
      <c r="R39" s="683">
        <v>785600</v>
      </c>
      <c r="S39" s="684"/>
      <c r="T39" s="684"/>
      <c r="U39" s="684"/>
      <c r="V39" s="684"/>
      <c r="W39" s="684"/>
      <c r="X39" s="684"/>
      <c r="Y39" s="685"/>
      <c r="Z39" s="686">
        <v>25.1</v>
      </c>
      <c r="AA39" s="686"/>
      <c r="AB39" s="686"/>
      <c r="AC39" s="686"/>
      <c r="AD39" s="687" t="s">
        <v>130</v>
      </c>
      <c r="AE39" s="687"/>
      <c r="AF39" s="687"/>
      <c r="AG39" s="687"/>
      <c r="AH39" s="687"/>
      <c r="AI39" s="687"/>
      <c r="AJ39" s="687"/>
      <c r="AK39" s="687"/>
      <c r="AL39" s="688" t="s">
        <v>130</v>
      </c>
      <c r="AM39" s="689"/>
      <c r="AN39" s="689"/>
      <c r="AO39" s="690"/>
      <c r="AQ39" s="761" t="s">
        <v>343</v>
      </c>
      <c r="AR39" s="762"/>
      <c r="AS39" s="762"/>
      <c r="AT39" s="762"/>
      <c r="AU39" s="762"/>
      <c r="AV39" s="762"/>
      <c r="AW39" s="762"/>
      <c r="AX39" s="762"/>
      <c r="AY39" s="763"/>
      <c r="AZ39" s="683">
        <v>1760</v>
      </c>
      <c r="BA39" s="684"/>
      <c r="BB39" s="684"/>
      <c r="BC39" s="684"/>
      <c r="BD39" s="719"/>
      <c r="BE39" s="719"/>
      <c r="BF39" s="750"/>
      <c r="BG39" s="698" t="s">
        <v>344</v>
      </c>
      <c r="BH39" s="699"/>
      <c r="BI39" s="699"/>
      <c r="BJ39" s="699"/>
      <c r="BK39" s="699"/>
      <c r="BL39" s="699"/>
      <c r="BM39" s="699"/>
      <c r="BN39" s="699"/>
      <c r="BO39" s="699"/>
      <c r="BP39" s="699"/>
      <c r="BQ39" s="699"/>
      <c r="BR39" s="699"/>
      <c r="BS39" s="699"/>
      <c r="BT39" s="699"/>
      <c r="BU39" s="700"/>
      <c r="BV39" s="683">
        <v>933</v>
      </c>
      <c r="BW39" s="684"/>
      <c r="BX39" s="684"/>
      <c r="BY39" s="684"/>
      <c r="BZ39" s="684"/>
      <c r="CA39" s="684"/>
      <c r="CB39" s="693"/>
      <c r="CD39" s="698" t="s">
        <v>345</v>
      </c>
      <c r="CE39" s="699"/>
      <c r="CF39" s="699"/>
      <c r="CG39" s="699"/>
      <c r="CH39" s="699"/>
      <c r="CI39" s="699"/>
      <c r="CJ39" s="699"/>
      <c r="CK39" s="699"/>
      <c r="CL39" s="699"/>
      <c r="CM39" s="699"/>
      <c r="CN39" s="699"/>
      <c r="CO39" s="699"/>
      <c r="CP39" s="699"/>
      <c r="CQ39" s="700"/>
      <c r="CR39" s="683">
        <v>255001</v>
      </c>
      <c r="CS39" s="719"/>
      <c r="CT39" s="719"/>
      <c r="CU39" s="719"/>
      <c r="CV39" s="719"/>
      <c r="CW39" s="719"/>
      <c r="CX39" s="719"/>
      <c r="CY39" s="720"/>
      <c r="CZ39" s="688">
        <v>8.5</v>
      </c>
      <c r="DA39" s="717"/>
      <c r="DB39" s="717"/>
      <c r="DC39" s="721"/>
      <c r="DD39" s="692">
        <v>255000</v>
      </c>
      <c r="DE39" s="719"/>
      <c r="DF39" s="719"/>
      <c r="DG39" s="719"/>
      <c r="DH39" s="719"/>
      <c r="DI39" s="719"/>
      <c r="DJ39" s="719"/>
      <c r="DK39" s="720"/>
      <c r="DL39" s="692" t="s">
        <v>242</v>
      </c>
      <c r="DM39" s="719"/>
      <c r="DN39" s="719"/>
      <c r="DO39" s="719"/>
      <c r="DP39" s="719"/>
      <c r="DQ39" s="719"/>
      <c r="DR39" s="719"/>
      <c r="DS39" s="719"/>
      <c r="DT39" s="719"/>
      <c r="DU39" s="719"/>
      <c r="DV39" s="720"/>
      <c r="DW39" s="688" t="s">
        <v>242</v>
      </c>
      <c r="DX39" s="717"/>
      <c r="DY39" s="717"/>
      <c r="DZ39" s="717"/>
      <c r="EA39" s="717"/>
      <c r="EB39" s="717"/>
      <c r="EC39" s="718"/>
    </row>
    <row r="40" spans="2:133" ht="11.25" customHeight="1" x14ac:dyDescent="0.15">
      <c r="B40" s="680" t="s">
        <v>346</v>
      </c>
      <c r="C40" s="681"/>
      <c r="D40" s="681"/>
      <c r="E40" s="681"/>
      <c r="F40" s="681"/>
      <c r="G40" s="681"/>
      <c r="H40" s="681"/>
      <c r="I40" s="681"/>
      <c r="J40" s="681"/>
      <c r="K40" s="681"/>
      <c r="L40" s="681"/>
      <c r="M40" s="681"/>
      <c r="N40" s="681"/>
      <c r="O40" s="681"/>
      <c r="P40" s="681"/>
      <c r="Q40" s="682"/>
      <c r="R40" s="683" t="s">
        <v>130</v>
      </c>
      <c r="S40" s="684"/>
      <c r="T40" s="684"/>
      <c r="U40" s="684"/>
      <c r="V40" s="684"/>
      <c r="W40" s="684"/>
      <c r="X40" s="684"/>
      <c r="Y40" s="685"/>
      <c r="Z40" s="686" t="s">
        <v>242</v>
      </c>
      <c r="AA40" s="686"/>
      <c r="AB40" s="686"/>
      <c r="AC40" s="686"/>
      <c r="AD40" s="687" t="s">
        <v>130</v>
      </c>
      <c r="AE40" s="687"/>
      <c r="AF40" s="687"/>
      <c r="AG40" s="687"/>
      <c r="AH40" s="687"/>
      <c r="AI40" s="687"/>
      <c r="AJ40" s="687"/>
      <c r="AK40" s="687"/>
      <c r="AL40" s="688" t="s">
        <v>242</v>
      </c>
      <c r="AM40" s="689"/>
      <c r="AN40" s="689"/>
      <c r="AO40" s="690"/>
      <c r="AQ40" s="761" t="s">
        <v>347</v>
      </c>
      <c r="AR40" s="762"/>
      <c r="AS40" s="762"/>
      <c r="AT40" s="762"/>
      <c r="AU40" s="762"/>
      <c r="AV40" s="762"/>
      <c r="AW40" s="762"/>
      <c r="AX40" s="762"/>
      <c r="AY40" s="763"/>
      <c r="AZ40" s="683">
        <v>393</v>
      </c>
      <c r="BA40" s="684"/>
      <c r="BB40" s="684"/>
      <c r="BC40" s="684"/>
      <c r="BD40" s="719"/>
      <c r="BE40" s="719"/>
      <c r="BF40" s="750"/>
      <c r="BG40" s="764" t="s">
        <v>348</v>
      </c>
      <c r="BH40" s="765"/>
      <c r="BI40" s="765"/>
      <c r="BJ40" s="765"/>
      <c r="BK40" s="765"/>
      <c r="BL40" s="236"/>
      <c r="BM40" s="699" t="s">
        <v>349</v>
      </c>
      <c r="BN40" s="699"/>
      <c r="BO40" s="699"/>
      <c r="BP40" s="699"/>
      <c r="BQ40" s="699"/>
      <c r="BR40" s="699"/>
      <c r="BS40" s="699"/>
      <c r="BT40" s="699"/>
      <c r="BU40" s="700"/>
      <c r="BV40" s="683">
        <v>76</v>
      </c>
      <c r="BW40" s="684"/>
      <c r="BX40" s="684"/>
      <c r="BY40" s="684"/>
      <c r="BZ40" s="684"/>
      <c r="CA40" s="684"/>
      <c r="CB40" s="693"/>
      <c r="CD40" s="698" t="s">
        <v>350</v>
      </c>
      <c r="CE40" s="699"/>
      <c r="CF40" s="699"/>
      <c r="CG40" s="699"/>
      <c r="CH40" s="699"/>
      <c r="CI40" s="699"/>
      <c r="CJ40" s="699"/>
      <c r="CK40" s="699"/>
      <c r="CL40" s="699"/>
      <c r="CM40" s="699"/>
      <c r="CN40" s="699"/>
      <c r="CO40" s="699"/>
      <c r="CP40" s="699"/>
      <c r="CQ40" s="700"/>
      <c r="CR40" s="683">
        <v>100000</v>
      </c>
      <c r="CS40" s="684"/>
      <c r="CT40" s="684"/>
      <c r="CU40" s="684"/>
      <c r="CV40" s="684"/>
      <c r="CW40" s="684"/>
      <c r="CX40" s="684"/>
      <c r="CY40" s="685"/>
      <c r="CZ40" s="688">
        <v>3.3</v>
      </c>
      <c r="DA40" s="717"/>
      <c r="DB40" s="717"/>
      <c r="DC40" s="721"/>
      <c r="DD40" s="692" t="s">
        <v>130</v>
      </c>
      <c r="DE40" s="684"/>
      <c r="DF40" s="684"/>
      <c r="DG40" s="684"/>
      <c r="DH40" s="684"/>
      <c r="DI40" s="684"/>
      <c r="DJ40" s="684"/>
      <c r="DK40" s="685"/>
      <c r="DL40" s="692" t="s">
        <v>242</v>
      </c>
      <c r="DM40" s="684"/>
      <c r="DN40" s="684"/>
      <c r="DO40" s="684"/>
      <c r="DP40" s="684"/>
      <c r="DQ40" s="684"/>
      <c r="DR40" s="684"/>
      <c r="DS40" s="684"/>
      <c r="DT40" s="684"/>
      <c r="DU40" s="684"/>
      <c r="DV40" s="685"/>
      <c r="DW40" s="688" t="s">
        <v>130</v>
      </c>
      <c r="DX40" s="717"/>
      <c r="DY40" s="717"/>
      <c r="DZ40" s="717"/>
      <c r="EA40" s="717"/>
      <c r="EB40" s="717"/>
      <c r="EC40" s="718"/>
    </row>
    <row r="41" spans="2:133" ht="11.25" customHeight="1" x14ac:dyDescent="0.15">
      <c r="B41" s="680" t="s">
        <v>351</v>
      </c>
      <c r="C41" s="681"/>
      <c r="D41" s="681"/>
      <c r="E41" s="681"/>
      <c r="F41" s="681"/>
      <c r="G41" s="681"/>
      <c r="H41" s="681"/>
      <c r="I41" s="681"/>
      <c r="J41" s="681"/>
      <c r="K41" s="681"/>
      <c r="L41" s="681"/>
      <c r="M41" s="681"/>
      <c r="N41" s="681"/>
      <c r="O41" s="681"/>
      <c r="P41" s="681"/>
      <c r="Q41" s="682"/>
      <c r="R41" s="683">
        <v>41400</v>
      </c>
      <c r="S41" s="684"/>
      <c r="T41" s="684"/>
      <c r="U41" s="684"/>
      <c r="V41" s="684"/>
      <c r="W41" s="684"/>
      <c r="X41" s="684"/>
      <c r="Y41" s="685"/>
      <c r="Z41" s="686">
        <v>1.3</v>
      </c>
      <c r="AA41" s="686"/>
      <c r="AB41" s="686"/>
      <c r="AC41" s="686"/>
      <c r="AD41" s="687" t="s">
        <v>130</v>
      </c>
      <c r="AE41" s="687"/>
      <c r="AF41" s="687"/>
      <c r="AG41" s="687"/>
      <c r="AH41" s="687"/>
      <c r="AI41" s="687"/>
      <c r="AJ41" s="687"/>
      <c r="AK41" s="687"/>
      <c r="AL41" s="688" t="s">
        <v>130</v>
      </c>
      <c r="AM41" s="689"/>
      <c r="AN41" s="689"/>
      <c r="AO41" s="690"/>
      <c r="AQ41" s="761" t="s">
        <v>352</v>
      </c>
      <c r="AR41" s="762"/>
      <c r="AS41" s="762"/>
      <c r="AT41" s="762"/>
      <c r="AU41" s="762"/>
      <c r="AV41" s="762"/>
      <c r="AW41" s="762"/>
      <c r="AX41" s="762"/>
      <c r="AY41" s="763"/>
      <c r="AZ41" s="683">
        <v>42127</v>
      </c>
      <c r="BA41" s="684"/>
      <c r="BB41" s="684"/>
      <c r="BC41" s="684"/>
      <c r="BD41" s="719"/>
      <c r="BE41" s="719"/>
      <c r="BF41" s="750"/>
      <c r="BG41" s="764"/>
      <c r="BH41" s="765"/>
      <c r="BI41" s="765"/>
      <c r="BJ41" s="765"/>
      <c r="BK41" s="765"/>
      <c r="BL41" s="236"/>
      <c r="BM41" s="699" t="s">
        <v>353</v>
      </c>
      <c r="BN41" s="699"/>
      <c r="BO41" s="699"/>
      <c r="BP41" s="699"/>
      <c r="BQ41" s="699"/>
      <c r="BR41" s="699"/>
      <c r="BS41" s="699"/>
      <c r="BT41" s="699"/>
      <c r="BU41" s="700"/>
      <c r="BV41" s="683">
        <v>1</v>
      </c>
      <c r="BW41" s="684"/>
      <c r="BX41" s="684"/>
      <c r="BY41" s="684"/>
      <c r="BZ41" s="684"/>
      <c r="CA41" s="684"/>
      <c r="CB41" s="693"/>
      <c r="CD41" s="698" t="s">
        <v>354</v>
      </c>
      <c r="CE41" s="699"/>
      <c r="CF41" s="699"/>
      <c r="CG41" s="699"/>
      <c r="CH41" s="699"/>
      <c r="CI41" s="699"/>
      <c r="CJ41" s="699"/>
      <c r="CK41" s="699"/>
      <c r="CL41" s="699"/>
      <c r="CM41" s="699"/>
      <c r="CN41" s="699"/>
      <c r="CO41" s="699"/>
      <c r="CP41" s="699"/>
      <c r="CQ41" s="700"/>
      <c r="CR41" s="683" t="s">
        <v>130</v>
      </c>
      <c r="CS41" s="719"/>
      <c r="CT41" s="719"/>
      <c r="CU41" s="719"/>
      <c r="CV41" s="719"/>
      <c r="CW41" s="719"/>
      <c r="CX41" s="719"/>
      <c r="CY41" s="720"/>
      <c r="CZ41" s="688" t="s">
        <v>242</v>
      </c>
      <c r="DA41" s="717"/>
      <c r="DB41" s="717"/>
      <c r="DC41" s="721"/>
      <c r="DD41" s="692" t="s">
        <v>130</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355</v>
      </c>
      <c r="C42" s="734"/>
      <c r="D42" s="734"/>
      <c r="E42" s="734"/>
      <c r="F42" s="734"/>
      <c r="G42" s="734"/>
      <c r="H42" s="734"/>
      <c r="I42" s="734"/>
      <c r="J42" s="734"/>
      <c r="K42" s="734"/>
      <c r="L42" s="734"/>
      <c r="M42" s="734"/>
      <c r="N42" s="734"/>
      <c r="O42" s="734"/>
      <c r="P42" s="734"/>
      <c r="Q42" s="735"/>
      <c r="R42" s="768">
        <v>3124503</v>
      </c>
      <c r="S42" s="769"/>
      <c r="T42" s="769"/>
      <c r="U42" s="769"/>
      <c r="V42" s="769"/>
      <c r="W42" s="769"/>
      <c r="X42" s="769"/>
      <c r="Y42" s="777"/>
      <c r="Z42" s="778">
        <v>100</v>
      </c>
      <c r="AA42" s="778"/>
      <c r="AB42" s="778"/>
      <c r="AC42" s="778"/>
      <c r="AD42" s="779">
        <v>1327125</v>
      </c>
      <c r="AE42" s="779"/>
      <c r="AF42" s="779"/>
      <c r="AG42" s="779"/>
      <c r="AH42" s="779"/>
      <c r="AI42" s="779"/>
      <c r="AJ42" s="779"/>
      <c r="AK42" s="779"/>
      <c r="AL42" s="780">
        <v>100</v>
      </c>
      <c r="AM42" s="755"/>
      <c r="AN42" s="755"/>
      <c r="AO42" s="781"/>
      <c r="AQ42" s="782" t="s">
        <v>356</v>
      </c>
      <c r="AR42" s="783"/>
      <c r="AS42" s="783"/>
      <c r="AT42" s="783"/>
      <c r="AU42" s="783"/>
      <c r="AV42" s="783"/>
      <c r="AW42" s="783"/>
      <c r="AX42" s="783"/>
      <c r="AY42" s="784"/>
      <c r="AZ42" s="768">
        <v>156772</v>
      </c>
      <c r="BA42" s="769"/>
      <c r="BB42" s="769"/>
      <c r="BC42" s="769"/>
      <c r="BD42" s="754"/>
      <c r="BE42" s="754"/>
      <c r="BF42" s="756"/>
      <c r="BG42" s="766"/>
      <c r="BH42" s="767"/>
      <c r="BI42" s="767"/>
      <c r="BJ42" s="767"/>
      <c r="BK42" s="767"/>
      <c r="BL42" s="237"/>
      <c r="BM42" s="709" t="s">
        <v>357</v>
      </c>
      <c r="BN42" s="709"/>
      <c r="BO42" s="709"/>
      <c r="BP42" s="709"/>
      <c r="BQ42" s="709"/>
      <c r="BR42" s="709"/>
      <c r="BS42" s="709"/>
      <c r="BT42" s="709"/>
      <c r="BU42" s="710"/>
      <c r="BV42" s="768">
        <v>450</v>
      </c>
      <c r="BW42" s="769"/>
      <c r="BX42" s="769"/>
      <c r="BY42" s="769"/>
      <c r="BZ42" s="769"/>
      <c r="CA42" s="769"/>
      <c r="CB42" s="776"/>
      <c r="CD42" s="680" t="s">
        <v>358</v>
      </c>
      <c r="CE42" s="681"/>
      <c r="CF42" s="681"/>
      <c r="CG42" s="681"/>
      <c r="CH42" s="681"/>
      <c r="CI42" s="681"/>
      <c r="CJ42" s="681"/>
      <c r="CK42" s="681"/>
      <c r="CL42" s="681"/>
      <c r="CM42" s="681"/>
      <c r="CN42" s="681"/>
      <c r="CO42" s="681"/>
      <c r="CP42" s="681"/>
      <c r="CQ42" s="682"/>
      <c r="CR42" s="683">
        <v>810310</v>
      </c>
      <c r="CS42" s="684"/>
      <c r="CT42" s="684"/>
      <c r="CU42" s="684"/>
      <c r="CV42" s="684"/>
      <c r="CW42" s="684"/>
      <c r="CX42" s="684"/>
      <c r="CY42" s="685"/>
      <c r="CZ42" s="688">
        <v>26.9</v>
      </c>
      <c r="DA42" s="689"/>
      <c r="DB42" s="689"/>
      <c r="DC42" s="701"/>
      <c r="DD42" s="692">
        <v>57909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359</v>
      </c>
      <c r="CE43" s="681"/>
      <c r="CF43" s="681"/>
      <c r="CG43" s="681"/>
      <c r="CH43" s="681"/>
      <c r="CI43" s="681"/>
      <c r="CJ43" s="681"/>
      <c r="CK43" s="681"/>
      <c r="CL43" s="681"/>
      <c r="CM43" s="681"/>
      <c r="CN43" s="681"/>
      <c r="CO43" s="681"/>
      <c r="CP43" s="681"/>
      <c r="CQ43" s="682"/>
      <c r="CR43" s="683" t="s">
        <v>130</v>
      </c>
      <c r="CS43" s="719"/>
      <c r="CT43" s="719"/>
      <c r="CU43" s="719"/>
      <c r="CV43" s="719"/>
      <c r="CW43" s="719"/>
      <c r="CX43" s="719"/>
      <c r="CY43" s="720"/>
      <c r="CZ43" s="688" t="s">
        <v>242</v>
      </c>
      <c r="DA43" s="717"/>
      <c r="DB43" s="717"/>
      <c r="DC43" s="721"/>
      <c r="DD43" s="692" t="s">
        <v>242</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307</v>
      </c>
      <c r="CE44" s="796"/>
      <c r="CF44" s="680" t="s">
        <v>360</v>
      </c>
      <c r="CG44" s="681"/>
      <c r="CH44" s="681"/>
      <c r="CI44" s="681"/>
      <c r="CJ44" s="681"/>
      <c r="CK44" s="681"/>
      <c r="CL44" s="681"/>
      <c r="CM44" s="681"/>
      <c r="CN44" s="681"/>
      <c r="CO44" s="681"/>
      <c r="CP44" s="681"/>
      <c r="CQ44" s="682"/>
      <c r="CR44" s="683">
        <v>810310</v>
      </c>
      <c r="CS44" s="684"/>
      <c r="CT44" s="684"/>
      <c r="CU44" s="684"/>
      <c r="CV44" s="684"/>
      <c r="CW44" s="684"/>
      <c r="CX44" s="684"/>
      <c r="CY44" s="685"/>
      <c r="CZ44" s="688">
        <v>26.9</v>
      </c>
      <c r="DA44" s="689"/>
      <c r="DB44" s="689"/>
      <c r="DC44" s="701"/>
      <c r="DD44" s="692">
        <v>57909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361</v>
      </c>
      <c r="CG45" s="681"/>
      <c r="CH45" s="681"/>
      <c r="CI45" s="681"/>
      <c r="CJ45" s="681"/>
      <c r="CK45" s="681"/>
      <c r="CL45" s="681"/>
      <c r="CM45" s="681"/>
      <c r="CN45" s="681"/>
      <c r="CO45" s="681"/>
      <c r="CP45" s="681"/>
      <c r="CQ45" s="682"/>
      <c r="CR45" s="683">
        <v>308514</v>
      </c>
      <c r="CS45" s="719"/>
      <c r="CT45" s="719"/>
      <c r="CU45" s="719"/>
      <c r="CV45" s="719"/>
      <c r="CW45" s="719"/>
      <c r="CX45" s="719"/>
      <c r="CY45" s="720"/>
      <c r="CZ45" s="688">
        <v>10.199999999999999</v>
      </c>
      <c r="DA45" s="717"/>
      <c r="DB45" s="717"/>
      <c r="DC45" s="721"/>
      <c r="DD45" s="692">
        <v>3061</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362</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363</v>
      </c>
      <c r="CG46" s="681"/>
      <c r="CH46" s="681"/>
      <c r="CI46" s="681"/>
      <c r="CJ46" s="681"/>
      <c r="CK46" s="681"/>
      <c r="CL46" s="681"/>
      <c r="CM46" s="681"/>
      <c r="CN46" s="681"/>
      <c r="CO46" s="681"/>
      <c r="CP46" s="681"/>
      <c r="CQ46" s="682"/>
      <c r="CR46" s="683">
        <v>499912</v>
      </c>
      <c r="CS46" s="684"/>
      <c r="CT46" s="684"/>
      <c r="CU46" s="684"/>
      <c r="CV46" s="684"/>
      <c r="CW46" s="684"/>
      <c r="CX46" s="684"/>
      <c r="CY46" s="685"/>
      <c r="CZ46" s="688">
        <v>16.600000000000001</v>
      </c>
      <c r="DA46" s="689"/>
      <c r="DB46" s="689"/>
      <c r="DC46" s="701"/>
      <c r="DD46" s="692">
        <v>52964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364</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365</v>
      </c>
      <c r="CG47" s="681"/>
      <c r="CH47" s="681"/>
      <c r="CI47" s="681"/>
      <c r="CJ47" s="681"/>
      <c r="CK47" s="681"/>
      <c r="CL47" s="681"/>
      <c r="CM47" s="681"/>
      <c r="CN47" s="681"/>
      <c r="CO47" s="681"/>
      <c r="CP47" s="681"/>
      <c r="CQ47" s="682"/>
      <c r="CR47" s="683" t="s">
        <v>242</v>
      </c>
      <c r="CS47" s="719"/>
      <c r="CT47" s="719"/>
      <c r="CU47" s="719"/>
      <c r="CV47" s="719"/>
      <c r="CW47" s="719"/>
      <c r="CX47" s="719"/>
      <c r="CY47" s="720"/>
      <c r="CZ47" s="688" t="s">
        <v>242</v>
      </c>
      <c r="DA47" s="717"/>
      <c r="DB47" s="717"/>
      <c r="DC47" s="721"/>
      <c r="DD47" s="692" t="s">
        <v>242</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366</v>
      </c>
      <c r="CD48" s="799"/>
      <c r="CE48" s="800"/>
      <c r="CF48" s="680" t="s">
        <v>367</v>
      </c>
      <c r="CG48" s="681"/>
      <c r="CH48" s="681"/>
      <c r="CI48" s="681"/>
      <c r="CJ48" s="681"/>
      <c r="CK48" s="681"/>
      <c r="CL48" s="681"/>
      <c r="CM48" s="681"/>
      <c r="CN48" s="681"/>
      <c r="CO48" s="681"/>
      <c r="CP48" s="681"/>
      <c r="CQ48" s="682"/>
      <c r="CR48" s="683" t="s">
        <v>130</v>
      </c>
      <c r="CS48" s="684"/>
      <c r="CT48" s="684"/>
      <c r="CU48" s="684"/>
      <c r="CV48" s="684"/>
      <c r="CW48" s="684"/>
      <c r="CX48" s="684"/>
      <c r="CY48" s="685"/>
      <c r="CZ48" s="688" t="s">
        <v>130</v>
      </c>
      <c r="DA48" s="689"/>
      <c r="DB48" s="689"/>
      <c r="DC48" s="701"/>
      <c r="DD48" s="692" t="s">
        <v>242</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368</v>
      </c>
      <c r="CE49" s="734"/>
      <c r="CF49" s="734"/>
      <c r="CG49" s="734"/>
      <c r="CH49" s="734"/>
      <c r="CI49" s="734"/>
      <c r="CJ49" s="734"/>
      <c r="CK49" s="734"/>
      <c r="CL49" s="734"/>
      <c r="CM49" s="734"/>
      <c r="CN49" s="734"/>
      <c r="CO49" s="734"/>
      <c r="CP49" s="734"/>
      <c r="CQ49" s="735"/>
      <c r="CR49" s="768">
        <v>3015180</v>
      </c>
      <c r="CS49" s="754"/>
      <c r="CT49" s="754"/>
      <c r="CU49" s="754"/>
      <c r="CV49" s="754"/>
      <c r="CW49" s="754"/>
      <c r="CX49" s="754"/>
      <c r="CY49" s="785"/>
      <c r="CZ49" s="780">
        <v>100</v>
      </c>
      <c r="DA49" s="786"/>
      <c r="DB49" s="786"/>
      <c r="DC49" s="787"/>
      <c r="DD49" s="788">
        <v>1892007</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zKa7BphJ02qqPu8EI79THUVQCxP8gIVH8I8eBgbvVqT7Kb7N3kkfzrzHNQGI+SXL6eIQUbPzRRLcAY8CdVHQpw==" saltValue="XSu4jO6Ddb5OPciZAJxeB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horizontalDpi="1200" verticalDpi="12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4" zoomScale="70" zoomScaleNormal="25" zoomScaleSheetLayoutView="70" workbookViewId="0">
      <selection activeCell="AK76" sqref="AK76:AO76"/>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369</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370</v>
      </c>
      <c r="DK2" s="831"/>
      <c r="DL2" s="831"/>
      <c r="DM2" s="831"/>
      <c r="DN2" s="831"/>
      <c r="DO2" s="832"/>
      <c r="DP2" s="250"/>
      <c r="DQ2" s="830" t="s">
        <v>371</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372</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373</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374</v>
      </c>
      <c r="B5" s="825"/>
      <c r="C5" s="825"/>
      <c r="D5" s="825"/>
      <c r="E5" s="825"/>
      <c r="F5" s="825"/>
      <c r="G5" s="825"/>
      <c r="H5" s="825"/>
      <c r="I5" s="825"/>
      <c r="J5" s="825"/>
      <c r="K5" s="825"/>
      <c r="L5" s="825"/>
      <c r="M5" s="825"/>
      <c r="N5" s="825"/>
      <c r="O5" s="825"/>
      <c r="P5" s="826"/>
      <c r="Q5" s="801" t="s">
        <v>375</v>
      </c>
      <c r="R5" s="802"/>
      <c r="S5" s="802"/>
      <c r="T5" s="802"/>
      <c r="U5" s="803"/>
      <c r="V5" s="801" t="s">
        <v>376</v>
      </c>
      <c r="W5" s="802"/>
      <c r="X5" s="802"/>
      <c r="Y5" s="802"/>
      <c r="Z5" s="803"/>
      <c r="AA5" s="801" t="s">
        <v>377</v>
      </c>
      <c r="AB5" s="802"/>
      <c r="AC5" s="802"/>
      <c r="AD5" s="802"/>
      <c r="AE5" s="802"/>
      <c r="AF5" s="834" t="s">
        <v>378</v>
      </c>
      <c r="AG5" s="802"/>
      <c r="AH5" s="802"/>
      <c r="AI5" s="802"/>
      <c r="AJ5" s="813"/>
      <c r="AK5" s="802" t="s">
        <v>379</v>
      </c>
      <c r="AL5" s="802"/>
      <c r="AM5" s="802"/>
      <c r="AN5" s="802"/>
      <c r="AO5" s="803"/>
      <c r="AP5" s="801" t="s">
        <v>380</v>
      </c>
      <c r="AQ5" s="802"/>
      <c r="AR5" s="802"/>
      <c r="AS5" s="802"/>
      <c r="AT5" s="803"/>
      <c r="AU5" s="801" t="s">
        <v>381</v>
      </c>
      <c r="AV5" s="802"/>
      <c r="AW5" s="802"/>
      <c r="AX5" s="802"/>
      <c r="AY5" s="813"/>
      <c r="AZ5" s="257"/>
      <c r="BA5" s="257"/>
      <c r="BB5" s="257"/>
      <c r="BC5" s="257"/>
      <c r="BD5" s="257"/>
      <c r="BE5" s="258"/>
      <c r="BF5" s="258"/>
      <c r="BG5" s="258"/>
      <c r="BH5" s="258"/>
      <c r="BI5" s="258"/>
      <c r="BJ5" s="258"/>
      <c r="BK5" s="258"/>
      <c r="BL5" s="258"/>
      <c r="BM5" s="258"/>
      <c r="BN5" s="258"/>
      <c r="BO5" s="258"/>
      <c r="BP5" s="258"/>
      <c r="BQ5" s="824" t="s">
        <v>382</v>
      </c>
      <c r="BR5" s="825"/>
      <c r="BS5" s="825"/>
      <c r="BT5" s="825"/>
      <c r="BU5" s="825"/>
      <c r="BV5" s="825"/>
      <c r="BW5" s="825"/>
      <c r="BX5" s="825"/>
      <c r="BY5" s="825"/>
      <c r="BZ5" s="825"/>
      <c r="CA5" s="825"/>
      <c r="CB5" s="825"/>
      <c r="CC5" s="825"/>
      <c r="CD5" s="825"/>
      <c r="CE5" s="825"/>
      <c r="CF5" s="825"/>
      <c r="CG5" s="826"/>
      <c r="CH5" s="801" t="s">
        <v>383</v>
      </c>
      <c r="CI5" s="802"/>
      <c r="CJ5" s="802"/>
      <c r="CK5" s="802"/>
      <c r="CL5" s="803"/>
      <c r="CM5" s="801" t="s">
        <v>384</v>
      </c>
      <c r="CN5" s="802"/>
      <c r="CO5" s="802"/>
      <c r="CP5" s="802"/>
      <c r="CQ5" s="803"/>
      <c r="CR5" s="801" t="s">
        <v>385</v>
      </c>
      <c r="CS5" s="802"/>
      <c r="CT5" s="802"/>
      <c r="CU5" s="802"/>
      <c r="CV5" s="803"/>
      <c r="CW5" s="801" t="s">
        <v>386</v>
      </c>
      <c r="CX5" s="802"/>
      <c r="CY5" s="802"/>
      <c r="CZ5" s="802"/>
      <c r="DA5" s="803"/>
      <c r="DB5" s="801" t="s">
        <v>387</v>
      </c>
      <c r="DC5" s="802"/>
      <c r="DD5" s="802"/>
      <c r="DE5" s="802"/>
      <c r="DF5" s="803"/>
      <c r="DG5" s="807" t="s">
        <v>388</v>
      </c>
      <c r="DH5" s="808"/>
      <c r="DI5" s="808"/>
      <c r="DJ5" s="808"/>
      <c r="DK5" s="809"/>
      <c r="DL5" s="807" t="s">
        <v>389</v>
      </c>
      <c r="DM5" s="808"/>
      <c r="DN5" s="808"/>
      <c r="DO5" s="808"/>
      <c r="DP5" s="809"/>
      <c r="DQ5" s="801" t="s">
        <v>390</v>
      </c>
      <c r="DR5" s="802"/>
      <c r="DS5" s="802"/>
      <c r="DT5" s="802"/>
      <c r="DU5" s="803"/>
      <c r="DV5" s="801" t="s">
        <v>381</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391</v>
      </c>
      <c r="C7" s="816"/>
      <c r="D7" s="816"/>
      <c r="E7" s="816"/>
      <c r="F7" s="816"/>
      <c r="G7" s="816"/>
      <c r="H7" s="816"/>
      <c r="I7" s="816"/>
      <c r="J7" s="816"/>
      <c r="K7" s="816"/>
      <c r="L7" s="816"/>
      <c r="M7" s="816"/>
      <c r="N7" s="816"/>
      <c r="O7" s="816"/>
      <c r="P7" s="817"/>
      <c r="Q7" s="818">
        <v>3125</v>
      </c>
      <c r="R7" s="819"/>
      <c r="S7" s="819"/>
      <c r="T7" s="819"/>
      <c r="U7" s="819"/>
      <c r="V7" s="819">
        <v>3015</v>
      </c>
      <c r="W7" s="819"/>
      <c r="X7" s="819"/>
      <c r="Y7" s="819"/>
      <c r="Z7" s="819"/>
      <c r="AA7" s="819">
        <v>109</v>
      </c>
      <c r="AB7" s="819"/>
      <c r="AC7" s="819"/>
      <c r="AD7" s="819"/>
      <c r="AE7" s="820"/>
      <c r="AF7" s="821">
        <v>83</v>
      </c>
      <c r="AG7" s="822"/>
      <c r="AH7" s="822"/>
      <c r="AI7" s="822"/>
      <c r="AJ7" s="823"/>
      <c r="AK7" s="858">
        <v>360</v>
      </c>
      <c r="AL7" s="859"/>
      <c r="AM7" s="859"/>
      <c r="AN7" s="859"/>
      <c r="AO7" s="859"/>
      <c r="AP7" s="859">
        <v>3865</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616</v>
      </c>
      <c r="BT7" s="863"/>
      <c r="BU7" s="863"/>
      <c r="BV7" s="863"/>
      <c r="BW7" s="863"/>
      <c r="BX7" s="863"/>
      <c r="BY7" s="863"/>
      <c r="BZ7" s="863"/>
      <c r="CA7" s="863"/>
      <c r="CB7" s="863"/>
      <c r="CC7" s="863"/>
      <c r="CD7" s="863"/>
      <c r="CE7" s="863"/>
      <c r="CF7" s="863"/>
      <c r="CG7" s="864"/>
      <c r="CH7" s="855">
        <v>-30</v>
      </c>
      <c r="CI7" s="856"/>
      <c r="CJ7" s="856"/>
      <c r="CK7" s="856"/>
      <c r="CL7" s="857"/>
      <c r="CM7" s="855">
        <v>145</v>
      </c>
      <c r="CN7" s="856"/>
      <c r="CO7" s="856"/>
      <c r="CP7" s="856"/>
      <c r="CQ7" s="857"/>
      <c r="CR7" s="855" t="s">
        <v>617</v>
      </c>
      <c r="CS7" s="856"/>
      <c r="CT7" s="856"/>
      <c r="CU7" s="856"/>
      <c r="CV7" s="857"/>
      <c r="CW7" s="855" t="s">
        <v>612</v>
      </c>
      <c r="CX7" s="856"/>
      <c r="CY7" s="856"/>
      <c r="CZ7" s="856"/>
      <c r="DA7" s="857"/>
      <c r="DB7" s="855" t="s">
        <v>612</v>
      </c>
      <c r="DC7" s="856"/>
      <c r="DD7" s="856"/>
      <c r="DE7" s="856"/>
      <c r="DF7" s="857"/>
      <c r="DG7" s="855" t="s">
        <v>612</v>
      </c>
      <c r="DH7" s="856"/>
      <c r="DI7" s="856"/>
      <c r="DJ7" s="856"/>
      <c r="DK7" s="857"/>
      <c r="DL7" s="855" t="s">
        <v>618</v>
      </c>
      <c r="DM7" s="856"/>
      <c r="DN7" s="856"/>
      <c r="DO7" s="856"/>
      <c r="DP7" s="857"/>
      <c r="DQ7" s="855" t="s">
        <v>612</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c r="BT8" s="853"/>
      <c r="BU8" s="853"/>
      <c r="BV8" s="853"/>
      <c r="BW8" s="853"/>
      <c r="BX8" s="853"/>
      <c r="BY8" s="853"/>
      <c r="BZ8" s="853"/>
      <c r="CA8" s="853"/>
      <c r="CB8" s="853"/>
      <c r="CC8" s="853"/>
      <c r="CD8" s="853"/>
      <c r="CE8" s="853"/>
      <c r="CF8" s="853"/>
      <c r="CG8" s="854"/>
      <c r="CH8" s="865"/>
      <c r="CI8" s="866"/>
      <c r="CJ8" s="866"/>
      <c r="CK8" s="866"/>
      <c r="CL8" s="867"/>
      <c r="CM8" s="865"/>
      <c r="CN8" s="866"/>
      <c r="CO8" s="866"/>
      <c r="CP8" s="866"/>
      <c r="CQ8" s="867"/>
      <c r="CR8" s="865"/>
      <c r="CS8" s="866"/>
      <c r="CT8" s="866"/>
      <c r="CU8" s="866"/>
      <c r="CV8" s="867"/>
      <c r="CW8" s="865"/>
      <c r="CX8" s="866"/>
      <c r="CY8" s="866"/>
      <c r="CZ8" s="866"/>
      <c r="DA8" s="867"/>
      <c r="DB8" s="865"/>
      <c r="DC8" s="866"/>
      <c r="DD8" s="866"/>
      <c r="DE8" s="866"/>
      <c r="DF8" s="867"/>
      <c r="DG8" s="865"/>
      <c r="DH8" s="866"/>
      <c r="DI8" s="866"/>
      <c r="DJ8" s="866"/>
      <c r="DK8" s="867"/>
      <c r="DL8" s="865"/>
      <c r="DM8" s="866"/>
      <c r="DN8" s="866"/>
      <c r="DO8" s="866"/>
      <c r="DP8" s="867"/>
      <c r="DQ8" s="865"/>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392</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393</v>
      </c>
      <c r="B23" s="874" t="s">
        <v>394</v>
      </c>
      <c r="C23" s="875"/>
      <c r="D23" s="875"/>
      <c r="E23" s="875"/>
      <c r="F23" s="875"/>
      <c r="G23" s="875"/>
      <c r="H23" s="875"/>
      <c r="I23" s="875"/>
      <c r="J23" s="875"/>
      <c r="K23" s="875"/>
      <c r="L23" s="875"/>
      <c r="M23" s="875"/>
      <c r="N23" s="875"/>
      <c r="O23" s="875"/>
      <c r="P23" s="876"/>
      <c r="Q23" s="877">
        <v>3125</v>
      </c>
      <c r="R23" s="878"/>
      <c r="S23" s="878"/>
      <c r="T23" s="878"/>
      <c r="U23" s="878"/>
      <c r="V23" s="878">
        <v>3015</v>
      </c>
      <c r="W23" s="878"/>
      <c r="X23" s="878"/>
      <c r="Y23" s="878"/>
      <c r="Z23" s="878"/>
      <c r="AA23" s="878">
        <v>109</v>
      </c>
      <c r="AB23" s="878"/>
      <c r="AC23" s="878"/>
      <c r="AD23" s="878"/>
      <c r="AE23" s="879"/>
      <c r="AF23" s="880">
        <v>83</v>
      </c>
      <c r="AG23" s="878"/>
      <c r="AH23" s="878"/>
      <c r="AI23" s="878"/>
      <c r="AJ23" s="881"/>
      <c r="AK23" s="882"/>
      <c r="AL23" s="883"/>
      <c r="AM23" s="883"/>
      <c r="AN23" s="883"/>
      <c r="AO23" s="883"/>
      <c r="AP23" s="878">
        <v>3865</v>
      </c>
      <c r="AQ23" s="878"/>
      <c r="AR23" s="878"/>
      <c r="AS23" s="878"/>
      <c r="AT23" s="878"/>
      <c r="AU23" s="884"/>
      <c r="AV23" s="884"/>
      <c r="AW23" s="884"/>
      <c r="AX23" s="884"/>
      <c r="AY23" s="885"/>
      <c r="AZ23" s="893" t="s">
        <v>395</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396</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397</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374</v>
      </c>
      <c r="B26" s="825"/>
      <c r="C26" s="825"/>
      <c r="D26" s="825"/>
      <c r="E26" s="825"/>
      <c r="F26" s="825"/>
      <c r="G26" s="825"/>
      <c r="H26" s="825"/>
      <c r="I26" s="825"/>
      <c r="J26" s="825"/>
      <c r="K26" s="825"/>
      <c r="L26" s="825"/>
      <c r="M26" s="825"/>
      <c r="N26" s="825"/>
      <c r="O26" s="825"/>
      <c r="P26" s="826"/>
      <c r="Q26" s="801" t="s">
        <v>398</v>
      </c>
      <c r="R26" s="802"/>
      <c r="S26" s="802"/>
      <c r="T26" s="802"/>
      <c r="U26" s="803"/>
      <c r="V26" s="801" t="s">
        <v>399</v>
      </c>
      <c r="W26" s="802"/>
      <c r="X26" s="802"/>
      <c r="Y26" s="802"/>
      <c r="Z26" s="803"/>
      <c r="AA26" s="801" t="s">
        <v>400</v>
      </c>
      <c r="AB26" s="802"/>
      <c r="AC26" s="802"/>
      <c r="AD26" s="802"/>
      <c r="AE26" s="802"/>
      <c r="AF26" s="896" t="s">
        <v>401</v>
      </c>
      <c r="AG26" s="897"/>
      <c r="AH26" s="897"/>
      <c r="AI26" s="897"/>
      <c r="AJ26" s="898"/>
      <c r="AK26" s="802" t="s">
        <v>402</v>
      </c>
      <c r="AL26" s="802"/>
      <c r="AM26" s="802"/>
      <c r="AN26" s="802"/>
      <c r="AO26" s="803"/>
      <c r="AP26" s="801" t="s">
        <v>403</v>
      </c>
      <c r="AQ26" s="802"/>
      <c r="AR26" s="802"/>
      <c r="AS26" s="802"/>
      <c r="AT26" s="803"/>
      <c r="AU26" s="801" t="s">
        <v>404</v>
      </c>
      <c r="AV26" s="802"/>
      <c r="AW26" s="802"/>
      <c r="AX26" s="802"/>
      <c r="AY26" s="803"/>
      <c r="AZ26" s="801" t="s">
        <v>405</v>
      </c>
      <c r="BA26" s="802"/>
      <c r="BB26" s="802"/>
      <c r="BC26" s="802"/>
      <c r="BD26" s="803"/>
      <c r="BE26" s="801" t="s">
        <v>381</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406</v>
      </c>
      <c r="C28" s="816"/>
      <c r="D28" s="816"/>
      <c r="E28" s="816"/>
      <c r="F28" s="816"/>
      <c r="G28" s="816"/>
      <c r="H28" s="816"/>
      <c r="I28" s="816"/>
      <c r="J28" s="816"/>
      <c r="K28" s="816"/>
      <c r="L28" s="816"/>
      <c r="M28" s="816"/>
      <c r="N28" s="816"/>
      <c r="O28" s="816"/>
      <c r="P28" s="817"/>
      <c r="Q28" s="906">
        <v>539</v>
      </c>
      <c r="R28" s="907"/>
      <c r="S28" s="907"/>
      <c r="T28" s="907"/>
      <c r="U28" s="907"/>
      <c r="V28" s="907">
        <v>539</v>
      </c>
      <c r="W28" s="907"/>
      <c r="X28" s="907"/>
      <c r="Y28" s="907"/>
      <c r="Z28" s="907"/>
      <c r="AA28" s="907">
        <v>1</v>
      </c>
      <c r="AB28" s="907"/>
      <c r="AC28" s="907"/>
      <c r="AD28" s="907"/>
      <c r="AE28" s="908"/>
      <c r="AF28" s="909">
        <v>1</v>
      </c>
      <c r="AG28" s="907"/>
      <c r="AH28" s="907"/>
      <c r="AI28" s="907"/>
      <c r="AJ28" s="910"/>
      <c r="AK28" s="911">
        <v>14</v>
      </c>
      <c r="AL28" s="902"/>
      <c r="AM28" s="902"/>
      <c r="AN28" s="902"/>
      <c r="AO28" s="902"/>
      <c r="AP28" s="902" t="s">
        <v>612</v>
      </c>
      <c r="AQ28" s="902"/>
      <c r="AR28" s="902"/>
      <c r="AS28" s="902"/>
      <c r="AT28" s="902"/>
      <c r="AU28" s="902" t="s">
        <v>612</v>
      </c>
      <c r="AV28" s="902"/>
      <c r="AW28" s="902"/>
      <c r="AX28" s="902"/>
      <c r="AY28" s="902"/>
      <c r="AZ28" s="903" t="s">
        <v>612</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407</v>
      </c>
      <c r="C29" s="840"/>
      <c r="D29" s="840"/>
      <c r="E29" s="840"/>
      <c r="F29" s="840"/>
      <c r="G29" s="840"/>
      <c r="H29" s="840"/>
      <c r="I29" s="840"/>
      <c r="J29" s="840"/>
      <c r="K29" s="840"/>
      <c r="L29" s="840"/>
      <c r="M29" s="840"/>
      <c r="N29" s="840"/>
      <c r="O29" s="840"/>
      <c r="P29" s="841"/>
      <c r="Q29" s="842">
        <v>495</v>
      </c>
      <c r="R29" s="843"/>
      <c r="S29" s="843"/>
      <c r="T29" s="843"/>
      <c r="U29" s="843"/>
      <c r="V29" s="843">
        <v>484</v>
      </c>
      <c r="W29" s="843"/>
      <c r="X29" s="843"/>
      <c r="Y29" s="843"/>
      <c r="Z29" s="843"/>
      <c r="AA29" s="843">
        <v>11</v>
      </c>
      <c r="AB29" s="843"/>
      <c r="AC29" s="843"/>
      <c r="AD29" s="843"/>
      <c r="AE29" s="844"/>
      <c r="AF29" s="845">
        <v>11</v>
      </c>
      <c r="AG29" s="846"/>
      <c r="AH29" s="846"/>
      <c r="AI29" s="846"/>
      <c r="AJ29" s="847"/>
      <c r="AK29" s="914">
        <v>76</v>
      </c>
      <c r="AL29" s="915"/>
      <c r="AM29" s="915"/>
      <c r="AN29" s="915"/>
      <c r="AO29" s="915"/>
      <c r="AP29" s="915" t="s">
        <v>612</v>
      </c>
      <c r="AQ29" s="915"/>
      <c r="AR29" s="915"/>
      <c r="AS29" s="915"/>
      <c r="AT29" s="915"/>
      <c r="AU29" s="915" t="s">
        <v>612</v>
      </c>
      <c r="AV29" s="915"/>
      <c r="AW29" s="915"/>
      <c r="AX29" s="915"/>
      <c r="AY29" s="915"/>
      <c r="AZ29" s="916" t="s">
        <v>612</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408</v>
      </c>
      <c r="C30" s="840"/>
      <c r="D30" s="840"/>
      <c r="E30" s="840"/>
      <c r="F30" s="840"/>
      <c r="G30" s="840"/>
      <c r="H30" s="840"/>
      <c r="I30" s="840"/>
      <c r="J30" s="840"/>
      <c r="K30" s="840"/>
      <c r="L30" s="840"/>
      <c r="M30" s="840"/>
      <c r="N30" s="840"/>
      <c r="O30" s="840"/>
      <c r="P30" s="841"/>
      <c r="Q30" s="842">
        <v>119</v>
      </c>
      <c r="R30" s="843"/>
      <c r="S30" s="843"/>
      <c r="T30" s="843"/>
      <c r="U30" s="843"/>
      <c r="V30" s="843">
        <v>114</v>
      </c>
      <c r="W30" s="843"/>
      <c r="X30" s="843"/>
      <c r="Y30" s="843"/>
      <c r="Z30" s="843"/>
      <c r="AA30" s="843">
        <v>6</v>
      </c>
      <c r="AB30" s="843"/>
      <c r="AC30" s="843"/>
      <c r="AD30" s="843"/>
      <c r="AE30" s="844"/>
      <c r="AF30" s="845">
        <v>6</v>
      </c>
      <c r="AG30" s="846"/>
      <c r="AH30" s="846"/>
      <c r="AI30" s="846"/>
      <c r="AJ30" s="847"/>
      <c r="AK30" s="914">
        <v>73</v>
      </c>
      <c r="AL30" s="915"/>
      <c r="AM30" s="915"/>
      <c r="AN30" s="915"/>
      <c r="AO30" s="915"/>
      <c r="AP30" s="915" t="s">
        <v>613</v>
      </c>
      <c r="AQ30" s="915"/>
      <c r="AR30" s="915"/>
      <c r="AS30" s="915"/>
      <c r="AT30" s="915"/>
      <c r="AU30" s="915" t="s">
        <v>612</v>
      </c>
      <c r="AV30" s="915"/>
      <c r="AW30" s="915"/>
      <c r="AX30" s="915"/>
      <c r="AY30" s="915"/>
      <c r="AZ30" s="916" t="s">
        <v>612</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409</v>
      </c>
      <c r="C31" s="840"/>
      <c r="D31" s="840"/>
      <c r="E31" s="840"/>
      <c r="F31" s="840"/>
      <c r="G31" s="840"/>
      <c r="H31" s="840"/>
      <c r="I31" s="840"/>
      <c r="J31" s="840"/>
      <c r="K31" s="840"/>
      <c r="L31" s="840"/>
      <c r="M31" s="840"/>
      <c r="N31" s="840"/>
      <c r="O31" s="840"/>
      <c r="P31" s="841"/>
      <c r="Q31" s="842">
        <v>79</v>
      </c>
      <c r="R31" s="843"/>
      <c r="S31" s="843"/>
      <c r="T31" s="843"/>
      <c r="U31" s="843"/>
      <c r="V31" s="843">
        <v>70</v>
      </c>
      <c r="W31" s="843"/>
      <c r="X31" s="843"/>
      <c r="Y31" s="843"/>
      <c r="Z31" s="843"/>
      <c r="AA31" s="843">
        <v>9</v>
      </c>
      <c r="AB31" s="843"/>
      <c r="AC31" s="843"/>
      <c r="AD31" s="843"/>
      <c r="AE31" s="844"/>
      <c r="AF31" s="845">
        <v>108</v>
      </c>
      <c r="AG31" s="846"/>
      <c r="AH31" s="846"/>
      <c r="AI31" s="846"/>
      <c r="AJ31" s="847"/>
      <c r="AK31" s="914">
        <v>0</v>
      </c>
      <c r="AL31" s="915"/>
      <c r="AM31" s="915"/>
      <c r="AN31" s="915"/>
      <c r="AO31" s="915"/>
      <c r="AP31" s="915">
        <v>444</v>
      </c>
      <c r="AQ31" s="915"/>
      <c r="AR31" s="915"/>
      <c r="AS31" s="915"/>
      <c r="AT31" s="915"/>
      <c r="AU31" s="915" t="s">
        <v>612</v>
      </c>
      <c r="AV31" s="915"/>
      <c r="AW31" s="915"/>
      <c r="AX31" s="915"/>
      <c r="AY31" s="915"/>
      <c r="AZ31" s="916" t="s">
        <v>612</v>
      </c>
      <c r="BA31" s="916"/>
      <c r="BB31" s="916"/>
      <c r="BC31" s="916"/>
      <c r="BD31" s="916"/>
      <c r="BE31" s="912" t="s">
        <v>410</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411</v>
      </c>
      <c r="C32" s="840"/>
      <c r="D32" s="840"/>
      <c r="E32" s="840"/>
      <c r="F32" s="840"/>
      <c r="G32" s="840"/>
      <c r="H32" s="840"/>
      <c r="I32" s="840"/>
      <c r="J32" s="840"/>
      <c r="K32" s="840"/>
      <c r="L32" s="840"/>
      <c r="M32" s="840"/>
      <c r="N32" s="840"/>
      <c r="O32" s="840"/>
      <c r="P32" s="841"/>
      <c r="Q32" s="842">
        <v>46</v>
      </c>
      <c r="R32" s="843"/>
      <c r="S32" s="843"/>
      <c r="T32" s="843"/>
      <c r="U32" s="843"/>
      <c r="V32" s="843">
        <v>45</v>
      </c>
      <c r="W32" s="843"/>
      <c r="X32" s="843"/>
      <c r="Y32" s="843"/>
      <c r="Z32" s="843"/>
      <c r="AA32" s="843">
        <v>2</v>
      </c>
      <c r="AB32" s="843"/>
      <c r="AC32" s="843"/>
      <c r="AD32" s="843"/>
      <c r="AE32" s="844"/>
      <c r="AF32" s="845">
        <v>2</v>
      </c>
      <c r="AG32" s="846"/>
      <c r="AH32" s="846"/>
      <c r="AI32" s="846"/>
      <c r="AJ32" s="847"/>
      <c r="AK32" s="914">
        <v>21</v>
      </c>
      <c r="AL32" s="915"/>
      <c r="AM32" s="915"/>
      <c r="AN32" s="915"/>
      <c r="AO32" s="915"/>
      <c r="AP32" s="915">
        <v>126</v>
      </c>
      <c r="AQ32" s="915"/>
      <c r="AR32" s="915"/>
      <c r="AS32" s="915"/>
      <c r="AT32" s="915"/>
      <c r="AU32" s="915">
        <v>104</v>
      </c>
      <c r="AV32" s="915"/>
      <c r="AW32" s="915"/>
      <c r="AX32" s="915"/>
      <c r="AY32" s="915"/>
      <c r="AZ32" s="916" t="s">
        <v>612</v>
      </c>
      <c r="BA32" s="916"/>
      <c r="BB32" s="916"/>
      <c r="BC32" s="916"/>
      <c r="BD32" s="916"/>
      <c r="BE32" s="912" t="s">
        <v>412</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413</v>
      </c>
      <c r="C33" s="840"/>
      <c r="D33" s="840"/>
      <c r="E33" s="840"/>
      <c r="F33" s="840"/>
      <c r="G33" s="840"/>
      <c r="H33" s="840"/>
      <c r="I33" s="840"/>
      <c r="J33" s="840"/>
      <c r="K33" s="840"/>
      <c r="L33" s="840"/>
      <c r="M33" s="840"/>
      <c r="N33" s="840"/>
      <c r="O33" s="840"/>
      <c r="P33" s="841"/>
      <c r="Q33" s="842">
        <v>590</v>
      </c>
      <c r="R33" s="843"/>
      <c r="S33" s="843"/>
      <c r="T33" s="843"/>
      <c r="U33" s="843"/>
      <c r="V33" s="843">
        <v>438</v>
      </c>
      <c r="W33" s="843"/>
      <c r="X33" s="843"/>
      <c r="Y33" s="843"/>
      <c r="Z33" s="843"/>
      <c r="AA33" s="843">
        <v>152</v>
      </c>
      <c r="AB33" s="843"/>
      <c r="AC33" s="843"/>
      <c r="AD33" s="843"/>
      <c r="AE33" s="844"/>
      <c r="AF33" s="845">
        <v>152</v>
      </c>
      <c r="AG33" s="846"/>
      <c r="AH33" s="846"/>
      <c r="AI33" s="846"/>
      <c r="AJ33" s="847"/>
      <c r="AK33" s="914">
        <v>2</v>
      </c>
      <c r="AL33" s="915"/>
      <c r="AM33" s="915"/>
      <c r="AN33" s="915"/>
      <c r="AO33" s="915"/>
      <c r="AP33" s="915" t="s">
        <v>612</v>
      </c>
      <c r="AQ33" s="915"/>
      <c r="AR33" s="915"/>
      <c r="AS33" s="915"/>
      <c r="AT33" s="915"/>
      <c r="AU33" s="915" t="s">
        <v>612</v>
      </c>
      <c r="AV33" s="915"/>
      <c r="AW33" s="915"/>
      <c r="AX33" s="915"/>
      <c r="AY33" s="915"/>
      <c r="AZ33" s="916" t="s">
        <v>612</v>
      </c>
      <c r="BA33" s="916"/>
      <c r="BB33" s="916"/>
      <c r="BC33" s="916"/>
      <c r="BD33" s="916"/>
      <c r="BE33" s="912" t="s">
        <v>412</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393</v>
      </c>
      <c r="B63" s="874" t="s">
        <v>415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280</v>
      </c>
      <c r="AG63" s="926"/>
      <c r="AH63" s="926"/>
      <c r="AI63" s="926"/>
      <c r="AJ63" s="927"/>
      <c r="AK63" s="928"/>
      <c r="AL63" s="923"/>
      <c r="AM63" s="923"/>
      <c r="AN63" s="923"/>
      <c r="AO63" s="923"/>
      <c r="AP63" s="926">
        <v>570</v>
      </c>
      <c r="AQ63" s="926"/>
      <c r="AR63" s="926"/>
      <c r="AS63" s="926"/>
      <c r="AT63" s="926"/>
      <c r="AU63" s="926">
        <v>104</v>
      </c>
      <c r="AV63" s="926"/>
      <c r="AW63" s="926"/>
      <c r="AX63" s="926"/>
      <c r="AY63" s="926"/>
      <c r="AZ63" s="930"/>
      <c r="BA63" s="930"/>
      <c r="BB63" s="930"/>
      <c r="BC63" s="930"/>
      <c r="BD63" s="930"/>
      <c r="BE63" s="931"/>
      <c r="BF63" s="931"/>
      <c r="BG63" s="931"/>
      <c r="BH63" s="931"/>
      <c r="BI63" s="932"/>
      <c r="BJ63" s="933" t="s">
        <v>130</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417</v>
      </c>
      <c r="B66" s="825"/>
      <c r="C66" s="825"/>
      <c r="D66" s="825"/>
      <c r="E66" s="825"/>
      <c r="F66" s="825"/>
      <c r="G66" s="825"/>
      <c r="H66" s="825"/>
      <c r="I66" s="825"/>
      <c r="J66" s="825"/>
      <c r="K66" s="825"/>
      <c r="L66" s="825"/>
      <c r="M66" s="825"/>
      <c r="N66" s="825"/>
      <c r="O66" s="825"/>
      <c r="P66" s="826"/>
      <c r="Q66" s="801" t="s">
        <v>418</v>
      </c>
      <c r="R66" s="802"/>
      <c r="S66" s="802"/>
      <c r="T66" s="802"/>
      <c r="U66" s="803"/>
      <c r="V66" s="801" t="s">
        <v>419</v>
      </c>
      <c r="W66" s="802"/>
      <c r="X66" s="802"/>
      <c r="Y66" s="802"/>
      <c r="Z66" s="803"/>
      <c r="AA66" s="801" t="s">
        <v>420</v>
      </c>
      <c r="AB66" s="802"/>
      <c r="AC66" s="802"/>
      <c r="AD66" s="802"/>
      <c r="AE66" s="803"/>
      <c r="AF66" s="936" t="s">
        <v>421</v>
      </c>
      <c r="AG66" s="897"/>
      <c r="AH66" s="897"/>
      <c r="AI66" s="897"/>
      <c r="AJ66" s="937"/>
      <c r="AK66" s="801" t="s">
        <v>422</v>
      </c>
      <c r="AL66" s="825"/>
      <c r="AM66" s="825"/>
      <c r="AN66" s="825"/>
      <c r="AO66" s="826"/>
      <c r="AP66" s="801" t="s">
        <v>423</v>
      </c>
      <c r="AQ66" s="802"/>
      <c r="AR66" s="802"/>
      <c r="AS66" s="802"/>
      <c r="AT66" s="803"/>
      <c r="AU66" s="801" t="s">
        <v>424</v>
      </c>
      <c r="AV66" s="802"/>
      <c r="AW66" s="802"/>
      <c r="AX66" s="802"/>
      <c r="AY66" s="803"/>
      <c r="AZ66" s="801" t="s">
        <v>381</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600</v>
      </c>
      <c r="C68" s="954"/>
      <c r="D68" s="954"/>
      <c r="E68" s="954"/>
      <c r="F68" s="954"/>
      <c r="G68" s="954"/>
      <c r="H68" s="954"/>
      <c r="I68" s="954"/>
      <c r="J68" s="954"/>
      <c r="K68" s="954"/>
      <c r="L68" s="954"/>
      <c r="M68" s="954"/>
      <c r="N68" s="954"/>
      <c r="O68" s="954"/>
      <c r="P68" s="955"/>
      <c r="Q68" s="956">
        <v>8036</v>
      </c>
      <c r="R68" s="950"/>
      <c r="S68" s="950"/>
      <c r="T68" s="950"/>
      <c r="U68" s="950"/>
      <c r="V68" s="950">
        <v>6850</v>
      </c>
      <c r="W68" s="950"/>
      <c r="X68" s="950"/>
      <c r="Y68" s="950"/>
      <c r="Z68" s="950"/>
      <c r="AA68" s="950">
        <v>1185</v>
      </c>
      <c r="AB68" s="950"/>
      <c r="AC68" s="950"/>
      <c r="AD68" s="950"/>
      <c r="AE68" s="950"/>
      <c r="AF68" s="950">
        <v>1185</v>
      </c>
      <c r="AG68" s="950"/>
      <c r="AH68" s="950"/>
      <c r="AI68" s="950"/>
      <c r="AJ68" s="950"/>
      <c r="AK68" s="950">
        <v>16</v>
      </c>
      <c r="AL68" s="950"/>
      <c r="AM68" s="950"/>
      <c r="AN68" s="950"/>
      <c r="AO68" s="950"/>
      <c r="AP68" s="950" t="s">
        <v>612</v>
      </c>
      <c r="AQ68" s="950"/>
      <c r="AR68" s="950"/>
      <c r="AS68" s="950"/>
      <c r="AT68" s="950"/>
      <c r="AU68" s="950" t="s">
        <v>612</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601</v>
      </c>
      <c r="C69" s="958"/>
      <c r="D69" s="958"/>
      <c r="E69" s="958"/>
      <c r="F69" s="958"/>
      <c r="G69" s="958"/>
      <c r="H69" s="958"/>
      <c r="I69" s="958"/>
      <c r="J69" s="958"/>
      <c r="K69" s="958"/>
      <c r="L69" s="958"/>
      <c r="M69" s="958"/>
      <c r="N69" s="958"/>
      <c r="O69" s="958"/>
      <c r="P69" s="959"/>
      <c r="Q69" s="960">
        <v>138</v>
      </c>
      <c r="R69" s="915"/>
      <c r="S69" s="915"/>
      <c r="T69" s="915"/>
      <c r="U69" s="915"/>
      <c r="V69" s="915">
        <v>136</v>
      </c>
      <c r="W69" s="915"/>
      <c r="X69" s="915"/>
      <c r="Y69" s="915"/>
      <c r="Z69" s="915"/>
      <c r="AA69" s="915">
        <v>2</v>
      </c>
      <c r="AB69" s="915"/>
      <c r="AC69" s="915"/>
      <c r="AD69" s="915"/>
      <c r="AE69" s="915"/>
      <c r="AF69" s="915">
        <v>2</v>
      </c>
      <c r="AG69" s="915"/>
      <c r="AH69" s="915"/>
      <c r="AI69" s="915"/>
      <c r="AJ69" s="915"/>
      <c r="AK69" s="915" t="s">
        <v>612</v>
      </c>
      <c r="AL69" s="915"/>
      <c r="AM69" s="915"/>
      <c r="AN69" s="915"/>
      <c r="AO69" s="915"/>
      <c r="AP69" s="915" t="s">
        <v>612</v>
      </c>
      <c r="AQ69" s="915"/>
      <c r="AR69" s="915"/>
      <c r="AS69" s="915"/>
      <c r="AT69" s="915"/>
      <c r="AU69" s="915" t="s">
        <v>612</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602</v>
      </c>
      <c r="C70" s="958"/>
      <c r="D70" s="958"/>
      <c r="E70" s="958"/>
      <c r="F70" s="958"/>
      <c r="G70" s="958"/>
      <c r="H70" s="958"/>
      <c r="I70" s="958"/>
      <c r="J70" s="958"/>
      <c r="K70" s="958"/>
      <c r="L70" s="958"/>
      <c r="M70" s="958"/>
      <c r="N70" s="958"/>
      <c r="O70" s="958"/>
      <c r="P70" s="959"/>
      <c r="Q70" s="960">
        <v>113</v>
      </c>
      <c r="R70" s="915"/>
      <c r="S70" s="915"/>
      <c r="T70" s="915"/>
      <c r="U70" s="915"/>
      <c r="V70" s="915">
        <v>113</v>
      </c>
      <c r="W70" s="915"/>
      <c r="X70" s="915"/>
      <c r="Y70" s="915"/>
      <c r="Z70" s="915"/>
      <c r="AA70" s="915">
        <v>0</v>
      </c>
      <c r="AB70" s="915"/>
      <c r="AC70" s="915"/>
      <c r="AD70" s="915"/>
      <c r="AE70" s="915"/>
      <c r="AF70" s="915">
        <v>0</v>
      </c>
      <c r="AG70" s="915"/>
      <c r="AH70" s="915"/>
      <c r="AI70" s="915"/>
      <c r="AJ70" s="915"/>
      <c r="AK70" s="915">
        <v>12</v>
      </c>
      <c r="AL70" s="915"/>
      <c r="AM70" s="915"/>
      <c r="AN70" s="915"/>
      <c r="AO70" s="915"/>
      <c r="AP70" s="915" t="s">
        <v>529</v>
      </c>
      <c r="AQ70" s="915"/>
      <c r="AR70" s="915"/>
      <c r="AS70" s="915"/>
      <c r="AT70" s="915"/>
      <c r="AU70" s="915" t="s">
        <v>529</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603</v>
      </c>
      <c r="C71" s="958"/>
      <c r="D71" s="958"/>
      <c r="E71" s="958"/>
      <c r="F71" s="958"/>
      <c r="G71" s="958"/>
      <c r="H71" s="958"/>
      <c r="I71" s="958"/>
      <c r="J71" s="958"/>
      <c r="K71" s="958"/>
      <c r="L71" s="958"/>
      <c r="M71" s="958"/>
      <c r="N71" s="958"/>
      <c r="O71" s="958"/>
      <c r="P71" s="959"/>
      <c r="Q71" s="960">
        <v>466</v>
      </c>
      <c r="R71" s="915"/>
      <c r="S71" s="915"/>
      <c r="T71" s="915"/>
      <c r="U71" s="915"/>
      <c r="V71" s="915">
        <v>459</v>
      </c>
      <c r="W71" s="915"/>
      <c r="X71" s="915"/>
      <c r="Y71" s="915"/>
      <c r="Z71" s="915"/>
      <c r="AA71" s="915">
        <v>1</v>
      </c>
      <c r="AB71" s="915"/>
      <c r="AC71" s="915"/>
      <c r="AD71" s="915"/>
      <c r="AE71" s="915"/>
      <c r="AF71" s="915">
        <v>1</v>
      </c>
      <c r="AG71" s="915"/>
      <c r="AH71" s="915"/>
      <c r="AI71" s="915"/>
      <c r="AJ71" s="915"/>
      <c r="AK71" s="915" t="s">
        <v>612</v>
      </c>
      <c r="AL71" s="915"/>
      <c r="AM71" s="915"/>
      <c r="AN71" s="915"/>
      <c r="AO71" s="915"/>
      <c r="AP71" s="915">
        <v>619</v>
      </c>
      <c r="AQ71" s="915"/>
      <c r="AR71" s="915"/>
      <c r="AS71" s="915"/>
      <c r="AT71" s="915"/>
      <c r="AU71" s="915">
        <v>97</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604</v>
      </c>
      <c r="C72" s="958"/>
      <c r="D72" s="958"/>
      <c r="E72" s="958"/>
      <c r="F72" s="958"/>
      <c r="G72" s="958"/>
      <c r="H72" s="958"/>
      <c r="I72" s="958"/>
      <c r="J72" s="958"/>
      <c r="K72" s="958"/>
      <c r="L72" s="958"/>
      <c r="M72" s="958"/>
      <c r="N72" s="958"/>
      <c r="O72" s="958"/>
      <c r="P72" s="959"/>
      <c r="Q72" s="960">
        <v>110</v>
      </c>
      <c r="R72" s="915"/>
      <c r="S72" s="915"/>
      <c r="T72" s="915"/>
      <c r="U72" s="915"/>
      <c r="V72" s="915">
        <v>110</v>
      </c>
      <c r="W72" s="915"/>
      <c r="X72" s="915"/>
      <c r="Y72" s="915"/>
      <c r="Z72" s="915"/>
      <c r="AA72" s="915" t="s">
        <v>529</v>
      </c>
      <c r="AB72" s="915"/>
      <c r="AC72" s="915"/>
      <c r="AD72" s="915"/>
      <c r="AE72" s="915"/>
      <c r="AF72" s="915" t="s">
        <v>529</v>
      </c>
      <c r="AG72" s="915"/>
      <c r="AH72" s="915"/>
      <c r="AI72" s="915"/>
      <c r="AJ72" s="915"/>
      <c r="AK72" s="915" t="s">
        <v>612</v>
      </c>
      <c r="AL72" s="915"/>
      <c r="AM72" s="915"/>
      <c r="AN72" s="915"/>
      <c r="AO72" s="915"/>
      <c r="AP72" s="915" t="s">
        <v>612</v>
      </c>
      <c r="AQ72" s="915"/>
      <c r="AR72" s="915"/>
      <c r="AS72" s="915"/>
      <c r="AT72" s="915"/>
      <c r="AU72" s="915" t="s">
        <v>612</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605</v>
      </c>
      <c r="C73" s="958"/>
      <c r="D73" s="958"/>
      <c r="E73" s="958"/>
      <c r="F73" s="958"/>
      <c r="G73" s="958"/>
      <c r="H73" s="958"/>
      <c r="I73" s="958"/>
      <c r="J73" s="958"/>
      <c r="K73" s="958"/>
      <c r="L73" s="958"/>
      <c r="M73" s="958"/>
      <c r="N73" s="958"/>
      <c r="O73" s="958"/>
      <c r="P73" s="959"/>
      <c r="Q73" s="960">
        <v>5</v>
      </c>
      <c r="R73" s="915"/>
      <c r="S73" s="915"/>
      <c r="T73" s="915"/>
      <c r="U73" s="915"/>
      <c r="V73" s="915">
        <v>5</v>
      </c>
      <c r="W73" s="915"/>
      <c r="X73" s="915"/>
      <c r="Y73" s="915"/>
      <c r="Z73" s="915"/>
      <c r="AA73" s="915">
        <v>1</v>
      </c>
      <c r="AB73" s="915"/>
      <c r="AC73" s="915"/>
      <c r="AD73" s="915"/>
      <c r="AE73" s="915"/>
      <c r="AF73" s="915">
        <v>1</v>
      </c>
      <c r="AG73" s="915"/>
      <c r="AH73" s="915"/>
      <c r="AI73" s="915"/>
      <c r="AJ73" s="915"/>
      <c r="AK73" s="915" t="s">
        <v>614</v>
      </c>
      <c r="AL73" s="915"/>
      <c r="AM73" s="915"/>
      <c r="AN73" s="915"/>
      <c r="AO73" s="915"/>
      <c r="AP73" s="915" t="s">
        <v>614</v>
      </c>
      <c r="AQ73" s="915"/>
      <c r="AR73" s="915"/>
      <c r="AS73" s="915"/>
      <c r="AT73" s="915"/>
      <c r="AU73" s="915" t="s">
        <v>612</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606</v>
      </c>
      <c r="C74" s="958"/>
      <c r="D74" s="958"/>
      <c r="E74" s="958"/>
      <c r="F74" s="958"/>
      <c r="G74" s="958"/>
      <c r="H74" s="958"/>
      <c r="I74" s="958"/>
      <c r="J74" s="958"/>
      <c r="K74" s="958"/>
      <c r="L74" s="958"/>
      <c r="M74" s="958"/>
      <c r="N74" s="958"/>
      <c r="O74" s="958"/>
      <c r="P74" s="959"/>
      <c r="Q74" s="960">
        <v>63</v>
      </c>
      <c r="R74" s="915"/>
      <c r="S74" s="915"/>
      <c r="T74" s="915"/>
      <c r="U74" s="915"/>
      <c r="V74" s="915">
        <v>61</v>
      </c>
      <c r="W74" s="915"/>
      <c r="X74" s="915"/>
      <c r="Y74" s="915"/>
      <c r="Z74" s="915"/>
      <c r="AA74" s="915">
        <v>13</v>
      </c>
      <c r="AB74" s="915"/>
      <c r="AC74" s="915"/>
      <c r="AD74" s="915"/>
      <c r="AE74" s="915"/>
      <c r="AF74" s="915">
        <v>13</v>
      </c>
      <c r="AG74" s="915"/>
      <c r="AH74" s="915"/>
      <c r="AI74" s="915"/>
      <c r="AJ74" s="915"/>
      <c r="AK74" s="915" t="s">
        <v>612</v>
      </c>
      <c r="AL74" s="915"/>
      <c r="AM74" s="915"/>
      <c r="AN74" s="915"/>
      <c r="AO74" s="915"/>
      <c r="AP74" s="915" t="s">
        <v>612</v>
      </c>
      <c r="AQ74" s="915"/>
      <c r="AR74" s="915"/>
      <c r="AS74" s="915"/>
      <c r="AT74" s="915"/>
      <c r="AU74" s="915" t="s">
        <v>612</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t="s">
        <v>607</v>
      </c>
      <c r="C75" s="958"/>
      <c r="D75" s="958"/>
      <c r="E75" s="958"/>
      <c r="F75" s="958"/>
      <c r="G75" s="958"/>
      <c r="H75" s="958"/>
      <c r="I75" s="958"/>
      <c r="J75" s="958"/>
      <c r="K75" s="958"/>
      <c r="L75" s="958"/>
      <c r="M75" s="958"/>
      <c r="N75" s="958"/>
      <c r="O75" s="958"/>
      <c r="P75" s="959"/>
      <c r="Q75" s="963">
        <v>128</v>
      </c>
      <c r="R75" s="964"/>
      <c r="S75" s="964"/>
      <c r="T75" s="964"/>
      <c r="U75" s="914"/>
      <c r="V75" s="965">
        <v>127</v>
      </c>
      <c r="W75" s="964"/>
      <c r="X75" s="964"/>
      <c r="Y75" s="964"/>
      <c r="Z75" s="914"/>
      <c r="AA75" s="965">
        <v>1</v>
      </c>
      <c r="AB75" s="964"/>
      <c r="AC75" s="964"/>
      <c r="AD75" s="964"/>
      <c r="AE75" s="914"/>
      <c r="AF75" s="965">
        <v>1</v>
      </c>
      <c r="AG75" s="964"/>
      <c r="AH75" s="964"/>
      <c r="AI75" s="964"/>
      <c r="AJ75" s="914"/>
      <c r="AK75" s="965">
        <v>25</v>
      </c>
      <c r="AL75" s="964"/>
      <c r="AM75" s="964"/>
      <c r="AN75" s="964"/>
      <c r="AO75" s="914"/>
      <c r="AP75" s="965" t="s">
        <v>612</v>
      </c>
      <c r="AQ75" s="964"/>
      <c r="AR75" s="964"/>
      <c r="AS75" s="964"/>
      <c r="AT75" s="914"/>
      <c r="AU75" s="965" t="s">
        <v>612</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t="s">
        <v>608</v>
      </c>
      <c r="C76" s="958"/>
      <c r="D76" s="958"/>
      <c r="E76" s="958"/>
      <c r="F76" s="958"/>
      <c r="G76" s="958"/>
      <c r="H76" s="958"/>
      <c r="I76" s="958"/>
      <c r="J76" s="958"/>
      <c r="K76" s="958"/>
      <c r="L76" s="958"/>
      <c r="M76" s="958"/>
      <c r="N76" s="958"/>
      <c r="O76" s="958"/>
      <c r="P76" s="959"/>
      <c r="Q76" s="963">
        <v>109</v>
      </c>
      <c r="R76" s="964"/>
      <c r="S76" s="964"/>
      <c r="T76" s="964"/>
      <c r="U76" s="914"/>
      <c r="V76" s="965">
        <v>100</v>
      </c>
      <c r="W76" s="964"/>
      <c r="X76" s="964"/>
      <c r="Y76" s="964"/>
      <c r="Z76" s="914"/>
      <c r="AA76" s="965">
        <v>9</v>
      </c>
      <c r="AB76" s="964"/>
      <c r="AC76" s="964"/>
      <c r="AD76" s="964"/>
      <c r="AE76" s="914"/>
      <c r="AF76" s="965">
        <v>9</v>
      </c>
      <c r="AG76" s="964"/>
      <c r="AH76" s="964"/>
      <c r="AI76" s="964"/>
      <c r="AJ76" s="914"/>
      <c r="AK76" s="965">
        <v>9</v>
      </c>
      <c r="AL76" s="964"/>
      <c r="AM76" s="964"/>
      <c r="AN76" s="964"/>
      <c r="AO76" s="914"/>
      <c r="AP76" s="965" t="s">
        <v>615</v>
      </c>
      <c r="AQ76" s="964"/>
      <c r="AR76" s="964"/>
      <c r="AS76" s="964"/>
      <c r="AT76" s="914"/>
      <c r="AU76" s="965" t="s">
        <v>612</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t="s">
        <v>609</v>
      </c>
      <c r="C77" s="958"/>
      <c r="D77" s="958"/>
      <c r="E77" s="958"/>
      <c r="F77" s="958"/>
      <c r="G77" s="958"/>
      <c r="H77" s="958"/>
      <c r="I77" s="958"/>
      <c r="J77" s="958"/>
      <c r="K77" s="958"/>
      <c r="L77" s="958"/>
      <c r="M77" s="958"/>
      <c r="N77" s="958"/>
      <c r="O77" s="958"/>
      <c r="P77" s="959"/>
      <c r="Q77" s="963">
        <v>152324</v>
      </c>
      <c r="R77" s="964"/>
      <c r="S77" s="964"/>
      <c r="T77" s="964"/>
      <c r="U77" s="914"/>
      <c r="V77" s="965">
        <v>150619</v>
      </c>
      <c r="W77" s="964"/>
      <c r="X77" s="964"/>
      <c r="Y77" s="964"/>
      <c r="Z77" s="914"/>
      <c r="AA77" s="965">
        <v>1705</v>
      </c>
      <c r="AB77" s="964"/>
      <c r="AC77" s="964"/>
      <c r="AD77" s="964"/>
      <c r="AE77" s="914"/>
      <c r="AF77" s="965">
        <v>1705</v>
      </c>
      <c r="AG77" s="964"/>
      <c r="AH77" s="964"/>
      <c r="AI77" s="964"/>
      <c r="AJ77" s="914"/>
      <c r="AK77" s="965">
        <v>1311</v>
      </c>
      <c r="AL77" s="964"/>
      <c r="AM77" s="964"/>
      <c r="AN77" s="964"/>
      <c r="AO77" s="914"/>
      <c r="AP77" s="965" t="s">
        <v>612</v>
      </c>
      <c r="AQ77" s="964"/>
      <c r="AR77" s="964"/>
      <c r="AS77" s="964"/>
      <c r="AT77" s="914"/>
      <c r="AU77" s="965" t="s">
        <v>612</v>
      </c>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t="s">
        <v>610</v>
      </c>
      <c r="C78" s="958"/>
      <c r="D78" s="958"/>
      <c r="E78" s="958"/>
      <c r="F78" s="958"/>
      <c r="G78" s="958"/>
      <c r="H78" s="958"/>
      <c r="I78" s="958"/>
      <c r="J78" s="958"/>
      <c r="K78" s="958"/>
      <c r="L78" s="958"/>
      <c r="M78" s="958"/>
      <c r="N78" s="958"/>
      <c r="O78" s="958"/>
      <c r="P78" s="959"/>
      <c r="Q78" s="960">
        <v>1406</v>
      </c>
      <c r="R78" s="915"/>
      <c r="S78" s="915"/>
      <c r="T78" s="915"/>
      <c r="U78" s="915"/>
      <c r="V78" s="915">
        <v>1393</v>
      </c>
      <c r="W78" s="915"/>
      <c r="X78" s="915"/>
      <c r="Y78" s="915"/>
      <c r="Z78" s="915"/>
      <c r="AA78" s="915">
        <v>13</v>
      </c>
      <c r="AB78" s="915"/>
      <c r="AC78" s="915"/>
      <c r="AD78" s="915"/>
      <c r="AE78" s="915"/>
      <c r="AF78" s="915">
        <v>6</v>
      </c>
      <c r="AG78" s="915"/>
      <c r="AH78" s="915"/>
      <c r="AI78" s="915"/>
      <c r="AJ78" s="915"/>
      <c r="AK78" s="915">
        <v>32</v>
      </c>
      <c r="AL78" s="915"/>
      <c r="AM78" s="915"/>
      <c r="AN78" s="915"/>
      <c r="AO78" s="915"/>
      <c r="AP78" s="915" t="s">
        <v>612</v>
      </c>
      <c r="AQ78" s="915"/>
      <c r="AR78" s="915"/>
      <c r="AS78" s="915"/>
      <c r="AT78" s="915"/>
      <c r="AU78" s="915" t="s">
        <v>612</v>
      </c>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t="s">
        <v>611</v>
      </c>
      <c r="C79" s="958"/>
      <c r="D79" s="958"/>
      <c r="E79" s="958"/>
      <c r="F79" s="958"/>
      <c r="G79" s="958"/>
      <c r="H79" s="958"/>
      <c r="I79" s="958"/>
      <c r="J79" s="958"/>
      <c r="K79" s="958"/>
      <c r="L79" s="958"/>
      <c r="M79" s="958"/>
      <c r="N79" s="958"/>
      <c r="O79" s="958"/>
      <c r="P79" s="959"/>
      <c r="Q79" s="960">
        <v>202</v>
      </c>
      <c r="R79" s="915"/>
      <c r="S79" s="915"/>
      <c r="T79" s="915"/>
      <c r="U79" s="915"/>
      <c r="V79" s="915">
        <v>188</v>
      </c>
      <c r="W79" s="915"/>
      <c r="X79" s="915"/>
      <c r="Y79" s="915"/>
      <c r="Z79" s="915"/>
      <c r="AA79" s="915">
        <v>14</v>
      </c>
      <c r="AB79" s="915"/>
      <c r="AC79" s="915"/>
      <c r="AD79" s="915"/>
      <c r="AE79" s="915"/>
      <c r="AF79" s="915">
        <v>14</v>
      </c>
      <c r="AG79" s="915"/>
      <c r="AH79" s="915"/>
      <c r="AI79" s="915"/>
      <c r="AJ79" s="915"/>
      <c r="AK79" s="915">
        <v>5</v>
      </c>
      <c r="AL79" s="915"/>
      <c r="AM79" s="915"/>
      <c r="AN79" s="915"/>
      <c r="AO79" s="915"/>
      <c r="AP79" s="915" t="s">
        <v>612</v>
      </c>
      <c r="AQ79" s="915"/>
      <c r="AR79" s="915"/>
      <c r="AS79" s="915"/>
      <c r="AT79" s="915"/>
      <c r="AU79" s="915" t="s">
        <v>612</v>
      </c>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393</v>
      </c>
      <c r="B88" s="874" t="s">
        <v>425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2937</v>
      </c>
      <c r="AG88" s="926"/>
      <c r="AH88" s="926"/>
      <c r="AI88" s="926"/>
      <c r="AJ88" s="926"/>
      <c r="AK88" s="923"/>
      <c r="AL88" s="923"/>
      <c r="AM88" s="923"/>
      <c r="AN88" s="923"/>
      <c r="AO88" s="923"/>
      <c r="AP88" s="926">
        <v>619</v>
      </c>
      <c r="AQ88" s="926"/>
      <c r="AR88" s="926"/>
      <c r="AS88" s="926"/>
      <c r="AT88" s="926"/>
      <c r="AU88" s="926">
        <v>97</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874" t="s">
        <v>426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431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433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434</v>
      </c>
      <c r="AB109" s="979"/>
      <c r="AC109" s="979"/>
      <c r="AD109" s="979"/>
      <c r="AE109" s="980"/>
      <c r="AF109" s="978" t="s">
        <v>311</v>
      </c>
      <c r="AG109" s="979"/>
      <c r="AH109" s="979"/>
      <c r="AI109" s="979"/>
      <c r="AJ109" s="980"/>
      <c r="AK109" s="978" t="s">
        <v>310</v>
      </c>
      <c r="AL109" s="979"/>
      <c r="AM109" s="979"/>
      <c r="AN109" s="979"/>
      <c r="AO109" s="980"/>
      <c r="AP109" s="978" t="s">
        <v>435</v>
      </c>
      <c r="AQ109" s="979"/>
      <c r="AR109" s="979"/>
      <c r="AS109" s="979"/>
      <c r="AT109" s="981"/>
      <c r="AU109" s="998" t="s">
        <v>433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434</v>
      </c>
      <c r="BR109" s="979"/>
      <c r="BS109" s="979"/>
      <c r="BT109" s="979"/>
      <c r="BU109" s="980"/>
      <c r="BV109" s="978" t="s">
        <v>311</v>
      </c>
      <c r="BW109" s="979"/>
      <c r="BX109" s="979"/>
      <c r="BY109" s="979"/>
      <c r="BZ109" s="980"/>
      <c r="CA109" s="978" t="s">
        <v>310</v>
      </c>
      <c r="CB109" s="979"/>
      <c r="CC109" s="979"/>
      <c r="CD109" s="979"/>
      <c r="CE109" s="980"/>
      <c r="CF109" s="999" t="s">
        <v>435</v>
      </c>
      <c r="CG109" s="999"/>
      <c r="CH109" s="999"/>
      <c r="CI109" s="999"/>
      <c r="CJ109" s="999"/>
      <c r="CK109" s="978" t="s">
        <v>436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434</v>
      </c>
      <c r="DH109" s="979"/>
      <c r="DI109" s="979"/>
      <c r="DJ109" s="979"/>
      <c r="DK109" s="980"/>
      <c r="DL109" s="978" t="s">
        <v>311</v>
      </c>
      <c r="DM109" s="979"/>
      <c r="DN109" s="979"/>
      <c r="DO109" s="979"/>
      <c r="DP109" s="980"/>
      <c r="DQ109" s="978" t="s">
        <v>310</v>
      </c>
      <c r="DR109" s="979"/>
      <c r="DS109" s="979"/>
      <c r="DT109" s="979"/>
      <c r="DU109" s="980"/>
      <c r="DV109" s="978" t="s">
        <v>435</v>
      </c>
      <c r="DW109" s="979"/>
      <c r="DX109" s="979"/>
      <c r="DY109" s="979"/>
      <c r="DZ109" s="981"/>
    </row>
    <row r="110" spans="1:131" s="247" customFormat="1" ht="26.25" customHeight="1" x14ac:dyDescent="0.15">
      <c r="A110" s="982" t="s">
        <v>437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219020</v>
      </c>
      <c r="AB110" s="986"/>
      <c r="AC110" s="986"/>
      <c r="AD110" s="986"/>
      <c r="AE110" s="987"/>
      <c r="AF110" s="988">
        <v>241205</v>
      </c>
      <c r="AG110" s="986"/>
      <c r="AH110" s="986"/>
      <c r="AI110" s="986"/>
      <c r="AJ110" s="987"/>
      <c r="AK110" s="988">
        <v>256719</v>
      </c>
      <c r="AL110" s="986"/>
      <c r="AM110" s="986"/>
      <c r="AN110" s="986"/>
      <c r="AO110" s="987"/>
      <c r="AP110" s="989">
        <v>22.3</v>
      </c>
      <c r="AQ110" s="990"/>
      <c r="AR110" s="990"/>
      <c r="AS110" s="990"/>
      <c r="AT110" s="991"/>
      <c r="AU110" s="992" t="s">
        <v>73</v>
      </c>
      <c r="AV110" s="993"/>
      <c r="AW110" s="993"/>
      <c r="AX110" s="993"/>
      <c r="AY110" s="993"/>
      <c r="AZ110" s="1034" t="s">
        <v>438</v>
      </c>
      <c r="BA110" s="983"/>
      <c r="BB110" s="983"/>
      <c r="BC110" s="983"/>
      <c r="BD110" s="983"/>
      <c r="BE110" s="983"/>
      <c r="BF110" s="983"/>
      <c r="BG110" s="983"/>
      <c r="BH110" s="983"/>
      <c r="BI110" s="983"/>
      <c r="BJ110" s="983"/>
      <c r="BK110" s="983"/>
      <c r="BL110" s="983"/>
      <c r="BM110" s="983"/>
      <c r="BN110" s="983"/>
      <c r="BO110" s="983"/>
      <c r="BP110" s="984"/>
      <c r="BQ110" s="1020">
        <v>3128526</v>
      </c>
      <c r="BR110" s="1021"/>
      <c r="BS110" s="1021"/>
      <c r="BT110" s="1021"/>
      <c r="BU110" s="1021"/>
      <c r="BV110" s="1021">
        <v>3324757</v>
      </c>
      <c r="BW110" s="1021"/>
      <c r="BX110" s="1021"/>
      <c r="BY110" s="1021"/>
      <c r="BZ110" s="1021"/>
      <c r="CA110" s="1021">
        <v>3865471</v>
      </c>
      <c r="CB110" s="1021"/>
      <c r="CC110" s="1021"/>
      <c r="CD110" s="1021"/>
      <c r="CE110" s="1021"/>
      <c r="CF110" s="1035">
        <v>335.1</v>
      </c>
      <c r="CG110" s="1036"/>
      <c r="CH110" s="1036"/>
      <c r="CI110" s="1036"/>
      <c r="CJ110" s="1036"/>
      <c r="CK110" s="1037" t="s">
        <v>439</v>
      </c>
      <c r="CL110" s="1038"/>
      <c r="CM110" s="1017" t="s">
        <v>440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441</v>
      </c>
      <c r="DH110" s="1021"/>
      <c r="DI110" s="1021"/>
      <c r="DJ110" s="1021"/>
      <c r="DK110" s="1021"/>
      <c r="DL110" s="1021" t="s">
        <v>441</v>
      </c>
      <c r="DM110" s="1021"/>
      <c r="DN110" s="1021"/>
      <c r="DO110" s="1021"/>
      <c r="DP110" s="1021"/>
      <c r="DQ110" s="1021" t="s">
        <v>442</v>
      </c>
      <c r="DR110" s="1021"/>
      <c r="DS110" s="1021"/>
      <c r="DT110" s="1021"/>
      <c r="DU110" s="1021"/>
      <c r="DV110" s="1022" t="s">
        <v>443</v>
      </c>
      <c r="DW110" s="1022"/>
      <c r="DX110" s="1022"/>
      <c r="DY110" s="1022"/>
      <c r="DZ110" s="1023"/>
    </row>
    <row r="111" spans="1:131" s="247" customFormat="1" ht="26.25" customHeight="1" x14ac:dyDescent="0.15">
      <c r="A111" s="1024" t="s">
        <v>444</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441</v>
      </c>
      <c r="AB111" s="1028"/>
      <c r="AC111" s="1028"/>
      <c r="AD111" s="1028"/>
      <c r="AE111" s="1029"/>
      <c r="AF111" s="1030" t="s">
        <v>445</v>
      </c>
      <c r="AG111" s="1028"/>
      <c r="AH111" s="1028"/>
      <c r="AI111" s="1028"/>
      <c r="AJ111" s="1029"/>
      <c r="AK111" s="1030" t="s">
        <v>441</v>
      </c>
      <c r="AL111" s="1028"/>
      <c r="AM111" s="1028"/>
      <c r="AN111" s="1028"/>
      <c r="AO111" s="1029"/>
      <c r="AP111" s="1031" t="s">
        <v>443</v>
      </c>
      <c r="AQ111" s="1032"/>
      <c r="AR111" s="1032"/>
      <c r="AS111" s="1032"/>
      <c r="AT111" s="1033"/>
      <c r="AU111" s="994"/>
      <c r="AV111" s="995"/>
      <c r="AW111" s="995"/>
      <c r="AX111" s="995"/>
      <c r="AY111" s="995"/>
      <c r="AZ111" s="1043" t="s">
        <v>446</v>
      </c>
      <c r="BA111" s="1044"/>
      <c r="BB111" s="1044"/>
      <c r="BC111" s="1044"/>
      <c r="BD111" s="1044"/>
      <c r="BE111" s="1044"/>
      <c r="BF111" s="1044"/>
      <c r="BG111" s="1044"/>
      <c r="BH111" s="1044"/>
      <c r="BI111" s="1044"/>
      <c r="BJ111" s="1044"/>
      <c r="BK111" s="1044"/>
      <c r="BL111" s="1044"/>
      <c r="BM111" s="1044"/>
      <c r="BN111" s="1044"/>
      <c r="BO111" s="1044"/>
      <c r="BP111" s="1045"/>
      <c r="BQ111" s="1013" t="s">
        <v>441</v>
      </c>
      <c r="BR111" s="1014"/>
      <c r="BS111" s="1014"/>
      <c r="BT111" s="1014"/>
      <c r="BU111" s="1014"/>
      <c r="BV111" s="1014" t="s">
        <v>447</v>
      </c>
      <c r="BW111" s="1014"/>
      <c r="BX111" s="1014"/>
      <c r="BY111" s="1014"/>
      <c r="BZ111" s="1014"/>
      <c r="CA111" s="1014" t="s">
        <v>443</v>
      </c>
      <c r="CB111" s="1014"/>
      <c r="CC111" s="1014"/>
      <c r="CD111" s="1014"/>
      <c r="CE111" s="1014"/>
      <c r="CF111" s="1008" t="s">
        <v>445</v>
      </c>
      <c r="CG111" s="1009"/>
      <c r="CH111" s="1009"/>
      <c r="CI111" s="1009"/>
      <c r="CJ111" s="1009"/>
      <c r="CK111" s="1039"/>
      <c r="CL111" s="1040"/>
      <c r="CM111" s="1010" t="s">
        <v>448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441</v>
      </c>
      <c r="DH111" s="1014"/>
      <c r="DI111" s="1014"/>
      <c r="DJ111" s="1014"/>
      <c r="DK111" s="1014"/>
      <c r="DL111" s="1014" t="s">
        <v>441</v>
      </c>
      <c r="DM111" s="1014"/>
      <c r="DN111" s="1014"/>
      <c r="DO111" s="1014"/>
      <c r="DP111" s="1014"/>
      <c r="DQ111" s="1014" t="s">
        <v>441</v>
      </c>
      <c r="DR111" s="1014"/>
      <c r="DS111" s="1014"/>
      <c r="DT111" s="1014"/>
      <c r="DU111" s="1014"/>
      <c r="DV111" s="1015" t="s">
        <v>441</v>
      </c>
      <c r="DW111" s="1015"/>
      <c r="DX111" s="1015"/>
      <c r="DY111" s="1015"/>
      <c r="DZ111" s="1016"/>
    </row>
    <row r="112" spans="1:131" s="247" customFormat="1" ht="26.25" customHeight="1" x14ac:dyDescent="0.15">
      <c r="A112" s="1046" t="s">
        <v>449</v>
      </c>
      <c r="B112" s="1047"/>
      <c r="C112" s="1044" t="s">
        <v>450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443</v>
      </c>
      <c r="AB112" s="1053"/>
      <c r="AC112" s="1053"/>
      <c r="AD112" s="1053"/>
      <c r="AE112" s="1054"/>
      <c r="AF112" s="1055" t="s">
        <v>451</v>
      </c>
      <c r="AG112" s="1053"/>
      <c r="AH112" s="1053"/>
      <c r="AI112" s="1053"/>
      <c r="AJ112" s="1054"/>
      <c r="AK112" s="1055" t="s">
        <v>441</v>
      </c>
      <c r="AL112" s="1053"/>
      <c r="AM112" s="1053"/>
      <c r="AN112" s="1053"/>
      <c r="AO112" s="1054"/>
      <c r="AP112" s="1056" t="s">
        <v>441</v>
      </c>
      <c r="AQ112" s="1057"/>
      <c r="AR112" s="1057"/>
      <c r="AS112" s="1057"/>
      <c r="AT112" s="1058"/>
      <c r="AU112" s="994"/>
      <c r="AV112" s="995"/>
      <c r="AW112" s="995"/>
      <c r="AX112" s="995"/>
      <c r="AY112" s="995"/>
      <c r="AZ112" s="1043" t="s">
        <v>452</v>
      </c>
      <c r="BA112" s="1044"/>
      <c r="BB112" s="1044"/>
      <c r="BC112" s="1044"/>
      <c r="BD112" s="1044"/>
      <c r="BE112" s="1044"/>
      <c r="BF112" s="1044"/>
      <c r="BG112" s="1044"/>
      <c r="BH112" s="1044"/>
      <c r="BI112" s="1044"/>
      <c r="BJ112" s="1044"/>
      <c r="BK112" s="1044"/>
      <c r="BL112" s="1044"/>
      <c r="BM112" s="1044"/>
      <c r="BN112" s="1044"/>
      <c r="BO112" s="1044"/>
      <c r="BP112" s="1045"/>
      <c r="BQ112" s="1013">
        <v>148376</v>
      </c>
      <c r="BR112" s="1014"/>
      <c r="BS112" s="1014"/>
      <c r="BT112" s="1014"/>
      <c r="BU112" s="1014"/>
      <c r="BV112" s="1014">
        <v>125488</v>
      </c>
      <c r="BW112" s="1014"/>
      <c r="BX112" s="1014"/>
      <c r="BY112" s="1014"/>
      <c r="BZ112" s="1014"/>
      <c r="CA112" s="1014">
        <v>104267</v>
      </c>
      <c r="CB112" s="1014"/>
      <c r="CC112" s="1014"/>
      <c r="CD112" s="1014"/>
      <c r="CE112" s="1014"/>
      <c r="CF112" s="1008">
        <v>9</v>
      </c>
      <c r="CG112" s="1009"/>
      <c r="CH112" s="1009"/>
      <c r="CI112" s="1009"/>
      <c r="CJ112" s="1009"/>
      <c r="CK112" s="1039"/>
      <c r="CL112" s="1040"/>
      <c r="CM112" s="1010" t="s">
        <v>453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441</v>
      </c>
      <c r="DH112" s="1014"/>
      <c r="DI112" s="1014"/>
      <c r="DJ112" s="1014"/>
      <c r="DK112" s="1014"/>
      <c r="DL112" s="1014" t="s">
        <v>447</v>
      </c>
      <c r="DM112" s="1014"/>
      <c r="DN112" s="1014"/>
      <c r="DO112" s="1014"/>
      <c r="DP112" s="1014"/>
      <c r="DQ112" s="1014" t="s">
        <v>441</v>
      </c>
      <c r="DR112" s="1014"/>
      <c r="DS112" s="1014"/>
      <c r="DT112" s="1014"/>
      <c r="DU112" s="1014"/>
      <c r="DV112" s="1015" t="s">
        <v>441</v>
      </c>
      <c r="DW112" s="1015"/>
      <c r="DX112" s="1015"/>
      <c r="DY112" s="1015"/>
      <c r="DZ112" s="1016"/>
    </row>
    <row r="113" spans="1:130" s="247" customFormat="1" ht="26.25" customHeight="1" x14ac:dyDescent="0.15">
      <c r="A113" s="1048"/>
      <c r="B113" s="1049"/>
      <c r="C113" s="1044" t="s">
        <v>454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16668</v>
      </c>
      <c r="AB113" s="1028"/>
      <c r="AC113" s="1028"/>
      <c r="AD113" s="1028"/>
      <c r="AE113" s="1029"/>
      <c r="AF113" s="1030">
        <v>16161</v>
      </c>
      <c r="AG113" s="1028"/>
      <c r="AH113" s="1028"/>
      <c r="AI113" s="1028"/>
      <c r="AJ113" s="1029"/>
      <c r="AK113" s="1030">
        <v>15536</v>
      </c>
      <c r="AL113" s="1028"/>
      <c r="AM113" s="1028"/>
      <c r="AN113" s="1028"/>
      <c r="AO113" s="1029"/>
      <c r="AP113" s="1031">
        <v>1.3</v>
      </c>
      <c r="AQ113" s="1032"/>
      <c r="AR113" s="1032"/>
      <c r="AS113" s="1032"/>
      <c r="AT113" s="1033"/>
      <c r="AU113" s="994"/>
      <c r="AV113" s="995"/>
      <c r="AW113" s="995"/>
      <c r="AX113" s="995"/>
      <c r="AY113" s="995"/>
      <c r="AZ113" s="1043" t="s">
        <v>455</v>
      </c>
      <c r="BA113" s="1044"/>
      <c r="BB113" s="1044"/>
      <c r="BC113" s="1044"/>
      <c r="BD113" s="1044"/>
      <c r="BE113" s="1044"/>
      <c r="BF113" s="1044"/>
      <c r="BG113" s="1044"/>
      <c r="BH113" s="1044"/>
      <c r="BI113" s="1044"/>
      <c r="BJ113" s="1044"/>
      <c r="BK113" s="1044"/>
      <c r="BL113" s="1044"/>
      <c r="BM113" s="1044"/>
      <c r="BN113" s="1044"/>
      <c r="BO113" s="1044"/>
      <c r="BP113" s="1045"/>
      <c r="BQ113" s="1013">
        <v>101803</v>
      </c>
      <c r="BR113" s="1014"/>
      <c r="BS113" s="1014"/>
      <c r="BT113" s="1014"/>
      <c r="BU113" s="1014"/>
      <c r="BV113" s="1014">
        <v>100912</v>
      </c>
      <c r="BW113" s="1014"/>
      <c r="BX113" s="1014"/>
      <c r="BY113" s="1014"/>
      <c r="BZ113" s="1014"/>
      <c r="CA113" s="1014">
        <v>97146</v>
      </c>
      <c r="CB113" s="1014"/>
      <c r="CC113" s="1014"/>
      <c r="CD113" s="1014"/>
      <c r="CE113" s="1014"/>
      <c r="CF113" s="1008">
        <v>8.4</v>
      </c>
      <c r="CG113" s="1009"/>
      <c r="CH113" s="1009"/>
      <c r="CI113" s="1009"/>
      <c r="CJ113" s="1009"/>
      <c r="CK113" s="1039"/>
      <c r="CL113" s="1040"/>
      <c r="CM113" s="1010" t="s">
        <v>456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441</v>
      </c>
      <c r="DH113" s="1053"/>
      <c r="DI113" s="1053"/>
      <c r="DJ113" s="1053"/>
      <c r="DK113" s="1054"/>
      <c r="DL113" s="1055" t="s">
        <v>445</v>
      </c>
      <c r="DM113" s="1053"/>
      <c r="DN113" s="1053"/>
      <c r="DO113" s="1053"/>
      <c r="DP113" s="1054"/>
      <c r="DQ113" s="1055" t="s">
        <v>441</v>
      </c>
      <c r="DR113" s="1053"/>
      <c r="DS113" s="1053"/>
      <c r="DT113" s="1053"/>
      <c r="DU113" s="1054"/>
      <c r="DV113" s="1056" t="s">
        <v>441</v>
      </c>
      <c r="DW113" s="1057"/>
      <c r="DX113" s="1057"/>
      <c r="DY113" s="1057"/>
      <c r="DZ113" s="1058"/>
    </row>
    <row r="114" spans="1:130" s="247" customFormat="1" ht="26.25" customHeight="1" x14ac:dyDescent="0.15">
      <c r="A114" s="1048"/>
      <c r="B114" s="1049"/>
      <c r="C114" s="1044" t="s">
        <v>457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443</v>
      </c>
      <c r="AB114" s="1053"/>
      <c r="AC114" s="1053"/>
      <c r="AD114" s="1053"/>
      <c r="AE114" s="1054"/>
      <c r="AF114" s="1055" t="s">
        <v>441</v>
      </c>
      <c r="AG114" s="1053"/>
      <c r="AH114" s="1053"/>
      <c r="AI114" s="1053"/>
      <c r="AJ114" s="1054"/>
      <c r="AK114" s="1055" t="s">
        <v>441</v>
      </c>
      <c r="AL114" s="1053"/>
      <c r="AM114" s="1053"/>
      <c r="AN114" s="1053"/>
      <c r="AO114" s="1054"/>
      <c r="AP114" s="1056" t="s">
        <v>441</v>
      </c>
      <c r="AQ114" s="1057"/>
      <c r="AR114" s="1057"/>
      <c r="AS114" s="1057"/>
      <c r="AT114" s="1058"/>
      <c r="AU114" s="994"/>
      <c r="AV114" s="995"/>
      <c r="AW114" s="995"/>
      <c r="AX114" s="995"/>
      <c r="AY114" s="995"/>
      <c r="AZ114" s="1043" t="s">
        <v>458</v>
      </c>
      <c r="BA114" s="1044"/>
      <c r="BB114" s="1044"/>
      <c r="BC114" s="1044"/>
      <c r="BD114" s="1044"/>
      <c r="BE114" s="1044"/>
      <c r="BF114" s="1044"/>
      <c r="BG114" s="1044"/>
      <c r="BH114" s="1044"/>
      <c r="BI114" s="1044"/>
      <c r="BJ114" s="1044"/>
      <c r="BK114" s="1044"/>
      <c r="BL114" s="1044"/>
      <c r="BM114" s="1044"/>
      <c r="BN114" s="1044"/>
      <c r="BO114" s="1044"/>
      <c r="BP114" s="1045"/>
      <c r="BQ114" s="1013">
        <v>580136</v>
      </c>
      <c r="BR114" s="1014"/>
      <c r="BS114" s="1014"/>
      <c r="BT114" s="1014"/>
      <c r="BU114" s="1014"/>
      <c r="BV114" s="1014">
        <v>555300</v>
      </c>
      <c r="BW114" s="1014"/>
      <c r="BX114" s="1014"/>
      <c r="BY114" s="1014"/>
      <c r="BZ114" s="1014"/>
      <c r="CA114" s="1014">
        <v>513327</v>
      </c>
      <c r="CB114" s="1014"/>
      <c r="CC114" s="1014"/>
      <c r="CD114" s="1014"/>
      <c r="CE114" s="1014"/>
      <c r="CF114" s="1008">
        <v>44.5</v>
      </c>
      <c r="CG114" s="1009"/>
      <c r="CH114" s="1009"/>
      <c r="CI114" s="1009"/>
      <c r="CJ114" s="1009"/>
      <c r="CK114" s="1039"/>
      <c r="CL114" s="1040"/>
      <c r="CM114" s="1010" t="s">
        <v>459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441</v>
      </c>
      <c r="DH114" s="1053"/>
      <c r="DI114" s="1053"/>
      <c r="DJ114" s="1053"/>
      <c r="DK114" s="1054"/>
      <c r="DL114" s="1055" t="s">
        <v>441</v>
      </c>
      <c r="DM114" s="1053"/>
      <c r="DN114" s="1053"/>
      <c r="DO114" s="1053"/>
      <c r="DP114" s="1054"/>
      <c r="DQ114" s="1055" t="s">
        <v>445</v>
      </c>
      <c r="DR114" s="1053"/>
      <c r="DS114" s="1053"/>
      <c r="DT114" s="1053"/>
      <c r="DU114" s="1054"/>
      <c r="DV114" s="1056" t="s">
        <v>441</v>
      </c>
      <c r="DW114" s="1057"/>
      <c r="DX114" s="1057"/>
      <c r="DY114" s="1057"/>
      <c r="DZ114" s="1058"/>
    </row>
    <row r="115" spans="1:130" s="247" customFormat="1" ht="26.25" customHeight="1" x14ac:dyDescent="0.15">
      <c r="A115" s="1048"/>
      <c r="B115" s="1049"/>
      <c r="C115" s="1044" t="s">
        <v>460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441</v>
      </c>
      <c r="AB115" s="1028"/>
      <c r="AC115" s="1028"/>
      <c r="AD115" s="1028"/>
      <c r="AE115" s="1029"/>
      <c r="AF115" s="1030" t="s">
        <v>445</v>
      </c>
      <c r="AG115" s="1028"/>
      <c r="AH115" s="1028"/>
      <c r="AI115" s="1028"/>
      <c r="AJ115" s="1029"/>
      <c r="AK115" s="1030" t="s">
        <v>441</v>
      </c>
      <c r="AL115" s="1028"/>
      <c r="AM115" s="1028"/>
      <c r="AN115" s="1028"/>
      <c r="AO115" s="1029"/>
      <c r="AP115" s="1031" t="s">
        <v>445</v>
      </c>
      <c r="AQ115" s="1032"/>
      <c r="AR115" s="1032"/>
      <c r="AS115" s="1032"/>
      <c r="AT115" s="1033"/>
      <c r="AU115" s="994"/>
      <c r="AV115" s="995"/>
      <c r="AW115" s="995"/>
      <c r="AX115" s="995"/>
      <c r="AY115" s="995"/>
      <c r="AZ115" s="1043" t="s">
        <v>461</v>
      </c>
      <c r="BA115" s="1044"/>
      <c r="BB115" s="1044"/>
      <c r="BC115" s="1044"/>
      <c r="BD115" s="1044"/>
      <c r="BE115" s="1044"/>
      <c r="BF115" s="1044"/>
      <c r="BG115" s="1044"/>
      <c r="BH115" s="1044"/>
      <c r="BI115" s="1044"/>
      <c r="BJ115" s="1044"/>
      <c r="BK115" s="1044"/>
      <c r="BL115" s="1044"/>
      <c r="BM115" s="1044"/>
      <c r="BN115" s="1044"/>
      <c r="BO115" s="1044"/>
      <c r="BP115" s="1045"/>
      <c r="BQ115" s="1013" t="s">
        <v>441</v>
      </c>
      <c r="BR115" s="1014"/>
      <c r="BS115" s="1014"/>
      <c r="BT115" s="1014"/>
      <c r="BU115" s="1014"/>
      <c r="BV115" s="1014" t="s">
        <v>441</v>
      </c>
      <c r="BW115" s="1014"/>
      <c r="BX115" s="1014"/>
      <c r="BY115" s="1014"/>
      <c r="BZ115" s="1014"/>
      <c r="CA115" s="1014" t="s">
        <v>445</v>
      </c>
      <c r="CB115" s="1014"/>
      <c r="CC115" s="1014"/>
      <c r="CD115" s="1014"/>
      <c r="CE115" s="1014"/>
      <c r="CF115" s="1008" t="s">
        <v>441</v>
      </c>
      <c r="CG115" s="1009"/>
      <c r="CH115" s="1009"/>
      <c r="CI115" s="1009"/>
      <c r="CJ115" s="1009"/>
      <c r="CK115" s="1039"/>
      <c r="CL115" s="1040"/>
      <c r="CM115" s="1043" t="s">
        <v>462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441</v>
      </c>
      <c r="DH115" s="1053"/>
      <c r="DI115" s="1053"/>
      <c r="DJ115" s="1053"/>
      <c r="DK115" s="1054"/>
      <c r="DL115" s="1055" t="s">
        <v>441</v>
      </c>
      <c r="DM115" s="1053"/>
      <c r="DN115" s="1053"/>
      <c r="DO115" s="1053"/>
      <c r="DP115" s="1054"/>
      <c r="DQ115" s="1055" t="s">
        <v>445</v>
      </c>
      <c r="DR115" s="1053"/>
      <c r="DS115" s="1053"/>
      <c r="DT115" s="1053"/>
      <c r="DU115" s="1054"/>
      <c r="DV115" s="1056" t="s">
        <v>445</v>
      </c>
      <c r="DW115" s="1057"/>
      <c r="DX115" s="1057"/>
      <c r="DY115" s="1057"/>
      <c r="DZ115" s="1058"/>
    </row>
    <row r="116" spans="1:130" s="247" customFormat="1" ht="26.25" customHeight="1" x14ac:dyDescent="0.15">
      <c r="A116" s="1050"/>
      <c r="B116" s="1051"/>
      <c r="C116" s="1059" t="s">
        <v>463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441</v>
      </c>
      <c r="AB116" s="1053"/>
      <c r="AC116" s="1053"/>
      <c r="AD116" s="1053"/>
      <c r="AE116" s="1054"/>
      <c r="AF116" s="1055" t="s">
        <v>445</v>
      </c>
      <c r="AG116" s="1053"/>
      <c r="AH116" s="1053"/>
      <c r="AI116" s="1053"/>
      <c r="AJ116" s="1054"/>
      <c r="AK116" s="1055">
        <v>63</v>
      </c>
      <c r="AL116" s="1053"/>
      <c r="AM116" s="1053"/>
      <c r="AN116" s="1053"/>
      <c r="AO116" s="1054"/>
      <c r="AP116" s="1056">
        <v>0</v>
      </c>
      <c r="AQ116" s="1057"/>
      <c r="AR116" s="1057"/>
      <c r="AS116" s="1057"/>
      <c r="AT116" s="1058"/>
      <c r="AU116" s="994"/>
      <c r="AV116" s="995"/>
      <c r="AW116" s="995"/>
      <c r="AX116" s="995"/>
      <c r="AY116" s="995"/>
      <c r="AZ116" s="1061" t="s">
        <v>464</v>
      </c>
      <c r="BA116" s="1062"/>
      <c r="BB116" s="1062"/>
      <c r="BC116" s="1062"/>
      <c r="BD116" s="1062"/>
      <c r="BE116" s="1062"/>
      <c r="BF116" s="1062"/>
      <c r="BG116" s="1062"/>
      <c r="BH116" s="1062"/>
      <c r="BI116" s="1062"/>
      <c r="BJ116" s="1062"/>
      <c r="BK116" s="1062"/>
      <c r="BL116" s="1062"/>
      <c r="BM116" s="1062"/>
      <c r="BN116" s="1062"/>
      <c r="BO116" s="1062"/>
      <c r="BP116" s="1063"/>
      <c r="BQ116" s="1013" t="s">
        <v>441</v>
      </c>
      <c r="BR116" s="1014"/>
      <c r="BS116" s="1014"/>
      <c r="BT116" s="1014"/>
      <c r="BU116" s="1014"/>
      <c r="BV116" s="1014" t="s">
        <v>441</v>
      </c>
      <c r="BW116" s="1014"/>
      <c r="BX116" s="1014"/>
      <c r="BY116" s="1014"/>
      <c r="BZ116" s="1014"/>
      <c r="CA116" s="1014" t="s">
        <v>447</v>
      </c>
      <c r="CB116" s="1014"/>
      <c r="CC116" s="1014"/>
      <c r="CD116" s="1014"/>
      <c r="CE116" s="1014"/>
      <c r="CF116" s="1008" t="s">
        <v>441</v>
      </c>
      <c r="CG116" s="1009"/>
      <c r="CH116" s="1009"/>
      <c r="CI116" s="1009"/>
      <c r="CJ116" s="1009"/>
      <c r="CK116" s="1039"/>
      <c r="CL116" s="1040"/>
      <c r="CM116" s="1010" t="s">
        <v>465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466</v>
      </c>
      <c r="DH116" s="1053"/>
      <c r="DI116" s="1053"/>
      <c r="DJ116" s="1053"/>
      <c r="DK116" s="1054"/>
      <c r="DL116" s="1055" t="s">
        <v>441</v>
      </c>
      <c r="DM116" s="1053"/>
      <c r="DN116" s="1053"/>
      <c r="DO116" s="1053"/>
      <c r="DP116" s="1054"/>
      <c r="DQ116" s="1055" t="s">
        <v>445</v>
      </c>
      <c r="DR116" s="1053"/>
      <c r="DS116" s="1053"/>
      <c r="DT116" s="1053"/>
      <c r="DU116" s="1054"/>
      <c r="DV116" s="1056" t="s">
        <v>441</v>
      </c>
      <c r="DW116" s="1057"/>
      <c r="DX116" s="1057"/>
      <c r="DY116" s="1057"/>
      <c r="DZ116" s="1058"/>
    </row>
    <row r="117" spans="1:130" s="247" customFormat="1" ht="26.25" customHeight="1" x14ac:dyDescent="0.15">
      <c r="A117" s="998" t="s">
        <v>191</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467</v>
      </c>
      <c r="Z117" s="980"/>
      <c r="AA117" s="1070">
        <v>235688</v>
      </c>
      <c r="AB117" s="1071"/>
      <c r="AC117" s="1071"/>
      <c r="AD117" s="1071"/>
      <c r="AE117" s="1072"/>
      <c r="AF117" s="1073">
        <v>257366</v>
      </c>
      <c r="AG117" s="1071"/>
      <c r="AH117" s="1071"/>
      <c r="AI117" s="1071"/>
      <c r="AJ117" s="1072"/>
      <c r="AK117" s="1073">
        <v>272318</v>
      </c>
      <c r="AL117" s="1071"/>
      <c r="AM117" s="1071"/>
      <c r="AN117" s="1071"/>
      <c r="AO117" s="1072"/>
      <c r="AP117" s="1074"/>
      <c r="AQ117" s="1075"/>
      <c r="AR117" s="1075"/>
      <c r="AS117" s="1075"/>
      <c r="AT117" s="1076"/>
      <c r="AU117" s="994"/>
      <c r="AV117" s="995"/>
      <c r="AW117" s="995"/>
      <c r="AX117" s="995"/>
      <c r="AY117" s="995"/>
      <c r="AZ117" s="1061" t="s">
        <v>468</v>
      </c>
      <c r="BA117" s="1062"/>
      <c r="BB117" s="1062"/>
      <c r="BC117" s="1062"/>
      <c r="BD117" s="1062"/>
      <c r="BE117" s="1062"/>
      <c r="BF117" s="1062"/>
      <c r="BG117" s="1062"/>
      <c r="BH117" s="1062"/>
      <c r="BI117" s="1062"/>
      <c r="BJ117" s="1062"/>
      <c r="BK117" s="1062"/>
      <c r="BL117" s="1062"/>
      <c r="BM117" s="1062"/>
      <c r="BN117" s="1062"/>
      <c r="BO117" s="1062"/>
      <c r="BP117" s="1063"/>
      <c r="BQ117" s="1013" t="s">
        <v>443</v>
      </c>
      <c r="BR117" s="1014"/>
      <c r="BS117" s="1014"/>
      <c r="BT117" s="1014"/>
      <c r="BU117" s="1014"/>
      <c r="BV117" s="1014" t="s">
        <v>443</v>
      </c>
      <c r="BW117" s="1014"/>
      <c r="BX117" s="1014"/>
      <c r="BY117" s="1014"/>
      <c r="BZ117" s="1014"/>
      <c r="CA117" s="1014" t="s">
        <v>441</v>
      </c>
      <c r="CB117" s="1014"/>
      <c r="CC117" s="1014"/>
      <c r="CD117" s="1014"/>
      <c r="CE117" s="1014"/>
      <c r="CF117" s="1008" t="s">
        <v>466</v>
      </c>
      <c r="CG117" s="1009"/>
      <c r="CH117" s="1009"/>
      <c r="CI117" s="1009"/>
      <c r="CJ117" s="1009"/>
      <c r="CK117" s="1039"/>
      <c r="CL117" s="1040"/>
      <c r="CM117" s="1010" t="s">
        <v>469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447</v>
      </c>
      <c r="DH117" s="1053"/>
      <c r="DI117" s="1053"/>
      <c r="DJ117" s="1053"/>
      <c r="DK117" s="1054"/>
      <c r="DL117" s="1055" t="s">
        <v>443</v>
      </c>
      <c r="DM117" s="1053"/>
      <c r="DN117" s="1053"/>
      <c r="DO117" s="1053"/>
      <c r="DP117" s="1054"/>
      <c r="DQ117" s="1055" t="s">
        <v>466</v>
      </c>
      <c r="DR117" s="1053"/>
      <c r="DS117" s="1053"/>
      <c r="DT117" s="1053"/>
      <c r="DU117" s="1054"/>
      <c r="DV117" s="1056" t="s">
        <v>441</v>
      </c>
      <c r="DW117" s="1057"/>
      <c r="DX117" s="1057"/>
      <c r="DY117" s="1057"/>
      <c r="DZ117" s="1058"/>
    </row>
    <row r="118" spans="1:130" s="247" customFormat="1" ht="26.25" customHeight="1" x14ac:dyDescent="0.15">
      <c r="A118" s="998" t="s">
        <v>436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434</v>
      </c>
      <c r="AB118" s="979"/>
      <c r="AC118" s="979"/>
      <c r="AD118" s="979"/>
      <c r="AE118" s="980"/>
      <c r="AF118" s="978" t="s">
        <v>311</v>
      </c>
      <c r="AG118" s="979"/>
      <c r="AH118" s="979"/>
      <c r="AI118" s="979"/>
      <c r="AJ118" s="980"/>
      <c r="AK118" s="978" t="s">
        <v>310</v>
      </c>
      <c r="AL118" s="979"/>
      <c r="AM118" s="979"/>
      <c r="AN118" s="979"/>
      <c r="AO118" s="980"/>
      <c r="AP118" s="1065" t="s">
        <v>435</v>
      </c>
      <c r="AQ118" s="1066"/>
      <c r="AR118" s="1066"/>
      <c r="AS118" s="1066"/>
      <c r="AT118" s="1067"/>
      <c r="AU118" s="994"/>
      <c r="AV118" s="995"/>
      <c r="AW118" s="995"/>
      <c r="AX118" s="995"/>
      <c r="AY118" s="995"/>
      <c r="AZ118" s="1068" t="s">
        <v>470</v>
      </c>
      <c r="BA118" s="1059"/>
      <c r="BB118" s="1059"/>
      <c r="BC118" s="1059"/>
      <c r="BD118" s="1059"/>
      <c r="BE118" s="1059"/>
      <c r="BF118" s="1059"/>
      <c r="BG118" s="1059"/>
      <c r="BH118" s="1059"/>
      <c r="BI118" s="1059"/>
      <c r="BJ118" s="1059"/>
      <c r="BK118" s="1059"/>
      <c r="BL118" s="1059"/>
      <c r="BM118" s="1059"/>
      <c r="BN118" s="1059"/>
      <c r="BO118" s="1059"/>
      <c r="BP118" s="1060"/>
      <c r="BQ118" s="1091" t="s">
        <v>466</v>
      </c>
      <c r="BR118" s="1092"/>
      <c r="BS118" s="1092"/>
      <c r="BT118" s="1092"/>
      <c r="BU118" s="1092"/>
      <c r="BV118" s="1092" t="s">
        <v>441</v>
      </c>
      <c r="BW118" s="1092"/>
      <c r="BX118" s="1092"/>
      <c r="BY118" s="1092"/>
      <c r="BZ118" s="1092"/>
      <c r="CA118" s="1092" t="s">
        <v>443</v>
      </c>
      <c r="CB118" s="1092"/>
      <c r="CC118" s="1092"/>
      <c r="CD118" s="1092"/>
      <c r="CE118" s="1092"/>
      <c r="CF118" s="1008" t="s">
        <v>447</v>
      </c>
      <c r="CG118" s="1009"/>
      <c r="CH118" s="1009"/>
      <c r="CI118" s="1009"/>
      <c r="CJ118" s="1009"/>
      <c r="CK118" s="1039"/>
      <c r="CL118" s="1040"/>
      <c r="CM118" s="1010" t="s">
        <v>471</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447</v>
      </c>
      <c r="DH118" s="1053"/>
      <c r="DI118" s="1053"/>
      <c r="DJ118" s="1053"/>
      <c r="DK118" s="1054"/>
      <c r="DL118" s="1055" t="s">
        <v>443</v>
      </c>
      <c r="DM118" s="1053"/>
      <c r="DN118" s="1053"/>
      <c r="DO118" s="1053"/>
      <c r="DP118" s="1054"/>
      <c r="DQ118" s="1055" t="s">
        <v>447</v>
      </c>
      <c r="DR118" s="1053"/>
      <c r="DS118" s="1053"/>
      <c r="DT118" s="1053"/>
      <c r="DU118" s="1054"/>
      <c r="DV118" s="1056" t="s">
        <v>441</v>
      </c>
      <c r="DW118" s="1057"/>
      <c r="DX118" s="1057"/>
      <c r="DY118" s="1057"/>
      <c r="DZ118" s="1058"/>
    </row>
    <row r="119" spans="1:130" s="247" customFormat="1" ht="26.25" customHeight="1" x14ac:dyDescent="0.15">
      <c r="A119" s="1152" t="s">
        <v>439</v>
      </c>
      <c r="B119" s="1038"/>
      <c r="C119" s="1017" t="s">
        <v>440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447</v>
      </c>
      <c r="AB119" s="986"/>
      <c r="AC119" s="986"/>
      <c r="AD119" s="986"/>
      <c r="AE119" s="987"/>
      <c r="AF119" s="988" t="s">
        <v>441</v>
      </c>
      <c r="AG119" s="986"/>
      <c r="AH119" s="986"/>
      <c r="AI119" s="986"/>
      <c r="AJ119" s="987"/>
      <c r="AK119" s="988" t="s">
        <v>466</v>
      </c>
      <c r="AL119" s="986"/>
      <c r="AM119" s="986"/>
      <c r="AN119" s="986"/>
      <c r="AO119" s="987"/>
      <c r="AP119" s="989" t="s">
        <v>447</v>
      </c>
      <c r="AQ119" s="990"/>
      <c r="AR119" s="990"/>
      <c r="AS119" s="990"/>
      <c r="AT119" s="991"/>
      <c r="AU119" s="996"/>
      <c r="AV119" s="997"/>
      <c r="AW119" s="997"/>
      <c r="AX119" s="997"/>
      <c r="AY119" s="997"/>
      <c r="AZ119" s="278" t="s">
        <v>191</v>
      </c>
      <c r="BA119" s="278"/>
      <c r="BB119" s="278"/>
      <c r="BC119" s="278"/>
      <c r="BD119" s="278"/>
      <c r="BE119" s="278"/>
      <c r="BF119" s="278"/>
      <c r="BG119" s="278"/>
      <c r="BH119" s="278"/>
      <c r="BI119" s="278"/>
      <c r="BJ119" s="278"/>
      <c r="BK119" s="278"/>
      <c r="BL119" s="278"/>
      <c r="BM119" s="278"/>
      <c r="BN119" s="278"/>
      <c r="BO119" s="1069" t="s">
        <v>472</v>
      </c>
      <c r="BP119" s="1100"/>
      <c r="BQ119" s="1091">
        <v>3958841</v>
      </c>
      <c r="BR119" s="1092"/>
      <c r="BS119" s="1092"/>
      <c r="BT119" s="1092"/>
      <c r="BU119" s="1092"/>
      <c r="BV119" s="1092">
        <v>4106457</v>
      </c>
      <c r="BW119" s="1092"/>
      <c r="BX119" s="1092"/>
      <c r="BY119" s="1092"/>
      <c r="BZ119" s="1092"/>
      <c r="CA119" s="1092">
        <v>4580211</v>
      </c>
      <c r="CB119" s="1092"/>
      <c r="CC119" s="1092"/>
      <c r="CD119" s="1092"/>
      <c r="CE119" s="1092"/>
      <c r="CF119" s="1093"/>
      <c r="CG119" s="1094"/>
      <c r="CH119" s="1094"/>
      <c r="CI119" s="1094"/>
      <c r="CJ119" s="1095"/>
      <c r="CK119" s="1041"/>
      <c r="CL119" s="1042"/>
      <c r="CM119" s="1096" t="s">
        <v>473</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447</v>
      </c>
      <c r="DH119" s="1078"/>
      <c r="DI119" s="1078"/>
      <c r="DJ119" s="1078"/>
      <c r="DK119" s="1079"/>
      <c r="DL119" s="1077" t="s">
        <v>466</v>
      </c>
      <c r="DM119" s="1078"/>
      <c r="DN119" s="1078"/>
      <c r="DO119" s="1078"/>
      <c r="DP119" s="1079"/>
      <c r="DQ119" s="1077" t="s">
        <v>447</v>
      </c>
      <c r="DR119" s="1078"/>
      <c r="DS119" s="1078"/>
      <c r="DT119" s="1078"/>
      <c r="DU119" s="1079"/>
      <c r="DV119" s="1080" t="s">
        <v>447</v>
      </c>
      <c r="DW119" s="1081"/>
      <c r="DX119" s="1081"/>
      <c r="DY119" s="1081"/>
      <c r="DZ119" s="1082"/>
    </row>
    <row r="120" spans="1:130" s="247" customFormat="1" ht="26.25" customHeight="1" x14ac:dyDescent="0.15">
      <c r="A120" s="1153"/>
      <c r="B120" s="1040"/>
      <c r="C120" s="1010" t="s">
        <v>448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447</v>
      </c>
      <c r="AB120" s="1053"/>
      <c r="AC120" s="1053"/>
      <c r="AD120" s="1053"/>
      <c r="AE120" s="1054"/>
      <c r="AF120" s="1055" t="s">
        <v>447</v>
      </c>
      <c r="AG120" s="1053"/>
      <c r="AH120" s="1053"/>
      <c r="AI120" s="1053"/>
      <c r="AJ120" s="1054"/>
      <c r="AK120" s="1055" t="s">
        <v>447</v>
      </c>
      <c r="AL120" s="1053"/>
      <c r="AM120" s="1053"/>
      <c r="AN120" s="1053"/>
      <c r="AO120" s="1054"/>
      <c r="AP120" s="1056" t="s">
        <v>466</v>
      </c>
      <c r="AQ120" s="1057"/>
      <c r="AR120" s="1057"/>
      <c r="AS120" s="1057"/>
      <c r="AT120" s="1058"/>
      <c r="AU120" s="1083" t="s">
        <v>474</v>
      </c>
      <c r="AV120" s="1084"/>
      <c r="AW120" s="1084"/>
      <c r="AX120" s="1084"/>
      <c r="AY120" s="1085"/>
      <c r="AZ120" s="1034" t="s">
        <v>475</v>
      </c>
      <c r="BA120" s="983"/>
      <c r="BB120" s="983"/>
      <c r="BC120" s="983"/>
      <c r="BD120" s="983"/>
      <c r="BE120" s="983"/>
      <c r="BF120" s="983"/>
      <c r="BG120" s="983"/>
      <c r="BH120" s="983"/>
      <c r="BI120" s="983"/>
      <c r="BJ120" s="983"/>
      <c r="BK120" s="983"/>
      <c r="BL120" s="983"/>
      <c r="BM120" s="983"/>
      <c r="BN120" s="983"/>
      <c r="BO120" s="983"/>
      <c r="BP120" s="984"/>
      <c r="BQ120" s="1020">
        <v>1570459</v>
      </c>
      <c r="BR120" s="1021"/>
      <c r="BS120" s="1021"/>
      <c r="BT120" s="1021"/>
      <c r="BU120" s="1021"/>
      <c r="BV120" s="1021">
        <v>1574223</v>
      </c>
      <c r="BW120" s="1021"/>
      <c r="BX120" s="1021"/>
      <c r="BY120" s="1021"/>
      <c r="BZ120" s="1021"/>
      <c r="CA120" s="1021">
        <v>1519650</v>
      </c>
      <c r="CB120" s="1021"/>
      <c r="CC120" s="1021"/>
      <c r="CD120" s="1021"/>
      <c r="CE120" s="1021"/>
      <c r="CF120" s="1035">
        <v>131.69999999999999</v>
      </c>
      <c r="CG120" s="1036"/>
      <c r="CH120" s="1036"/>
      <c r="CI120" s="1036"/>
      <c r="CJ120" s="1036"/>
      <c r="CK120" s="1101" t="s">
        <v>476</v>
      </c>
      <c r="CL120" s="1102"/>
      <c r="CM120" s="1102"/>
      <c r="CN120" s="1102"/>
      <c r="CO120" s="1103"/>
      <c r="CP120" s="1109" t="s">
        <v>477</v>
      </c>
      <c r="CQ120" s="1110"/>
      <c r="CR120" s="1110"/>
      <c r="CS120" s="1110"/>
      <c r="CT120" s="1110"/>
      <c r="CU120" s="1110"/>
      <c r="CV120" s="1110"/>
      <c r="CW120" s="1110"/>
      <c r="CX120" s="1110"/>
      <c r="CY120" s="1110"/>
      <c r="CZ120" s="1110"/>
      <c r="DA120" s="1110"/>
      <c r="DB120" s="1110"/>
      <c r="DC120" s="1110"/>
      <c r="DD120" s="1110"/>
      <c r="DE120" s="1110"/>
      <c r="DF120" s="1111"/>
      <c r="DG120" s="1020">
        <v>148376</v>
      </c>
      <c r="DH120" s="1021"/>
      <c r="DI120" s="1021"/>
      <c r="DJ120" s="1021"/>
      <c r="DK120" s="1021"/>
      <c r="DL120" s="1021">
        <v>125488</v>
      </c>
      <c r="DM120" s="1021"/>
      <c r="DN120" s="1021"/>
      <c r="DO120" s="1021"/>
      <c r="DP120" s="1021"/>
      <c r="DQ120" s="1021">
        <v>104267</v>
      </c>
      <c r="DR120" s="1021"/>
      <c r="DS120" s="1021"/>
      <c r="DT120" s="1021"/>
      <c r="DU120" s="1021"/>
      <c r="DV120" s="1022">
        <v>9</v>
      </c>
      <c r="DW120" s="1022"/>
      <c r="DX120" s="1022"/>
      <c r="DY120" s="1022"/>
      <c r="DZ120" s="1023"/>
    </row>
    <row r="121" spans="1:130" s="247" customFormat="1" ht="26.25" customHeight="1" x14ac:dyDescent="0.15">
      <c r="A121" s="1153"/>
      <c r="B121" s="1040"/>
      <c r="C121" s="1061" t="s">
        <v>478</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447</v>
      </c>
      <c r="AB121" s="1053"/>
      <c r="AC121" s="1053"/>
      <c r="AD121" s="1053"/>
      <c r="AE121" s="1054"/>
      <c r="AF121" s="1055" t="s">
        <v>443</v>
      </c>
      <c r="AG121" s="1053"/>
      <c r="AH121" s="1053"/>
      <c r="AI121" s="1053"/>
      <c r="AJ121" s="1054"/>
      <c r="AK121" s="1055" t="s">
        <v>447</v>
      </c>
      <c r="AL121" s="1053"/>
      <c r="AM121" s="1053"/>
      <c r="AN121" s="1053"/>
      <c r="AO121" s="1054"/>
      <c r="AP121" s="1056" t="s">
        <v>447</v>
      </c>
      <c r="AQ121" s="1057"/>
      <c r="AR121" s="1057"/>
      <c r="AS121" s="1057"/>
      <c r="AT121" s="1058"/>
      <c r="AU121" s="1086"/>
      <c r="AV121" s="1087"/>
      <c r="AW121" s="1087"/>
      <c r="AX121" s="1087"/>
      <c r="AY121" s="1088"/>
      <c r="AZ121" s="1043" t="s">
        <v>479</v>
      </c>
      <c r="BA121" s="1044"/>
      <c r="BB121" s="1044"/>
      <c r="BC121" s="1044"/>
      <c r="BD121" s="1044"/>
      <c r="BE121" s="1044"/>
      <c r="BF121" s="1044"/>
      <c r="BG121" s="1044"/>
      <c r="BH121" s="1044"/>
      <c r="BI121" s="1044"/>
      <c r="BJ121" s="1044"/>
      <c r="BK121" s="1044"/>
      <c r="BL121" s="1044"/>
      <c r="BM121" s="1044"/>
      <c r="BN121" s="1044"/>
      <c r="BO121" s="1044"/>
      <c r="BP121" s="1045"/>
      <c r="BQ121" s="1013" t="s">
        <v>447</v>
      </c>
      <c r="BR121" s="1014"/>
      <c r="BS121" s="1014"/>
      <c r="BT121" s="1014"/>
      <c r="BU121" s="1014"/>
      <c r="BV121" s="1014" t="s">
        <v>447</v>
      </c>
      <c r="BW121" s="1014"/>
      <c r="BX121" s="1014"/>
      <c r="BY121" s="1014"/>
      <c r="BZ121" s="1014"/>
      <c r="CA121" s="1014" t="s">
        <v>466</v>
      </c>
      <c r="CB121" s="1014"/>
      <c r="CC121" s="1014"/>
      <c r="CD121" s="1014"/>
      <c r="CE121" s="1014"/>
      <c r="CF121" s="1008" t="s">
        <v>447</v>
      </c>
      <c r="CG121" s="1009"/>
      <c r="CH121" s="1009"/>
      <c r="CI121" s="1009"/>
      <c r="CJ121" s="1009"/>
      <c r="CK121" s="1104"/>
      <c r="CL121" s="1105"/>
      <c r="CM121" s="1105"/>
      <c r="CN121" s="1105"/>
      <c r="CO121" s="1106"/>
      <c r="CP121" s="1114" t="s">
        <v>480</v>
      </c>
      <c r="CQ121" s="1115"/>
      <c r="CR121" s="1115"/>
      <c r="CS121" s="1115"/>
      <c r="CT121" s="1115"/>
      <c r="CU121" s="1115"/>
      <c r="CV121" s="1115"/>
      <c r="CW121" s="1115"/>
      <c r="CX121" s="1115"/>
      <c r="CY121" s="1115"/>
      <c r="CZ121" s="1115"/>
      <c r="DA121" s="1115"/>
      <c r="DB121" s="1115"/>
      <c r="DC121" s="1115"/>
      <c r="DD121" s="1115"/>
      <c r="DE121" s="1115"/>
      <c r="DF121" s="1116"/>
      <c r="DG121" s="1013" t="s">
        <v>447</v>
      </c>
      <c r="DH121" s="1014"/>
      <c r="DI121" s="1014"/>
      <c r="DJ121" s="1014"/>
      <c r="DK121" s="1014"/>
      <c r="DL121" s="1014" t="s">
        <v>447</v>
      </c>
      <c r="DM121" s="1014"/>
      <c r="DN121" s="1014"/>
      <c r="DO121" s="1014"/>
      <c r="DP121" s="1014"/>
      <c r="DQ121" s="1014" t="s">
        <v>447</v>
      </c>
      <c r="DR121" s="1014"/>
      <c r="DS121" s="1014"/>
      <c r="DT121" s="1014"/>
      <c r="DU121" s="1014"/>
      <c r="DV121" s="1015" t="s">
        <v>466</v>
      </c>
      <c r="DW121" s="1015"/>
      <c r="DX121" s="1015"/>
      <c r="DY121" s="1015"/>
      <c r="DZ121" s="1016"/>
    </row>
    <row r="122" spans="1:130" s="247" customFormat="1" ht="26.25" customHeight="1" x14ac:dyDescent="0.15">
      <c r="A122" s="1153"/>
      <c r="B122" s="1040"/>
      <c r="C122" s="1010" t="s">
        <v>459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447</v>
      </c>
      <c r="AB122" s="1053"/>
      <c r="AC122" s="1053"/>
      <c r="AD122" s="1053"/>
      <c r="AE122" s="1054"/>
      <c r="AF122" s="1055" t="s">
        <v>447</v>
      </c>
      <c r="AG122" s="1053"/>
      <c r="AH122" s="1053"/>
      <c r="AI122" s="1053"/>
      <c r="AJ122" s="1054"/>
      <c r="AK122" s="1055" t="s">
        <v>447</v>
      </c>
      <c r="AL122" s="1053"/>
      <c r="AM122" s="1053"/>
      <c r="AN122" s="1053"/>
      <c r="AO122" s="1054"/>
      <c r="AP122" s="1056" t="s">
        <v>447</v>
      </c>
      <c r="AQ122" s="1057"/>
      <c r="AR122" s="1057"/>
      <c r="AS122" s="1057"/>
      <c r="AT122" s="1058"/>
      <c r="AU122" s="1086"/>
      <c r="AV122" s="1087"/>
      <c r="AW122" s="1087"/>
      <c r="AX122" s="1087"/>
      <c r="AY122" s="1088"/>
      <c r="AZ122" s="1068" t="s">
        <v>481</v>
      </c>
      <c r="BA122" s="1059"/>
      <c r="BB122" s="1059"/>
      <c r="BC122" s="1059"/>
      <c r="BD122" s="1059"/>
      <c r="BE122" s="1059"/>
      <c r="BF122" s="1059"/>
      <c r="BG122" s="1059"/>
      <c r="BH122" s="1059"/>
      <c r="BI122" s="1059"/>
      <c r="BJ122" s="1059"/>
      <c r="BK122" s="1059"/>
      <c r="BL122" s="1059"/>
      <c r="BM122" s="1059"/>
      <c r="BN122" s="1059"/>
      <c r="BO122" s="1059"/>
      <c r="BP122" s="1060"/>
      <c r="BQ122" s="1091">
        <v>2573625</v>
      </c>
      <c r="BR122" s="1092"/>
      <c r="BS122" s="1092"/>
      <c r="BT122" s="1092"/>
      <c r="BU122" s="1092"/>
      <c r="BV122" s="1092">
        <v>2697794</v>
      </c>
      <c r="BW122" s="1092"/>
      <c r="BX122" s="1092"/>
      <c r="BY122" s="1092"/>
      <c r="BZ122" s="1092"/>
      <c r="CA122" s="1092">
        <v>3056055</v>
      </c>
      <c r="CB122" s="1092"/>
      <c r="CC122" s="1092"/>
      <c r="CD122" s="1092"/>
      <c r="CE122" s="1092"/>
      <c r="CF122" s="1112">
        <v>264.89999999999998</v>
      </c>
      <c r="CG122" s="1113"/>
      <c r="CH122" s="1113"/>
      <c r="CI122" s="1113"/>
      <c r="CJ122" s="1113"/>
      <c r="CK122" s="1104"/>
      <c r="CL122" s="1105"/>
      <c r="CM122" s="1105"/>
      <c r="CN122" s="1105"/>
      <c r="CO122" s="1106"/>
      <c r="CP122" s="1114" t="s">
        <v>482</v>
      </c>
      <c r="CQ122" s="1115"/>
      <c r="CR122" s="1115"/>
      <c r="CS122" s="1115"/>
      <c r="CT122" s="1115"/>
      <c r="CU122" s="1115"/>
      <c r="CV122" s="1115"/>
      <c r="CW122" s="1115"/>
      <c r="CX122" s="1115"/>
      <c r="CY122" s="1115"/>
      <c r="CZ122" s="1115"/>
      <c r="DA122" s="1115"/>
      <c r="DB122" s="1115"/>
      <c r="DC122" s="1115"/>
      <c r="DD122" s="1115"/>
      <c r="DE122" s="1115"/>
      <c r="DF122" s="1116"/>
      <c r="DG122" s="1013" t="s">
        <v>443</v>
      </c>
      <c r="DH122" s="1014"/>
      <c r="DI122" s="1014"/>
      <c r="DJ122" s="1014"/>
      <c r="DK122" s="1014"/>
      <c r="DL122" s="1014" t="s">
        <v>443</v>
      </c>
      <c r="DM122" s="1014"/>
      <c r="DN122" s="1014"/>
      <c r="DO122" s="1014"/>
      <c r="DP122" s="1014"/>
      <c r="DQ122" s="1014" t="s">
        <v>443</v>
      </c>
      <c r="DR122" s="1014"/>
      <c r="DS122" s="1014"/>
      <c r="DT122" s="1014"/>
      <c r="DU122" s="1014"/>
      <c r="DV122" s="1015" t="s">
        <v>443</v>
      </c>
      <c r="DW122" s="1015"/>
      <c r="DX122" s="1015"/>
      <c r="DY122" s="1015"/>
      <c r="DZ122" s="1016"/>
    </row>
    <row r="123" spans="1:130" s="247" customFormat="1" ht="26.25" customHeight="1" x14ac:dyDescent="0.15">
      <c r="A123" s="1153"/>
      <c r="B123" s="1040"/>
      <c r="C123" s="1010" t="s">
        <v>465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441</v>
      </c>
      <c r="AB123" s="1053"/>
      <c r="AC123" s="1053"/>
      <c r="AD123" s="1053"/>
      <c r="AE123" s="1054"/>
      <c r="AF123" s="1055" t="s">
        <v>447</v>
      </c>
      <c r="AG123" s="1053"/>
      <c r="AH123" s="1053"/>
      <c r="AI123" s="1053"/>
      <c r="AJ123" s="1054"/>
      <c r="AK123" s="1055" t="s">
        <v>441</v>
      </c>
      <c r="AL123" s="1053"/>
      <c r="AM123" s="1053"/>
      <c r="AN123" s="1053"/>
      <c r="AO123" s="1054"/>
      <c r="AP123" s="1056" t="s">
        <v>441</v>
      </c>
      <c r="AQ123" s="1057"/>
      <c r="AR123" s="1057"/>
      <c r="AS123" s="1057"/>
      <c r="AT123" s="1058"/>
      <c r="AU123" s="1089"/>
      <c r="AV123" s="1090"/>
      <c r="AW123" s="1090"/>
      <c r="AX123" s="1090"/>
      <c r="AY123" s="1090"/>
      <c r="AZ123" s="278" t="s">
        <v>191</v>
      </c>
      <c r="BA123" s="278"/>
      <c r="BB123" s="278"/>
      <c r="BC123" s="278"/>
      <c r="BD123" s="278"/>
      <c r="BE123" s="278"/>
      <c r="BF123" s="278"/>
      <c r="BG123" s="278"/>
      <c r="BH123" s="278"/>
      <c r="BI123" s="278"/>
      <c r="BJ123" s="278"/>
      <c r="BK123" s="278"/>
      <c r="BL123" s="278"/>
      <c r="BM123" s="278"/>
      <c r="BN123" s="278"/>
      <c r="BO123" s="1069" t="s">
        <v>483</v>
      </c>
      <c r="BP123" s="1100"/>
      <c r="BQ123" s="1159">
        <v>4144084</v>
      </c>
      <c r="BR123" s="1160"/>
      <c r="BS123" s="1160"/>
      <c r="BT123" s="1160"/>
      <c r="BU123" s="1160"/>
      <c r="BV123" s="1160">
        <v>4272017</v>
      </c>
      <c r="BW123" s="1160"/>
      <c r="BX123" s="1160"/>
      <c r="BY123" s="1160"/>
      <c r="BZ123" s="1160"/>
      <c r="CA123" s="1160">
        <v>4575705</v>
      </c>
      <c r="CB123" s="1160"/>
      <c r="CC123" s="1160"/>
      <c r="CD123" s="1160"/>
      <c r="CE123" s="1160"/>
      <c r="CF123" s="1093"/>
      <c r="CG123" s="1094"/>
      <c r="CH123" s="1094"/>
      <c r="CI123" s="1094"/>
      <c r="CJ123" s="1095"/>
      <c r="CK123" s="1104"/>
      <c r="CL123" s="1105"/>
      <c r="CM123" s="1105"/>
      <c r="CN123" s="1105"/>
      <c r="CO123" s="1106"/>
      <c r="CP123" s="1114" t="s">
        <v>484</v>
      </c>
      <c r="CQ123" s="1115"/>
      <c r="CR123" s="1115"/>
      <c r="CS123" s="1115"/>
      <c r="CT123" s="1115"/>
      <c r="CU123" s="1115"/>
      <c r="CV123" s="1115"/>
      <c r="CW123" s="1115"/>
      <c r="CX123" s="1115"/>
      <c r="CY123" s="1115"/>
      <c r="CZ123" s="1115"/>
      <c r="DA123" s="1115"/>
      <c r="DB123" s="1115"/>
      <c r="DC123" s="1115"/>
      <c r="DD123" s="1115"/>
      <c r="DE123" s="1115"/>
      <c r="DF123" s="1116"/>
      <c r="DG123" s="1052" t="s">
        <v>441</v>
      </c>
      <c r="DH123" s="1053"/>
      <c r="DI123" s="1053"/>
      <c r="DJ123" s="1053"/>
      <c r="DK123" s="1054"/>
      <c r="DL123" s="1055" t="s">
        <v>441</v>
      </c>
      <c r="DM123" s="1053"/>
      <c r="DN123" s="1053"/>
      <c r="DO123" s="1053"/>
      <c r="DP123" s="1054"/>
      <c r="DQ123" s="1055" t="s">
        <v>441</v>
      </c>
      <c r="DR123" s="1053"/>
      <c r="DS123" s="1053"/>
      <c r="DT123" s="1053"/>
      <c r="DU123" s="1054"/>
      <c r="DV123" s="1056" t="s">
        <v>441</v>
      </c>
      <c r="DW123" s="1057"/>
      <c r="DX123" s="1057"/>
      <c r="DY123" s="1057"/>
      <c r="DZ123" s="1058"/>
    </row>
    <row r="124" spans="1:130" s="247" customFormat="1" ht="26.25" customHeight="1" thickBot="1" x14ac:dyDescent="0.2">
      <c r="A124" s="1153"/>
      <c r="B124" s="1040"/>
      <c r="C124" s="1010" t="s">
        <v>469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441</v>
      </c>
      <c r="AB124" s="1053"/>
      <c r="AC124" s="1053"/>
      <c r="AD124" s="1053"/>
      <c r="AE124" s="1054"/>
      <c r="AF124" s="1055" t="s">
        <v>441</v>
      </c>
      <c r="AG124" s="1053"/>
      <c r="AH124" s="1053"/>
      <c r="AI124" s="1053"/>
      <c r="AJ124" s="1054"/>
      <c r="AK124" s="1055" t="s">
        <v>441</v>
      </c>
      <c r="AL124" s="1053"/>
      <c r="AM124" s="1053"/>
      <c r="AN124" s="1053"/>
      <c r="AO124" s="1054"/>
      <c r="AP124" s="1056" t="s">
        <v>441</v>
      </c>
      <c r="AQ124" s="1057"/>
      <c r="AR124" s="1057"/>
      <c r="AS124" s="1057"/>
      <c r="AT124" s="1058"/>
      <c r="AU124" s="1155" t="s">
        <v>485</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441</v>
      </c>
      <c r="BR124" s="1122"/>
      <c r="BS124" s="1122"/>
      <c r="BT124" s="1122"/>
      <c r="BU124" s="1122"/>
      <c r="BV124" s="1122" t="s">
        <v>441</v>
      </c>
      <c r="BW124" s="1122"/>
      <c r="BX124" s="1122"/>
      <c r="BY124" s="1122"/>
      <c r="BZ124" s="1122"/>
      <c r="CA124" s="1122">
        <v>0.3</v>
      </c>
      <c r="CB124" s="1122"/>
      <c r="CC124" s="1122"/>
      <c r="CD124" s="1122"/>
      <c r="CE124" s="1122"/>
      <c r="CF124" s="1123"/>
      <c r="CG124" s="1124"/>
      <c r="CH124" s="1124"/>
      <c r="CI124" s="1124"/>
      <c r="CJ124" s="1125"/>
      <c r="CK124" s="1107"/>
      <c r="CL124" s="1107"/>
      <c r="CM124" s="1107"/>
      <c r="CN124" s="1107"/>
      <c r="CO124" s="1108"/>
      <c r="CP124" s="1114" t="s">
        <v>486</v>
      </c>
      <c r="CQ124" s="1115"/>
      <c r="CR124" s="1115"/>
      <c r="CS124" s="1115"/>
      <c r="CT124" s="1115"/>
      <c r="CU124" s="1115"/>
      <c r="CV124" s="1115"/>
      <c r="CW124" s="1115"/>
      <c r="CX124" s="1115"/>
      <c r="CY124" s="1115"/>
      <c r="CZ124" s="1115"/>
      <c r="DA124" s="1115"/>
      <c r="DB124" s="1115"/>
      <c r="DC124" s="1115"/>
      <c r="DD124" s="1115"/>
      <c r="DE124" s="1115"/>
      <c r="DF124" s="1116"/>
      <c r="DG124" s="1099" t="s">
        <v>487</v>
      </c>
      <c r="DH124" s="1078"/>
      <c r="DI124" s="1078"/>
      <c r="DJ124" s="1078"/>
      <c r="DK124" s="1079"/>
      <c r="DL124" s="1077" t="s">
        <v>442</v>
      </c>
      <c r="DM124" s="1078"/>
      <c r="DN124" s="1078"/>
      <c r="DO124" s="1078"/>
      <c r="DP124" s="1079"/>
      <c r="DQ124" s="1077" t="s">
        <v>443</v>
      </c>
      <c r="DR124" s="1078"/>
      <c r="DS124" s="1078"/>
      <c r="DT124" s="1078"/>
      <c r="DU124" s="1079"/>
      <c r="DV124" s="1080" t="s">
        <v>466</v>
      </c>
      <c r="DW124" s="1081"/>
      <c r="DX124" s="1081"/>
      <c r="DY124" s="1081"/>
      <c r="DZ124" s="1082"/>
    </row>
    <row r="125" spans="1:130" s="247" customFormat="1" ht="26.25" customHeight="1" x14ac:dyDescent="0.15">
      <c r="A125" s="1153"/>
      <c r="B125" s="1040"/>
      <c r="C125" s="1010" t="s">
        <v>471</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488</v>
      </c>
      <c r="AB125" s="1053"/>
      <c r="AC125" s="1053"/>
      <c r="AD125" s="1053"/>
      <c r="AE125" s="1054"/>
      <c r="AF125" s="1055" t="s">
        <v>489</v>
      </c>
      <c r="AG125" s="1053"/>
      <c r="AH125" s="1053"/>
      <c r="AI125" s="1053"/>
      <c r="AJ125" s="1054"/>
      <c r="AK125" s="1055" t="s">
        <v>490</v>
      </c>
      <c r="AL125" s="1053"/>
      <c r="AM125" s="1053"/>
      <c r="AN125" s="1053"/>
      <c r="AO125" s="1054"/>
      <c r="AP125" s="1056" t="s">
        <v>490</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491</v>
      </c>
      <c r="CL125" s="1102"/>
      <c r="CM125" s="1102"/>
      <c r="CN125" s="1102"/>
      <c r="CO125" s="1103"/>
      <c r="CP125" s="1034" t="s">
        <v>492</v>
      </c>
      <c r="CQ125" s="983"/>
      <c r="CR125" s="983"/>
      <c r="CS125" s="983"/>
      <c r="CT125" s="983"/>
      <c r="CU125" s="983"/>
      <c r="CV125" s="983"/>
      <c r="CW125" s="983"/>
      <c r="CX125" s="983"/>
      <c r="CY125" s="983"/>
      <c r="CZ125" s="983"/>
      <c r="DA125" s="983"/>
      <c r="DB125" s="983"/>
      <c r="DC125" s="983"/>
      <c r="DD125" s="983"/>
      <c r="DE125" s="983"/>
      <c r="DF125" s="984"/>
      <c r="DG125" s="1020" t="s">
        <v>443</v>
      </c>
      <c r="DH125" s="1021"/>
      <c r="DI125" s="1021"/>
      <c r="DJ125" s="1021"/>
      <c r="DK125" s="1021"/>
      <c r="DL125" s="1021" t="s">
        <v>493</v>
      </c>
      <c r="DM125" s="1021"/>
      <c r="DN125" s="1021"/>
      <c r="DO125" s="1021"/>
      <c r="DP125" s="1021"/>
      <c r="DQ125" s="1021" t="s">
        <v>487</v>
      </c>
      <c r="DR125" s="1021"/>
      <c r="DS125" s="1021"/>
      <c r="DT125" s="1021"/>
      <c r="DU125" s="1021"/>
      <c r="DV125" s="1022" t="s">
        <v>488</v>
      </c>
      <c r="DW125" s="1022"/>
      <c r="DX125" s="1022"/>
      <c r="DY125" s="1022"/>
      <c r="DZ125" s="1023"/>
    </row>
    <row r="126" spans="1:130" s="247" customFormat="1" ht="26.25" customHeight="1" thickBot="1" x14ac:dyDescent="0.2">
      <c r="A126" s="1153"/>
      <c r="B126" s="1040"/>
      <c r="C126" s="1010" t="s">
        <v>473</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493</v>
      </c>
      <c r="AB126" s="1053"/>
      <c r="AC126" s="1053"/>
      <c r="AD126" s="1053"/>
      <c r="AE126" s="1054"/>
      <c r="AF126" s="1055" t="s">
        <v>442</v>
      </c>
      <c r="AG126" s="1053"/>
      <c r="AH126" s="1053"/>
      <c r="AI126" s="1053"/>
      <c r="AJ126" s="1054"/>
      <c r="AK126" s="1055" t="s">
        <v>490</v>
      </c>
      <c r="AL126" s="1053"/>
      <c r="AM126" s="1053"/>
      <c r="AN126" s="1053"/>
      <c r="AO126" s="1054"/>
      <c r="AP126" s="1056" t="s">
        <v>489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494</v>
      </c>
      <c r="CQ126" s="1044"/>
      <c r="CR126" s="1044"/>
      <c r="CS126" s="1044"/>
      <c r="CT126" s="1044"/>
      <c r="CU126" s="1044"/>
      <c r="CV126" s="1044"/>
      <c r="CW126" s="1044"/>
      <c r="CX126" s="1044"/>
      <c r="CY126" s="1044"/>
      <c r="CZ126" s="1044"/>
      <c r="DA126" s="1044"/>
      <c r="DB126" s="1044"/>
      <c r="DC126" s="1044"/>
      <c r="DD126" s="1044"/>
      <c r="DE126" s="1044"/>
      <c r="DF126" s="1045"/>
      <c r="DG126" s="1013" t="s">
        <v>443</v>
      </c>
      <c r="DH126" s="1014"/>
      <c r="DI126" s="1014"/>
      <c r="DJ126" s="1014"/>
      <c r="DK126" s="1014"/>
      <c r="DL126" s="1014" t="s">
        <v>442</v>
      </c>
      <c r="DM126" s="1014"/>
      <c r="DN126" s="1014"/>
      <c r="DO126" s="1014"/>
      <c r="DP126" s="1014"/>
      <c r="DQ126" s="1014" t="s">
        <v>495</v>
      </c>
      <c r="DR126" s="1014"/>
      <c r="DS126" s="1014"/>
      <c r="DT126" s="1014"/>
      <c r="DU126" s="1014"/>
      <c r="DV126" s="1015" t="s">
        <v>490</v>
      </c>
      <c r="DW126" s="1015"/>
      <c r="DX126" s="1015"/>
      <c r="DY126" s="1015"/>
      <c r="DZ126" s="1016"/>
    </row>
    <row r="127" spans="1:130" s="247" customFormat="1" ht="26.25" customHeight="1" x14ac:dyDescent="0.15">
      <c r="A127" s="1154"/>
      <c r="B127" s="1042"/>
      <c r="C127" s="1096" t="s">
        <v>496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490</v>
      </c>
      <c r="AB127" s="1053"/>
      <c r="AC127" s="1053"/>
      <c r="AD127" s="1053"/>
      <c r="AE127" s="1054"/>
      <c r="AF127" s="1055" t="s">
        <v>488</v>
      </c>
      <c r="AG127" s="1053"/>
      <c r="AH127" s="1053"/>
      <c r="AI127" s="1053"/>
      <c r="AJ127" s="1054"/>
      <c r="AK127" s="1055" t="s">
        <v>443</v>
      </c>
      <c r="AL127" s="1053"/>
      <c r="AM127" s="1053"/>
      <c r="AN127" s="1053"/>
      <c r="AO127" s="1054"/>
      <c r="AP127" s="1056" t="s">
        <v>488</v>
      </c>
      <c r="AQ127" s="1057"/>
      <c r="AR127" s="1057"/>
      <c r="AS127" s="1057"/>
      <c r="AT127" s="1058"/>
      <c r="AU127" s="283"/>
      <c r="AV127" s="283"/>
      <c r="AW127" s="283"/>
      <c r="AX127" s="1126" t="s">
        <v>497</v>
      </c>
      <c r="AY127" s="1127"/>
      <c r="AZ127" s="1127"/>
      <c r="BA127" s="1127"/>
      <c r="BB127" s="1127"/>
      <c r="BC127" s="1127"/>
      <c r="BD127" s="1127"/>
      <c r="BE127" s="1128"/>
      <c r="BF127" s="1129" t="s">
        <v>498</v>
      </c>
      <c r="BG127" s="1127"/>
      <c r="BH127" s="1127"/>
      <c r="BI127" s="1127"/>
      <c r="BJ127" s="1127"/>
      <c r="BK127" s="1127"/>
      <c r="BL127" s="1128"/>
      <c r="BM127" s="1129" t="s">
        <v>499</v>
      </c>
      <c r="BN127" s="1127"/>
      <c r="BO127" s="1127"/>
      <c r="BP127" s="1127"/>
      <c r="BQ127" s="1127"/>
      <c r="BR127" s="1127"/>
      <c r="BS127" s="1128"/>
      <c r="BT127" s="1129" t="s">
        <v>500</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501</v>
      </c>
      <c r="CQ127" s="1044"/>
      <c r="CR127" s="1044"/>
      <c r="CS127" s="1044"/>
      <c r="CT127" s="1044"/>
      <c r="CU127" s="1044"/>
      <c r="CV127" s="1044"/>
      <c r="CW127" s="1044"/>
      <c r="CX127" s="1044"/>
      <c r="CY127" s="1044"/>
      <c r="CZ127" s="1044"/>
      <c r="DA127" s="1044"/>
      <c r="DB127" s="1044"/>
      <c r="DC127" s="1044"/>
      <c r="DD127" s="1044"/>
      <c r="DE127" s="1044"/>
      <c r="DF127" s="1045"/>
      <c r="DG127" s="1013" t="s">
        <v>466</v>
      </c>
      <c r="DH127" s="1014"/>
      <c r="DI127" s="1014"/>
      <c r="DJ127" s="1014"/>
      <c r="DK127" s="1014"/>
      <c r="DL127" s="1014" t="s">
        <v>443</v>
      </c>
      <c r="DM127" s="1014"/>
      <c r="DN127" s="1014"/>
      <c r="DO127" s="1014"/>
      <c r="DP127" s="1014"/>
      <c r="DQ127" s="1014" t="s">
        <v>489</v>
      </c>
      <c r="DR127" s="1014"/>
      <c r="DS127" s="1014"/>
      <c r="DT127" s="1014"/>
      <c r="DU127" s="1014"/>
      <c r="DV127" s="1015" t="s">
        <v>502</v>
      </c>
      <c r="DW127" s="1015"/>
      <c r="DX127" s="1015"/>
      <c r="DY127" s="1015"/>
      <c r="DZ127" s="1016"/>
    </row>
    <row r="128" spans="1:130" s="247" customFormat="1" ht="26.25" customHeight="1" thickBot="1" x14ac:dyDescent="0.2">
      <c r="A128" s="1137" t="s">
        <v>503</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504</v>
      </c>
      <c r="X128" s="1139"/>
      <c r="Y128" s="1139"/>
      <c r="Z128" s="1140"/>
      <c r="AA128" s="1141" t="s">
        <v>490</v>
      </c>
      <c r="AB128" s="1142"/>
      <c r="AC128" s="1142"/>
      <c r="AD128" s="1142"/>
      <c r="AE128" s="1143"/>
      <c r="AF128" s="1144" t="s">
        <v>488</v>
      </c>
      <c r="AG128" s="1142"/>
      <c r="AH128" s="1142"/>
      <c r="AI128" s="1142"/>
      <c r="AJ128" s="1143"/>
      <c r="AK128" s="1144" t="s">
        <v>442</v>
      </c>
      <c r="AL128" s="1142"/>
      <c r="AM128" s="1142"/>
      <c r="AN128" s="1142"/>
      <c r="AO128" s="1143"/>
      <c r="AP128" s="1145"/>
      <c r="AQ128" s="1146"/>
      <c r="AR128" s="1146"/>
      <c r="AS128" s="1146"/>
      <c r="AT128" s="1147"/>
      <c r="AU128" s="283"/>
      <c r="AV128" s="283"/>
      <c r="AW128" s="283"/>
      <c r="AX128" s="982" t="s">
        <v>505</v>
      </c>
      <c r="AY128" s="983"/>
      <c r="AZ128" s="983"/>
      <c r="BA128" s="983"/>
      <c r="BB128" s="983"/>
      <c r="BC128" s="983"/>
      <c r="BD128" s="983"/>
      <c r="BE128" s="984"/>
      <c r="BF128" s="1148" t="s">
        <v>490</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506</v>
      </c>
      <c r="CQ128" s="1131"/>
      <c r="CR128" s="1131"/>
      <c r="CS128" s="1131"/>
      <c r="CT128" s="1131"/>
      <c r="CU128" s="1131"/>
      <c r="CV128" s="1131"/>
      <c r="CW128" s="1131"/>
      <c r="CX128" s="1131"/>
      <c r="CY128" s="1131"/>
      <c r="CZ128" s="1131"/>
      <c r="DA128" s="1131"/>
      <c r="DB128" s="1131"/>
      <c r="DC128" s="1131"/>
      <c r="DD128" s="1131"/>
      <c r="DE128" s="1131"/>
      <c r="DF128" s="1132"/>
      <c r="DG128" s="1133" t="s">
        <v>490</v>
      </c>
      <c r="DH128" s="1134"/>
      <c r="DI128" s="1134"/>
      <c r="DJ128" s="1134"/>
      <c r="DK128" s="1134"/>
      <c r="DL128" s="1134" t="s">
        <v>488</v>
      </c>
      <c r="DM128" s="1134"/>
      <c r="DN128" s="1134"/>
      <c r="DO128" s="1134"/>
      <c r="DP128" s="1134"/>
      <c r="DQ128" s="1134" t="s">
        <v>488</v>
      </c>
      <c r="DR128" s="1134"/>
      <c r="DS128" s="1134"/>
      <c r="DT128" s="1134"/>
      <c r="DU128" s="1134"/>
      <c r="DV128" s="1135" t="s">
        <v>130</v>
      </c>
      <c r="DW128" s="1135"/>
      <c r="DX128" s="1135"/>
      <c r="DY128" s="1135"/>
      <c r="DZ128" s="1136"/>
    </row>
    <row r="129" spans="1:131" s="247" customFormat="1" ht="26.25" customHeight="1" x14ac:dyDescent="0.15">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507</v>
      </c>
      <c r="X129" s="1168"/>
      <c r="Y129" s="1168"/>
      <c r="Z129" s="1169"/>
      <c r="AA129" s="1052">
        <v>1405649</v>
      </c>
      <c r="AB129" s="1053"/>
      <c r="AC129" s="1053"/>
      <c r="AD129" s="1053"/>
      <c r="AE129" s="1054"/>
      <c r="AF129" s="1055">
        <v>1363835</v>
      </c>
      <c r="AG129" s="1053"/>
      <c r="AH129" s="1053"/>
      <c r="AI129" s="1053"/>
      <c r="AJ129" s="1054"/>
      <c r="AK129" s="1055">
        <v>1367157</v>
      </c>
      <c r="AL129" s="1053"/>
      <c r="AM129" s="1053"/>
      <c r="AN129" s="1053"/>
      <c r="AO129" s="1054"/>
      <c r="AP129" s="1170"/>
      <c r="AQ129" s="1171"/>
      <c r="AR129" s="1171"/>
      <c r="AS129" s="1171"/>
      <c r="AT129" s="1172"/>
      <c r="AU129" s="285"/>
      <c r="AV129" s="285"/>
      <c r="AW129" s="285"/>
      <c r="AX129" s="1161" t="s">
        <v>508</v>
      </c>
      <c r="AY129" s="1044"/>
      <c r="AZ129" s="1044"/>
      <c r="BA129" s="1044"/>
      <c r="BB129" s="1044"/>
      <c r="BC129" s="1044"/>
      <c r="BD129" s="1044"/>
      <c r="BE129" s="1045"/>
      <c r="BF129" s="1162" t="s">
        <v>442</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509</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510</v>
      </c>
      <c r="X130" s="1168"/>
      <c r="Y130" s="1168"/>
      <c r="Z130" s="1169"/>
      <c r="AA130" s="1052">
        <v>185319</v>
      </c>
      <c r="AB130" s="1053"/>
      <c r="AC130" s="1053"/>
      <c r="AD130" s="1053"/>
      <c r="AE130" s="1054"/>
      <c r="AF130" s="1055">
        <v>200094</v>
      </c>
      <c r="AG130" s="1053"/>
      <c r="AH130" s="1053"/>
      <c r="AI130" s="1053"/>
      <c r="AJ130" s="1054"/>
      <c r="AK130" s="1055">
        <v>213519</v>
      </c>
      <c r="AL130" s="1053"/>
      <c r="AM130" s="1053"/>
      <c r="AN130" s="1053"/>
      <c r="AO130" s="1054"/>
      <c r="AP130" s="1170"/>
      <c r="AQ130" s="1171"/>
      <c r="AR130" s="1171"/>
      <c r="AS130" s="1171"/>
      <c r="AT130" s="1172"/>
      <c r="AU130" s="285"/>
      <c r="AV130" s="285"/>
      <c r="AW130" s="285"/>
      <c r="AX130" s="1161" t="s">
        <v>511</v>
      </c>
      <c r="AY130" s="1044"/>
      <c r="AZ130" s="1044"/>
      <c r="BA130" s="1044"/>
      <c r="BB130" s="1044"/>
      <c r="BC130" s="1044"/>
      <c r="BD130" s="1044"/>
      <c r="BE130" s="1045"/>
      <c r="BF130" s="1198">
        <v>4.7</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512</v>
      </c>
      <c r="X131" s="1206"/>
      <c r="Y131" s="1206"/>
      <c r="Z131" s="1207"/>
      <c r="AA131" s="1099">
        <v>1220330</v>
      </c>
      <c r="AB131" s="1078"/>
      <c r="AC131" s="1078"/>
      <c r="AD131" s="1078"/>
      <c r="AE131" s="1079"/>
      <c r="AF131" s="1077">
        <v>1163741</v>
      </c>
      <c r="AG131" s="1078"/>
      <c r="AH131" s="1078"/>
      <c r="AI131" s="1078"/>
      <c r="AJ131" s="1079"/>
      <c r="AK131" s="1077">
        <v>1153638</v>
      </c>
      <c r="AL131" s="1078"/>
      <c r="AM131" s="1078"/>
      <c r="AN131" s="1078"/>
      <c r="AO131" s="1079"/>
      <c r="AP131" s="1208"/>
      <c r="AQ131" s="1209"/>
      <c r="AR131" s="1209"/>
      <c r="AS131" s="1209"/>
      <c r="AT131" s="1210"/>
      <c r="AU131" s="285"/>
      <c r="AV131" s="285"/>
      <c r="AW131" s="285"/>
      <c r="AX131" s="1180" t="s">
        <v>513</v>
      </c>
      <c r="AY131" s="1131"/>
      <c r="AZ131" s="1131"/>
      <c r="BA131" s="1131"/>
      <c r="BB131" s="1131"/>
      <c r="BC131" s="1131"/>
      <c r="BD131" s="1131"/>
      <c r="BE131" s="1132"/>
      <c r="BF131" s="1181">
        <v>0.3</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514</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515</v>
      </c>
      <c r="W132" s="1191"/>
      <c r="X132" s="1191"/>
      <c r="Y132" s="1191"/>
      <c r="Z132" s="1192"/>
      <c r="AA132" s="1193">
        <v>4.1274901049999997</v>
      </c>
      <c r="AB132" s="1194"/>
      <c r="AC132" s="1194"/>
      <c r="AD132" s="1194"/>
      <c r="AE132" s="1195"/>
      <c r="AF132" s="1196">
        <v>4.9213699609999999</v>
      </c>
      <c r="AG132" s="1194"/>
      <c r="AH132" s="1194"/>
      <c r="AI132" s="1194"/>
      <c r="AJ132" s="1195"/>
      <c r="AK132" s="1196">
        <v>5.0968328019999998</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516</v>
      </c>
      <c r="W133" s="1174"/>
      <c r="X133" s="1174"/>
      <c r="Y133" s="1174"/>
      <c r="Z133" s="1175"/>
      <c r="AA133" s="1176">
        <v>3.6</v>
      </c>
      <c r="AB133" s="1177"/>
      <c r="AC133" s="1177"/>
      <c r="AD133" s="1177"/>
      <c r="AE133" s="1178"/>
      <c r="AF133" s="1176">
        <v>4.0999999999999996</v>
      </c>
      <c r="AG133" s="1177"/>
      <c r="AH133" s="1177"/>
      <c r="AI133" s="1177"/>
      <c r="AJ133" s="1178"/>
      <c r="AK133" s="1176">
        <v>4.7</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ULcGVDJTe1JmYxs1wvtHalHk16wutFvisOtWPxYkyFEF/x2WDeNbM6E+EaJWTyq4t6OmEHUH8IU1snKC/fgV5g==" saltValue="4DH93h5hOyI9cH/n9PxP+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6" zoomScale="115" zoomScaleNormal="85" zoomScaleSheetLayoutView="115" workbookViewId="0">
      <selection activeCell="AS73" sqref="AS7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S1OfTfvqJDRJ9gERp2y6cfWfbNvW83Mfd/8LVTnfpzd7/O41JHokkfzKYOl5h75zosn5CkjpmPVGoInkkLhKpg==" saltValue="akm9lZP5omy7Jwz0nZ+97Q==" spinCount="100000" sheet="1" objects="1" scenarios="1"/>
  <dataConsolidate/>
  <phoneticPr fontId="2"/>
  <printOptions horizontalCentered="1" verticalCentered="1"/>
  <pageMargins left="0" right="0" top="0" bottom="0" header="0" footer="0"/>
  <pageSetup paperSize="8" scale="43" orientation="landscape" horizontalDpi="1200" verticalDpi="12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31" zoomScaleNormal="100" zoomScaleSheetLayoutView="55" workbookViewId="0">
      <selection activeCell="BQ4" sqref="BQ4"/>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tyOHPuu1pM4JSROuULnAiK4V9+Cmld6xE0Jsekr7v+AVpp+CLMBAImbPi1oY9JrVWyi5SZqusb2HYMtzCAK+Q==" saltValue="iKy9kXBGjzoFURU94Ltesg==" spinCount="100000" sheet="1" objects="1" scenarios="1"/>
  <dataConsolidate/>
  <phoneticPr fontId="2"/>
  <printOptions horizontalCentered="1" verticalCentered="1"/>
  <pageMargins left="0" right="0" top="0" bottom="0" header="0" footer="0"/>
  <pageSetup paperSize="9" scale="48" orientation="landscape" horizontalDpi="1200" verticalDpi="12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42"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520</v>
      </c>
      <c r="AP7" s="304"/>
      <c r="AQ7" s="305" t="s">
        <v>521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522</v>
      </c>
      <c r="AQ8" s="311" t="s">
        <v>523</v>
      </c>
      <c r="AR8" s="312" t="s">
        <v>524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525</v>
      </c>
      <c r="AL9" s="1217"/>
      <c r="AM9" s="1217"/>
      <c r="AN9" s="1218"/>
      <c r="AO9" s="313">
        <v>461853</v>
      </c>
      <c r="AP9" s="313">
        <v>150637</v>
      </c>
      <c r="AQ9" s="314">
        <v>218185</v>
      </c>
      <c r="AR9" s="315">
        <v>-31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526</v>
      </c>
      <c r="AL10" s="1217"/>
      <c r="AM10" s="1217"/>
      <c r="AN10" s="1218"/>
      <c r="AO10" s="316">
        <v>109863</v>
      </c>
      <c r="AP10" s="316">
        <v>35833</v>
      </c>
      <c r="AQ10" s="317">
        <v>27381</v>
      </c>
      <c r="AR10" s="318">
        <v>30.9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527</v>
      </c>
      <c r="AL11" s="1217"/>
      <c r="AM11" s="1217"/>
      <c r="AN11" s="1218"/>
      <c r="AO11" s="316">
        <v>10435</v>
      </c>
      <c r="AP11" s="316">
        <v>3403</v>
      </c>
      <c r="AQ11" s="317">
        <v>25697</v>
      </c>
      <c r="AR11" s="318">
        <v>-86.8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528</v>
      </c>
      <c r="AL12" s="1217"/>
      <c r="AM12" s="1217"/>
      <c r="AN12" s="1218"/>
      <c r="AO12" s="316" t="s">
        <v>529</v>
      </c>
      <c r="AP12" s="316" t="s">
        <v>529</v>
      </c>
      <c r="AQ12" s="317">
        <v>4359</v>
      </c>
      <c r="AR12" s="318" t="s">
        <v>529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530</v>
      </c>
      <c r="AL13" s="1217"/>
      <c r="AM13" s="1217"/>
      <c r="AN13" s="1218"/>
      <c r="AO13" s="316" t="s">
        <v>529</v>
      </c>
      <c r="AP13" s="316" t="s">
        <v>529</v>
      </c>
      <c r="AQ13" s="317" t="s">
        <v>529</v>
      </c>
      <c r="AR13" s="318" t="s">
        <v>529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531</v>
      </c>
      <c r="AL14" s="1217"/>
      <c r="AM14" s="1217"/>
      <c r="AN14" s="1218"/>
      <c r="AO14" s="316">
        <v>12881</v>
      </c>
      <c r="AP14" s="316">
        <v>4201</v>
      </c>
      <c r="AQ14" s="317">
        <v>8999</v>
      </c>
      <c r="AR14" s="318">
        <v>-53.3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532</v>
      </c>
      <c r="AL15" s="1217"/>
      <c r="AM15" s="1217"/>
      <c r="AN15" s="1218"/>
      <c r="AO15" s="316" t="s">
        <v>529</v>
      </c>
      <c r="AP15" s="316" t="s">
        <v>529</v>
      </c>
      <c r="AQ15" s="317">
        <v>6052</v>
      </c>
      <c r="AR15" s="318" t="s">
        <v>529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533</v>
      </c>
      <c r="AL16" s="1220"/>
      <c r="AM16" s="1220"/>
      <c r="AN16" s="1221"/>
      <c r="AO16" s="316">
        <v>-55027</v>
      </c>
      <c r="AP16" s="316">
        <v>-17947</v>
      </c>
      <c r="AQ16" s="317">
        <v>-19480</v>
      </c>
      <c r="AR16" s="318">
        <v>-7.9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191</v>
      </c>
      <c r="AL17" s="1220"/>
      <c r="AM17" s="1220"/>
      <c r="AN17" s="1221"/>
      <c r="AO17" s="316">
        <v>540005</v>
      </c>
      <c r="AP17" s="316">
        <v>176127</v>
      </c>
      <c r="AQ17" s="317">
        <v>271195</v>
      </c>
      <c r="AR17" s="318">
        <v>-35.1</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534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535</v>
      </c>
      <c r="AP20" s="324" t="s">
        <v>536</v>
      </c>
      <c r="AQ20" s="325" t="s">
        <v>537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538</v>
      </c>
      <c r="AL21" s="1212"/>
      <c r="AM21" s="1212"/>
      <c r="AN21" s="1213"/>
      <c r="AO21" s="328">
        <v>16.96</v>
      </c>
      <c r="AP21" s="329">
        <v>25.46</v>
      </c>
      <c r="AQ21" s="330">
        <v>-8.5</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539</v>
      </c>
      <c r="AL22" s="1212"/>
      <c r="AM22" s="1212"/>
      <c r="AN22" s="1213"/>
      <c r="AO22" s="333">
        <v>93.7</v>
      </c>
      <c r="AP22" s="334">
        <v>93.7</v>
      </c>
      <c r="AQ22" s="335">
        <v>0</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540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541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542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520</v>
      </c>
      <c r="AP30" s="304"/>
      <c r="AQ30" s="305" t="s">
        <v>521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522</v>
      </c>
      <c r="AQ31" s="311" t="s">
        <v>523</v>
      </c>
      <c r="AR31" s="312" t="s">
        <v>524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543</v>
      </c>
      <c r="AL32" s="1228"/>
      <c r="AM32" s="1228"/>
      <c r="AN32" s="1229"/>
      <c r="AO32" s="343">
        <v>256719</v>
      </c>
      <c r="AP32" s="343">
        <v>83731</v>
      </c>
      <c r="AQ32" s="344">
        <v>157756</v>
      </c>
      <c r="AR32" s="345">
        <v>-46.9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544</v>
      </c>
      <c r="AL33" s="1228"/>
      <c r="AM33" s="1228"/>
      <c r="AN33" s="1229"/>
      <c r="AO33" s="343" t="s">
        <v>529</v>
      </c>
      <c r="AP33" s="343" t="s">
        <v>529</v>
      </c>
      <c r="AQ33" s="344" t="s">
        <v>529</v>
      </c>
      <c r="AR33" s="345" t="s">
        <v>529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545</v>
      </c>
      <c r="AL34" s="1228"/>
      <c r="AM34" s="1228"/>
      <c r="AN34" s="1229"/>
      <c r="AO34" s="343" t="s">
        <v>529</v>
      </c>
      <c r="AP34" s="343" t="s">
        <v>529</v>
      </c>
      <c r="AQ34" s="344" t="s">
        <v>529</v>
      </c>
      <c r="AR34" s="345" t="s">
        <v>529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546</v>
      </c>
      <c r="AL35" s="1228"/>
      <c r="AM35" s="1228"/>
      <c r="AN35" s="1229"/>
      <c r="AO35" s="343">
        <v>15536</v>
      </c>
      <c r="AP35" s="343">
        <v>5067</v>
      </c>
      <c r="AQ35" s="344">
        <v>29837</v>
      </c>
      <c r="AR35" s="345">
        <v>-83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547</v>
      </c>
      <c r="AL36" s="1228"/>
      <c r="AM36" s="1228"/>
      <c r="AN36" s="1229"/>
      <c r="AO36" s="343" t="s">
        <v>529</v>
      </c>
      <c r="AP36" s="343" t="s">
        <v>529</v>
      </c>
      <c r="AQ36" s="344">
        <v>5452</v>
      </c>
      <c r="AR36" s="345" t="s">
        <v>529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548</v>
      </c>
      <c r="AL37" s="1228"/>
      <c r="AM37" s="1228"/>
      <c r="AN37" s="1229"/>
      <c r="AO37" s="343" t="s">
        <v>529</v>
      </c>
      <c r="AP37" s="343" t="s">
        <v>529</v>
      </c>
      <c r="AQ37" s="344">
        <v>1300</v>
      </c>
      <c r="AR37" s="345" t="s">
        <v>529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549</v>
      </c>
      <c r="AL38" s="1231"/>
      <c r="AM38" s="1231"/>
      <c r="AN38" s="1232"/>
      <c r="AO38" s="346">
        <v>63</v>
      </c>
      <c r="AP38" s="346">
        <v>21</v>
      </c>
      <c r="AQ38" s="347">
        <v>36</v>
      </c>
      <c r="AR38" s="335">
        <v>-41.7</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550</v>
      </c>
      <c r="AL39" s="1231"/>
      <c r="AM39" s="1231"/>
      <c r="AN39" s="1232"/>
      <c r="AO39" s="343" t="s">
        <v>529</v>
      </c>
      <c r="AP39" s="343" t="s">
        <v>529</v>
      </c>
      <c r="AQ39" s="344">
        <v>-9131</v>
      </c>
      <c r="AR39" s="345" t="s">
        <v>529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551</v>
      </c>
      <c r="AL40" s="1228"/>
      <c r="AM40" s="1228"/>
      <c r="AN40" s="1229"/>
      <c r="AO40" s="343">
        <v>-213519</v>
      </c>
      <c r="AP40" s="343">
        <v>-69641</v>
      </c>
      <c r="AQ40" s="344">
        <v>-138994</v>
      </c>
      <c r="AR40" s="345">
        <v>-49.9</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302</v>
      </c>
      <c r="AL41" s="1234"/>
      <c r="AM41" s="1234"/>
      <c r="AN41" s="1235"/>
      <c r="AO41" s="343">
        <v>58799</v>
      </c>
      <c r="AP41" s="343">
        <v>19178</v>
      </c>
      <c r="AQ41" s="344">
        <v>46254</v>
      </c>
      <c r="AR41" s="345">
        <v>-58.5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552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553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554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520</v>
      </c>
      <c r="AN49" s="1224" t="s">
        <v>555</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556</v>
      </c>
      <c r="AO50" s="360" t="s">
        <v>557</v>
      </c>
      <c r="AP50" s="361" t="s">
        <v>558</v>
      </c>
      <c r="AQ50" s="362" t="s">
        <v>559</v>
      </c>
      <c r="AR50" s="363" t="s">
        <v>560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561</v>
      </c>
      <c r="AL51" s="356"/>
      <c r="AM51" s="364">
        <v>410266</v>
      </c>
      <c r="AN51" s="365">
        <v>124663</v>
      </c>
      <c r="AO51" s="366">
        <v>-20.2</v>
      </c>
      <c r="AP51" s="367">
        <v>287914</v>
      </c>
      <c r="AQ51" s="368">
        <v>-0.2</v>
      </c>
      <c r="AR51" s="369">
        <v>-20</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562</v>
      </c>
      <c r="AM52" s="372">
        <v>177743</v>
      </c>
      <c r="AN52" s="373">
        <v>54009</v>
      </c>
      <c r="AO52" s="374">
        <v>65</v>
      </c>
      <c r="AP52" s="375">
        <v>146531</v>
      </c>
      <c r="AQ52" s="376">
        <v>3.5</v>
      </c>
      <c r="AR52" s="377">
        <v>61.5</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563</v>
      </c>
      <c r="AL53" s="356"/>
      <c r="AM53" s="364">
        <v>347055</v>
      </c>
      <c r="AN53" s="365">
        <v>106263</v>
      </c>
      <c r="AO53" s="366">
        <v>-14.8</v>
      </c>
      <c r="AP53" s="367">
        <v>310300</v>
      </c>
      <c r="AQ53" s="368">
        <v>7.8</v>
      </c>
      <c r="AR53" s="369">
        <v>-22.6</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562</v>
      </c>
      <c r="AM54" s="372">
        <v>253308</v>
      </c>
      <c r="AN54" s="373">
        <v>77559</v>
      </c>
      <c r="AO54" s="374">
        <v>43.6</v>
      </c>
      <c r="AP54" s="375">
        <v>157576</v>
      </c>
      <c r="AQ54" s="376">
        <v>7.5</v>
      </c>
      <c r="AR54" s="377">
        <v>36.1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564</v>
      </c>
      <c r="AL55" s="356"/>
      <c r="AM55" s="364">
        <v>969697</v>
      </c>
      <c r="AN55" s="365">
        <v>303600</v>
      </c>
      <c r="AO55" s="366">
        <v>185.7</v>
      </c>
      <c r="AP55" s="367">
        <v>317319</v>
      </c>
      <c r="AQ55" s="368">
        <v>2.2999999999999998</v>
      </c>
      <c r="AR55" s="369">
        <v>183.4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562</v>
      </c>
      <c r="AM56" s="372">
        <v>732293</v>
      </c>
      <c r="AN56" s="373">
        <v>229271</v>
      </c>
      <c r="AO56" s="374">
        <v>195.6</v>
      </c>
      <c r="AP56" s="375">
        <v>164214</v>
      </c>
      <c r="AQ56" s="376">
        <v>4.2</v>
      </c>
      <c r="AR56" s="377">
        <v>191.4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565</v>
      </c>
      <c r="AL57" s="356"/>
      <c r="AM57" s="364">
        <v>410731</v>
      </c>
      <c r="AN57" s="365">
        <v>131350</v>
      </c>
      <c r="AO57" s="366">
        <v>-56.7</v>
      </c>
      <c r="AP57" s="367">
        <v>289738</v>
      </c>
      <c r="AQ57" s="368">
        <v>-8.6999999999999993</v>
      </c>
      <c r="AR57" s="369">
        <v>-48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562</v>
      </c>
      <c r="AM58" s="372">
        <v>360787</v>
      </c>
      <c r="AN58" s="373">
        <v>115378</v>
      </c>
      <c r="AO58" s="374">
        <v>-49.7</v>
      </c>
      <c r="AP58" s="375">
        <v>156238</v>
      </c>
      <c r="AQ58" s="376">
        <v>-4.9000000000000004</v>
      </c>
      <c r="AR58" s="377">
        <v>-44.8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566</v>
      </c>
      <c r="AL59" s="356"/>
      <c r="AM59" s="364">
        <v>810310</v>
      </c>
      <c r="AN59" s="365">
        <v>264289</v>
      </c>
      <c r="AO59" s="366">
        <v>101.2</v>
      </c>
      <c r="AP59" s="367">
        <v>316937</v>
      </c>
      <c r="AQ59" s="368">
        <v>9.4</v>
      </c>
      <c r="AR59" s="369">
        <v>91.8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562</v>
      </c>
      <c r="AM60" s="372">
        <v>499912</v>
      </c>
      <c r="AN60" s="373">
        <v>163050</v>
      </c>
      <c r="AO60" s="374">
        <v>41.3</v>
      </c>
      <c r="AP60" s="375">
        <v>199150</v>
      </c>
      <c r="AQ60" s="376">
        <v>27.5</v>
      </c>
      <c r="AR60" s="377">
        <v>13.8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567</v>
      </c>
      <c r="AL61" s="378"/>
      <c r="AM61" s="379">
        <v>589612</v>
      </c>
      <c r="AN61" s="380">
        <v>186033</v>
      </c>
      <c r="AO61" s="381">
        <v>39</v>
      </c>
      <c r="AP61" s="382">
        <v>304442</v>
      </c>
      <c r="AQ61" s="383">
        <v>2.1</v>
      </c>
      <c r="AR61" s="369">
        <v>36.9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562</v>
      </c>
      <c r="AM62" s="372">
        <v>404809</v>
      </c>
      <c r="AN62" s="373">
        <v>127853</v>
      </c>
      <c r="AO62" s="374">
        <v>59.2</v>
      </c>
      <c r="AP62" s="375">
        <v>164742</v>
      </c>
      <c r="AQ62" s="376">
        <v>7.6</v>
      </c>
      <c r="AR62" s="377">
        <v>51.6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KVIe0KX0kq34If3Bklz/jpZYcrvzlZ6zfQhIeQqNFL2Iv8HIgQy4KldUitPZVsdMcXc8guge6+/GBEHXozql6w==" saltValue="k4oj5z5xWAhTbCINxgrzh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M96"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569</v>
      </c>
    </row>
    <row r="120" spans="125:125" ht="13.5" hidden="1" customHeight="1" x14ac:dyDescent="0.15"/>
    <row r="121" spans="125:125" ht="13.5" hidden="1" customHeight="1" x14ac:dyDescent="0.15">
      <c r="DU121" s="291"/>
    </row>
  </sheetData>
  <sheetProtection algorithmName="SHA-512" hashValue="6Kee7cqF/4d0G/+xclD2bGk5daMgUvZ21bpP94h4iM9dqXXvdEj82C/e61kW7/FCf3vQ1mbhSPBdDMT+UDwuzg==" saltValue="DNT1FkTsiePHtP7YxWklH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1200" verticalDpi="12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7"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570</v>
      </c>
    </row>
  </sheetData>
  <sheetProtection algorithmName="SHA-512" hashValue="Ovc6f0bZtjbLw7yHokVT6LBEb/SxNgjINbmxPUjGBHeqaiYONNlyBmElDsLHSM43qwiHy5pOFK4AbHMBU1efFw==" saltValue="J+WecFz25MbrgPy4AGeIY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1200" verticalDpi="12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F36"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236" t="s">
        <v>3</v>
      </c>
      <c r="D47" s="1236"/>
      <c r="E47" s="1237"/>
      <c r="F47" s="11">
        <v>47.11</v>
      </c>
      <c r="G47" s="12">
        <v>48.14</v>
      </c>
      <c r="H47" s="12">
        <v>41.79</v>
      </c>
      <c r="I47" s="12">
        <v>40.14</v>
      </c>
      <c r="J47" s="13">
        <v>36.75</v>
      </c>
    </row>
    <row r="48" spans="2:10" ht="57.75" customHeight="1" x14ac:dyDescent="0.15">
      <c r="B48" s="14"/>
      <c r="C48" s="1238" t="s">
        <v>4</v>
      </c>
      <c r="D48" s="1238"/>
      <c r="E48" s="1239"/>
      <c r="F48" s="15">
        <v>8.51</v>
      </c>
      <c r="G48" s="16">
        <v>9.52</v>
      </c>
      <c r="H48" s="16">
        <v>6.85</v>
      </c>
      <c r="I48" s="16">
        <v>6.32</v>
      </c>
      <c r="J48" s="17">
        <v>6.08</v>
      </c>
    </row>
    <row r="49" spans="2:10" ht="57.75" customHeight="1" thickBot="1" x14ac:dyDescent="0.2">
      <c r="B49" s="18"/>
      <c r="C49" s="1240" t="s">
        <v>5</v>
      </c>
      <c r="D49" s="1240"/>
      <c r="E49" s="1241"/>
      <c r="F49" s="19" t="s">
        <v>576</v>
      </c>
      <c r="G49" s="20">
        <v>0.83</v>
      </c>
      <c r="H49" s="20" t="s">
        <v>577</v>
      </c>
      <c r="I49" s="20" t="s">
        <v>578</v>
      </c>
      <c r="J49" s="21" t="s">
        <v>579</v>
      </c>
    </row>
    <row r="50" spans="2:10" ht="13.5" customHeight="1" x14ac:dyDescent="0.15"/>
  </sheetData>
  <sheetProtection algorithmName="SHA-512" hashValue="1gvHBWao+CejdPXCz7aiAPD4L1duwg5DF0mMZqV1zsn6NRBzaZ71o/aXEL/HDSX8oeQqN+Ol7FcY3vXmnZa5yQ==" saltValue="LCS44Q4edayzN53mF7DyZ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1200" verticalDpi="12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I35" zoomScale="115" zoomScaleNormal="115" zoomScaleSheetLayoutView="100" workbookViewId="0">
      <selection activeCell="J37" sqref="J37"/>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248" t="s">
        <v>580</v>
      </c>
      <c r="D34" s="1248"/>
      <c r="E34" s="1249"/>
      <c r="F34" s="32">
        <v>4.6100000000000003</v>
      </c>
      <c r="G34" s="33">
        <v>1.1399999999999999</v>
      </c>
      <c r="H34" s="33">
        <v>10.47</v>
      </c>
      <c r="I34" s="33">
        <v>18.399999999999999</v>
      </c>
      <c r="J34" s="34">
        <v>11.11</v>
      </c>
      <c r="K34" s="22"/>
      <c r="L34" s="22"/>
      <c r="M34" s="22"/>
      <c r="N34" s="22"/>
      <c r="O34" s="22"/>
      <c r="P34" s="22"/>
    </row>
    <row r="35" spans="1:16" ht="39" customHeight="1" x14ac:dyDescent="0.15">
      <c r="A35" s="22"/>
      <c r="B35" s="35"/>
      <c r="C35" s="1242" t="s">
        <v>581</v>
      </c>
      <c r="D35" s="1243"/>
      <c r="E35" s="1244"/>
      <c r="F35" s="36">
        <v>7.32</v>
      </c>
      <c r="G35" s="37">
        <v>8.75</v>
      </c>
      <c r="H35" s="37">
        <v>6.59</v>
      </c>
      <c r="I35" s="37">
        <v>7.03</v>
      </c>
      <c r="J35" s="38">
        <v>7.93</v>
      </c>
      <c r="K35" s="22"/>
      <c r="L35" s="22"/>
      <c r="M35" s="22"/>
      <c r="N35" s="22"/>
      <c r="O35" s="22"/>
      <c r="P35" s="22"/>
    </row>
    <row r="36" spans="1:16" ht="39" customHeight="1" x14ac:dyDescent="0.15">
      <c r="A36" s="22"/>
      <c r="B36" s="35"/>
      <c r="C36" s="1242" t="s">
        <v>582</v>
      </c>
      <c r="D36" s="1243"/>
      <c r="E36" s="1244"/>
      <c r="F36" s="36">
        <v>8.5</v>
      </c>
      <c r="G36" s="37">
        <v>9.51</v>
      </c>
      <c r="H36" s="37">
        <v>6.85</v>
      </c>
      <c r="I36" s="37">
        <v>6.32</v>
      </c>
      <c r="J36" s="38">
        <v>6.07</v>
      </c>
      <c r="K36" s="22"/>
      <c r="L36" s="22"/>
      <c r="M36" s="22"/>
      <c r="N36" s="22"/>
      <c r="O36" s="22"/>
      <c r="P36" s="22"/>
    </row>
    <row r="37" spans="1:16" ht="39" customHeight="1" x14ac:dyDescent="0.15">
      <c r="A37" s="22"/>
      <c r="B37" s="35"/>
      <c r="C37" s="1242" t="s">
        <v>583</v>
      </c>
      <c r="D37" s="1243"/>
      <c r="E37" s="1244"/>
      <c r="F37" s="36">
        <v>1.68</v>
      </c>
      <c r="G37" s="37">
        <v>1.04</v>
      </c>
      <c r="H37" s="37">
        <v>0.77</v>
      </c>
      <c r="I37" s="37">
        <v>0</v>
      </c>
      <c r="J37" s="38">
        <v>0.81</v>
      </c>
      <c r="K37" s="22"/>
      <c r="L37" s="22"/>
      <c r="M37" s="22"/>
      <c r="N37" s="22"/>
      <c r="O37" s="22"/>
      <c r="P37" s="22"/>
    </row>
    <row r="38" spans="1:16" ht="39" customHeight="1" x14ac:dyDescent="0.15">
      <c r="A38" s="22"/>
      <c r="B38" s="35"/>
      <c r="C38" s="1242" t="s">
        <v>584</v>
      </c>
      <c r="D38" s="1243"/>
      <c r="E38" s="1244"/>
      <c r="F38" s="36">
        <v>0.01</v>
      </c>
      <c r="G38" s="37">
        <v>0.12</v>
      </c>
      <c r="H38" s="37">
        <v>0.25</v>
      </c>
      <c r="I38" s="37">
        <v>0.37</v>
      </c>
      <c r="J38" s="38">
        <v>0.41</v>
      </c>
      <c r="K38" s="22"/>
      <c r="L38" s="22"/>
      <c r="M38" s="22"/>
      <c r="N38" s="22"/>
      <c r="O38" s="22"/>
      <c r="P38" s="22"/>
    </row>
    <row r="39" spans="1:16" ht="39" customHeight="1" x14ac:dyDescent="0.15">
      <c r="A39" s="22"/>
      <c r="B39" s="35"/>
      <c r="C39" s="1242" t="s">
        <v>585</v>
      </c>
      <c r="D39" s="1243"/>
      <c r="E39" s="1244"/>
      <c r="F39" s="36">
        <v>0</v>
      </c>
      <c r="G39" s="37">
        <v>0.13</v>
      </c>
      <c r="H39" s="37">
        <v>0.12</v>
      </c>
      <c r="I39" s="37">
        <v>0.08</v>
      </c>
      <c r="J39" s="38">
        <v>0.12</v>
      </c>
      <c r="K39" s="22"/>
      <c r="L39" s="22"/>
      <c r="M39" s="22"/>
      <c r="N39" s="22"/>
      <c r="O39" s="22"/>
      <c r="P39" s="22"/>
    </row>
    <row r="40" spans="1:16" ht="39" customHeight="1" x14ac:dyDescent="0.15">
      <c r="A40" s="22"/>
      <c r="B40" s="35"/>
      <c r="C40" s="1242" t="s">
        <v>586</v>
      </c>
      <c r="D40" s="1243"/>
      <c r="E40" s="1244"/>
      <c r="F40" s="36">
        <v>0.92</v>
      </c>
      <c r="G40" s="37">
        <v>1.08</v>
      </c>
      <c r="H40" s="37">
        <v>2.27</v>
      </c>
      <c r="I40" s="37">
        <v>0.06</v>
      </c>
      <c r="J40" s="38">
        <v>0.04</v>
      </c>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587</v>
      </c>
      <c r="D42" s="1243"/>
      <c r="E42" s="1244"/>
      <c r="F42" s="36" t="s">
        <v>529</v>
      </c>
      <c r="G42" s="37" t="s">
        <v>529</v>
      </c>
      <c r="H42" s="37" t="s">
        <v>529</v>
      </c>
      <c r="I42" s="37" t="s">
        <v>529</v>
      </c>
      <c r="J42" s="38" t="s">
        <v>529</v>
      </c>
      <c r="K42" s="22"/>
      <c r="L42" s="22"/>
      <c r="M42" s="22"/>
      <c r="N42" s="22"/>
      <c r="O42" s="22"/>
      <c r="P42" s="22"/>
    </row>
    <row r="43" spans="1:16" ht="39" customHeight="1" thickBot="1" x14ac:dyDescent="0.2">
      <c r="A43" s="22"/>
      <c r="B43" s="40"/>
      <c r="C43" s="1245" t="s">
        <v>588</v>
      </c>
      <c r="D43" s="1246"/>
      <c r="E43" s="1247"/>
      <c r="F43" s="41" t="s">
        <v>529</v>
      </c>
      <c r="G43" s="42" t="s">
        <v>529</v>
      </c>
      <c r="H43" s="42" t="s">
        <v>529</v>
      </c>
      <c r="I43" s="42" t="s">
        <v>529</v>
      </c>
      <c r="J43" s="43" t="s">
        <v>529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Adx5gPKQlp+QbZPUniR9VNIzhJvz1zDR7ggT7X65/PFBSdd+KxRo6UVjQc9YM4QPUpvK9oR4eycBO49Pwyw==" saltValue="R63iEvzdGAcGBy1aJLg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1200" verticalDpi="12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M57" sqref="M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159</v>
      </c>
      <c r="L45" s="60">
        <v>167</v>
      </c>
      <c r="M45" s="60">
        <v>219</v>
      </c>
      <c r="N45" s="60">
        <v>241</v>
      </c>
      <c r="O45" s="61">
        <v>257</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529</v>
      </c>
      <c r="L46" s="64" t="s">
        <v>529</v>
      </c>
      <c r="M46" s="64" t="s">
        <v>529</v>
      </c>
      <c r="N46" s="64" t="s">
        <v>529</v>
      </c>
      <c r="O46" s="65" t="s">
        <v>529</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529</v>
      </c>
      <c r="L47" s="64" t="s">
        <v>529</v>
      </c>
      <c r="M47" s="64" t="s">
        <v>529</v>
      </c>
      <c r="N47" s="64" t="s">
        <v>529</v>
      </c>
      <c r="O47" s="65" t="s">
        <v>529</v>
      </c>
      <c r="P47" s="48"/>
      <c r="Q47" s="48"/>
      <c r="R47" s="48"/>
      <c r="S47" s="48"/>
      <c r="T47" s="48"/>
      <c r="U47" s="48"/>
    </row>
    <row r="48" spans="1:21" ht="30.75" customHeight="1" x14ac:dyDescent="0.15">
      <c r="A48" s="48"/>
      <c r="B48" s="1252"/>
      <c r="C48" s="1253"/>
      <c r="D48" s="62"/>
      <c r="E48" s="1258" t="s">
        <v>15</v>
      </c>
      <c r="F48" s="1258"/>
      <c r="G48" s="1258"/>
      <c r="H48" s="1258"/>
      <c r="I48" s="1258"/>
      <c r="J48" s="1259"/>
      <c r="K48" s="63">
        <v>21</v>
      </c>
      <c r="L48" s="64">
        <v>21</v>
      </c>
      <c r="M48" s="64">
        <v>17</v>
      </c>
      <c r="N48" s="64">
        <v>16</v>
      </c>
      <c r="O48" s="65">
        <v>16</v>
      </c>
      <c r="P48" s="48"/>
      <c r="Q48" s="48"/>
      <c r="R48" s="48"/>
      <c r="S48" s="48"/>
      <c r="T48" s="48"/>
      <c r="U48" s="48"/>
    </row>
    <row r="49" spans="1:21" ht="30.75" customHeight="1" x14ac:dyDescent="0.15">
      <c r="A49" s="48"/>
      <c r="B49" s="1252"/>
      <c r="C49" s="1253"/>
      <c r="D49" s="62"/>
      <c r="E49" s="1258" t="s">
        <v>16</v>
      </c>
      <c r="F49" s="1258"/>
      <c r="G49" s="1258"/>
      <c r="H49" s="1258"/>
      <c r="I49" s="1258"/>
      <c r="J49" s="1259"/>
      <c r="K49" s="63" t="s">
        <v>529</v>
      </c>
      <c r="L49" s="64" t="s">
        <v>529</v>
      </c>
      <c r="M49" s="64" t="s">
        <v>529</v>
      </c>
      <c r="N49" s="64" t="s">
        <v>529</v>
      </c>
      <c r="O49" s="65" t="s">
        <v>529</v>
      </c>
      <c r="P49" s="48"/>
      <c r="Q49" s="48"/>
      <c r="R49" s="48"/>
      <c r="S49" s="48"/>
      <c r="T49" s="48"/>
      <c r="U49" s="48"/>
    </row>
    <row r="50" spans="1:21" ht="30.75" customHeight="1" x14ac:dyDescent="0.15">
      <c r="A50" s="48"/>
      <c r="B50" s="1252"/>
      <c r="C50" s="1253"/>
      <c r="D50" s="62"/>
      <c r="E50" s="1258" t="s">
        <v>17</v>
      </c>
      <c r="F50" s="1258"/>
      <c r="G50" s="1258"/>
      <c r="H50" s="1258"/>
      <c r="I50" s="1258"/>
      <c r="J50" s="1259"/>
      <c r="K50" s="63" t="s">
        <v>529</v>
      </c>
      <c r="L50" s="64" t="s">
        <v>529</v>
      </c>
      <c r="M50" s="64" t="s">
        <v>529</v>
      </c>
      <c r="N50" s="64" t="s">
        <v>529</v>
      </c>
      <c r="O50" s="65" t="s">
        <v>529</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529</v>
      </c>
      <c r="L51" s="64" t="s">
        <v>529</v>
      </c>
      <c r="M51" s="64" t="s">
        <v>529</v>
      </c>
      <c r="N51" s="64" t="s">
        <v>529</v>
      </c>
      <c r="O51" s="65">
        <v>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139</v>
      </c>
      <c r="L52" s="64">
        <v>148</v>
      </c>
      <c r="M52" s="64">
        <v>185</v>
      </c>
      <c r="N52" s="64">
        <v>200</v>
      </c>
      <c r="O52" s="65">
        <v>214</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41</v>
      </c>
      <c r="L53" s="69">
        <v>40</v>
      </c>
      <c r="M53" s="69">
        <v>51</v>
      </c>
      <c r="N53" s="69">
        <v>57</v>
      </c>
      <c r="O53" s="70">
        <v>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266" t="s">
        <v>25</v>
      </c>
      <c r="C57" s="1267"/>
      <c r="D57" s="1270" t="s">
        <v>26</v>
      </c>
      <c r="E57" s="1271"/>
      <c r="F57" s="1271"/>
      <c r="G57" s="1271"/>
      <c r="H57" s="1271"/>
      <c r="I57" s="1271"/>
      <c r="J57" s="1272"/>
      <c r="K57" s="83" t="s">
        <v>619</v>
      </c>
      <c r="L57" s="84" t="s">
        <v>619</v>
      </c>
      <c r="M57" s="84" t="s">
        <v>620</v>
      </c>
      <c r="N57" s="84" t="s">
        <v>619</v>
      </c>
      <c r="O57" s="85" t="s">
        <v>621</v>
      </c>
    </row>
    <row r="58" spans="1:21" ht="31.5" customHeight="1" thickBot="1" x14ac:dyDescent="0.2">
      <c r="B58" s="1268"/>
      <c r="C58" s="1269"/>
      <c r="D58" s="1273" t="s">
        <v>27</v>
      </c>
      <c r="E58" s="1274"/>
      <c r="F58" s="1274"/>
      <c r="G58" s="1274"/>
      <c r="H58" s="1274"/>
      <c r="I58" s="1274"/>
      <c r="J58" s="1275"/>
      <c r="K58" s="86" t="s">
        <v>619</v>
      </c>
      <c r="L58" s="87" t="s">
        <v>619</v>
      </c>
      <c r="M58" s="87" t="s">
        <v>619</v>
      </c>
      <c r="N58" s="87" t="s">
        <v>619</v>
      </c>
      <c r="O58" s="88" t="s">
        <v>619</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28m1/1oAPw39XHTFda8i3ORSW/WDcRqA8Kb1keUvDt07e52Vgl8EWn+BQ3kp0zyJ9mU0J7mz89Trf/Xc4mmHQ==" saltValue="KFHpYmOA/+SofQ3TEnDWt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7" orientation="landscape" horizontalDpi="1200" verticalDpi="12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K40" zoomScaleSheetLayoutView="100" workbookViewId="0">
      <selection activeCell="S49" sqref="S49"/>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76" t="s">
        <v>30</v>
      </c>
      <c r="C41" s="1277"/>
      <c r="D41" s="102"/>
      <c r="E41" s="1282" t="s">
        <v>31</v>
      </c>
      <c r="F41" s="1282"/>
      <c r="G41" s="1282"/>
      <c r="H41" s="1283"/>
      <c r="I41" s="103">
        <v>2490</v>
      </c>
      <c r="J41" s="104">
        <v>2536</v>
      </c>
      <c r="K41" s="104">
        <v>3129</v>
      </c>
      <c r="L41" s="104">
        <v>3325</v>
      </c>
      <c r="M41" s="105">
        <v>3865</v>
      </c>
    </row>
    <row r="42" spans="2:13" ht="27.75" customHeight="1" x14ac:dyDescent="0.15">
      <c r="B42" s="1278"/>
      <c r="C42" s="1279"/>
      <c r="D42" s="106"/>
      <c r="E42" s="1284" t="s">
        <v>32</v>
      </c>
      <c r="F42" s="1284"/>
      <c r="G42" s="1284"/>
      <c r="H42" s="1285"/>
      <c r="I42" s="107" t="s">
        <v>529</v>
      </c>
      <c r="J42" s="108" t="s">
        <v>529</v>
      </c>
      <c r="K42" s="108" t="s">
        <v>529</v>
      </c>
      <c r="L42" s="108" t="s">
        <v>529</v>
      </c>
      <c r="M42" s="109" t="s">
        <v>529</v>
      </c>
    </row>
    <row r="43" spans="2:13" ht="27.75" customHeight="1" x14ac:dyDescent="0.15">
      <c r="B43" s="1278"/>
      <c r="C43" s="1279"/>
      <c r="D43" s="106"/>
      <c r="E43" s="1284" t="s">
        <v>33</v>
      </c>
      <c r="F43" s="1284"/>
      <c r="G43" s="1284"/>
      <c r="H43" s="1285"/>
      <c r="I43" s="107">
        <v>186</v>
      </c>
      <c r="J43" s="108">
        <v>174</v>
      </c>
      <c r="K43" s="108">
        <v>148</v>
      </c>
      <c r="L43" s="108">
        <v>125</v>
      </c>
      <c r="M43" s="109">
        <v>104</v>
      </c>
    </row>
    <row r="44" spans="2:13" ht="27.75" customHeight="1" x14ac:dyDescent="0.15">
      <c r="B44" s="1278"/>
      <c r="C44" s="1279"/>
      <c r="D44" s="106"/>
      <c r="E44" s="1284" t="s">
        <v>34</v>
      </c>
      <c r="F44" s="1284"/>
      <c r="G44" s="1284"/>
      <c r="H44" s="1285"/>
      <c r="I44" s="107">
        <v>102</v>
      </c>
      <c r="J44" s="108">
        <v>102</v>
      </c>
      <c r="K44" s="108">
        <v>102</v>
      </c>
      <c r="L44" s="108">
        <v>101</v>
      </c>
      <c r="M44" s="109">
        <v>97</v>
      </c>
    </row>
    <row r="45" spans="2:13" ht="27.75" customHeight="1" x14ac:dyDescent="0.15">
      <c r="B45" s="1278"/>
      <c r="C45" s="1279"/>
      <c r="D45" s="106"/>
      <c r="E45" s="1284" t="s">
        <v>35</v>
      </c>
      <c r="F45" s="1284"/>
      <c r="G45" s="1284"/>
      <c r="H45" s="1285"/>
      <c r="I45" s="107">
        <v>647</v>
      </c>
      <c r="J45" s="108">
        <v>603</v>
      </c>
      <c r="K45" s="108">
        <v>580</v>
      </c>
      <c r="L45" s="108">
        <v>555</v>
      </c>
      <c r="M45" s="109">
        <v>513</v>
      </c>
    </row>
    <row r="46" spans="2:13" ht="27.75" customHeight="1" x14ac:dyDescent="0.15">
      <c r="B46" s="1278"/>
      <c r="C46" s="1279"/>
      <c r="D46" s="110"/>
      <c r="E46" s="1284" t="s">
        <v>36</v>
      </c>
      <c r="F46" s="1284"/>
      <c r="G46" s="1284"/>
      <c r="H46" s="1285"/>
      <c r="I46" s="107" t="s">
        <v>529</v>
      </c>
      <c r="J46" s="108" t="s">
        <v>529</v>
      </c>
      <c r="K46" s="108" t="s">
        <v>529</v>
      </c>
      <c r="L46" s="108" t="s">
        <v>529</v>
      </c>
      <c r="M46" s="109" t="s">
        <v>529</v>
      </c>
    </row>
    <row r="47" spans="2:13" ht="27.75" customHeight="1" x14ac:dyDescent="0.15">
      <c r="B47" s="1278"/>
      <c r="C47" s="1279"/>
      <c r="D47" s="111"/>
      <c r="E47" s="1286" t="s">
        <v>37</v>
      </c>
      <c r="F47" s="1287"/>
      <c r="G47" s="1287"/>
      <c r="H47" s="1288"/>
      <c r="I47" s="107" t="s">
        <v>529</v>
      </c>
      <c r="J47" s="108" t="s">
        <v>529</v>
      </c>
      <c r="K47" s="108" t="s">
        <v>529</v>
      </c>
      <c r="L47" s="108" t="s">
        <v>529</v>
      </c>
      <c r="M47" s="109" t="s">
        <v>529</v>
      </c>
    </row>
    <row r="48" spans="2:13" ht="27.75" customHeight="1" x14ac:dyDescent="0.15">
      <c r="B48" s="1278"/>
      <c r="C48" s="1279"/>
      <c r="D48" s="106"/>
      <c r="E48" s="1284" t="s">
        <v>38</v>
      </c>
      <c r="F48" s="1284"/>
      <c r="G48" s="1284"/>
      <c r="H48" s="1285"/>
      <c r="I48" s="107" t="s">
        <v>529</v>
      </c>
      <c r="J48" s="108" t="s">
        <v>529</v>
      </c>
      <c r="K48" s="108" t="s">
        <v>529</v>
      </c>
      <c r="L48" s="108" t="s">
        <v>529</v>
      </c>
      <c r="M48" s="109" t="s">
        <v>529</v>
      </c>
    </row>
    <row r="49" spans="2:13" ht="27.75" customHeight="1" x14ac:dyDescent="0.15">
      <c r="B49" s="1280"/>
      <c r="C49" s="1281"/>
      <c r="D49" s="106"/>
      <c r="E49" s="1284" t="s">
        <v>39</v>
      </c>
      <c r="F49" s="1284"/>
      <c r="G49" s="1284"/>
      <c r="H49" s="1285"/>
      <c r="I49" s="107" t="s">
        <v>529</v>
      </c>
      <c r="J49" s="108" t="s">
        <v>529</v>
      </c>
      <c r="K49" s="108" t="s">
        <v>529</v>
      </c>
      <c r="L49" s="108" t="s">
        <v>529</v>
      </c>
      <c r="M49" s="109" t="s">
        <v>529</v>
      </c>
    </row>
    <row r="50" spans="2:13" ht="27.75" customHeight="1" x14ac:dyDescent="0.15">
      <c r="B50" s="1289" t="s">
        <v>40</v>
      </c>
      <c r="C50" s="1290"/>
      <c r="D50" s="112"/>
      <c r="E50" s="1284" t="s">
        <v>41</v>
      </c>
      <c r="F50" s="1284"/>
      <c r="G50" s="1284"/>
      <c r="H50" s="1285"/>
      <c r="I50" s="107">
        <v>1695</v>
      </c>
      <c r="J50" s="108">
        <v>1625</v>
      </c>
      <c r="K50" s="108">
        <v>1570</v>
      </c>
      <c r="L50" s="108">
        <v>1574</v>
      </c>
      <c r="M50" s="109">
        <v>1520</v>
      </c>
    </row>
    <row r="51" spans="2:13" ht="27.75" customHeight="1" x14ac:dyDescent="0.15">
      <c r="B51" s="1278"/>
      <c r="C51" s="1279"/>
      <c r="D51" s="106"/>
      <c r="E51" s="1284" t="s">
        <v>42</v>
      </c>
      <c r="F51" s="1284"/>
      <c r="G51" s="1284"/>
      <c r="H51" s="1285"/>
      <c r="I51" s="107" t="s">
        <v>529</v>
      </c>
      <c r="J51" s="108" t="s">
        <v>529</v>
      </c>
      <c r="K51" s="108" t="s">
        <v>529</v>
      </c>
      <c r="L51" s="108" t="s">
        <v>529</v>
      </c>
      <c r="M51" s="109" t="s">
        <v>529</v>
      </c>
    </row>
    <row r="52" spans="2:13" ht="27.75" customHeight="1" x14ac:dyDescent="0.15">
      <c r="B52" s="1280"/>
      <c r="C52" s="1281"/>
      <c r="D52" s="106"/>
      <c r="E52" s="1284" t="s">
        <v>43</v>
      </c>
      <c r="F52" s="1284"/>
      <c r="G52" s="1284"/>
      <c r="H52" s="1285"/>
      <c r="I52" s="107">
        <v>2180</v>
      </c>
      <c r="J52" s="108">
        <v>2169</v>
      </c>
      <c r="K52" s="108">
        <v>2574</v>
      </c>
      <c r="L52" s="108">
        <v>2698</v>
      </c>
      <c r="M52" s="109">
        <v>3056</v>
      </c>
    </row>
    <row r="53" spans="2:13" ht="27.75" customHeight="1" thickBot="1" x14ac:dyDescent="0.2">
      <c r="B53" s="1291" t="s">
        <v>44</v>
      </c>
      <c r="C53" s="1292"/>
      <c r="D53" s="113"/>
      <c r="E53" s="1293" t="s">
        <v>45</v>
      </c>
      <c r="F53" s="1293"/>
      <c r="G53" s="1293"/>
      <c r="H53" s="1294"/>
      <c r="I53" s="114">
        <v>-450</v>
      </c>
      <c r="J53" s="115">
        <v>-379</v>
      </c>
      <c r="K53" s="115">
        <v>-185</v>
      </c>
      <c r="L53" s="115">
        <v>-166</v>
      </c>
      <c r="M53" s="116">
        <v>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OY+CY5nAgf3gJraXL1uJGLP9FogT26aMCIl2IbAPQ0E+YdFWIED+0w0iOgpV9tfRVt4DwVkt7qIgX58YI29NQ==" saltValue="Ev9t5YjuDtKHzvfq8bNI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1200" verticalDpi="12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9" zoomScale="70" zoomScaleNormal="70" zoomScaleSheetLayoutView="100" workbookViewId="0">
      <selection activeCell="H61" sqref="H6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573</v>
      </c>
      <c r="G54" s="125" t="s">
        <v>574</v>
      </c>
      <c r="H54" s="126" t="s">
        <v>575</v>
      </c>
    </row>
    <row r="55" spans="2:8" ht="52.5" customHeight="1" x14ac:dyDescent="0.15">
      <c r="B55" s="127"/>
      <c r="C55" s="1303" t="s">
        <v>48</v>
      </c>
      <c r="D55" s="1303"/>
      <c r="E55" s="1304"/>
      <c r="F55" s="128">
        <v>587</v>
      </c>
      <c r="G55" s="128">
        <v>547</v>
      </c>
      <c r="H55" s="129">
        <v>502</v>
      </c>
    </row>
    <row r="56" spans="2:8" ht="52.5" customHeight="1" x14ac:dyDescent="0.15">
      <c r="B56" s="130"/>
      <c r="C56" s="1305" t="s">
        <v>49</v>
      </c>
      <c r="D56" s="1305"/>
      <c r="E56" s="1306"/>
      <c r="F56" s="131">
        <v>296</v>
      </c>
      <c r="G56" s="131">
        <v>339</v>
      </c>
      <c r="H56" s="132">
        <v>334</v>
      </c>
    </row>
    <row r="57" spans="2:8" ht="53.25" customHeight="1" x14ac:dyDescent="0.15">
      <c r="B57" s="130"/>
      <c r="C57" s="1307" t="s">
        <v>50</v>
      </c>
      <c r="D57" s="1307"/>
      <c r="E57" s="1308"/>
      <c r="F57" s="133">
        <v>621</v>
      </c>
      <c r="G57" s="133">
        <v>617</v>
      </c>
      <c r="H57" s="134">
        <v>612</v>
      </c>
    </row>
    <row r="58" spans="2:8" ht="45.75" customHeight="1" x14ac:dyDescent="0.15">
      <c r="B58" s="135"/>
      <c r="C58" s="1295" t="s">
        <v>595</v>
      </c>
      <c r="D58" s="1296"/>
      <c r="E58" s="1297"/>
      <c r="F58" s="136">
        <v>287</v>
      </c>
      <c r="G58" s="136">
        <v>287</v>
      </c>
      <c r="H58" s="137">
        <v>287</v>
      </c>
    </row>
    <row r="59" spans="2:8" ht="45.75" customHeight="1" x14ac:dyDescent="0.15">
      <c r="B59" s="135"/>
      <c r="C59" s="1295" t="s">
        <v>596</v>
      </c>
      <c r="D59" s="1296"/>
      <c r="E59" s="1297"/>
      <c r="F59" s="136">
        <v>132</v>
      </c>
      <c r="G59" s="136">
        <v>132</v>
      </c>
      <c r="H59" s="137">
        <v>132</v>
      </c>
    </row>
    <row r="60" spans="2:8" ht="45.75" customHeight="1" x14ac:dyDescent="0.15">
      <c r="B60" s="135"/>
      <c r="C60" s="1295" t="s">
        <v>597</v>
      </c>
      <c r="D60" s="1296"/>
      <c r="E60" s="1297"/>
      <c r="F60" s="136">
        <v>75</v>
      </c>
      <c r="G60" s="136">
        <v>70</v>
      </c>
      <c r="H60" s="137">
        <v>66</v>
      </c>
    </row>
    <row r="61" spans="2:8" ht="45.75" customHeight="1" x14ac:dyDescent="0.15">
      <c r="B61" s="135"/>
      <c r="C61" s="1295" t="s">
        <v>598</v>
      </c>
      <c r="D61" s="1296"/>
      <c r="E61" s="1297"/>
      <c r="F61" s="136">
        <v>60</v>
      </c>
      <c r="G61" s="136">
        <v>60</v>
      </c>
      <c r="H61" s="137">
        <v>60</v>
      </c>
    </row>
    <row r="62" spans="2:8" ht="45.75" customHeight="1" thickBot="1" x14ac:dyDescent="0.2">
      <c r="B62" s="138"/>
      <c r="C62" s="1298" t="s">
        <v>599</v>
      </c>
      <c r="D62" s="1299"/>
      <c r="E62" s="1300"/>
      <c r="F62" s="139">
        <v>58</v>
      </c>
      <c r="G62" s="139">
        <v>58</v>
      </c>
      <c r="H62" s="140">
        <v>58</v>
      </c>
    </row>
    <row r="63" spans="2:8" ht="52.5" customHeight="1" thickBot="1" x14ac:dyDescent="0.2">
      <c r="B63" s="141"/>
      <c r="C63" s="1301" t="s">
        <v>51</v>
      </c>
      <c r="D63" s="1301"/>
      <c r="E63" s="1302"/>
      <c r="F63" s="142">
        <v>1505</v>
      </c>
      <c r="G63" s="142">
        <v>1503</v>
      </c>
      <c r="H63" s="143">
        <v>1449</v>
      </c>
    </row>
    <row r="64" spans="2:8" ht="15" customHeight="1" x14ac:dyDescent="0.15"/>
  </sheetData>
  <sheetProtection algorithmName="SHA-512" hashValue="A8wKSzuoRcgUe2FTu++IseMOedKqR9YmTLs+Y0Chmq/Msd7Pq5N3Qc2po3Gialx0YCvEQ0/WKlz5W8iVmqXtVg==" saltValue="AZL4QNuzp3gJbg76Oo5M+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horizontalDpi="1200" verticalDpi="12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T1" zoomScaleNormal="100" zoomScaleSheetLayoutView="55" workbookViewId="0">
      <selection activeCell="BO48" sqref="BO48"/>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622</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622</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635</v>
      </c>
      <c r="AO43" s="1331"/>
      <c r="AP43" s="1331"/>
      <c r="AQ43" s="1331"/>
      <c r="AR43" s="1331"/>
      <c r="AS43" s="1331"/>
      <c r="AT43" s="1331"/>
      <c r="AU43" s="1331"/>
      <c r="AV43" s="1331"/>
      <c r="AW43" s="1331"/>
      <c r="AX43" s="1331"/>
      <c r="AY43" s="1331"/>
      <c r="AZ43" s="1331"/>
      <c r="BA43" s="1331"/>
      <c r="BB43" s="1331"/>
      <c r="BC43" s="1331"/>
      <c r="BD43" s="1331"/>
      <c r="BE43" s="1331"/>
      <c r="BF43" s="1331"/>
      <c r="BG43" s="1331"/>
      <c r="BH43" s="1331"/>
      <c r="BI43" s="1331"/>
      <c r="BJ43" s="1331"/>
      <c r="BK43" s="1331"/>
      <c r="BL43" s="1331"/>
      <c r="BM43" s="1331"/>
      <c r="BN43" s="1331"/>
      <c r="BO43" s="1331"/>
      <c r="BP43" s="1331"/>
      <c r="BQ43" s="1331"/>
      <c r="BR43" s="1331"/>
      <c r="BS43" s="1331"/>
      <c r="BT43" s="1331"/>
      <c r="BU43" s="1331"/>
      <c r="BV43" s="1331"/>
      <c r="BW43" s="1331"/>
      <c r="BX43" s="1331"/>
      <c r="BY43" s="1331"/>
      <c r="BZ43" s="1331"/>
      <c r="CA43" s="1331"/>
      <c r="CB43" s="1331"/>
      <c r="CC43" s="1331"/>
      <c r="CD43" s="1331"/>
      <c r="CE43" s="1331"/>
      <c r="CF43" s="1331"/>
      <c r="CG43" s="1331"/>
      <c r="CH43" s="1331"/>
      <c r="CI43" s="1331"/>
      <c r="CJ43" s="1331"/>
      <c r="CK43" s="1331"/>
      <c r="CL43" s="1331"/>
      <c r="CM43" s="1331"/>
      <c r="CN43" s="1331"/>
      <c r="CO43" s="1331"/>
      <c r="CP43" s="1331"/>
      <c r="CQ43" s="1331"/>
      <c r="CR43" s="1331"/>
      <c r="CS43" s="1331"/>
      <c r="CT43" s="1331"/>
      <c r="CU43" s="1331"/>
      <c r="CV43" s="1331"/>
      <c r="CW43" s="1331"/>
      <c r="CX43" s="1331"/>
      <c r="CY43" s="1331"/>
      <c r="CZ43" s="1331"/>
      <c r="DA43" s="1331"/>
      <c r="DB43" s="1331"/>
      <c r="DC43" s="1332"/>
    </row>
    <row r="44" spans="2:109" x14ac:dyDescent="0.15">
      <c r="B44" s="395"/>
      <c r="AN44" s="1333"/>
      <c r="AO44" s="1334"/>
      <c r="AP44" s="1334"/>
      <c r="AQ44" s="1334"/>
      <c r="AR44" s="1334"/>
      <c r="AS44" s="1334"/>
      <c r="AT44" s="1334"/>
      <c r="AU44" s="1334"/>
      <c r="AV44" s="1334"/>
      <c r="AW44" s="1334"/>
      <c r="AX44" s="1334"/>
      <c r="AY44" s="1334"/>
      <c r="AZ44" s="1334"/>
      <c r="BA44" s="1334"/>
      <c r="BB44" s="1334"/>
      <c r="BC44" s="1334"/>
      <c r="BD44" s="1334"/>
      <c r="BE44" s="1334"/>
      <c r="BF44" s="1334"/>
      <c r="BG44" s="1334"/>
      <c r="BH44" s="1334"/>
      <c r="BI44" s="1334"/>
      <c r="BJ44" s="1334"/>
      <c r="BK44" s="1334"/>
      <c r="BL44" s="1334"/>
      <c r="BM44" s="1334"/>
      <c r="BN44" s="1334"/>
      <c r="BO44" s="1334"/>
      <c r="BP44" s="1334"/>
      <c r="BQ44" s="1334"/>
      <c r="BR44" s="1334"/>
      <c r="BS44" s="1334"/>
      <c r="BT44" s="1334"/>
      <c r="BU44" s="1334"/>
      <c r="BV44" s="1334"/>
      <c r="BW44" s="1334"/>
      <c r="BX44" s="1334"/>
      <c r="BY44" s="1334"/>
      <c r="BZ44" s="1334"/>
      <c r="CA44" s="1334"/>
      <c r="CB44" s="1334"/>
      <c r="CC44" s="1334"/>
      <c r="CD44" s="1334"/>
      <c r="CE44" s="1334"/>
      <c r="CF44" s="1334"/>
      <c r="CG44" s="1334"/>
      <c r="CH44" s="1334"/>
      <c r="CI44" s="1334"/>
      <c r="CJ44" s="1334"/>
      <c r="CK44" s="1334"/>
      <c r="CL44" s="1334"/>
      <c r="CM44" s="1334"/>
      <c r="CN44" s="1334"/>
      <c r="CO44" s="1334"/>
      <c r="CP44" s="1334"/>
      <c r="CQ44" s="1334"/>
      <c r="CR44" s="1334"/>
      <c r="CS44" s="1334"/>
      <c r="CT44" s="1334"/>
      <c r="CU44" s="1334"/>
      <c r="CV44" s="1334"/>
      <c r="CW44" s="1334"/>
      <c r="CX44" s="1334"/>
      <c r="CY44" s="1334"/>
      <c r="CZ44" s="1334"/>
      <c r="DA44" s="1334"/>
      <c r="DB44" s="1334"/>
      <c r="DC44" s="1335"/>
    </row>
    <row r="45" spans="2:109" x14ac:dyDescent="0.15">
      <c r="B45" s="395"/>
      <c r="AN45" s="1333"/>
      <c r="AO45" s="1334"/>
      <c r="AP45" s="1334"/>
      <c r="AQ45" s="1334"/>
      <c r="AR45" s="1334"/>
      <c r="AS45" s="1334"/>
      <c r="AT45" s="1334"/>
      <c r="AU45" s="1334"/>
      <c r="AV45" s="1334"/>
      <c r="AW45" s="1334"/>
      <c r="AX45" s="1334"/>
      <c r="AY45" s="1334"/>
      <c r="AZ45" s="1334"/>
      <c r="BA45" s="1334"/>
      <c r="BB45" s="1334"/>
      <c r="BC45" s="1334"/>
      <c r="BD45" s="1334"/>
      <c r="BE45" s="1334"/>
      <c r="BF45" s="1334"/>
      <c r="BG45" s="1334"/>
      <c r="BH45" s="1334"/>
      <c r="BI45" s="1334"/>
      <c r="BJ45" s="1334"/>
      <c r="BK45" s="1334"/>
      <c r="BL45" s="1334"/>
      <c r="BM45" s="1334"/>
      <c r="BN45" s="1334"/>
      <c r="BO45" s="1334"/>
      <c r="BP45" s="1334"/>
      <c r="BQ45" s="1334"/>
      <c r="BR45" s="1334"/>
      <c r="BS45" s="1334"/>
      <c r="BT45" s="1334"/>
      <c r="BU45" s="1334"/>
      <c r="BV45" s="1334"/>
      <c r="BW45" s="1334"/>
      <c r="BX45" s="1334"/>
      <c r="BY45" s="1334"/>
      <c r="BZ45" s="1334"/>
      <c r="CA45" s="1334"/>
      <c r="CB45" s="1334"/>
      <c r="CC45" s="1334"/>
      <c r="CD45" s="1334"/>
      <c r="CE45" s="1334"/>
      <c r="CF45" s="1334"/>
      <c r="CG45" s="1334"/>
      <c r="CH45" s="1334"/>
      <c r="CI45" s="1334"/>
      <c r="CJ45" s="1334"/>
      <c r="CK45" s="1334"/>
      <c r="CL45" s="1334"/>
      <c r="CM45" s="1334"/>
      <c r="CN45" s="1334"/>
      <c r="CO45" s="1334"/>
      <c r="CP45" s="1334"/>
      <c r="CQ45" s="1334"/>
      <c r="CR45" s="1334"/>
      <c r="CS45" s="1334"/>
      <c r="CT45" s="1334"/>
      <c r="CU45" s="1334"/>
      <c r="CV45" s="1334"/>
      <c r="CW45" s="1334"/>
      <c r="CX45" s="1334"/>
      <c r="CY45" s="1334"/>
      <c r="CZ45" s="1334"/>
      <c r="DA45" s="1334"/>
      <c r="DB45" s="1334"/>
      <c r="DC45" s="1335"/>
    </row>
    <row r="46" spans="2:109" x14ac:dyDescent="0.15">
      <c r="B46" s="395"/>
      <c r="AN46" s="1333"/>
      <c r="AO46" s="1334"/>
      <c r="AP46" s="1334"/>
      <c r="AQ46" s="1334"/>
      <c r="AR46" s="1334"/>
      <c r="AS46" s="1334"/>
      <c r="AT46" s="1334"/>
      <c r="AU46" s="1334"/>
      <c r="AV46" s="1334"/>
      <c r="AW46" s="1334"/>
      <c r="AX46" s="1334"/>
      <c r="AY46" s="1334"/>
      <c r="AZ46" s="1334"/>
      <c r="BA46" s="1334"/>
      <c r="BB46" s="1334"/>
      <c r="BC46" s="1334"/>
      <c r="BD46" s="1334"/>
      <c r="BE46" s="1334"/>
      <c r="BF46" s="1334"/>
      <c r="BG46" s="1334"/>
      <c r="BH46" s="1334"/>
      <c r="BI46" s="1334"/>
      <c r="BJ46" s="1334"/>
      <c r="BK46" s="1334"/>
      <c r="BL46" s="1334"/>
      <c r="BM46" s="1334"/>
      <c r="BN46" s="1334"/>
      <c r="BO46" s="1334"/>
      <c r="BP46" s="1334"/>
      <c r="BQ46" s="1334"/>
      <c r="BR46" s="1334"/>
      <c r="BS46" s="1334"/>
      <c r="BT46" s="1334"/>
      <c r="BU46" s="1334"/>
      <c r="BV46" s="1334"/>
      <c r="BW46" s="1334"/>
      <c r="BX46" s="1334"/>
      <c r="BY46" s="1334"/>
      <c r="BZ46" s="1334"/>
      <c r="CA46" s="1334"/>
      <c r="CB46" s="1334"/>
      <c r="CC46" s="1334"/>
      <c r="CD46" s="1334"/>
      <c r="CE46" s="1334"/>
      <c r="CF46" s="1334"/>
      <c r="CG46" s="1334"/>
      <c r="CH46" s="1334"/>
      <c r="CI46" s="1334"/>
      <c r="CJ46" s="1334"/>
      <c r="CK46" s="1334"/>
      <c r="CL46" s="1334"/>
      <c r="CM46" s="1334"/>
      <c r="CN46" s="1334"/>
      <c r="CO46" s="1334"/>
      <c r="CP46" s="1334"/>
      <c r="CQ46" s="1334"/>
      <c r="CR46" s="1334"/>
      <c r="CS46" s="1334"/>
      <c r="CT46" s="1334"/>
      <c r="CU46" s="1334"/>
      <c r="CV46" s="1334"/>
      <c r="CW46" s="1334"/>
      <c r="CX46" s="1334"/>
      <c r="CY46" s="1334"/>
      <c r="CZ46" s="1334"/>
      <c r="DA46" s="1334"/>
      <c r="DB46" s="1334"/>
      <c r="DC46" s="1335"/>
    </row>
    <row r="47" spans="2:109" x14ac:dyDescent="0.15">
      <c r="B47" s="395"/>
      <c r="AN47" s="1336"/>
      <c r="AO47" s="1337"/>
      <c r="AP47" s="1337"/>
      <c r="AQ47" s="1337"/>
      <c r="AR47" s="1337"/>
      <c r="AS47" s="1337"/>
      <c r="AT47" s="1337"/>
      <c r="AU47" s="1337"/>
      <c r="AV47" s="1337"/>
      <c r="AW47" s="1337"/>
      <c r="AX47" s="1337"/>
      <c r="AY47" s="1337"/>
      <c r="AZ47" s="1337"/>
      <c r="BA47" s="1337"/>
      <c r="BB47" s="1337"/>
      <c r="BC47" s="1337"/>
      <c r="BD47" s="1337"/>
      <c r="BE47" s="1337"/>
      <c r="BF47" s="1337"/>
      <c r="BG47" s="1337"/>
      <c r="BH47" s="1337"/>
      <c r="BI47" s="1337"/>
      <c r="BJ47" s="1337"/>
      <c r="BK47" s="1337"/>
      <c r="BL47" s="1337"/>
      <c r="BM47" s="1337"/>
      <c r="BN47" s="1337"/>
      <c r="BO47" s="1337"/>
      <c r="BP47" s="1337"/>
      <c r="BQ47" s="1337"/>
      <c r="BR47" s="1337"/>
      <c r="BS47" s="1337"/>
      <c r="BT47" s="1337"/>
      <c r="BU47" s="1337"/>
      <c r="BV47" s="1337"/>
      <c r="BW47" s="1337"/>
      <c r="BX47" s="1337"/>
      <c r="BY47" s="1337"/>
      <c r="BZ47" s="1337"/>
      <c r="CA47" s="1337"/>
      <c r="CB47" s="1337"/>
      <c r="CC47" s="1337"/>
      <c r="CD47" s="1337"/>
      <c r="CE47" s="1337"/>
      <c r="CF47" s="1337"/>
      <c r="CG47" s="1337"/>
      <c r="CH47" s="1337"/>
      <c r="CI47" s="1337"/>
      <c r="CJ47" s="1337"/>
      <c r="CK47" s="1337"/>
      <c r="CL47" s="1337"/>
      <c r="CM47" s="1337"/>
      <c r="CN47" s="1337"/>
      <c r="CO47" s="1337"/>
      <c r="CP47" s="1337"/>
      <c r="CQ47" s="1337"/>
      <c r="CR47" s="1337"/>
      <c r="CS47" s="1337"/>
      <c r="CT47" s="1337"/>
      <c r="CU47" s="1337"/>
      <c r="CV47" s="1337"/>
      <c r="CW47" s="1337"/>
      <c r="CX47" s="1337"/>
      <c r="CY47" s="1337"/>
      <c r="CZ47" s="1337"/>
      <c r="DA47" s="1337"/>
      <c r="DB47" s="1337"/>
      <c r="DC47" s="1338"/>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625</v>
      </c>
    </row>
    <row r="50" spans="1:109" x14ac:dyDescent="0.15">
      <c r="B50" s="395"/>
      <c r="G50" s="1309"/>
      <c r="H50" s="1309"/>
      <c r="I50" s="1309"/>
      <c r="J50" s="1309"/>
      <c r="K50" s="405"/>
      <c r="L50" s="405"/>
      <c r="M50" s="406"/>
      <c r="N50" s="406"/>
      <c r="AN50" s="1327"/>
      <c r="AO50" s="1328"/>
      <c r="AP50" s="1328"/>
      <c r="AQ50" s="1328"/>
      <c r="AR50" s="1328"/>
      <c r="AS50" s="1328"/>
      <c r="AT50" s="1328"/>
      <c r="AU50" s="1328"/>
      <c r="AV50" s="1328"/>
      <c r="AW50" s="1328"/>
      <c r="AX50" s="1328"/>
      <c r="AY50" s="1328"/>
      <c r="AZ50" s="1328"/>
      <c r="BA50" s="1328"/>
      <c r="BB50" s="1328"/>
      <c r="BC50" s="1328"/>
      <c r="BD50" s="1328"/>
      <c r="BE50" s="1328"/>
      <c r="BF50" s="1328"/>
      <c r="BG50" s="1328"/>
      <c r="BH50" s="1328"/>
      <c r="BI50" s="1328"/>
      <c r="BJ50" s="1328"/>
      <c r="BK50" s="1328"/>
      <c r="BL50" s="1328"/>
      <c r="BM50" s="1328"/>
      <c r="BN50" s="1328"/>
      <c r="BO50" s="1329"/>
      <c r="BP50" s="1315" t="s">
        <v>571</v>
      </c>
      <c r="BQ50" s="1315"/>
      <c r="BR50" s="1315"/>
      <c r="BS50" s="1315"/>
      <c r="BT50" s="1315"/>
      <c r="BU50" s="1315"/>
      <c r="BV50" s="1315"/>
      <c r="BW50" s="1315"/>
      <c r="BX50" s="1315" t="s">
        <v>572</v>
      </c>
      <c r="BY50" s="1315"/>
      <c r="BZ50" s="1315"/>
      <c r="CA50" s="1315"/>
      <c r="CB50" s="1315"/>
      <c r="CC50" s="1315"/>
      <c r="CD50" s="1315"/>
      <c r="CE50" s="1315"/>
      <c r="CF50" s="1315" t="s">
        <v>573</v>
      </c>
      <c r="CG50" s="1315"/>
      <c r="CH50" s="1315"/>
      <c r="CI50" s="1315"/>
      <c r="CJ50" s="1315"/>
      <c r="CK50" s="1315"/>
      <c r="CL50" s="1315"/>
      <c r="CM50" s="1315"/>
      <c r="CN50" s="1315" t="s">
        <v>574</v>
      </c>
      <c r="CO50" s="1315"/>
      <c r="CP50" s="1315"/>
      <c r="CQ50" s="1315"/>
      <c r="CR50" s="1315"/>
      <c r="CS50" s="1315"/>
      <c r="CT50" s="1315"/>
      <c r="CU50" s="1315"/>
      <c r="CV50" s="1315" t="s">
        <v>575</v>
      </c>
      <c r="CW50" s="1315"/>
      <c r="CX50" s="1315"/>
      <c r="CY50" s="1315"/>
      <c r="CZ50" s="1315"/>
      <c r="DA50" s="1315"/>
      <c r="DB50" s="1315"/>
      <c r="DC50" s="1315"/>
    </row>
    <row r="51" spans="1:109" ht="13.5" customHeight="1" x14ac:dyDescent="0.15">
      <c r="B51" s="395"/>
      <c r="G51" s="1326"/>
      <c r="H51" s="1326"/>
      <c r="I51" s="1330"/>
      <c r="J51" s="1330"/>
      <c r="K51" s="1316"/>
      <c r="L51" s="1316"/>
      <c r="M51" s="1316"/>
      <c r="N51" s="1316"/>
      <c r="AM51" s="404"/>
      <c r="AN51" s="1314" t="s">
        <v>626</v>
      </c>
      <c r="AO51" s="1314"/>
      <c r="AP51" s="1314"/>
      <c r="AQ51" s="1314"/>
      <c r="AR51" s="1314"/>
      <c r="AS51" s="1314"/>
      <c r="AT51" s="1314"/>
      <c r="AU51" s="1314"/>
      <c r="AV51" s="1314"/>
      <c r="AW51" s="1314"/>
      <c r="AX51" s="1314"/>
      <c r="AY51" s="1314"/>
      <c r="AZ51" s="1314"/>
      <c r="BA51" s="1314"/>
      <c r="BB51" s="1314" t="s">
        <v>627</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v>0.3</v>
      </c>
      <c r="CW51" s="1311"/>
      <c r="CX51" s="1311"/>
      <c r="CY51" s="1311"/>
      <c r="CZ51" s="1311"/>
      <c r="DA51" s="1311"/>
      <c r="DB51" s="1311"/>
      <c r="DC51" s="1311"/>
    </row>
    <row r="52" spans="1:109" x14ac:dyDescent="0.15">
      <c r="B52" s="395"/>
      <c r="G52" s="1326"/>
      <c r="H52" s="1326"/>
      <c r="I52" s="1330"/>
      <c r="J52" s="1330"/>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6"/>
      <c r="H53" s="1326"/>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628</v>
      </c>
      <c r="BC53" s="1314"/>
      <c r="BD53" s="1314"/>
      <c r="BE53" s="1314"/>
      <c r="BF53" s="1314"/>
      <c r="BG53" s="1314"/>
      <c r="BH53" s="1314"/>
      <c r="BI53" s="1314"/>
      <c r="BJ53" s="1314"/>
      <c r="BK53" s="1314"/>
      <c r="BL53" s="1314"/>
      <c r="BM53" s="1314"/>
      <c r="BN53" s="1314"/>
      <c r="BO53" s="1314"/>
      <c r="BP53" s="1311">
        <v>70.8</v>
      </c>
      <c r="BQ53" s="1311"/>
      <c r="BR53" s="1311"/>
      <c r="BS53" s="1311"/>
      <c r="BT53" s="1311"/>
      <c r="BU53" s="1311"/>
      <c r="BV53" s="1311"/>
      <c r="BW53" s="1311"/>
      <c r="BX53" s="1311">
        <v>73.099999999999994</v>
      </c>
      <c r="BY53" s="1311"/>
      <c r="BZ53" s="1311"/>
      <c r="CA53" s="1311"/>
      <c r="CB53" s="1311"/>
      <c r="CC53" s="1311"/>
      <c r="CD53" s="1311"/>
      <c r="CE53" s="1311"/>
      <c r="CF53" s="1311">
        <v>64.599999999999994</v>
      </c>
      <c r="CG53" s="1311"/>
      <c r="CH53" s="1311"/>
      <c r="CI53" s="1311"/>
      <c r="CJ53" s="1311"/>
      <c r="CK53" s="1311"/>
      <c r="CL53" s="1311"/>
      <c r="CM53" s="1311"/>
      <c r="CN53" s="1311">
        <v>64.2</v>
      </c>
      <c r="CO53" s="1311"/>
      <c r="CP53" s="1311"/>
      <c r="CQ53" s="1311"/>
      <c r="CR53" s="1311"/>
      <c r="CS53" s="1311"/>
      <c r="CT53" s="1311"/>
      <c r="CU53" s="1311"/>
      <c r="CV53" s="1311">
        <v>63.5</v>
      </c>
      <c r="CW53" s="1311"/>
      <c r="CX53" s="1311"/>
      <c r="CY53" s="1311"/>
      <c r="CZ53" s="1311"/>
      <c r="DA53" s="1311"/>
      <c r="DB53" s="1311"/>
      <c r="DC53" s="1311"/>
    </row>
    <row r="54" spans="1:109" x14ac:dyDescent="0.15">
      <c r="A54" s="403"/>
      <c r="B54" s="395"/>
      <c r="G54" s="1326"/>
      <c r="H54" s="1326"/>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630</v>
      </c>
      <c r="AO55" s="1315"/>
      <c r="AP55" s="1315"/>
      <c r="AQ55" s="1315"/>
      <c r="AR55" s="1315"/>
      <c r="AS55" s="1315"/>
      <c r="AT55" s="1315"/>
      <c r="AU55" s="1315"/>
      <c r="AV55" s="1315"/>
      <c r="AW55" s="1315"/>
      <c r="AX55" s="1315"/>
      <c r="AY55" s="1315"/>
      <c r="AZ55" s="1315"/>
      <c r="BA55" s="1315"/>
      <c r="BB55" s="1314" t="s">
        <v>631</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628</v>
      </c>
      <c r="BC57" s="1314"/>
      <c r="BD57" s="1314"/>
      <c r="BE57" s="1314"/>
      <c r="BF57" s="1314"/>
      <c r="BG57" s="1314"/>
      <c r="BH57" s="1314"/>
      <c r="BI57" s="1314"/>
      <c r="BJ57" s="1314"/>
      <c r="BK57" s="1314"/>
      <c r="BL57" s="1314"/>
      <c r="BM57" s="1314"/>
      <c r="BN57" s="1314"/>
      <c r="BO57" s="1314"/>
      <c r="BP57" s="1311">
        <v>57.1</v>
      </c>
      <c r="BQ57" s="1311"/>
      <c r="BR57" s="1311"/>
      <c r="BS57" s="1311"/>
      <c r="BT57" s="1311"/>
      <c r="BU57" s="1311"/>
      <c r="BV57" s="1311"/>
      <c r="BW57" s="1311"/>
      <c r="BX57" s="1311">
        <v>57.9</v>
      </c>
      <c r="BY57" s="1311"/>
      <c r="BZ57" s="1311"/>
      <c r="CA57" s="1311"/>
      <c r="CB57" s="1311"/>
      <c r="CC57" s="1311"/>
      <c r="CD57" s="1311"/>
      <c r="CE57" s="1311"/>
      <c r="CF57" s="1311">
        <v>58.2</v>
      </c>
      <c r="CG57" s="1311"/>
      <c r="CH57" s="1311"/>
      <c r="CI57" s="1311"/>
      <c r="CJ57" s="1311"/>
      <c r="CK57" s="1311"/>
      <c r="CL57" s="1311"/>
      <c r="CM57" s="1311"/>
      <c r="CN57" s="1311">
        <v>59.4</v>
      </c>
      <c r="CO57" s="1311"/>
      <c r="CP57" s="1311"/>
      <c r="CQ57" s="1311"/>
      <c r="CR57" s="1311"/>
      <c r="CS57" s="1311"/>
      <c r="CT57" s="1311"/>
      <c r="CU57" s="1311"/>
      <c r="CV57" s="1311">
        <v>60.3</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632</v>
      </c>
    </row>
    <row r="64" spans="1:109" x14ac:dyDescent="0.15">
      <c r="B64" s="395"/>
      <c r="G64" s="402"/>
      <c r="I64" s="415"/>
      <c r="J64" s="415"/>
      <c r="K64" s="415"/>
      <c r="L64" s="415"/>
      <c r="M64" s="415"/>
      <c r="N64" s="416"/>
      <c r="AM64" s="402"/>
      <c r="AN64" s="402" t="s">
        <v>624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7" t="s">
        <v>633</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625</v>
      </c>
    </row>
    <row r="72" spans="2:107" x14ac:dyDescent="0.15">
      <c r="B72" s="395"/>
      <c r="G72" s="1309"/>
      <c r="H72" s="1309"/>
      <c r="I72" s="1309"/>
      <c r="J72" s="1309"/>
      <c r="K72" s="405"/>
      <c r="L72" s="405"/>
      <c r="M72" s="406"/>
      <c r="N72" s="406"/>
      <c r="AN72" s="1327"/>
      <c r="AO72" s="1328"/>
      <c r="AP72" s="1328"/>
      <c r="AQ72" s="1328"/>
      <c r="AR72" s="1328"/>
      <c r="AS72" s="1328"/>
      <c r="AT72" s="1328"/>
      <c r="AU72" s="1328"/>
      <c r="AV72" s="1328"/>
      <c r="AW72" s="1328"/>
      <c r="AX72" s="1328"/>
      <c r="AY72" s="1328"/>
      <c r="AZ72" s="1328"/>
      <c r="BA72" s="1328"/>
      <c r="BB72" s="1328"/>
      <c r="BC72" s="1328"/>
      <c r="BD72" s="1328"/>
      <c r="BE72" s="1328"/>
      <c r="BF72" s="1328"/>
      <c r="BG72" s="1328"/>
      <c r="BH72" s="1328"/>
      <c r="BI72" s="1328"/>
      <c r="BJ72" s="1328"/>
      <c r="BK72" s="1328"/>
      <c r="BL72" s="1328"/>
      <c r="BM72" s="1328"/>
      <c r="BN72" s="1328"/>
      <c r="BO72" s="1329"/>
      <c r="BP72" s="1315" t="s">
        <v>571</v>
      </c>
      <c r="BQ72" s="1315"/>
      <c r="BR72" s="1315"/>
      <c r="BS72" s="1315"/>
      <c r="BT72" s="1315"/>
      <c r="BU72" s="1315"/>
      <c r="BV72" s="1315"/>
      <c r="BW72" s="1315"/>
      <c r="BX72" s="1315" t="s">
        <v>572</v>
      </c>
      <c r="BY72" s="1315"/>
      <c r="BZ72" s="1315"/>
      <c r="CA72" s="1315"/>
      <c r="CB72" s="1315"/>
      <c r="CC72" s="1315"/>
      <c r="CD72" s="1315"/>
      <c r="CE72" s="1315"/>
      <c r="CF72" s="1315" t="s">
        <v>573</v>
      </c>
      <c r="CG72" s="1315"/>
      <c r="CH72" s="1315"/>
      <c r="CI72" s="1315"/>
      <c r="CJ72" s="1315"/>
      <c r="CK72" s="1315"/>
      <c r="CL72" s="1315"/>
      <c r="CM72" s="1315"/>
      <c r="CN72" s="1315" t="s">
        <v>574</v>
      </c>
      <c r="CO72" s="1315"/>
      <c r="CP72" s="1315"/>
      <c r="CQ72" s="1315"/>
      <c r="CR72" s="1315"/>
      <c r="CS72" s="1315"/>
      <c r="CT72" s="1315"/>
      <c r="CU72" s="1315"/>
      <c r="CV72" s="1315" t="s">
        <v>575</v>
      </c>
      <c r="CW72" s="1315"/>
      <c r="CX72" s="1315"/>
      <c r="CY72" s="1315"/>
      <c r="CZ72" s="1315"/>
      <c r="DA72" s="1315"/>
      <c r="DB72" s="1315"/>
      <c r="DC72" s="1315"/>
    </row>
    <row r="73" spans="2:107" x14ac:dyDescent="0.15">
      <c r="B73" s="395"/>
      <c r="G73" s="1326"/>
      <c r="H73" s="1326"/>
      <c r="I73" s="1326"/>
      <c r="J73" s="1326"/>
      <c r="K73" s="1310"/>
      <c r="L73" s="1310"/>
      <c r="M73" s="1310"/>
      <c r="N73" s="1310"/>
      <c r="AM73" s="404"/>
      <c r="AN73" s="1314" t="s">
        <v>626</v>
      </c>
      <c r="AO73" s="1314"/>
      <c r="AP73" s="1314"/>
      <c r="AQ73" s="1314"/>
      <c r="AR73" s="1314"/>
      <c r="AS73" s="1314"/>
      <c r="AT73" s="1314"/>
      <c r="AU73" s="1314"/>
      <c r="AV73" s="1314"/>
      <c r="AW73" s="1314"/>
      <c r="AX73" s="1314"/>
      <c r="AY73" s="1314"/>
      <c r="AZ73" s="1314"/>
      <c r="BA73" s="1314"/>
      <c r="BB73" s="1314" t="s">
        <v>631</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v>0.3</v>
      </c>
      <c r="CW73" s="1311"/>
      <c r="CX73" s="1311"/>
      <c r="CY73" s="1311"/>
      <c r="CZ73" s="1311"/>
      <c r="DA73" s="1311"/>
      <c r="DB73" s="1311"/>
      <c r="DC73" s="1311"/>
    </row>
    <row r="74" spans="2:107" x14ac:dyDescent="0.15">
      <c r="B74" s="395"/>
      <c r="G74" s="1326"/>
      <c r="H74" s="1326"/>
      <c r="I74" s="1326"/>
      <c r="J74" s="1326"/>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6"/>
      <c r="H75" s="1326"/>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634</v>
      </c>
      <c r="BC75" s="1314"/>
      <c r="BD75" s="1314"/>
      <c r="BE75" s="1314"/>
      <c r="BF75" s="1314"/>
      <c r="BG75" s="1314"/>
      <c r="BH75" s="1314"/>
      <c r="BI75" s="1314"/>
      <c r="BJ75" s="1314"/>
      <c r="BK75" s="1314"/>
      <c r="BL75" s="1314"/>
      <c r="BM75" s="1314"/>
      <c r="BN75" s="1314"/>
      <c r="BO75" s="1314"/>
      <c r="BP75" s="1311">
        <v>3.9</v>
      </c>
      <c r="BQ75" s="1311"/>
      <c r="BR75" s="1311"/>
      <c r="BS75" s="1311"/>
      <c r="BT75" s="1311"/>
      <c r="BU75" s="1311"/>
      <c r="BV75" s="1311"/>
      <c r="BW75" s="1311"/>
      <c r="BX75" s="1311">
        <v>3.4</v>
      </c>
      <c r="BY75" s="1311"/>
      <c r="BZ75" s="1311"/>
      <c r="CA75" s="1311"/>
      <c r="CB75" s="1311"/>
      <c r="CC75" s="1311"/>
      <c r="CD75" s="1311"/>
      <c r="CE75" s="1311"/>
      <c r="CF75" s="1311">
        <v>3.6</v>
      </c>
      <c r="CG75" s="1311"/>
      <c r="CH75" s="1311"/>
      <c r="CI75" s="1311"/>
      <c r="CJ75" s="1311"/>
      <c r="CK75" s="1311"/>
      <c r="CL75" s="1311"/>
      <c r="CM75" s="1311"/>
      <c r="CN75" s="1311">
        <v>4.0999999999999996</v>
      </c>
      <c r="CO75" s="1311"/>
      <c r="CP75" s="1311"/>
      <c r="CQ75" s="1311"/>
      <c r="CR75" s="1311"/>
      <c r="CS75" s="1311"/>
      <c r="CT75" s="1311"/>
      <c r="CU75" s="1311"/>
      <c r="CV75" s="1311">
        <v>4.7</v>
      </c>
      <c r="CW75" s="1311"/>
      <c r="CX75" s="1311"/>
      <c r="CY75" s="1311"/>
      <c r="CZ75" s="1311"/>
      <c r="DA75" s="1311"/>
      <c r="DB75" s="1311"/>
      <c r="DC75" s="1311"/>
    </row>
    <row r="76" spans="2:107" x14ac:dyDescent="0.15">
      <c r="B76" s="395"/>
      <c r="G76" s="1326"/>
      <c r="H76" s="1326"/>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629</v>
      </c>
      <c r="AO77" s="1315"/>
      <c r="AP77" s="1315"/>
      <c r="AQ77" s="1315"/>
      <c r="AR77" s="1315"/>
      <c r="AS77" s="1315"/>
      <c r="AT77" s="1315"/>
      <c r="AU77" s="1315"/>
      <c r="AV77" s="1315"/>
      <c r="AW77" s="1315"/>
      <c r="AX77" s="1315"/>
      <c r="AY77" s="1315"/>
      <c r="AZ77" s="1315"/>
      <c r="BA77" s="1315"/>
      <c r="BB77" s="1314" t="s">
        <v>631</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634</v>
      </c>
      <c r="BC79" s="1314"/>
      <c r="BD79" s="1314"/>
      <c r="BE79" s="1314"/>
      <c r="BF79" s="1314"/>
      <c r="BG79" s="1314"/>
      <c r="BH79" s="1314"/>
      <c r="BI79" s="1314"/>
      <c r="BJ79" s="1314"/>
      <c r="BK79" s="1314"/>
      <c r="BL79" s="1314"/>
      <c r="BM79" s="1314"/>
      <c r="BN79" s="1314"/>
      <c r="BO79" s="1314"/>
      <c r="BP79" s="1311">
        <v>6.4</v>
      </c>
      <c r="BQ79" s="1311"/>
      <c r="BR79" s="1311"/>
      <c r="BS79" s="1311"/>
      <c r="BT79" s="1311"/>
      <c r="BU79" s="1311"/>
      <c r="BV79" s="1311"/>
      <c r="BW79" s="1311"/>
      <c r="BX79" s="1311">
        <v>6.9</v>
      </c>
      <c r="BY79" s="1311"/>
      <c r="BZ79" s="1311"/>
      <c r="CA79" s="1311"/>
      <c r="CB79" s="1311"/>
      <c r="CC79" s="1311"/>
      <c r="CD79" s="1311"/>
      <c r="CE79" s="1311"/>
      <c r="CF79" s="1311">
        <v>7.1</v>
      </c>
      <c r="CG79" s="1311"/>
      <c r="CH79" s="1311"/>
      <c r="CI79" s="1311"/>
      <c r="CJ79" s="1311"/>
      <c r="CK79" s="1311"/>
      <c r="CL79" s="1311"/>
      <c r="CM79" s="1311"/>
      <c r="CN79" s="1311">
        <v>7.4</v>
      </c>
      <c r="CO79" s="1311"/>
      <c r="CP79" s="1311"/>
      <c r="CQ79" s="1311"/>
      <c r="CR79" s="1311"/>
      <c r="CS79" s="1311"/>
      <c r="CT79" s="1311"/>
      <c r="CU79" s="1311"/>
      <c r="CV79" s="1311">
        <v>7.4</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cSWDVrfHZoD2kNZqDLzhZcS4TjI4yzPX4b8dS+3pE7apY8cG95Iqg+7EmvYUU8TOLOy/xrJpwwpERd+z9qBy0Q==" saltValue="BWg16iKmaqZ21UvGpBB3U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102" zoomScaleNormal="100" zoomScaleSheetLayoutView="70" workbookViewId="0">
      <selection activeCell="BO48" sqref="BO4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517</v>
      </c>
    </row>
  </sheetData>
  <sheetProtection algorithmName="SHA-512" hashValue="TljX5JKcOt+aZKcjUFcAbX9r6r2BWLv22FaTWjabojvemmamWC9ADx4VNV2vVeMwldmrU5+ijvWdoen+9MhjOA==" saltValue="EACxirHQUELarPsTTnT1CQ=="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7" zoomScaleNormal="100" zoomScaleSheetLayoutView="55" workbookViewId="0">
      <selection activeCell="BO48" sqref="BO4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517</v>
      </c>
    </row>
  </sheetData>
  <sheetProtection algorithmName="SHA-512" hashValue="TSA1frp2ipbUFJlnV8qGD5ZQft0sHP+Q2R05Jh2X9KVY2Dn6iPNyyU4Dt6hc+7kf+VgD7uZyEIr2TC1/qdhzsQ==" saltValue="075d1ZiGXAXyrfT3lthdRQ==" spinCount="100000" sheet="1" objects="1" scenarios="1"/>
  <dataConsolidate/>
  <phoneticPr fontId="2"/>
  <printOptions horizontalCentered="1" verticalCentered="1"/>
  <pageMargins left="0" right="0" top="0.19685039370078741" bottom="0.31496062992125984"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568</v>
      </c>
      <c r="G2" s="157"/>
      <c r="H2" s="158"/>
    </row>
    <row r="3" spans="1:8" x14ac:dyDescent="0.15">
      <c r="A3" s="154" t="s">
        <v>561</v>
      </c>
      <c r="B3" s="159"/>
      <c r="C3" s="160"/>
      <c r="D3" s="161">
        <v>124663</v>
      </c>
      <c r="E3" s="162"/>
      <c r="F3" s="163">
        <v>287914</v>
      </c>
      <c r="G3" s="164"/>
      <c r="H3" s="165"/>
    </row>
    <row r="4" spans="1:8" x14ac:dyDescent="0.15">
      <c r="A4" s="166"/>
      <c r="B4" s="167"/>
      <c r="C4" s="168"/>
      <c r="D4" s="169">
        <v>54009</v>
      </c>
      <c r="E4" s="170"/>
      <c r="F4" s="171">
        <v>146531</v>
      </c>
      <c r="G4" s="172"/>
      <c r="H4" s="173"/>
    </row>
    <row r="5" spans="1:8" x14ac:dyDescent="0.15">
      <c r="A5" s="154" t="s">
        <v>563</v>
      </c>
      <c r="B5" s="159"/>
      <c r="C5" s="160"/>
      <c r="D5" s="161">
        <v>106263</v>
      </c>
      <c r="E5" s="162"/>
      <c r="F5" s="163">
        <v>310300</v>
      </c>
      <c r="G5" s="164"/>
      <c r="H5" s="165"/>
    </row>
    <row r="6" spans="1:8" x14ac:dyDescent="0.15">
      <c r="A6" s="166"/>
      <c r="B6" s="167"/>
      <c r="C6" s="168"/>
      <c r="D6" s="169">
        <v>77559</v>
      </c>
      <c r="E6" s="170"/>
      <c r="F6" s="171">
        <v>157576</v>
      </c>
      <c r="G6" s="172"/>
      <c r="H6" s="173"/>
    </row>
    <row r="7" spans="1:8" x14ac:dyDescent="0.15">
      <c r="A7" s="154" t="s">
        <v>564</v>
      </c>
      <c r="B7" s="159"/>
      <c r="C7" s="160"/>
      <c r="D7" s="161">
        <v>303600</v>
      </c>
      <c r="E7" s="162"/>
      <c r="F7" s="163">
        <v>317319</v>
      </c>
      <c r="G7" s="164"/>
      <c r="H7" s="165"/>
    </row>
    <row r="8" spans="1:8" x14ac:dyDescent="0.15">
      <c r="A8" s="166"/>
      <c r="B8" s="167"/>
      <c r="C8" s="168"/>
      <c r="D8" s="169">
        <v>229271</v>
      </c>
      <c r="E8" s="170"/>
      <c r="F8" s="171">
        <v>164214</v>
      </c>
      <c r="G8" s="172"/>
      <c r="H8" s="173"/>
    </row>
    <row r="9" spans="1:8" x14ac:dyDescent="0.15">
      <c r="A9" s="154" t="s">
        <v>565</v>
      </c>
      <c r="B9" s="159"/>
      <c r="C9" s="160"/>
      <c r="D9" s="161">
        <v>131350</v>
      </c>
      <c r="E9" s="162"/>
      <c r="F9" s="163">
        <v>289738</v>
      </c>
      <c r="G9" s="164"/>
      <c r="H9" s="165"/>
    </row>
    <row r="10" spans="1:8" x14ac:dyDescent="0.15">
      <c r="A10" s="166"/>
      <c r="B10" s="167"/>
      <c r="C10" s="168"/>
      <c r="D10" s="169">
        <v>115378</v>
      </c>
      <c r="E10" s="170"/>
      <c r="F10" s="171">
        <v>156238</v>
      </c>
      <c r="G10" s="172"/>
      <c r="H10" s="173"/>
    </row>
    <row r="11" spans="1:8" x14ac:dyDescent="0.15">
      <c r="A11" s="154" t="s">
        <v>566</v>
      </c>
      <c r="B11" s="159"/>
      <c r="C11" s="160"/>
      <c r="D11" s="161">
        <v>264289</v>
      </c>
      <c r="E11" s="162"/>
      <c r="F11" s="163">
        <v>316937</v>
      </c>
      <c r="G11" s="164"/>
      <c r="H11" s="165"/>
    </row>
    <row r="12" spans="1:8" x14ac:dyDescent="0.15">
      <c r="A12" s="166"/>
      <c r="B12" s="167"/>
      <c r="C12" s="174"/>
      <c r="D12" s="169">
        <v>163050</v>
      </c>
      <c r="E12" s="170"/>
      <c r="F12" s="171">
        <v>199150</v>
      </c>
      <c r="G12" s="172"/>
      <c r="H12" s="173"/>
    </row>
    <row r="13" spans="1:8" x14ac:dyDescent="0.15">
      <c r="A13" s="154"/>
      <c r="B13" s="159"/>
      <c r="C13" s="175"/>
      <c r="D13" s="176">
        <v>186033</v>
      </c>
      <c r="E13" s="177"/>
      <c r="F13" s="178">
        <v>304442</v>
      </c>
      <c r="G13" s="179"/>
      <c r="H13" s="165"/>
    </row>
    <row r="14" spans="1:8" x14ac:dyDescent="0.15">
      <c r="A14" s="166"/>
      <c r="B14" s="167"/>
      <c r="C14" s="168"/>
      <c r="D14" s="169">
        <v>127853</v>
      </c>
      <c r="E14" s="170"/>
      <c r="F14" s="171">
        <v>164742</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8.51</v>
      </c>
      <c r="C19" s="180">
        <f>ROUND(VALUE(SUBSTITUTE(実質収支比率等に係る経年分析!G$48,"▲","-")),2)</f>
        <v>9.52</v>
      </c>
      <c r="D19" s="180">
        <f>ROUND(VALUE(SUBSTITUTE(実質収支比率等に係る経年分析!H$48,"▲","-")),2)</f>
        <v>6.85</v>
      </c>
      <c r="E19" s="180">
        <f>ROUND(VALUE(SUBSTITUTE(実質収支比率等に係る経年分析!I$48,"▲","-")),2)</f>
        <v>6.32</v>
      </c>
      <c r="F19" s="180">
        <f>ROUND(VALUE(SUBSTITUTE(実質収支比率等に係る経年分析!J$48,"▲","-")),2)</f>
        <v>6.08</v>
      </c>
    </row>
    <row r="20" spans="1:11" x14ac:dyDescent="0.15">
      <c r="A20" s="180" t="s">
        <v>55</v>
      </c>
      <c r="B20" s="180">
        <f>ROUND(VALUE(SUBSTITUTE(実質収支比率等に係る経年分析!F$47,"▲","-")),2)</f>
        <v>47.11</v>
      </c>
      <c r="C20" s="180">
        <f>ROUND(VALUE(SUBSTITUTE(実質収支比率等に係る経年分析!G$47,"▲","-")),2)</f>
        <v>48.14</v>
      </c>
      <c r="D20" s="180">
        <f>ROUND(VALUE(SUBSTITUTE(実質収支比率等に係る経年分析!H$47,"▲","-")),2)</f>
        <v>41.79</v>
      </c>
      <c r="E20" s="180">
        <f>ROUND(VALUE(SUBSTITUTE(実質収支比率等に係る経年分析!I$47,"▲","-")),2)</f>
        <v>40.14</v>
      </c>
      <c r="F20" s="180">
        <f>ROUND(VALUE(SUBSTITUTE(実質収支比率等に係る経年分析!J$47,"▲","-")),2)</f>
        <v>36.75</v>
      </c>
    </row>
    <row r="21" spans="1:11" x14ac:dyDescent="0.15">
      <c r="A21" s="180" t="s">
        <v>56</v>
      </c>
      <c r="B21" s="180">
        <f>IF(ISNUMBER(VALUE(SUBSTITUTE(実質収支比率等に係る経年分析!F$49,"▲","-"))),ROUND(VALUE(SUBSTITUTE(実質収支比率等に係る経年分析!F$49,"▲","-")),2),NA())</f>
        <v>-3.01</v>
      </c>
      <c r="C21" s="180">
        <f>IF(ISNUMBER(VALUE(SUBSTITUTE(実質収支比率等に係る経年分析!G$49,"▲","-"))),ROUND(VALUE(SUBSTITUTE(実質収支比率等に係る経年分析!G$49,"▲","-")),2),NA())</f>
        <v>0.83</v>
      </c>
      <c r="D21" s="180">
        <f>IF(ISNUMBER(VALUE(SUBSTITUTE(実質収支比率等に係る経年分析!H$49,"▲","-"))),ROUND(VALUE(SUBSTITUTE(実質収支比率等に係る経年分析!H$49,"▲","-")),2),NA())</f>
        <v>-4.82</v>
      </c>
      <c r="E21" s="180">
        <f>IF(ISNUMBER(VALUE(SUBSTITUTE(実質収支比率等に係る経年分析!I$49,"▲","-"))),ROUND(VALUE(SUBSTITUTE(実質収支比率等に係る経年分析!I$49,"▲","-")),2),NA())</f>
        <v>-3.68</v>
      </c>
      <c r="F21" s="180">
        <f>IF(ISNUMBER(VALUE(SUBSTITUTE(実質収支比率等に係る経年分析!J$49,"▲","-"))),ROUND(VALUE(SUBSTITUTE(実質収支比率等に係る経年分析!J$49,"▲","-")),2),NA())</f>
        <v>-3.52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国民健康保険事業</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0.92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1.08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2.27</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0.06</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0.04</v>
      </c>
    </row>
    <row r="31" spans="1:11" x14ac:dyDescent="0.15">
      <c r="A31" s="181" t="str">
        <f>IF(連結実質赤字比率に係る赤字・黒字の構成分析!C$39="",NA(),連結実質赤字比率に係る赤字・黒字の構成分析!C$39)</f>
        <v>都市計画公共下水道事業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0.08</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後期高齢者医療事業</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0.41</v>
      </c>
    </row>
    <row r="33" spans="1:16" x14ac:dyDescent="0.15">
      <c r="A33" s="181" t="str">
        <f>IF(連結実質赤字比率に係る赤字・黒字の構成分析!C$37="",NA(),連結実質赤字比率に係る赤字・黒字の構成分析!C$37)</f>
        <v>介護保険事業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8.5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9.51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6.85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6.07</v>
      </c>
    </row>
    <row r="35" spans="1:16" x14ac:dyDescent="0.15">
      <c r="A35" s="181" t="str">
        <f>IF(連結実質赤字比率に係る赤字・黒字の構成分析!C$35="",NA(),連結実質赤字比率に係る赤字・黒字の構成分析!C$35)</f>
        <v>水道事業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7.32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8.75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6.59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7.03</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7.93</v>
      </c>
    </row>
    <row r="36" spans="1:16" x14ac:dyDescent="0.15">
      <c r="A36" s="181" t="str">
        <f>IF(連結実質赤字比率に係る赤字・黒字の構成分析!C$34="",NA(),連結実質赤字比率に係る赤字・黒字の構成分析!C$34)</f>
        <v>くじらの博物館事業</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4.6100000000000003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1.1399999999999999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10.47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18.399999999999999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11.11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139</v>
      </c>
      <c r="E42" s="182"/>
      <c r="F42" s="182"/>
      <c r="G42" s="182">
        <f>'実質公債費比率（分子）の構造'!L$52</f>
        <v>148</v>
      </c>
      <c r="H42" s="182"/>
      <c r="I42" s="182"/>
      <c r="J42" s="182">
        <f>'実質公債費比率（分子）の構造'!M$52</f>
        <v>185</v>
      </c>
      <c r="K42" s="182"/>
      <c r="L42" s="182"/>
      <c r="M42" s="182">
        <f>'実質公債費比率（分子）の構造'!N$52</f>
        <v>200</v>
      </c>
      <c r="N42" s="182"/>
      <c r="O42" s="182"/>
      <c r="P42" s="182">
        <f>'実質公債費比率（分子）の構造'!O$52</f>
        <v>214</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67</v>
      </c>
      <c r="B46" s="182">
        <f>'実質公債費比率（分子）の構造'!K$48</f>
        <v>21</v>
      </c>
      <c r="C46" s="182"/>
      <c r="D46" s="182"/>
      <c r="E46" s="182">
        <f>'実質公債費比率（分子）の構造'!L$48</f>
        <v>21</v>
      </c>
      <c r="F46" s="182"/>
      <c r="G46" s="182"/>
      <c r="H46" s="182">
        <f>'実質公債費比率（分子）の構造'!M$48</f>
        <v>17</v>
      </c>
      <c r="I46" s="182"/>
      <c r="J46" s="182"/>
      <c r="K46" s="182">
        <f>'実質公債費比率（分子）の構造'!N$48</f>
        <v>16</v>
      </c>
      <c r="L46" s="182"/>
      <c r="M46" s="182"/>
      <c r="N46" s="182">
        <f>'実質公債費比率（分子）の構造'!O$48</f>
        <v>16</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159</v>
      </c>
      <c r="C49" s="182"/>
      <c r="D49" s="182"/>
      <c r="E49" s="182">
        <f>'実質公債費比率（分子）の構造'!L$45</f>
        <v>167</v>
      </c>
      <c r="F49" s="182"/>
      <c r="G49" s="182"/>
      <c r="H49" s="182">
        <f>'実質公債費比率（分子）の構造'!M$45</f>
        <v>219</v>
      </c>
      <c r="I49" s="182"/>
      <c r="J49" s="182"/>
      <c r="K49" s="182">
        <f>'実質公債費比率（分子）の構造'!N$45</f>
        <v>241</v>
      </c>
      <c r="L49" s="182"/>
      <c r="M49" s="182"/>
      <c r="N49" s="182">
        <f>'実質公債費比率（分子）の構造'!O$45</f>
        <v>257</v>
      </c>
      <c r="O49" s="182"/>
      <c r="P49" s="182"/>
    </row>
    <row r="50" spans="1:16" x14ac:dyDescent="0.15">
      <c r="A50" s="182" t="s">
        <v>71</v>
      </c>
      <c r="B50" s="182" t="e">
        <f>NA()</f>
        <v>#N/A</v>
      </c>
      <c r="C50" s="182">
        <f>IF(ISNUMBER('実質公債費比率（分子）の構造'!K$53),'実質公債費比率（分子）の構造'!K$53,NA())</f>
        <v>41</v>
      </c>
      <c r="D50" s="182" t="e">
        <f>NA()</f>
        <v>#N/A</v>
      </c>
      <c r="E50" s="182" t="e">
        <f>NA()</f>
        <v>#N/A</v>
      </c>
      <c r="F50" s="182">
        <f>IF(ISNUMBER('実質公債費比率（分子）の構造'!L$53),'実質公債費比率（分子）の構造'!L$53,NA())</f>
        <v>40</v>
      </c>
      <c r="G50" s="182" t="e">
        <f>NA()</f>
        <v>#N/A</v>
      </c>
      <c r="H50" s="182" t="e">
        <f>NA()</f>
        <v>#N/A</v>
      </c>
      <c r="I50" s="182">
        <f>IF(ISNUMBER('実質公債費比率（分子）の構造'!M$53),'実質公債費比率（分子）の構造'!M$53,NA())</f>
        <v>51</v>
      </c>
      <c r="J50" s="182" t="e">
        <f>NA()</f>
        <v>#N/A</v>
      </c>
      <c r="K50" s="182" t="e">
        <f>NA()</f>
        <v>#N/A</v>
      </c>
      <c r="L50" s="182">
        <f>IF(ISNUMBER('実質公債費比率（分子）の構造'!N$53),'実質公債費比率（分子）の構造'!N$53,NA())</f>
        <v>57</v>
      </c>
      <c r="M50" s="182" t="e">
        <f>NA()</f>
        <v>#N/A</v>
      </c>
      <c r="N50" s="182" t="e">
        <f>NA()</f>
        <v>#N/A</v>
      </c>
      <c r="O50" s="182">
        <f>IF(ISNUMBER('実質公債費比率（分子）の構造'!O$53),'実質公債費比率（分子）の構造'!O$53,NA())</f>
        <v>59</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2180</v>
      </c>
      <c r="E56" s="181"/>
      <c r="F56" s="181"/>
      <c r="G56" s="181">
        <f>'将来負担比率（分子）の構造'!J$52</f>
        <v>2169</v>
      </c>
      <c r="H56" s="181"/>
      <c r="I56" s="181"/>
      <c r="J56" s="181">
        <f>'将来負担比率（分子）の構造'!K$52</f>
        <v>2574</v>
      </c>
      <c r="K56" s="181"/>
      <c r="L56" s="181"/>
      <c r="M56" s="181">
        <f>'将来負担比率（分子）の構造'!L$52</f>
        <v>2698</v>
      </c>
      <c r="N56" s="181"/>
      <c r="O56" s="181"/>
      <c r="P56" s="181">
        <f>'将来負担比率（分子）の構造'!M$52</f>
        <v>3056</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1695</v>
      </c>
      <c r="E58" s="181"/>
      <c r="F58" s="181"/>
      <c r="G58" s="181">
        <f>'将来負担比率（分子）の構造'!J$50</f>
        <v>1625</v>
      </c>
      <c r="H58" s="181"/>
      <c r="I58" s="181"/>
      <c r="J58" s="181">
        <f>'将来負担比率（分子）の構造'!K$50</f>
        <v>1570</v>
      </c>
      <c r="K58" s="181"/>
      <c r="L58" s="181"/>
      <c r="M58" s="181">
        <f>'将来負担比率（分子）の構造'!L$50</f>
        <v>1574</v>
      </c>
      <c r="N58" s="181"/>
      <c r="O58" s="181"/>
      <c r="P58" s="181">
        <f>'将来負担比率（分子）の構造'!M$50</f>
        <v>1520</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647</v>
      </c>
      <c r="C62" s="181"/>
      <c r="D62" s="181"/>
      <c r="E62" s="181">
        <f>'将来負担比率（分子）の構造'!J$45</f>
        <v>603</v>
      </c>
      <c r="F62" s="181"/>
      <c r="G62" s="181"/>
      <c r="H62" s="181">
        <f>'将来負担比率（分子）の構造'!K$45</f>
        <v>580</v>
      </c>
      <c r="I62" s="181"/>
      <c r="J62" s="181"/>
      <c r="K62" s="181">
        <f>'将来負担比率（分子）の構造'!L$45</f>
        <v>555</v>
      </c>
      <c r="L62" s="181"/>
      <c r="M62" s="181"/>
      <c r="N62" s="181">
        <f>'将来負担比率（分子）の構造'!M$45</f>
        <v>513</v>
      </c>
      <c r="O62" s="181"/>
      <c r="P62" s="181"/>
    </row>
    <row r="63" spans="1:16" x14ac:dyDescent="0.15">
      <c r="A63" s="181" t="s">
        <v>34</v>
      </c>
      <c r="B63" s="181">
        <f>'将来負担比率（分子）の構造'!I$44</f>
        <v>102</v>
      </c>
      <c r="C63" s="181"/>
      <c r="D63" s="181"/>
      <c r="E63" s="181">
        <f>'将来負担比率（分子）の構造'!J$44</f>
        <v>102</v>
      </c>
      <c r="F63" s="181"/>
      <c r="G63" s="181"/>
      <c r="H63" s="181">
        <f>'将来負担比率（分子）の構造'!K$44</f>
        <v>102</v>
      </c>
      <c r="I63" s="181"/>
      <c r="J63" s="181"/>
      <c r="K63" s="181">
        <f>'将来負担比率（分子）の構造'!L$44</f>
        <v>101</v>
      </c>
      <c r="L63" s="181"/>
      <c r="M63" s="181"/>
      <c r="N63" s="181">
        <f>'将来負担比率（分子）の構造'!M$44</f>
        <v>97</v>
      </c>
      <c r="O63" s="181"/>
      <c r="P63" s="181"/>
    </row>
    <row r="64" spans="1:16" x14ac:dyDescent="0.15">
      <c r="A64" s="181" t="s">
        <v>33</v>
      </c>
      <c r="B64" s="181">
        <f>'将来負担比率（分子）の構造'!I$43</f>
        <v>186</v>
      </c>
      <c r="C64" s="181"/>
      <c r="D64" s="181"/>
      <c r="E64" s="181">
        <f>'将来負担比率（分子）の構造'!J$43</f>
        <v>174</v>
      </c>
      <c r="F64" s="181"/>
      <c r="G64" s="181"/>
      <c r="H64" s="181">
        <f>'将来負担比率（分子）の構造'!K$43</f>
        <v>148</v>
      </c>
      <c r="I64" s="181"/>
      <c r="J64" s="181"/>
      <c r="K64" s="181">
        <f>'将来負担比率（分子）の構造'!L$43</f>
        <v>125</v>
      </c>
      <c r="L64" s="181"/>
      <c r="M64" s="181"/>
      <c r="N64" s="181">
        <f>'将来負担比率（分子）の構造'!M$43</f>
        <v>104</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2490</v>
      </c>
      <c r="C66" s="181"/>
      <c r="D66" s="181"/>
      <c r="E66" s="181">
        <f>'将来負担比率（分子）の構造'!J$41</f>
        <v>2536</v>
      </c>
      <c r="F66" s="181"/>
      <c r="G66" s="181"/>
      <c r="H66" s="181">
        <f>'将来負担比率（分子）の構造'!K$41</f>
        <v>3129</v>
      </c>
      <c r="I66" s="181"/>
      <c r="J66" s="181"/>
      <c r="K66" s="181">
        <f>'将来負担比率（分子）の構造'!L$41</f>
        <v>3325</v>
      </c>
      <c r="L66" s="181"/>
      <c r="M66" s="181"/>
      <c r="N66" s="181">
        <f>'将来負担比率（分子）の構造'!M$41</f>
        <v>3865</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5</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587</v>
      </c>
      <c r="C72" s="185">
        <f>基金残高に係る経年分析!G55</f>
        <v>547</v>
      </c>
      <c r="D72" s="185">
        <f>基金残高に係る経年分析!H55</f>
        <v>502</v>
      </c>
    </row>
    <row r="73" spans="1:16" x14ac:dyDescent="0.15">
      <c r="A73" s="184" t="s">
        <v>78</v>
      </c>
      <c r="B73" s="185">
        <f>基金残高に係る経年分析!F56</f>
        <v>296</v>
      </c>
      <c r="C73" s="185">
        <f>基金残高に係る経年分析!G56</f>
        <v>339</v>
      </c>
      <c r="D73" s="185">
        <f>基金残高に係る経年分析!H56</f>
        <v>334</v>
      </c>
    </row>
    <row r="74" spans="1:16" x14ac:dyDescent="0.15">
      <c r="A74" s="184" t="s">
        <v>79</v>
      </c>
      <c r="B74" s="185">
        <f>基金残高に係る経年分析!F57</f>
        <v>621</v>
      </c>
      <c r="C74" s="185">
        <f>基金残高に係る経年分析!G57</f>
        <v>617</v>
      </c>
      <c r="D74" s="185">
        <f>基金残高に係る経年分析!H57</f>
        <v>612</v>
      </c>
    </row>
  </sheetData>
  <sheetProtection algorithmName="SHA-512" hashValue="P/cTFqpi6hsPb/MnTgU50nzAo6z+/a4nMWV4qucz5eXFoA4j1XbComoWX9wDHqOS7rYJkQ7oEozYd74AlfIb5A==" saltValue="bigwkC7L1/N53q2Y1FQA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133132</cp:lastModifiedBy>
  <cp:lastPrinted>2021-10-13T05:27:58Z</cp:lastPrinted>
  <dcterms:created xsi:type="dcterms:W3CDTF">2021-02-05T03:45:09Z</dcterms:created>
  <dcterms:modified xsi:type="dcterms:W3CDTF">2021-10-27T23:13:30Z</dcterms:modified>
  <cp:category/>
</cp:coreProperties>
</file>