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tabRatio="74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<sst xmlns="http://schemas.openxmlformats.org/spreadsheetml/2006/main" count="1150" uniqueCount="598">
  <si>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</si>
  <si>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</si>
  <si>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</si>
  <si>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</si>
  <si>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</si>
  <si>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</si>
  <si>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</si>
  <si>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</si>
  <si>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</si>
  <si>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</si>
  <si>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</si>
  <si>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</si>
  <si>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</si>
  <si>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</si>
  <si>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</si>
  <si>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</si>
  <si>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</si>
  <si>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</si>
  <si>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</si>
  <si>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</si>
  <si>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</si>
  <si>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</si>
  <si>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</si>
  <si>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</si>
  <si>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</si>
  <si>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</si>
  <si>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</si>
  <si>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</si>
  <si>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</si>
  <si>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</si>
  <si>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</si>
  <si>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</si>
  <si>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</si>
  <si>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</si>
  <si>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</si>
  <si>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</si>
  <si>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</si>
  <si>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</si>
  <si>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</si>
  <si>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</si>
  <si>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</si>
  <si>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</si>
  <si>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</si>
  <si>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</si>
  <si>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</si>
  <si>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</si>
  <si>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</si>
  <si>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</si>
  <si>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</si>
  <si>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</si>
  <si>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</si>
  <si>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</si>
  <si>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</si>
  <si>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</si>
  <si>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</si>
  <si>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</si>
  <si>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</si>
  <si>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</si>
  <si>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</si>
  <si>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</si>
  <si>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</si>
  <si>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</si>
  <si>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</si>
  <si>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</si>
  <si>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</si>
  <si>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</si>
  <si>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</si>
  <si>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</si>
  <si>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</si>
  <si>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</si>
  <si>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</si>
  <si>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</si>
  <si>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</si>
  <si>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</si>
  <si>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</si>
  <si>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</si>
  <si>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</si>
  <si>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</si>
  <si>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</si>
  <si>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</si>
  <si>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</si>
  <si>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</si>
  <si>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</si>
  <si>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</si>
  <si>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</si>
  <si>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</si>
  <si>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</si>
  <si>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</si>
  <si>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</si>
  <si>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</si>
  <si>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</si>
  <si>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</si>
  <si>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広川町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</si>
  <si>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</si>
  <si>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</si>
  <si>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</si>
  <si>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</si>
  <si>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</si>
  <si>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</si>
  <si>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</si>
  <si>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</si>
  <si>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</si>
  <si>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</si>
  <si>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</si>
  <si>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</si>
  <si>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</si>
  <si>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</si>
  <si>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</si>
  <si>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</si>
  <si>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</si>
  <si>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</si>
  <si>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</si>
  <si>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</si>
  <si>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</si>
  <si>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</si>
  <si>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</si>
  <si>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</si>
  <si>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</si>
  <si>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</si>
  <si>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</si>
  <si>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</si>
  <si>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</si>
  <si>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</si>
  <si>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</si>
  <si>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</si>
  <si>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</si>
  <si>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</si>
  <si>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</si>
  <si>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</si>
  <si>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</si>
  <si>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</si>
  <si>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</si>
  <si>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</si>
  <si>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</si>
  <si>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</si>
  <si>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</si>
  <si>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</si>
  <si>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</si>
  <si>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</si>
  <si>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</si>
  <si>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</si>
  <si>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</si>
  <si>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</si>
  <si>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</si>
  <si>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</si>
  <si>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</si>
  <si>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</si>
  <si>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</si>
  <si>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</si>
  <si>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</si>
  <si>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</si>
  <si>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</si>
  <si>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</si>
  <si>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</si>
  <si>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</si>
  <si>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</si>
  <si>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</si>
  <si>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</si>
  <si>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</si>
  <si>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</si>
  <si>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</si>
  <si>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</si>
  <si>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</si>
  <si>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</si>
  <si>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</si>
  <si>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</si>
  <si>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</si>
  <si>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</si>
  <si>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</si>
  <si>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</si>
  <si>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</si>
  <si>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</si>
  <si>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</si>
  <si>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</si>
  <si>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</si>
  <si>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</si>
  <si>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</si>
  <si>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</si>
  <si>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</si>
  <si>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</si>
  <si>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</si>
  <si>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</si>
  <si>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</si>
  <si>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</si>
  <si>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</si>
  <si>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</si>
  <si>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</si>
  <si>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</si>
  <si>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</si>
  <si>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</si>
  <si>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</si>
  <si>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</si>
  <si>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</si>
  <si>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</si>
  <si>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</si>
  <si>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</si>
  <si>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</si>
  <si>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</si>
  <si>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</si>
  <si>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</si>
  <si>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</si>
  <si>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</si>
  <si>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</si>
  <si>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</si>
  <si>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</si>
  <si>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和歌山県広川町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</si>
  <si>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</si>
  <si>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</si>
  <si>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</si>
  <si>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</si>
  <si>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</si>
  <si>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</si>
  <si>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</si>
  <si>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</si>
  <si>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</si>
  <si>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</si>
  <si>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</si>
  <si>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</si>
  <si>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</si>
  <si>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</si>
  <si>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</si>
  <si>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</si>
  <si>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</si>
  <si>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</si>
  <si>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</si>
  <si>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</si>
  <si>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</si>
  <si>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</si>
  <si>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</si>
  <si>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</si>
  <si>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</si>
  <si>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</si>
  <si>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</si>
  <si>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</si>
  <si>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</si>
  <si>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</si>
  <si>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</si>
  <si>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</si>
  <si>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</si>
  <si>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</si>
  <si>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</si>
  <si>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</si>
  <si>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</si>
  <si>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</si>
  <si>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</si>
  <si>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</si>
  <si>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</si>
  <si>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</si>
  <si>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</si>
  <si>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</si>
  <si>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</si>
  <si>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</si>
  <si>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</si>
  <si>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</si>
  <si>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</si>
  <si>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</si>
  <si>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</si>
  <si>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</si>
  <si>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</si>
  <si>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</si>
  <si>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</si>
  <si>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</si>
  <si>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</si>
  <si>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</si>
  <si>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</si>
  <si>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</si>
  <si>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</si>
  <si>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</si>
  <si>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</si>
  <si>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</si>
  <si>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</si>
  <si>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</si>
  <si>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</si>
  <si>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</si>
  <si>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</si>
  <si>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</si>
  <si>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</si>
  <si>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</si>
  <si>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</si>
  <si>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</si>
  <si>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</si>
  <si>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</si>
  <si>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</si>
  <si>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</si>
  <si>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</si>
  <si>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</si>
  <si>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</si>
  <si>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</si>
  <si>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</si>
  <si>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</si>
  <si>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</si>
  <si>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</si>
  <si>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</si>
  <si>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</si>
  <si>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</si>
  <si>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</si>
  <si>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</si>
  <si>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</si>
  <si>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</si>
  <si>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</si>
  <si>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</si>
  <si>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</si>
  <si>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</si>
  <si>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</si>
  <si>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</si>
  <si>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</si>
  <si>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</si>
  <si>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</si>
  <si>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</si>
  <si>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</si>
  <si>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</si>
  <si>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</si>
  <si>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</si>
  <si>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</si>
  <si>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</si>
  <si>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</si>
  <si>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</si>
  <si>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</si>
  <si>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</si>
  <si>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</si>
  <si>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</si>
  <si>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</si>
  <si>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</si>
  <si>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</si>
  <si>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</si>
  <si>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</si>
  <si>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</si>
  <si>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</si>
  <si>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</si>
  <si>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</si>
  <si>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</si>
  <si>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</si>
  <si>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</si>
  <si>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</si>
  <si>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</si>
  <si>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</si>
  <si>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</si>
  <si>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</si>
  <si>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</si>
  <si>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</si>
  <si>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</si>
  <si>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</si>
  <si>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</si>
  <si>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</si>
  <si>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</si>
  <si>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</si>
  <si>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</si>
  <si>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</si>
  <si>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</si>
  <si>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</si>
  <si>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</si>
  <si>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</si>
  <si>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</si>
  <si>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</si>
  <si>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和歌山県広川町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</si>
  <si>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</si>
  <si>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</si>
  <si>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</si>
  <si>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</si>
  <si>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</si>
  <si>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</si>
  <si>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</si>
  <si>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</si>
  <si>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</si>
  <si>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</si>
  <si>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</si>
  <si>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</si>
  <si>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</si>
  <si>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</si>
  <si>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</si>
  <si>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</si>
  <si>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</si>
  <si>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</si>
  <si>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</si>
  <si>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</si>
  <si>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</si>
  <si>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t>
    <phoneticPr fontId="5"/>
  </si>
  <si>
    <t>広川町営浴場運営事業特別会計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</si>
  <si>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</si>
  <si>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</si>
  <si>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</si>
  <si>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</si>
  <si>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</si>
  <si>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</si>
  <si>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</si>
  <si>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</si>
  <si>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</si>
  <si>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</si>
  <si>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</si>
  <si>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</si>
  <si>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</si>
  <si>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</si>
  <si>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</si>
  <si>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</si>
  <si>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</si>
  <si>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</si>
  <si>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</si>
  <si>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簡易上水道特別会計</t>
    <phoneticPr fontId="5"/>
  </si>
  <si>
    <t>法非適用企業</t>
    <phoneticPr fontId="5"/>
  </si>
  <si>
    <t>下水道特別会計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</si>
  <si>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</si>
  <si>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</si>
  <si>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</si>
  <si>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</si>
  <si>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</si>
  <si>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</si>
  <si>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</si>
  <si>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</si>
  <si>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</si>
  <si>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</si>
  <si>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</si>
  <si>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</si>
  <si>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</si>
  <si>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</si>
  <si>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</si>
  <si>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</si>
  <si>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</si>
  <si>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</si>
  <si>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</si>
  <si>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</si>
  <si>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</si>
  <si>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</si>
  <si>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</si>
  <si>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</si>
  <si>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</si>
  <si>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</si>
  <si>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</si>
  <si>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</si>
  <si>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</si>
  <si>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</si>
  <si>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</si>
  <si>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</si>
  <si>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</si>
  <si>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</si>
  <si>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</si>
  <si>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</si>
  <si>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</si>
  <si>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</si>
  <si>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</si>
  <si>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</si>
  <si>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</si>
  <si>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</si>
  <si>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</si>
  <si>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</si>
  <si>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</si>
  <si>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</si>
  <si>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</si>
  <si>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</si>
  <si>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</si>
  <si>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</si>
  <si>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</si>
  <si>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</si>
  <si>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</si>
  <si>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</si>
  <si>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</si>
  <si>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</si>
  <si>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</si>
  <si>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</si>
  <si>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</si>
  <si>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</si>
  <si>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</si>
  <si>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簡易上水道特別会計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</si>
  <si>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</si>
  <si>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</si>
  <si>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</si>
  <si>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</si>
  <si>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</si>
  <si>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</si>
  <si>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</si>
  <si>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</si>
  <si>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</si>
  <si>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</si>
  <si>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</si>
  <si>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</si>
  <si>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</si>
  <si>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</si>
  <si>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</si>
  <si>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</si>
  <si>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</si>
  <si>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</si>
  <si>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</si>
  <si>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</si>
  <si>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</si>
  <si>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</si>
  <si>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</si>
  <si>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</si>
  <si>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</si>
  <si>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</si>
  <si>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</si>
  <si>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</si>
  <si>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</si>
  <si>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</si>
  <si>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</si>
  <si>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</si>
  <si>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</si>
  <si>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</si>
  <si>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</si>
  <si>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</si>
  <si>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</si>
  <si>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</si>
  <si>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</si>
  <si>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</si>
  <si>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</si>
  <si>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</si>
  <si>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</si>
  <si>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</si>
  <si>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</si>
  <si>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</si>
  <si>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</si>
  <si>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</si>
  <si>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</si>
  <si>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</si>
  <si>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</si>
  <si>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</si>
  <si>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</si>
  <si>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</si>
  <si>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</si>
  <si>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</si>
  <si>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</si>
  <si>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</si>
  <si>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</si>
  <si>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</si>
  <si>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</si>
  <si>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</si>
  <si>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</si>
  <si>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</si>
  <si>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</si>
  <si>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</si>
  <si>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</si>
  <si>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</si>
  <si>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</si>
  <si>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</si>
  <si>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</si>
  <si>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</si>
  <si>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</si>
  <si>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</si>
  <si>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</si>
  <si>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</si>
  <si>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</si>
  <si>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</si>
  <si>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</si>
  <si>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</si>
  <si>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</si>
  <si>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</si>
  <si>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</si>
  <si>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</si>
  <si>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</si>
  <si>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</si>
  <si>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</si>
  <si>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</si>
  <si>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</si>
  <si>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</si>
  <si>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</si>
  <si>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</si>
  <si>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0.96</t>
  </si>
  <si>
    <t>▲ 1.64</t>
  </si>
  <si>
    <t>一般会計</t>
  </si>
  <si>
    <t>国民健康保険特別会計事業勘定</t>
  </si>
  <si>
    <t>介護保険特別会計事業勘定</t>
  </si>
  <si>
    <t>簡易上水道特別会計</t>
  </si>
  <si>
    <t>後期高齢者医療特別会計</t>
  </si>
  <si>
    <t>学校給食特別会計</t>
  </si>
  <si>
    <t>広川町営浴場運営事業特別会計</t>
  </si>
  <si>
    <t>土地取得特別会計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</si>
  <si>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</si>
  <si>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</si>
  <si>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</si>
  <si>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</si>
  <si>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</si>
  <si>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2"/>
  </si>
  <si>
    <t>有田衛生施設事務組合</t>
    <rPh sb="0" eb="2">
      <t>アリダ</t>
    </rPh>
    <rPh sb="2" eb="4">
      <t>エイセイ</t>
    </rPh>
    <rPh sb="4" eb="6">
      <t>シセツ</t>
    </rPh>
    <rPh sb="6" eb="8">
      <t>ジム</t>
    </rPh>
    <rPh sb="8" eb="10">
      <t>クミアイ</t>
    </rPh>
    <phoneticPr fontId="2"/>
  </si>
  <si>
    <t>有田聖苑事務組合</t>
    <rPh sb="0" eb="2">
      <t>アリダ</t>
    </rPh>
    <rPh sb="2" eb="4">
      <t>セイエン</t>
    </rPh>
    <rPh sb="4" eb="6">
      <t>ジム</t>
    </rPh>
    <rPh sb="6" eb="8">
      <t>クミアイ</t>
    </rPh>
    <phoneticPr fontId="2"/>
  </si>
  <si>
    <t>有田郡老人福祉施設事務組合</t>
    <rPh sb="0" eb="3">
      <t>アリダグン</t>
    </rPh>
    <rPh sb="3" eb="5">
      <t>ロウジン</t>
    </rPh>
    <rPh sb="5" eb="7">
      <t>フクシ</t>
    </rPh>
    <rPh sb="7" eb="9">
      <t>シセツ</t>
    </rPh>
    <rPh sb="9" eb="11">
      <t>ジム</t>
    </rPh>
    <rPh sb="11" eb="13">
      <t>クミアイ</t>
    </rPh>
    <phoneticPr fontId="2"/>
  </si>
  <si>
    <t>有田周辺広域圏事務組合</t>
    <rPh sb="0" eb="2">
      <t>アリダ</t>
    </rPh>
    <rPh sb="2" eb="4">
      <t>シュウヘン</t>
    </rPh>
    <rPh sb="4" eb="7">
      <t>コウイキケン</t>
    </rPh>
    <rPh sb="7" eb="9">
      <t>ジム</t>
    </rPh>
    <rPh sb="9" eb="11">
      <t>クミアイ</t>
    </rPh>
    <phoneticPr fontId="2"/>
  </si>
  <si>
    <t>有田周辺広域圏事務組合（公営企業会計）</t>
    <rPh sb="0" eb="2">
      <t>アリダ</t>
    </rPh>
    <rPh sb="2" eb="4">
      <t>シュウヘン</t>
    </rPh>
    <rPh sb="4" eb="7">
      <t>コウイキケン</t>
    </rPh>
    <rPh sb="7" eb="9">
      <t>ジム</t>
    </rPh>
    <rPh sb="9" eb="11">
      <t>クミアイ</t>
    </rPh>
    <rPh sb="12" eb="14">
      <t>コウエイ</t>
    </rPh>
    <rPh sb="14" eb="16">
      <t>キギョウ</t>
    </rPh>
    <rPh sb="16" eb="18">
      <t>カイケイ</t>
    </rPh>
    <phoneticPr fontId="2"/>
  </si>
  <si>
    <t>湯浅広川消防組合</t>
    <rPh sb="0" eb="8">
      <t>ユアサヒロガワショウボウクミアイ</t>
    </rPh>
    <phoneticPr fontId="2"/>
  </si>
  <si>
    <t>和歌山地方税回収機構</t>
    <rPh sb="0" eb="3">
      <t>ワカヤマ</t>
    </rPh>
    <rPh sb="3" eb="6">
      <t>チホウゼイ</t>
    </rPh>
    <rPh sb="6" eb="8">
      <t>カイシュウ</t>
    </rPh>
    <rPh sb="8" eb="10">
      <t>キコウ</t>
    </rPh>
    <phoneticPr fontId="2"/>
  </si>
  <si>
    <t>和歌山県後期高齢者医療広域連合</t>
    <rPh sb="0" eb="4">
      <t>ワカヤマケン</t>
    </rPh>
    <rPh sb="4" eb="6">
      <t>コウキ</t>
    </rPh>
    <rPh sb="6" eb="9">
      <t>コウレイシャ</t>
    </rPh>
    <rPh sb="9" eb="11">
      <t>イリョウ</t>
    </rPh>
    <rPh sb="11" eb="13">
      <t>コウイキ</t>
    </rPh>
    <rPh sb="13" eb="15">
      <t>レンゴウ</t>
    </rPh>
    <phoneticPr fontId="2"/>
  </si>
  <si>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2"/>
  </si>
  <si>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</si>
  <si>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ふるさとづくり基金</t>
    <rPh sb="7" eb="9">
      <t>キキン</t>
    </rPh>
    <phoneticPr fontId="11"/>
  </si>
  <si>
    <t>教育施設整備基金</t>
    <rPh sb="0" eb="2">
      <t>キョウイク</t>
    </rPh>
    <rPh sb="2" eb="4">
      <t>シセツ</t>
    </rPh>
    <rPh sb="4" eb="6">
      <t>セイビ</t>
    </rPh>
    <rPh sb="6" eb="8">
      <t>キキン</t>
    </rPh>
    <phoneticPr fontId="11"/>
  </si>
  <si>
    <t>衛生施設整備基金</t>
    <rPh sb="0" eb="2">
      <t>エイセイ</t>
    </rPh>
    <rPh sb="2" eb="4">
      <t>シセツ</t>
    </rPh>
    <rPh sb="4" eb="6">
      <t>セイビ</t>
    </rPh>
    <rPh sb="6" eb="8">
      <t>キキン</t>
    </rPh>
    <phoneticPr fontId="11"/>
  </si>
  <si>
    <t>稲むらの火の館管理基金</t>
    <rPh sb="0" eb="1">
      <t>イナ</t>
    </rPh>
    <rPh sb="4" eb="5">
      <t>ヒ</t>
    </rPh>
    <rPh sb="6" eb="7">
      <t>ヤカタ</t>
    </rPh>
    <rPh sb="7" eb="9">
      <t>カンリ</t>
    </rPh>
    <rPh sb="9" eb="11">
      <t>キキン</t>
    </rPh>
    <phoneticPr fontId="11"/>
  </si>
  <si>
    <t>滝原温泉整備基金</t>
    <rPh sb="0" eb="2">
      <t>タキハラ</t>
    </rPh>
    <rPh sb="2" eb="4">
      <t>オンセン</t>
    </rPh>
    <rPh sb="4" eb="6">
      <t>セイビ</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</si>
  <si>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</si>
  <si>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</si>
  <si>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</si>
  <si>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充当可能財源等の額が将来負担額を上回っている為、将来負担比率は算定されていない。
【※当該団体値の訂正】
下表の当該団体値の有形固定資産減価償却率に誤りがあったので次のとおり訂正します。
H27　(誤)54.6%　　⇒　　(正)54.9%　　H28　(誤)46.4%　　⇒　　(正)56.8%　　H29　(誤)47.5%　　⇒　　(正)58.6%
</t>
    <rPh sb="0" eb="2">
      <t>ジュウトウ</t>
    </rPh>
    <rPh sb="2" eb="4">
      <t>カノウ</t>
    </rPh>
    <rPh sb="4" eb="6">
      <t>ザイゲン</t>
    </rPh>
    <rPh sb="6" eb="7">
      <t>トウ</t>
    </rPh>
    <rPh sb="8" eb="9">
      <t>ガク</t>
    </rPh>
    <rPh sb="10" eb="12">
      <t>ショウライ</t>
    </rPh>
    <rPh sb="12" eb="14">
      <t>フタン</t>
    </rPh>
    <rPh sb="14" eb="15">
      <t>ガク</t>
    </rPh>
    <rPh sb="16" eb="18">
      <t>ウワマワ</t>
    </rPh>
    <rPh sb="22" eb="23">
      <t>タメ</t>
    </rPh>
    <rPh sb="24" eb="26">
      <t>ショウライ</t>
    </rPh>
    <rPh sb="26" eb="28">
      <t>フタン</t>
    </rPh>
    <rPh sb="28" eb="30">
      <t>ヒリツ</t>
    </rPh>
    <rPh sb="31" eb="33">
      <t>サンテイ</t>
    </rPh>
    <rPh sb="54" eb="56">
      <t>カヒョウ</t>
    </rPh>
    <rPh sb="63" eb="65">
      <t>ユウケイ</t>
    </rPh>
    <rPh sb="65" eb="67">
      <t>コテイ</t>
    </rPh>
    <rPh sb="67" eb="69">
      <t>シサン</t>
    </rPh>
    <rPh sb="69" eb="71">
      <t>ゲンカ</t>
    </rPh>
    <rPh sb="71" eb="73">
      <t>ショウキャク</t>
    </rPh>
    <rPh sb="73" eb="74">
      <t>リツ</t>
    </rPh>
    <rPh sb="83" eb="84">
      <t>ツギ</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</si>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</sst>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xf numFmtId="0" fontId="36" fillId="0" borderId="0">
      <alignment vertical="center"/>
    </xf>
  </cellStyleXfs>
  <cellXfs count="13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41" xfId="17" applyNumberFormat="1" applyFont="1" applyFill="1" applyBorder="1" applyAlignment="1">
      <alignment horizontal="center" vertical="center"/>
    </xf>
    <xf numFmtId="187" fontId="1" fillId="6" borderId="12" xfId="17" applyNumberFormat="1" applyFont="1" applyFill="1" applyBorder="1" applyAlignment="1">
      <alignment horizontal="center" vertical="center"/>
    </xf>
    <xf numFmtId="187" fontId="1" fillId="6" borderId="46" xfId="17" applyNumberFormat="1" applyFont="1" applyFill="1" applyBorder="1" applyAlignment="1">
      <alignment horizontal="center" vertical="center"/>
    </xf>
    <xf numFmtId="187" fontId="1" fillId="6" borderId="37" xfId="17" applyNumberFormat="1" applyFont="1" applyFill="1" applyBorder="1" applyAlignment="1">
      <alignment horizontal="center" vertical="center"/>
    </xf>
    <xf numFmtId="187" fontId="1" fillId="6" borderId="52" xfId="17" applyNumberFormat="1" applyFont="1" applyFill="1" applyBorder="1" applyAlignment="1">
      <alignment horizontal="center" vertical="center"/>
    </xf>
    <xf numFmtId="187" fontId="1" fillId="6" borderId="40"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0" xfId="16" applyFont="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7" fillId="0" borderId="0" xfId="44" applyFont="1">
      <alignment vertical="center"/>
    </xf>
    <xf numFmtId="180" fontId="1" fillId="0" borderId="0" xfId="16" applyNumberFormat="1" applyFont="1">
      <alignment vertical="center"/>
    </xf>
  </cellXfs>
  <cellStyles count="45">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3" xfId="29"/>
    <cellStyle name="標準" xfId="0" builtinId="0"/>
    <cellStyle name="標準 10" xfId="2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42"/>
    <cellStyle name="標準 9" xfId="43"/>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5E70-4EC1-9508-50BF9F4B55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179207</c:v>
                </c:pt>
                <c:pt idx="1">
                  <c:v>97808</c:v>
                </c:pt>
                <c:pt idx="2">
                  <c:v>81952</c:v>
                </c:pt>
                <c:pt idx="3">
                  <c:v>105126</c:v>
                </c:pt>
                <c:pt idx="4">
                  <c:v>104827</c:v>
                </c:pt>
              </c:numCache>
            </c:numRef>
          </c:val>
          <c:smooth val="0"/>
          <c:extLst xmlns:c16r2="http://schemas.microsoft.com/office/drawing/2015/06/chart">
            <c:ext xmlns:c16="http://schemas.microsoft.com/office/drawing/2014/chart" uri="{C3380CC4-5D6E-409C-BE32-E72D297353CC}">
              <c16:uniqueId val="{00000001-5E70-4EC1-9508-50BF9F4B55AB}"/>
            </c:ext>
          </c:extLst>
        </c:ser>
        <c:dLbls>
          <c:showLegendKey val="0"/>
          <c:showVal val="0"/>
          <c:showCatName val="0"/>
          <c:showSerName val="0"/>
          <c:showPercent val="0"/>
          <c:showBubbleSize val="0"/>
        </c:dLbls>
        <c:marker val="1"/>
        <c:smooth val="0"/>
        <c:axId val="202618752"/>
        <c:axId val="202620928"/>
      </c:lineChart>
      <c:catAx>
        <c:axId val="2026187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620928"/>
        <c:crosses val="autoZero"/>
        <c:auto val="1"/>
        <c:lblAlgn val="ctr"/>
        <c:lblOffset val="100"/>
        <c:tickLblSkip val="1"/>
        <c:tickMarkSkip val="1"/>
        <c:noMultiLvlLbl val="0"/>
      </c:catAx>
      <c:valAx>
        <c:axId val="20262092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26187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5.86</c:v>
                </c:pt>
                <c:pt idx="1">
                  <c:v>3.9</c:v>
                </c:pt>
                <c:pt idx="2">
                  <c:v>5.96</c:v>
                </c:pt>
                <c:pt idx="3">
                  <c:v>3.69</c:v>
                </c:pt>
                <c:pt idx="4">
                  <c:v>4.26</c:v>
                </c:pt>
              </c:numCache>
            </c:numRef>
          </c:val>
          <c:extLst xmlns:c16r2="http://schemas.microsoft.com/office/drawing/2015/06/chart">
            <c:ext xmlns:c16="http://schemas.microsoft.com/office/drawing/2014/chart" uri="{C3380CC4-5D6E-409C-BE32-E72D297353CC}">
              <c16:uniqueId val="{00000000-AEF0-4D13-95C9-EFE57CE6DA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29.79</c:v>
                </c:pt>
                <c:pt idx="1">
                  <c:v>30.12</c:v>
                </c:pt>
                <c:pt idx="2">
                  <c:v>25.51</c:v>
                </c:pt>
                <c:pt idx="3">
                  <c:v>26.85</c:v>
                </c:pt>
                <c:pt idx="4">
                  <c:v>27.18</c:v>
                </c:pt>
              </c:numCache>
            </c:numRef>
          </c:val>
          <c:extLst xmlns:c16r2="http://schemas.microsoft.com/office/drawing/2015/06/chart">
            <c:ext xmlns:c16="http://schemas.microsoft.com/office/drawing/2014/chart" uri="{C3380CC4-5D6E-409C-BE32-E72D297353CC}">
              <c16:uniqueId val="{00000001-AEF0-4D13-95C9-EFE57CE6DA59}"/>
            </c:ext>
          </c:extLst>
        </c:ser>
        <c:dLbls>
          <c:showLegendKey val="0"/>
          <c:showVal val="0"/>
          <c:showCatName val="0"/>
          <c:showSerName val="0"/>
          <c:showPercent val="0"/>
          <c:showBubbleSize val="0"/>
        </c:dLbls>
        <c:gapWidth val="250"/>
        <c:overlap val="100"/>
        <c:axId val="251619584"/>
        <c:axId val="25162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1.47</c:v>
                </c:pt>
                <c:pt idx="1">
                  <c:v>0.18</c:v>
                </c:pt>
                <c:pt idx="2">
                  <c:v>-0.96</c:v>
                </c:pt>
                <c:pt idx="3">
                  <c:v>-1.64</c:v>
                </c:pt>
                <c:pt idx="4">
                  <c:v>0.61</c:v>
                </c:pt>
              </c:numCache>
            </c:numRef>
          </c:val>
          <c:smooth val="0"/>
          <c:extLst xmlns:c16r2="http://schemas.microsoft.com/office/drawing/2015/06/chart">
            <c:ext xmlns:c16="http://schemas.microsoft.com/office/drawing/2014/chart" uri="{C3380CC4-5D6E-409C-BE32-E72D297353CC}">
              <c16:uniqueId val="{00000002-AEF0-4D13-95C9-EFE57CE6DA59}"/>
            </c:ext>
          </c:extLst>
        </c:ser>
        <c:dLbls>
          <c:showLegendKey val="0"/>
          <c:showVal val="0"/>
          <c:showCatName val="0"/>
          <c:showSerName val="0"/>
          <c:showPercent val="0"/>
          <c:showBubbleSize val="0"/>
        </c:dLbls>
        <c:marker val="1"/>
        <c:smooth val="0"/>
        <c:axId val="251619584"/>
        <c:axId val="251629952"/>
      </c:lineChart>
      <c:catAx>
        <c:axId val="25161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629952"/>
        <c:crosses val="autoZero"/>
        <c:auto val="1"/>
        <c:lblAlgn val="ctr"/>
        <c:lblOffset val="100"/>
        <c:tickLblSkip val="1"/>
        <c:tickMarkSkip val="1"/>
        <c:noMultiLvlLbl val="0"/>
      </c:catAx>
      <c:valAx>
        <c:axId val="25162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61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029-4F77-952A-92E8239C89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029-4F77-952A-92E8239C89F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029-4F77-952A-92E8239C89FF}"/>
            </c:ext>
          </c:extLst>
        </c:ser>
        <c:ser>
          <c:idx val="3"/>
          <c:order val="3"/>
          <c:tx>
            <c:strRef>
              <c:f>データシート!$A$30</c:f>
              <c:strCache>
                <c:ptCount val="1"/>
                <c:pt idx="0">
                  <c:v>広川町営浴場運営事業特別会計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029-4F77-952A-92E8239C89FF}"/>
            </c:ext>
          </c:extLst>
        </c:ser>
        <c:ser>
          <c:idx val="4"/>
          <c:order val="4"/>
          <c:tx>
            <c:strRef>
              <c:f>データシート!$A$31</c:f>
              <c:strCache>
                <c:ptCount val="1"/>
                <c:pt idx="0">
                  <c:v>学校給食特別会計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029-4F77-952A-92E8239C89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0.05</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6029-4F77-952A-92E8239C89FF}"/>
            </c:ext>
          </c:extLst>
        </c:ser>
        <c:ser>
          <c:idx val="6"/>
          <c:order val="6"/>
          <c:tx>
            <c:strRef>
              <c:f>データシート!$A$33</c:f>
              <c:strCache>
                <c:ptCount val="1"/>
                <c:pt idx="0">
                  <c:v>簡易上水道特別会計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0.3</c:v>
                </c:pt>
                <c:pt idx="4">
                  <c:v>#N/A</c:v>
                </c:pt>
                <c:pt idx="5">
                  <c:v>0.36</c:v>
                </c:pt>
                <c:pt idx="6">
                  <c:v>#N/A</c:v>
                </c:pt>
                <c:pt idx="7">
                  <c:v>0.55000000000000004</c:v>
                </c:pt>
                <c:pt idx="8">
                  <c:v>#N/A</c:v>
                </c:pt>
                <c:pt idx="9">
                  <c:v>0.19</c:v>
                </c:pt>
              </c:numCache>
            </c:numRef>
          </c:val>
          <c:extLst xmlns:c16r2="http://schemas.microsoft.com/office/drawing/2015/06/chart">
            <c:ext xmlns:c16="http://schemas.microsoft.com/office/drawing/2014/chart" uri="{C3380CC4-5D6E-409C-BE32-E72D297353CC}">
              <c16:uniqueId val="{00000006-6029-4F77-952A-92E8239C89FF}"/>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0.35</c:v>
                </c:pt>
                <c:pt idx="6">
                  <c:v>#N/A</c:v>
                </c:pt>
                <c:pt idx="7">
                  <c:v>0.77</c:v>
                </c:pt>
                <c:pt idx="8">
                  <c:v>#N/A</c:v>
                </c:pt>
                <c:pt idx="9">
                  <c:v>0.94</c:v>
                </c:pt>
              </c:numCache>
            </c:numRef>
          </c:val>
          <c:extLst xmlns:c16r2="http://schemas.microsoft.com/office/drawing/2015/06/chart">
            <c:ext xmlns:c16="http://schemas.microsoft.com/office/drawing/2014/chart" uri="{C3380CC4-5D6E-409C-BE32-E72D297353CC}">
              <c16:uniqueId val="{00000007-6029-4F77-952A-92E8239C89FF}"/>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1.02</c:v>
                </c:pt>
                <c:pt idx="2">
                  <c:v>#N/A</c:v>
                </c:pt>
                <c:pt idx="3">
                  <c:v>0.04</c:v>
                </c:pt>
                <c:pt idx="4">
                  <c:v>#N/A</c:v>
                </c:pt>
                <c:pt idx="5">
                  <c:v>0.91</c:v>
                </c:pt>
                <c:pt idx="6">
                  <c:v>#N/A</c:v>
                </c:pt>
                <c:pt idx="7">
                  <c:v>2.3199999999999998</c:v>
                </c:pt>
                <c:pt idx="8">
                  <c:v>#N/A</c:v>
                </c:pt>
                <c:pt idx="9">
                  <c:v>1.69</c:v>
                </c:pt>
              </c:numCache>
            </c:numRef>
          </c:val>
          <c:extLst xmlns:c16r2="http://schemas.microsoft.com/office/drawing/2015/06/chart">
            <c:ext xmlns:c16="http://schemas.microsoft.com/office/drawing/2014/chart" uri="{C3380CC4-5D6E-409C-BE32-E72D297353CC}">
              <c16:uniqueId val="{00000008-6029-4F77-952A-92E8239C89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5.86</c:v>
                </c:pt>
                <c:pt idx="2">
                  <c:v>#N/A</c:v>
                </c:pt>
                <c:pt idx="3">
                  <c:v>3.89</c:v>
                </c:pt>
                <c:pt idx="4">
                  <c:v>#N/A</c:v>
                </c:pt>
                <c:pt idx="5">
                  <c:v>5.96</c:v>
                </c:pt>
                <c:pt idx="6">
                  <c:v>#N/A</c:v>
                </c:pt>
                <c:pt idx="7">
                  <c:v>3.69</c:v>
                </c:pt>
                <c:pt idx="8">
                  <c:v>#N/A</c:v>
                </c:pt>
                <c:pt idx="9">
                  <c:v>4.26</c:v>
                </c:pt>
              </c:numCache>
            </c:numRef>
          </c:val>
          <c:extLst xmlns:c16r2="http://schemas.microsoft.com/office/drawing/2015/06/chart">
            <c:ext xmlns:c16="http://schemas.microsoft.com/office/drawing/2014/chart" uri="{C3380CC4-5D6E-409C-BE32-E72D297353CC}">
              <c16:uniqueId val="{00000009-6029-4F77-952A-92E8239C89FF}"/>
            </c:ext>
          </c:extLst>
        </c:ser>
        <c:dLbls>
          <c:showLegendKey val="0"/>
          <c:showVal val="0"/>
          <c:showCatName val="0"/>
          <c:showSerName val="0"/>
          <c:showPercent val="0"/>
          <c:showBubbleSize val="0"/>
        </c:dLbls>
        <c:gapWidth val="150"/>
        <c:overlap val="100"/>
        <c:axId val="252355328"/>
        <c:axId val="252356864"/>
      </c:barChart>
      <c:catAx>
        <c:axId val="25235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356864"/>
        <c:crosses val="autoZero"/>
        <c:auto val="1"/>
        <c:lblAlgn val="ctr"/>
        <c:lblOffset val="100"/>
        <c:tickLblSkip val="1"/>
        <c:tickMarkSkip val="1"/>
        <c:noMultiLvlLbl val="0"/>
      </c:catAx>
      <c:valAx>
        <c:axId val="2523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355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483</c:v>
                </c:pt>
                <c:pt idx="5">
                  <c:v>482</c:v>
                </c:pt>
                <c:pt idx="8">
                  <c:v>458</c:v>
                </c:pt>
                <c:pt idx="11">
                  <c:v>421</c:v>
                </c:pt>
                <c:pt idx="14">
                  <c:v>392</c:v>
                </c:pt>
              </c:numCache>
            </c:numRef>
          </c:val>
          <c:extLst xmlns:c16r2="http://schemas.microsoft.com/office/drawing/2015/06/chart">
            <c:ext xmlns:c16="http://schemas.microsoft.com/office/drawing/2014/chart" uri="{C3380CC4-5D6E-409C-BE32-E72D297353CC}">
              <c16:uniqueId val="{00000000-E345-4C6E-A245-C7D2842E10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345-4C6E-A245-C7D2842E10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345-4C6E-A245-C7D2842E10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127</c:v>
                </c:pt>
                <c:pt idx="3">
                  <c:v>134</c:v>
                </c:pt>
                <c:pt idx="6">
                  <c:v>141</c:v>
                </c:pt>
                <c:pt idx="9">
                  <c:v>112</c:v>
                </c:pt>
                <c:pt idx="12">
                  <c:v>71</c:v>
                </c:pt>
              </c:numCache>
            </c:numRef>
          </c:val>
          <c:extLst xmlns:c16r2="http://schemas.microsoft.com/office/drawing/2015/06/chart">
            <c:ext xmlns:c16="http://schemas.microsoft.com/office/drawing/2014/chart" uri="{C3380CC4-5D6E-409C-BE32-E72D297353CC}">
              <c16:uniqueId val="{00000003-E345-4C6E-A245-C7D2842E10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c:v>
                </c:pt>
                <c:pt idx="3">
                  <c:v>11</c:v>
                </c:pt>
                <c:pt idx="6">
                  <c:v>11</c:v>
                </c:pt>
                <c:pt idx="9">
                  <c:v>15</c:v>
                </c:pt>
                <c:pt idx="12">
                  <c:v>15</c:v>
                </c:pt>
              </c:numCache>
            </c:numRef>
          </c:val>
          <c:extLst xmlns:c16r2="http://schemas.microsoft.com/office/drawing/2015/06/chart">
            <c:ext xmlns:c16="http://schemas.microsoft.com/office/drawing/2014/chart" uri="{C3380CC4-5D6E-409C-BE32-E72D297353CC}">
              <c16:uniqueId val="{00000004-E345-4C6E-A245-C7D2842E10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45-4C6E-A245-C7D2842E10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345-4C6E-A245-C7D2842E10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477</c:v>
                </c:pt>
                <c:pt idx="3">
                  <c:v>449</c:v>
                </c:pt>
                <c:pt idx="6">
                  <c:v>428</c:v>
                </c:pt>
                <c:pt idx="9">
                  <c:v>401</c:v>
                </c:pt>
                <c:pt idx="12">
                  <c:v>425</c:v>
                </c:pt>
              </c:numCache>
            </c:numRef>
          </c:val>
          <c:extLst xmlns:c16r2="http://schemas.microsoft.com/office/drawing/2015/06/chart">
            <c:ext xmlns:c16="http://schemas.microsoft.com/office/drawing/2014/chart" uri="{C3380CC4-5D6E-409C-BE32-E72D297353CC}">
              <c16:uniqueId val="{00000007-E345-4C6E-A245-C7D2842E10B5}"/>
            </c:ext>
          </c:extLst>
        </c:ser>
        <c:dLbls>
          <c:showLegendKey val="0"/>
          <c:showVal val="0"/>
          <c:showCatName val="0"/>
          <c:showSerName val="0"/>
          <c:showPercent val="0"/>
          <c:showBubbleSize val="0"/>
        </c:dLbls>
        <c:gapWidth val="100"/>
        <c:overlap val="100"/>
        <c:axId val="252133376"/>
        <c:axId val="25213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132</c:v>
                </c:pt>
                <c:pt idx="2">
                  <c:v>#N/A</c:v>
                </c:pt>
                <c:pt idx="3">
                  <c:v>#N/A</c:v>
                </c:pt>
                <c:pt idx="4">
                  <c:v>112</c:v>
                </c:pt>
                <c:pt idx="5">
                  <c:v>#N/A</c:v>
                </c:pt>
                <c:pt idx="6">
                  <c:v>#N/A</c:v>
                </c:pt>
                <c:pt idx="7">
                  <c:v>122</c:v>
                </c:pt>
                <c:pt idx="8">
                  <c:v>#N/A</c:v>
                </c:pt>
                <c:pt idx="9">
                  <c:v>#N/A</c:v>
                </c:pt>
                <c:pt idx="10">
                  <c:v>107</c:v>
                </c:pt>
                <c:pt idx="11">
                  <c:v>#N/A</c:v>
                </c:pt>
                <c:pt idx="12">
                  <c:v>#N/A</c:v>
                </c:pt>
                <c:pt idx="13">
                  <c:v>119</c:v>
                </c:pt>
                <c:pt idx="14">
                  <c:v>#N/A</c:v>
                </c:pt>
              </c:numCache>
            </c:numRef>
          </c:val>
          <c:smooth val="0"/>
          <c:extLst xmlns:c16r2="http://schemas.microsoft.com/office/drawing/2015/06/chart">
            <c:ext xmlns:c16="http://schemas.microsoft.com/office/drawing/2014/chart" uri="{C3380CC4-5D6E-409C-BE32-E72D297353CC}">
              <c16:uniqueId val="{00000008-E345-4C6E-A245-C7D2842E10B5}"/>
            </c:ext>
          </c:extLst>
        </c:ser>
        <c:dLbls>
          <c:showLegendKey val="0"/>
          <c:showVal val="0"/>
          <c:showCatName val="0"/>
          <c:showSerName val="0"/>
          <c:showPercent val="0"/>
          <c:showBubbleSize val="0"/>
        </c:dLbls>
        <c:marker val="1"/>
        <c:smooth val="0"/>
        <c:axId val="252133376"/>
        <c:axId val="252135296"/>
      </c:lineChart>
      <c:catAx>
        <c:axId val="25213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2135296"/>
        <c:crosses val="autoZero"/>
        <c:auto val="1"/>
        <c:lblAlgn val="ctr"/>
        <c:lblOffset val="100"/>
        <c:tickLblSkip val="1"/>
        <c:tickMarkSkip val="1"/>
        <c:noMultiLvlLbl val="0"/>
      </c:catAx>
      <c:valAx>
        <c:axId val="25213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213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3882</c:v>
                </c:pt>
                <c:pt idx="5">
                  <c:v>3784</c:v>
                </c:pt>
                <c:pt idx="8">
                  <c:v>3608</c:v>
                </c:pt>
                <c:pt idx="11">
                  <c:v>3481</c:v>
                </c:pt>
                <c:pt idx="14">
                  <c:v>3320</c:v>
                </c:pt>
              </c:numCache>
            </c:numRef>
          </c:val>
          <c:extLst xmlns:c16r2="http://schemas.microsoft.com/office/drawing/2015/06/chart">
            <c:ext xmlns:c16="http://schemas.microsoft.com/office/drawing/2014/chart" uri="{C3380CC4-5D6E-409C-BE32-E72D297353CC}">
              <c16:uniqueId val="{00000000-DDF3-45C4-8628-54C120ADFA3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c:v>
                </c:pt>
                <c:pt idx="5">
                  <c:v>10</c:v>
                </c:pt>
                <c:pt idx="8">
                  <c:v>0</c:v>
                </c:pt>
                <c:pt idx="11">
                  <c:v>0</c:v>
                </c:pt>
                <c:pt idx="14">
                  <c:v>0</c:v>
                </c:pt>
              </c:numCache>
            </c:numRef>
          </c:val>
          <c:extLst xmlns:c16r2="http://schemas.microsoft.com/office/drawing/2015/06/chart">
            <c:ext xmlns:c16="http://schemas.microsoft.com/office/drawing/2014/chart" uri="{C3380CC4-5D6E-409C-BE32-E72D297353CC}">
              <c16:uniqueId val="{00000001-DDF3-45C4-8628-54C120ADFA3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3583</c:v>
                </c:pt>
                <c:pt idx="5">
                  <c:v>3608</c:v>
                </c:pt>
                <c:pt idx="8">
                  <c:v>3884</c:v>
                </c:pt>
                <c:pt idx="11">
                  <c:v>4019</c:v>
                </c:pt>
                <c:pt idx="14">
                  <c:v>4208</c:v>
                </c:pt>
              </c:numCache>
            </c:numRef>
          </c:val>
          <c:extLst xmlns:c16r2="http://schemas.microsoft.com/office/drawing/2015/06/chart">
            <c:ext xmlns:c16="http://schemas.microsoft.com/office/drawing/2014/chart" uri="{C3380CC4-5D6E-409C-BE32-E72D297353CC}">
              <c16:uniqueId val="{00000002-DDF3-45C4-8628-54C120ADFA3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DF3-45C4-8628-54C120ADFA3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DF3-45C4-8628-54C120ADFA3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DF3-45C4-8628-54C120ADFA3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839</c:v>
                </c:pt>
                <c:pt idx="3">
                  <c:v>804</c:v>
                </c:pt>
                <c:pt idx="6">
                  <c:v>740</c:v>
                </c:pt>
                <c:pt idx="9">
                  <c:v>694</c:v>
                </c:pt>
                <c:pt idx="12">
                  <c:v>657</c:v>
                </c:pt>
              </c:numCache>
            </c:numRef>
          </c:val>
          <c:extLst xmlns:c16r2="http://schemas.microsoft.com/office/drawing/2015/06/chart">
            <c:ext xmlns:c16="http://schemas.microsoft.com/office/drawing/2014/chart" uri="{C3380CC4-5D6E-409C-BE32-E72D297353CC}">
              <c16:uniqueId val="{00000006-DDF3-45C4-8628-54C120ADFA3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620</c:v>
                </c:pt>
                <c:pt idx="3">
                  <c:v>736</c:v>
                </c:pt>
                <c:pt idx="6">
                  <c:v>637</c:v>
                </c:pt>
                <c:pt idx="9">
                  <c:v>527</c:v>
                </c:pt>
                <c:pt idx="12">
                  <c:v>457</c:v>
                </c:pt>
              </c:numCache>
            </c:numRef>
          </c:val>
          <c:extLst xmlns:c16r2="http://schemas.microsoft.com/office/drawing/2015/06/chart">
            <c:ext xmlns:c16="http://schemas.microsoft.com/office/drawing/2014/chart" uri="{C3380CC4-5D6E-409C-BE32-E72D297353CC}">
              <c16:uniqueId val="{00000007-DDF3-45C4-8628-54C120ADFA3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c:v>
                </c:pt>
                <c:pt idx="3">
                  <c:v>108</c:v>
                </c:pt>
                <c:pt idx="6">
                  <c:v>121</c:v>
                </c:pt>
                <c:pt idx="9">
                  <c:v>225</c:v>
                </c:pt>
                <c:pt idx="12">
                  <c:v>337</c:v>
                </c:pt>
              </c:numCache>
            </c:numRef>
          </c:val>
          <c:extLst xmlns:c16r2="http://schemas.microsoft.com/office/drawing/2015/06/chart">
            <c:ext xmlns:c16="http://schemas.microsoft.com/office/drawing/2014/chart" uri="{C3380CC4-5D6E-409C-BE32-E72D297353CC}">
              <c16:uniqueId val="{00000008-DDF3-45C4-8628-54C120ADFA3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DF3-45C4-8628-54C120ADFA3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4095</c:v>
                </c:pt>
                <c:pt idx="3">
                  <c:v>3996</c:v>
                </c:pt>
                <c:pt idx="6">
                  <c:v>3872</c:v>
                </c:pt>
                <c:pt idx="9">
                  <c:v>3828</c:v>
                </c:pt>
                <c:pt idx="12">
                  <c:v>3784</c:v>
                </c:pt>
              </c:numCache>
            </c:numRef>
          </c:val>
          <c:extLst xmlns:c16r2="http://schemas.microsoft.com/office/drawing/2015/06/chart">
            <c:ext xmlns:c16="http://schemas.microsoft.com/office/drawing/2014/chart" uri="{C3380CC4-5D6E-409C-BE32-E72D297353CC}">
              <c16:uniqueId val="{0000000A-DDF3-45C4-8628-54C120ADFA39}"/>
            </c:ext>
          </c:extLst>
        </c:ser>
        <c:dLbls>
          <c:showLegendKey val="0"/>
          <c:showVal val="0"/>
          <c:showCatName val="0"/>
          <c:showSerName val="0"/>
          <c:showPercent val="0"/>
          <c:showBubbleSize val="0"/>
        </c:dLbls>
        <c:gapWidth val="100"/>
        <c:overlap val="100"/>
        <c:axId val="253185024"/>
        <c:axId val="253191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DF3-45C4-8628-54C120ADFA39}"/>
            </c:ext>
          </c:extLst>
        </c:ser>
        <c:dLbls>
          <c:showLegendKey val="0"/>
          <c:showVal val="0"/>
          <c:showCatName val="0"/>
          <c:showSerName val="0"/>
          <c:showPercent val="0"/>
          <c:showBubbleSize val="0"/>
        </c:dLbls>
        <c:marker val="1"/>
        <c:smooth val="0"/>
        <c:axId val="253185024"/>
        <c:axId val="253191296"/>
      </c:lineChart>
      <c:catAx>
        <c:axId val="25318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3191296"/>
        <c:crosses val="autoZero"/>
        <c:auto val="1"/>
        <c:lblAlgn val="ctr"/>
        <c:lblOffset val="100"/>
        <c:tickLblSkip val="1"/>
        <c:tickMarkSkip val="1"/>
        <c:noMultiLvlLbl val="0"/>
      </c:catAx>
      <c:valAx>
        <c:axId val="253191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18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682</c:v>
                </c:pt>
                <c:pt idx="1">
                  <c:v>702</c:v>
                </c:pt>
                <c:pt idx="2">
                  <c:v>704</c:v>
                </c:pt>
              </c:numCache>
            </c:numRef>
          </c:val>
          <c:extLst xmlns:c16r2="http://schemas.microsoft.com/office/drawing/2015/06/chart">
            <c:ext xmlns:c16="http://schemas.microsoft.com/office/drawing/2014/chart" uri="{C3380CC4-5D6E-409C-BE32-E72D297353CC}">
              <c16:uniqueId val="{00000000-A5D0-42D6-8B3C-FAD55ACAA2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300</c:v>
                </c:pt>
                <c:pt idx="1">
                  <c:v>309</c:v>
                </c:pt>
                <c:pt idx="2">
                  <c:v>310</c:v>
                </c:pt>
              </c:numCache>
            </c:numRef>
          </c:val>
          <c:extLst xmlns:c16r2="http://schemas.microsoft.com/office/drawing/2015/06/chart">
            <c:ext xmlns:c16="http://schemas.microsoft.com/office/drawing/2014/chart" uri="{C3380CC4-5D6E-409C-BE32-E72D297353CC}">
              <c16:uniqueId val="{00000001-A5D0-42D6-8B3C-FAD55ACAA2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2375</c:v>
                </c:pt>
                <c:pt idx="1">
                  <c:v>2474</c:v>
                </c:pt>
                <c:pt idx="2">
                  <c:v>2661</c:v>
                </c:pt>
              </c:numCache>
            </c:numRef>
          </c:val>
          <c:extLst xmlns:c16r2="http://schemas.microsoft.com/office/drawing/2015/06/chart">
            <c:ext xmlns:c16="http://schemas.microsoft.com/office/drawing/2014/chart" uri="{C3380CC4-5D6E-409C-BE32-E72D297353CC}">
              <c16:uniqueId val="{00000002-A5D0-42D6-8B3C-FAD55ACAA273}"/>
            </c:ext>
          </c:extLst>
        </c:ser>
        <c:dLbls>
          <c:showLegendKey val="0"/>
          <c:showVal val="0"/>
          <c:showCatName val="0"/>
          <c:showSerName val="0"/>
          <c:showPercent val="0"/>
          <c:showBubbleSize val="0"/>
        </c:dLbls>
        <c:gapWidth val="120"/>
        <c:overlap val="100"/>
        <c:axId val="253817216"/>
        <c:axId val="253818752"/>
      </c:barChart>
      <c:catAx>
        <c:axId val="2538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53818752"/>
        <c:crosses val="autoZero"/>
        <c:auto val="1"/>
        <c:lblAlgn val="ctr"/>
        <c:lblOffset val="100"/>
        <c:tickLblSkip val="1"/>
        <c:tickMarkSkip val="1"/>
        <c:noMultiLvlLbl val="0"/>
      </c:catAx>
      <c:valAx>
        <c:axId val="253818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38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{47BA2ECC-FF3E-41FA-8BA5-99FB48416FFE}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EA6-4FB8-85B1-17A589A0FCC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{89BB7843-91CD-4753-BFAE-F6F07B658B4A}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A6-4FB8-85B1-17A589A0FCC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{0563CAB2-5D22-4AB6-A776-61BB46B41ECF}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A6-4FB8-85B1-17A589A0FCC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{42356731-FC97-49E5-8AF7-FA41D0006902}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A6-4FB8-85B1-17A589A0FCC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{BBECBC9F-09F6-4330-BF6C-01F63AD02B97}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A6-4FB8-85B1-17A589A0FC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{97CAC4D4-EE51-4EC2-8471-B3181CCACCD7}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EA6-4FB8-85B1-17A589A0FCC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{157F5863-D259-4C41-9FB7-0DCF07DF08C7}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EA6-4FB8-85B1-17A589A0FCC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{55305214-511C-473D-B572-C966425F7C61}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EA6-4FB8-85B1-17A589A0FCC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{673B227E-FF5D-4499-8006-0EF537E26CF6}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EA6-4FB8-85B1-17A589A0FC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46.4</c:v>
                </c:pt>
                <c:pt idx="32">
                  <c:v>47.5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EA6-4FB8-85B1-17A589A0FCC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{3986835D-1881-4D18-ABA4-3E428170BECF}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EA6-4FB8-85B1-17A589A0FCC8}"/>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{C672C33F-6816-4C54-9202-BC63D786B7F2}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A6-4FB8-85B1-17A589A0FCC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{2229E0EA-E9E5-4252-A055-ACFE707DB0FD}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A6-4FB8-85B1-17A589A0FCC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{B7C8D654-517E-4BC4-8948-99CC33AB1BE7}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A6-4FB8-85B1-17A589A0FCC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{7F340FA0-AA73-4593-AFB8-06F977624471}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A6-4FB8-85B1-17A589A0FCC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{E963B12A-0DF9-4F3F-B27C-8F125BDBB40A}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EA6-4FB8-85B1-17A589A0FCC8}"/>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{A3AEB3FD-1DB5-4B8F-BFA3-37EA3B0D136F}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EA6-4FB8-85B1-17A589A0FCC8}"/>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{B45C803D-58CA-4A70-9C19-C9F403698C6C}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EA6-4FB8-85B1-17A589A0FCC8}"/>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{9B0B2CB5-4F56-4902-9D6C-E1C76016C192}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EA6-4FB8-85B1-17A589A0FC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pt idx="32">
                  <c:v>58.5</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BEA6-4FB8-85B1-17A589A0FCC8}"/>
            </c:ext>
          </c:extLst>
        </c:ser>
        <c:dLbls>
          <c:showLegendKey val="0"/>
          <c:showVal val="1"/>
          <c:showCatName val="0"/>
          <c:showSerName val="0"/>
          <c:showPercent val="0"/>
          <c:showBubbleSize val="0"/>
        </c:dLbls>
        <c:axId val="202422912"/>
        <c:axId val="202429184"/>
      </c:scatterChart>
      <c:valAx>
        <c:axId val="202422912"/>
        <c:scaling>
          <c:orientation val="minMax"/>
          <c:max val="58.800000000000004"/>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29184"/>
        <c:crosses val="autoZero"/>
        <c:crossBetween val="midCat"/>
      </c:valAx>
      <c:valAx>
        <c:axId val="20242918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422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{80C21318-C8E1-4DFB-A8E6-495E64D134E1}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0A30-4520-BA0C-D0A1213A732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{F170FFC9-4074-4CBA-AF71-16D68AB5CD97}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30-4520-BA0C-D0A1213A732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{CBF7BE8E-0BEE-47BF-A637-7D12143C1A87}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30-4520-BA0C-D0A1213A732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{135A5F1C-9F89-4B29-B212-FE9A1F493A8E}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30-4520-BA0C-D0A1213A732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{3E17966F-2AC1-452F-8A40-1A021A1DB139}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30-4520-BA0C-D0A1213A732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{BA4C0BE9-0560-4411-98BE-5F47D9F4FB1A}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0A30-4520-BA0C-D0A1213A7329}"/>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{5E86CC95-6E84-4EE1-9484-58A0D135DCF5}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0A30-4520-BA0C-D0A1213A7329}"/>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{7F81418A-507F-47C9-8A51-AD9082615118}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0A30-4520-BA0C-D0A1213A7329}"/>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{71B777C2-D17E-4D9D-824C-B96B79809B08}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0A30-4520-BA0C-D0A1213A73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6.1</c:v>
                </c:pt>
                <c:pt idx="16">
                  <c:v>5.6</c:v>
                </c:pt>
                <c:pt idx="24">
                  <c:v>5.2</c:v>
                </c:pt>
                <c:pt idx="32">
                  <c:v>5.2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A30-4520-BA0C-D0A1213A73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{AAC5F89D-CFDC-4DE8-A2AC-18858D839685}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0A30-4520-BA0C-D0A1213A732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{E5351AFC-7D69-4C03-B0AC-922EF6341541}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30-4520-BA0C-D0A1213A732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{8F98282A-5512-4576-A9D1-75435953B7F9}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30-4520-BA0C-D0A1213A732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{8531C0A9-4B6A-425A-8DDA-5C98283027D2}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30-4520-BA0C-D0A1213A732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{1E4A072A-D039-45C1-90EB-6AEDA5BC42B8}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30-4520-BA0C-D0A1213A732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{DCE9B4D8-E35A-4A5A-8085-7CAD8AB3D8A8}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0A30-4520-BA0C-D0A1213A732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{11134E0B-BC23-4A98-9812-C8369EE201F3}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0A30-4520-BA0C-D0A1213A7329}"/>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{014488F8-2B8E-4344-9662-16DB4A7C93DD}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0A30-4520-BA0C-D0A1213A7329}"/>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{89D3FCD7-50E1-41F5-889C-A6D90A723B0C}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0A30-4520-BA0C-D0A1213A73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A30-4520-BA0C-D0A1213A7329}"/>
            </c:ext>
          </c:extLst>
        </c:ser>
        <c:dLbls>
          <c:showLegendKey val="0"/>
          <c:showVal val="1"/>
          <c:showCatName val="0"/>
          <c:showSerName val="0"/>
          <c:showPercent val="0"/>
          <c:showBubbleSize val="0"/>
        </c:dLbls>
        <c:axId val="202241920"/>
        <c:axId val="202350592"/>
      </c:scatterChart>
      <c:valAx>
        <c:axId val="202241920"/>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350592"/>
        <c:crosses val="autoZero"/>
        <c:crossBetween val="midCat"/>
      </c:valAx>
      <c:valAx>
        <c:axId val="2023505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241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標準的な行政運営に対して、収入は３割程度しか見込まれず、典型的な地方交付税依存体質の脆弱な財政基盤と言える。</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では基準財政収入額は前年度</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9,967</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1.4</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と減少したものの、基準財政需要額も▲</a:t>
          </a:r>
          <a:r>
            <a:rPr kumimoji="1" lang="en-US" altLang="ja-JP" sz="1200">
              <a:solidFill>
                <a:schemeClr val="dk1"/>
              </a:solidFill>
              <a:effectLst/>
              <a:latin typeface="+mn-lt"/>
              <a:ea typeface="+mn-ea"/>
              <a:cs typeface="+mn-cs"/>
            </a:rPr>
            <a:t>28,404</a:t>
          </a:r>
          <a:r>
            <a:rPr kumimoji="1" lang="ja-JP" altLang="en-US" sz="1200">
              <a:solidFill>
                <a:schemeClr val="dk1"/>
              </a:solidFill>
              <a:effectLst/>
              <a:latin typeface="+mn-lt"/>
              <a:ea typeface="+mn-ea"/>
              <a:cs typeface="+mn-cs"/>
            </a:rPr>
            <a:t>千円（▲</a:t>
          </a:r>
          <a:r>
            <a:rPr kumimoji="1" lang="en-US" altLang="ja-JP" sz="1200">
              <a:solidFill>
                <a:schemeClr val="dk1"/>
              </a:solidFill>
              <a:effectLst/>
              <a:latin typeface="+mn-lt"/>
              <a:ea typeface="+mn-ea"/>
              <a:cs typeface="+mn-cs"/>
            </a:rPr>
            <a:t>1.2</a:t>
          </a:r>
          <a:r>
            <a:rPr kumimoji="1" lang="ja-JP" altLang="en-US" sz="1200">
              <a:solidFill>
                <a:schemeClr val="dk1"/>
              </a:solidFill>
              <a:effectLst/>
              <a:latin typeface="+mn-lt"/>
              <a:ea typeface="+mn-ea"/>
              <a:cs typeface="+mn-cs"/>
            </a:rPr>
            <a:t>％）と減少して</a:t>
          </a:r>
          <a:r>
            <a:rPr kumimoji="1" lang="ja-JP" altLang="ja-JP" sz="1200">
              <a:solidFill>
                <a:schemeClr val="dk1"/>
              </a:solidFill>
              <a:effectLst/>
              <a:latin typeface="+mn-lt"/>
              <a:ea typeface="+mn-ea"/>
              <a:cs typeface="+mn-cs"/>
            </a:rPr>
            <a:t>おり、財政力指数も横ばいとなった。</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0" name="直線コネクタ 69"/>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3" name="直線コネクタ 72"/>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78" name="テキスト ボックス 77"/>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113592</xdr:rowOff>
    </xdr:from>
    <xdr:ext cx="762000" cy="259045"/>
    <xdr:sp macro="" textlink="">
      <xdr:nvSpPr>
        <xdr:cNvPr id="81" name="テキスト ボックス 80"/>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83" name="テキスト ボックス 82"/>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9" name="楕円 88"/>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94542</xdr:rowOff>
    </xdr:from>
    <xdr:ext cx="762000" cy="259045"/>
    <xdr:sp macro="" textlink="">
      <xdr:nvSpPr>
        <xdr:cNvPr id="90"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94" name="テキスト ボックス 93"/>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96" name="テキスト ボックス 95"/>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98" name="テキスト ボックス 97"/>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地方税や地方消費税交付金の増加により経常一般財源が微増したのと、補助費等の経常経費充当財源が減少したことにより、経常収支比率が</a:t>
          </a:r>
          <a:r>
            <a:rPr kumimoji="1" lang="en-US" altLang="ja-JP" sz="1200">
              <a:solidFill>
                <a:schemeClr val="dk1"/>
              </a:solidFill>
              <a:effectLst/>
              <a:latin typeface="+mn-lt"/>
              <a:ea typeface="+mn-ea"/>
              <a:cs typeface="+mn-cs"/>
            </a:rPr>
            <a:t>0.2</a:t>
          </a:r>
          <a:r>
            <a:rPr kumimoji="1" lang="ja-JP" altLang="en-US" sz="1200">
              <a:solidFill>
                <a:schemeClr val="dk1"/>
              </a:solidFill>
              <a:effectLst/>
              <a:latin typeface="+mn-lt"/>
              <a:ea typeface="+mn-ea"/>
              <a:cs typeface="+mn-cs"/>
            </a:rPr>
            <a:t>％減少している。</a:t>
          </a:r>
          <a:r>
            <a:rPr kumimoji="1" lang="ja-JP" altLang="ja-JP" sz="1200">
              <a:solidFill>
                <a:schemeClr val="dk1"/>
              </a:solidFill>
              <a:effectLst/>
              <a:latin typeface="+mn-lt"/>
              <a:ea typeface="+mn-ea"/>
              <a:cs typeface="+mn-cs"/>
            </a:rPr>
            <a:t>経常収支比率が類似団体平均より低いのは、扶助費の経常収支比率が類似団体平均を大きく上回っていることが要因である。</a:t>
          </a:r>
          <a:endParaRPr lang="ja-JP" altLang="ja-JP" sz="1200">
            <a:effectLst/>
          </a:endParaRPr>
        </a:p>
        <a:p>
          <a:r>
            <a:rPr kumimoji="1" lang="ja-JP" altLang="ja-JP" sz="1200">
              <a:solidFill>
                <a:schemeClr val="dk1"/>
              </a:solidFill>
              <a:effectLst/>
              <a:latin typeface="+mn-lt"/>
              <a:ea typeface="+mn-ea"/>
              <a:cs typeface="+mn-cs"/>
            </a:rPr>
            <a:t>　近年上昇傾向であるため、</a:t>
          </a:r>
          <a:r>
            <a:rPr lang="ja-JP" altLang="ja-JP" sz="1200">
              <a:solidFill>
                <a:schemeClr val="dk1"/>
              </a:solidFill>
              <a:effectLst/>
              <a:latin typeface="+mn-lt"/>
              <a:ea typeface="+mn-ea"/>
              <a:cs typeface="+mn-cs"/>
            </a:rPr>
            <a:t>積極的に推進してきた事業等も見直しを行い、今後も</a:t>
          </a:r>
          <a:r>
            <a:rPr kumimoji="1" lang="ja-JP" altLang="ja-JP" sz="1200">
              <a:solidFill>
                <a:schemeClr val="dk1"/>
              </a:solidFill>
              <a:effectLst/>
              <a:latin typeface="+mn-lt"/>
              <a:ea typeface="+mn-ea"/>
              <a:cs typeface="+mn-cs"/>
            </a:rPr>
            <a:t>持続可能な行財政運営に努めていきたい。</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63</xdr:row>
      <xdr:rowOff>167386</xdr:rowOff>
    </xdr:to>
    <xdr:cxnSp macro="">
      <xdr:nvCxnSpPr>
        <xdr:cNvPr id="131" name="直線コネクタ 130"/>
        <xdr:cNvCxnSpPr/>
      </xdr:nvCxnSpPr>
      <xdr:spPr>
        <a:xfrm flipV="1">
          <a:off x="4114800" y="1095908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167386</xdr:rowOff>
    </xdr:to>
    <xdr:cxnSp macro="">
      <xdr:nvCxnSpPr>
        <xdr:cNvPr id="134" name="直線コネクタ 133"/>
        <xdr:cNvCxnSpPr/>
      </xdr:nvCxnSpPr>
      <xdr:spPr>
        <a:xfrm>
          <a:off x="3225800" y="1090599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104648</xdr:rowOff>
    </xdr:from>
    <xdr:to>
      <xdr:col>15</xdr:col>
      <xdr:colOff>82550</xdr:colOff>
      <xdr:row>64</xdr:row>
      <xdr:rowOff>10414</xdr:rowOff>
    </xdr:to>
    <xdr:cxnSp macro="">
      <xdr:nvCxnSpPr>
        <xdr:cNvPr id="137" name="直線コネクタ 136"/>
        <xdr:cNvCxnSpPr/>
      </xdr:nvCxnSpPr>
      <xdr:spPr>
        <a:xfrm flipV="1">
          <a:off x="2336800" y="1090599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119126</xdr:rowOff>
    </xdr:from>
    <xdr:to>
      <xdr:col>11</xdr:col>
      <xdr:colOff>31750</xdr:colOff>
      <xdr:row>64</xdr:row>
      <xdr:rowOff>10414</xdr:rowOff>
    </xdr:to>
    <xdr:cxnSp macro="">
      <xdr:nvCxnSpPr>
        <xdr:cNvPr id="140" name="直線コネクタ 139"/>
        <xdr:cNvCxnSpPr/>
      </xdr:nvCxnSpPr>
      <xdr:spPr>
        <a:xfrm>
          <a:off x="1447800" y="1092047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53848</xdr:rowOff>
    </xdr:from>
    <xdr:to>
      <xdr:col>15</xdr:col>
      <xdr:colOff>133350</xdr:colOff>
      <xdr:row>63</xdr:row>
      <xdr:rowOff>155448</xdr:rowOff>
    </xdr:to>
    <xdr:sp macro="" textlink="">
      <xdr:nvSpPr>
        <xdr:cNvPr id="154" name="楕円 153"/>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55" name="テキスト ボックス 154"/>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131064</xdr:rowOff>
    </xdr:from>
    <xdr:to>
      <xdr:col>11</xdr:col>
      <xdr:colOff>82550</xdr:colOff>
      <xdr:row>64</xdr:row>
      <xdr:rowOff>61214</xdr:rowOff>
    </xdr:to>
    <xdr:sp macro="" textlink="">
      <xdr:nvSpPr>
        <xdr:cNvPr id="156" name="楕円 155"/>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57" name="テキスト ボックス 156"/>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58" name="楕円 157"/>
        <xdr:cNvSpPr/>
      </xdr:nvSpPr>
      <xdr:spPr>
        <a:xfrm>
          <a:off x="1397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59" name="テキスト ボックス 158"/>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人件費、物件費及び維持補修費の合計額の人口１人当たりの金額は類似団体平均を下回っている</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は、退職者の減少（</a:t>
          </a:r>
          <a:r>
            <a:rPr kumimoji="1" lang="en-US" altLang="ja-JP" sz="1200">
              <a:solidFill>
                <a:schemeClr val="dk1"/>
              </a:solidFill>
              <a:effectLst/>
              <a:latin typeface="+mn-lt"/>
              <a:ea typeface="+mn-ea"/>
              <a:cs typeface="+mn-cs"/>
            </a:rPr>
            <a:t>6</a:t>
          </a:r>
          <a:r>
            <a:rPr kumimoji="1" lang="ja-JP" altLang="en-US" sz="1200">
              <a:solidFill>
                <a:schemeClr val="dk1"/>
              </a:solidFill>
              <a:effectLst/>
              <a:latin typeface="+mn-lt"/>
              <a:ea typeface="+mn-ea"/>
              <a:cs typeface="+mn-cs"/>
            </a:rPr>
            <a:t>名→</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名）や、</a:t>
          </a:r>
          <a:r>
            <a:rPr kumimoji="1" lang="ja-JP" altLang="ja-JP" sz="1200">
              <a:solidFill>
                <a:schemeClr val="dk1"/>
              </a:solidFill>
              <a:effectLst/>
              <a:latin typeface="+mn-lt"/>
              <a:ea typeface="+mn-ea"/>
              <a:cs typeface="+mn-cs"/>
            </a:rPr>
            <a:t>「稲むらの火」国際化対応事業（</a:t>
          </a:r>
          <a:r>
            <a:rPr kumimoji="1" lang="en-US" altLang="ja-JP" sz="1200">
              <a:solidFill>
                <a:schemeClr val="dk1"/>
              </a:solidFill>
              <a:effectLst/>
              <a:latin typeface="+mn-lt"/>
              <a:ea typeface="+mn-ea"/>
              <a:cs typeface="+mn-cs"/>
            </a:rPr>
            <a:t>80,000</a:t>
          </a:r>
          <a:r>
            <a:rPr kumimoji="1" lang="ja-JP" altLang="ja-JP" sz="1200">
              <a:solidFill>
                <a:schemeClr val="dk1"/>
              </a:solidFill>
              <a:effectLst/>
              <a:latin typeface="+mn-lt"/>
              <a:ea typeface="+mn-ea"/>
              <a:cs typeface="+mn-cs"/>
            </a:rPr>
            <a:t>千円）</a:t>
          </a:r>
          <a:r>
            <a:rPr kumimoji="1" lang="ja-JP" altLang="en-US" sz="1200">
              <a:solidFill>
                <a:schemeClr val="dk1"/>
              </a:solidFill>
              <a:effectLst/>
              <a:latin typeface="+mn-lt"/>
              <a:ea typeface="+mn-ea"/>
              <a:cs typeface="+mn-cs"/>
            </a:rPr>
            <a:t>が完了が減少の要因である。　</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近年ふ</a:t>
          </a:r>
          <a:r>
            <a:rPr kumimoji="1" lang="ja-JP" altLang="ja-JP" sz="1200">
              <a:solidFill>
                <a:schemeClr val="dk1"/>
              </a:solidFill>
              <a:effectLst/>
              <a:latin typeface="+mn-lt"/>
              <a:ea typeface="+mn-ea"/>
              <a:cs typeface="+mn-cs"/>
            </a:rPr>
            <a:t>るさと寄附金</a:t>
          </a:r>
          <a:r>
            <a:rPr kumimoji="1" lang="ja-JP" altLang="en-US" sz="1200">
              <a:solidFill>
                <a:schemeClr val="dk1"/>
              </a:solidFill>
              <a:effectLst/>
              <a:latin typeface="+mn-lt"/>
              <a:ea typeface="+mn-ea"/>
              <a:cs typeface="+mn-cs"/>
            </a:rPr>
            <a:t>の増加に伴い、</a:t>
          </a:r>
          <a:r>
            <a:rPr kumimoji="1" lang="ja-JP" altLang="ja-JP" sz="1200">
              <a:solidFill>
                <a:schemeClr val="dk1"/>
              </a:solidFill>
              <a:effectLst/>
              <a:latin typeface="+mn-lt"/>
              <a:ea typeface="+mn-ea"/>
              <a:cs typeface="+mn-cs"/>
            </a:rPr>
            <a:t>返礼品等による物件費の増加が</a:t>
          </a:r>
          <a:r>
            <a:rPr kumimoji="1" lang="ja-JP" altLang="en-US" sz="1200">
              <a:solidFill>
                <a:schemeClr val="dk1"/>
              </a:solidFill>
              <a:effectLst/>
              <a:latin typeface="+mn-lt"/>
              <a:ea typeface="+mn-ea"/>
              <a:cs typeface="+mn-cs"/>
            </a:rPr>
            <a:t>見込まれる。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152270</xdr:rowOff>
    </xdr:from>
    <xdr:to>
      <xdr:col>23</xdr:col>
      <xdr:colOff>133350</xdr:colOff>
      <xdr:row>82</xdr:row>
      <xdr:rowOff>13374</xdr:rowOff>
    </xdr:to>
    <xdr:cxnSp macro="">
      <xdr:nvCxnSpPr>
        <xdr:cNvPr id="196" name="直線コネクタ 195"/>
        <xdr:cNvCxnSpPr/>
      </xdr:nvCxnSpPr>
      <xdr:spPr>
        <a:xfrm flipV="1">
          <a:off x="4114800" y="14039720"/>
          <a:ext cx="838200" cy="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127344</xdr:rowOff>
    </xdr:from>
    <xdr:to>
      <xdr:col>19</xdr:col>
      <xdr:colOff>133350</xdr:colOff>
      <xdr:row>82</xdr:row>
      <xdr:rowOff>13374</xdr:rowOff>
    </xdr:to>
    <xdr:cxnSp macro="">
      <xdr:nvCxnSpPr>
        <xdr:cNvPr id="199" name="直線コネクタ 198"/>
        <xdr:cNvCxnSpPr/>
      </xdr:nvCxnSpPr>
      <xdr:spPr>
        <a:xfrm>
          <a:off x="3225800" y="14014794"/>
          <a:ext cx="889000" cy="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99932</xdr:rowOff>
    </xdr:from>
    <xdr:to>
      <xdr:col>15</xdr:col>
      <xdr:colOff>82550</xdr:colOff>
      <xdr:row>81</xdr:row>
      <xdr:rowOff>127344</xdr:rowOff>
    </xdr:to>
    <xdr:cxnSp macro="">
      <xdr:nvCxnSpPr>
        <xdr:cNvPr id="202" name="直線コネクタ 201"/>
        <xdr:cNvCxnSpPr/>
      </xdr:nvCxnSpPr>
      <xdr:spPr>
        <a:xfrm>
          <a:off x="2336800" y="13987382"/>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100877</xdr:rowOff>
    </xdr:from>
    <xdr:ext cx="762000" cy="259045"/>
    <xdr:sp macro="" textlink="">
      <xdr:nvSpPr>
        <xdr:cNvPr id="204" name="テキスト ボックス 203"/>
        <xdr:cNvSpPr txBox="1"/>
      </xdr:nvSpPr>
      <xdr:spPr>
        <a:xfrm>
          <a:off x="2844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79370</xdr:rowOff>
    </xdr:from>
    <xdr:to>
      <xdr:col>11</xdr:col>
      <xdr:colOff>31750</xdr:colOff>
      <xdr:row>81</xdr:row>
      <xdr:rowOff>99932</xdr:rowOff>
    </xdr:to>
    <xdr:cxnSp macro="">
      <xdr:nvCxnSpPr>
        <xdr:cNvPr id="205" name="直線コネクタ 204"/>
        <xdr:cNvCxnSpPr/>
      </xdr:nvCxnSpPr>
      <xdr:spPr>
        <a:xfrm>
          <a:off x="1447800" y="13966820"/>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58422</xdr:rowOff>
    </xdr:from>
    <xdr:ext cx="762000" cy="259045"/>
    <xdr:sp macro="" textlink="">
      <xdr:nvSpPr>
        <xdr:cNvPr id="209" name="テキスト ボックス 208"/>
        <xdr:cNvSpPr txBox="1"/>
      </xdr:nvSpPr>
      <xdr:spPr>
        <a:xfrm>
          <a:off x="1066800" y="1428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101470</xdr:rowOff>
    </xdr:from>
    <xdr:to>
      <xdr:col>23</xdr:col>
      <xdr:colOff>184150</xdr:colOff>
      <xdr:row>82</xdr:row>
      <xdr:rowOff>31620</xdr:rowOff>
    </xdr:to>
    <xdr:sp macro="" textlink="">
      <xdr:nvSpPr>
        <xdr:cNvPr id="215" name="楕円 214"/>
        <xdr:cNvSpPr/>
      </xdr:nvSpPr>
      <xdr:spPr>
        <a:xfrm>
          <a:off x="4902200" y="139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117997</xdr:rowOff>
    </xdr:from>
    <xdr:ext cx="762000" cy="259045"/>
    <xdr:sp macro="" textlink="">
      <xdr:nvSpPr>
        <xdr:cNvPr id="216" name="人件費・物件費等の状況該当値テキスト"/>
        <xdr:cNvSpPr txBox="1"/>
      </xdr:nvSpPr>
      <xdr:spPr>
        <a:xfrm>
          <a:off x="5041900" y="138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134024</xdr:rowOff>
    </xdr:from>
    <xdr:to>
      <xdr:col>19</xdr:col>
      <xdr:colOff>184150</xdr:colOff>
      <xdr:row>82</xdr:row>
      <xdr:rowOff>64174</xdr:rowOff>
    </xdr:to>
    <xdr:sp macro="" textlink="">
      <xdr:nvSpPr>
        <xdr:cNvPr id="217" name="楕円 216"/>
        <xdr:cNvSpPr/>
      </xdr:nvSpPr>
      <xdr:spPr>
        <a:xfrm>
          <a:off x="4064000" y="1402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74351</xdr:rowOff>
    </xdr:from>
    <xdr:ext cx="736600" cy="259045"/>
    <xdr:sp macro="" textlink="">
      <xdr:nvSpPr>
        <xdr:cNvPr id="218" name="テキスト ボックス 217"/>
        <xdr:cNvSpPr txBox="1"/>
      </xdr:nvSpPr>
      <xdr:spPr>
        <a:xfrm>
          <a:off x="3733800" y="13790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76544</xdr:rowOff>
    </xdr:from>
    <xdr:to>
      <xdr:col>15</xdr:col>
      <xdr:colOff>133350</xdr:colOff>
      <xdr:row>82</xdr:row>
      <xdr:rowOff>6694</xdr:rowOff>
    </xdr:to>
    <xdr:sp macro="" textlink="">
      <xdr:nvSpPr>
        <xdr:cNvPr id="219" name="楕円 218"/>
        <xdr:cNvSpPr/>
      </xdr:nvSpPr>
      <xdr:spPr>
        <a:xfrm>
          <a:off x="3175000" y="139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16871</xdr:rowOff>
    </xdr:from>
    <xdr:ext cx="762000" cy="259045"/>
    <xdr:sp macro="" textlink="">
      <xdr:nvSpPr>
        <xdr:cNvPr id="220" name="テキスト ボックス 219"/>
        <xdr:cNvSpPr txBox="1"/>
      </xdr:nvSpPr>
      <xdr:spPr>
        <a:xfrm>
          <a:off x="2844800" y="1373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49132</xdr:rowOff>
    </xdr:from>
    <xdr:to>
      <xdr:col>11</xdr:col>
      <xdr:colOff>82550</xdr:colOff>
      <xdr:row>81</xdr:row>
      <xdr:rowOff>150732</xdr:rowOff>
    </xdr:to>
    <xdr:sp macro="" textlink="">
      <xdr:nvSpPr>
        <xdr:cNvPr id="221" name="楕円 220"/>
        <xdr:cNvSpPr/>
      </xdr:nvSpPr>
      <xdr:spPr>
        <a:xfrm>
          <a:off x="2286000" y="1393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160909</xdr:rowOff>
    </xdr:from>
    <xdr:ext cx="762000" cy="259045"/>
    <xdr:sp macro="" textlink="">
      <xdr:nvSpPr>
        <xdr:cNvPr id="222" name="テキスト ボックス 221"/>
        <xdr:cNvSpPr txBox="1"/>
      </xdr:nvSpPr>
      <xdr:spPr>
        <a:xfrm>
          <a:off x="1955800" y="1370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28570</xdr:rowOff>
    </xdr:from>
    <xdr:to>
      <xdr:col>7</xdr:col>
      <xdr:colOff>31750</xdr:colOff>
      <xdr:row>81</xdr:row>
      <xdr:rowOff>130170</xdr:rowOff>
    </xdr:to>
    <xdr:sp macro="" textlink="">
      <xdr:nvSpPr>
        <xdr:cNvPr id="223" name="楕円 222"/>
        <xdr:cNvSpPr/>
      </xdr:nvSpPr>
      <xdr:spPr>
        <a:xfrm>
          <a:off x="1397000" y="139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140347</xdr:rowOff>
    </xdr:from>
    <xdr:ext cx="762000" cy="259045"/>
    <xdr:sp macro="" textlink="">
      <xdr:nvSpPr>
        <xdr:cNvPr id="224" name="テキスト ボックス 223"/>
        <xdr:cNvSpPr txBox="1"/>
      </xdr:nvSpPr>
      <xdr:spPr>
        <a:xfrm>
          <a:off x="1066800" y="136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類似団体平均とほぼ同じ数値で推移している。今後も引き続き給与の適正化に努める。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128270</xdr:rowOff>
    </xdr:from>
    <xdr:to>
      <xdr:col>81</xdr:col>
      <xdr:colOff>44450</xdr:colOff>
      <xdr:row>85</xdr:row>
      <xdr:rowOff>128270</xdr:rowOff>
    </xdr:to>
    <xdr:cxnSp macro="">
      <xdr:nvCxnSpPr>
        <xdr:cNvPr id="258" name="直線コネクタ 257"/>
        <xdr:cNvCxnSpPr/>
      </xdr:nvCxnSpPr>
      <xdr:spPr>
        <a:xfrm>
          <a:off x="16179800" y="1470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128270</xdr:rowOff>
    </xdr:to>
    <xdr:cxnSp macro="">
      <xdr:nvCxnSpPr>
        <xdr:cNvPr id="261" name="直線コネクタ 260"/>
        <xdr:cNvCxnSpPr/>
      </xdr:nvCxnSpPr>
      <xdr:spPr>
        <a:xfrm>
          <a:off x="15290800" y="145567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85</xdr:row>
      <xdr:rowOff>104139</xdr:rowOff>
    </xdr:to>
    <xdr:cxnSp macro="">
      <xdr:nvCxnSpPr>
        <xdr:cNvPr id="264" name="直線コネクタ 263"/>
        <xdr:cNvCxnSpPr/>
      </xdr:nvCxnSpPr>
      <xdr:spPr>
        <a:xfrm flipV="1">
          <a:off x="14401800" y="145567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6" name="テキスト ボックス 265"/>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85</xdr:row>
      <xdr:rowOff>120227</xdr:rowOff>
    </xdr:to>
    <xdr:cxnSp macro="">
      <xdr:nvCxnSpPr>
        <xdr:cNvPr id="267" name="直線コネクタ 266"/>
        <xdr:cNvCxnSpPr/>
      </xdr:nvCxnSpPr>
      <xdr:spPr>
        <a:xfrm flipV="1">
          <a:off x="13512800" y="14677389"/>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77" name="楕円 276"/>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49547</xdr:rowOff>
    </xdr:from>
    <xdr:ext cx="762000" cy="259045"/>
    <xdr:sp macro="" textlink="">
      <xdr:nvSpPr>
        <xdr:cNvPr id="278" name="給与水準   （国との比較）該当値テキスト"/>
        <xdr:cNvSpPr txBox="1"/>
      </xdr:nvSpPr>
      <xdr:spPr>
        <a:xfrm>
          <a:off x="17106900" y="1462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9" name="楕円 278"/>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80" name="テキスト ボックス 279"/>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1" name="楕円 280"/>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82" name="テキスト ボックス 281"/>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53339</xdr:rowOff>
    </xdr:from>
    <xdr:to>
      <xdr:col>68</xdr:col>
      <xdr:colOff>203200</xdr:colOff>
      <xdr:row>85</xdr:row>
      <xdr:rowOff>154939</xdr:rowOff>
    </xdr:to>
    <xdr:sp macro="" textlink="">
      <xdr:nvSpPr>
        <xdr:cNvPr id="283" name="楕円 282"/>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84" name="テキスト ボックス 283"/>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85" name="楕円 284"/>
        <xdr:cNvSpPr/>
      </xdr:nvSpPr>
      <xdr:spPr>
        <a:xfrm>
          <a:off x="13462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86" name="テキスト ボックス 285"/>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財政健全化計画により、平成</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年度より機構改革等を実施し、職員数の削減を図ってきており、類似団体平均を下回っている。</a:t>
          </a:r>
          <a:endParaRPr lang="ja-JP" altLang="ja-JP" sz="1200">
            <a:effectLst/>
          </a:endParaRPr>
        </a:p>
        <a:p>
          <a:r>
            <a:rPr kumimoji="1" lang="ja-JP" altLang="ja-JP" sz="1200">
              <a:solidFill>
                <a:schemeClr val="dk1"/>
              </a:solidFill>
              <a:effectLst/>
              <a:latin typeface="+mn-lt"/>
              <a:ea typeface="+mn-ea"/>
              <a:cs typeface="+mn-cs"/>
            </a:rPr>
            <a:t>　近年、事務の権限移譲や制度改正等により事務も増加しているため、適正な人員配置に努める。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166084</xdr:rowOff>
    </xdr:from>
    <xdr:to>
      <xdr:col>81</xdr:col>
      <xdr:colOff>44450</xdr:colOff>
      <xdr:row>60</xdr:row>
      <xdr:rowOff>4287</xdr:rowOff>
    </xdr:to>
    <xdr:cxnSp macro="">
      <xdr:nvCxnSpPr>
        <xdr:cNvPr id="317" name="直線コネクタ 316"/>
        <xdr:cNvCxnSpPr/>
      </xdr:nvCxnSpPr>
      <xdr:spPr>
        <a:xfrm>
          <a:off x="16179800" y="10281634"/>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147383</xdr:rowOff>
    </xdr:from>
    <xdr:to>
      <xdr:col>77</xdr:col>
      <xdr:colOff>44450</xdr:colOff>
      <xdr:row>59</xdr:row>
      <xdr:rowOff>166084</xdr:rowOff>
    </xdr:to>
    <xdr:cxnSp macro="">
      <xdr:nvCxnSpPr>
        <xdr:cNvPr id="320" name="直線コネクタ 319"/>
        <xdr:cNvCxnSpPr/>
      </xdr:nvCxnSpPr>
      <xdr:spPr>
        <a:xfrm>
          <a:off x="15290800" y="10262933"/>
          <a:ext cx="8890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125667</xdr:rowOff>
    </xdr:from>
    <xdr:to>
      <xdr:col>72</xdr:col>
      <xdr:colOff>203200</xdr:colOff>
      <xdr:row>59</xdr:row>
      <xdr:rowOff>147383</xdr:rowOff>
    </xdr:to>
    <xdr:cxnSp macro="">
      <xdr:nvCxnSpPr>
        <xdr:cNvPr id="323" name="直線コネクタ 322"/>
        <xdr:cNvCxnSpPr/>
      </xdr:nvCxnSpPr>
      <xdr:spPr>
        <a:xfrm>
          <a:off x="14401800" y="1024121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77138</xdr:rowOff>
    </xdr:from>
    <xdr:ext cx="762000" cy="259045"/>
    <xdr:sp macro="" textlink="">
      <xdr:nvSpPr>
        <xdr:cNvPr id="325" name="テキスト ボックス 324"/>
        <xdr:cNvSpPr txBox="1"/>
      </xdr:nvSpPr>
      <xdr:spPr>
        <a:xfrm>
          <a:off x="14909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62325</xdr:rowOff>
    </xdr:from>
    <xdr:to>
      <xdr:col>68</xdr:col>
      <xdr:colOff>152400</xdr:colOff>
      <xdr:row>59</xdr:row>
      <xdr:rowOff>125667</xdr:rowOff>
    </xdr:to>
    <xdr:cxnSp macro="">
      <xdr:nvCxnSpPr>
        <xdr:cNvPr id="326" name="直線コネクタ 325"/>
        <xdr:cNvCxnSpPr/>
      </xdr:nvCxnSpPr>
      <xdr:spPr>
        <a:xfrm>
          <a:off x="13512800" y="10177875"/>
          <a:ext cx="889000" cy="6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124937</xdr:rowOff>
    </xdr:from>
    <xdr:to>
      <xdr:col>81</xdr:col>
      <xdr:colOff>95250</xdr:colOff>
      <xdr:row>60</xdr:row>
      <xdr:rowOff>55087</xdr:rowOff>
    </xdr:to>
    <xdr:sp macro="" textlink="">
      <xdr:nvSpPr>
        <xdr:cNvPr id="336" name="楕円 335"/>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141464</xdr:rowOff>
    </xdr:from>
    <xdr:ext cx="762000" cy="259045"/>
    <xdr:sp macro="" textlink="">
      <xdr:nvSpPr>
        <xdr:cNvPr id="337" name="定員管理の状況該当値テキスト"/>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115284</xdr:rowOff>
    </xdr:from>
    <xdr:to>
      <xdr:col>77</xdr:col>
      <xdr:colOff>95250</xdr:colOff>
      <xdr:row>60</xdr:row>
      <xdr:rowOff>45434</xdr:rowOff>
    </xdr:to>
    <xdr:sp macro="" textlink="">
      <xdr:nvSpPr>
        <xdr:cNvPr id="338" name="楕円 337"/>
        <xdr:cNvSpPr/>
      </xdr:nvSpPr>
      <xdr:spPr>
        <a:xfrm>
          <a:off x="16129000" y="1023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55611</xdr:rowOff>
    </xdr:from>
    <xdr:ext cx="736600" cy="259045"/>
    <xdr:sp macro="" textlink="">
      <xdr:nvSpPr>
        <xdr:cNvPr id="339" name="テキスト ボックス 338"/>
        <xdr:cNvSpPr txBox="1"/>
      </xdr:nvSpPr>
      <xdr:spPr>
        <a:xfrm>
          <a:off x="15798800" y="999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96583</xdr:rowOff>
    </xdr:from>
    <xdr:to>
      <xdr:col>73</xdr:col>
      <xdr:colOff>44450</xdr:colOff>
      <xdr:row>60</xdr:row>
      <xdr:rowOff>26733</xdr:rowOff>
    </xdr:to>
    <xdr:sp macro="" textlink="">
      <xdr:nvSpPr>
        <xdr:cNvPr id="340" name="楕円 339"/>
        <xdr:cNvSpPr/>
      </xdr:nvSpPr>
      <xdr:spPr>
        <a:xfrm>
          <a:off x="15240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36910</xdr:rowOff>
    </xdr:from>
    <xdr:ext cx="762000" cy="259045"/>
    <xdr:sp macro="" textlink="">
      <xdr:nvSpPr>
        <xdr:cNvPr id="341" name="テキスト ボックス 340"/>
        <xdr:cNvSpPr txBox="1"/>
      </xdr:nvSpPr>
      <xdr:spPr>
        <a:xfrm>
          <a:off x="14909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74867</xdr:rowOff>
    </xdr:from>
    <xdr:to>
      <xdr:col>68</xdr:col>
      <xdr:colOff>203200</xdr:colOff>
      <xdr:row>60</xdr:row>
      <xdr:rowOff>5017</xdr:rowOff>
    </xdr:to>
    <xdr:sp macro="" textlink="">
      <xdr:nvSpPr>
        <xdr:cNvPr id="342" name="楕円 341"/>
        <xdr:cNvSpPr/>
      </xdr:nvSpPr>
      <xdr:spPr>
        <a:xfrm>
          <a:off x="14351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15194</xdr:rowOff>
    </xdr:from>
    <xdr:ext cx="762000" cy="259045"/>
    <xdr:sp macro="" textlink="">
      <xdr:nvSpPr>
        <xdr:cNvPr id="343" name="テキスト ボックス 342"/>
        <xdr:cNvSpPr txBox="1"/>
      </xdr:nvSpPr>
      <xdr:spPr>
        <a:xfrm>
          <a:off x="14020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11525</xdr:rowOff>
    </xdr:from>
    <xdr:to>
      <xdr:col>64</xdr:col>
      <xdr:colOff>152400</xdr:colOff>
      <xdr:row>59</xdr:row>
      <xdr:rowOff>113125</xdr:rowOff>
    </xdr:to>
    <xdr:sp macro="" textlink="">
      <xdr:nvSpPr>
        <xdr:cNvPr id="344" name="楕円 343"/>
        <xdr:cNvSpPr/>
      </xdr:nvSpPr>
      <xdr:spPr>
        <a:xfrm>
          <a:off x="13462000" y="101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123302</xdr:rowOff>
    </xdr:from>
    <xdr:ext cx="762000" cy="259045"/>
    <xdr:sp macro="" textlink="">
      <xdr:nvSpPr>
        <xdr:cNvPr id="345" name="テキスト ボックス 344"/>
        <xdr:cNvSpPr txBox="1"/>
      </xdr:nvSpPr>
      <xdr:spPr>
        <a:xfrm>
          <a:off x="13131800" y="9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地方交付税算入のない地方債の借入を抑制してきたことなどにより、類似団体平均を下回っている。</a:t>
          </a:r>
          <a:endParaRPr lang="ja-JP" altLang="ja-JP" sz="1200">
            <a:effectLst/>
          </a:endParaRPr>
        </a:p>
        <a:p>
          <a:r>
            <a:rPr kumimoji="1" lang="ja-JP" altLang="ja-JP" sz="1200">
              <a:solidFill>
                <a:schemeClr val="dk1"/>
              </a:solidFill>
              <a:effectLst/>
              <a:latin typeface="+mn-lt"/>
              <a:ea typeface="+mn-ea"/>
              <a:cs typeface="+mn-cs"/>
            </a:rPr>
            <a:t>　比率自体は適正な範囲で推移しているため、今後もこの水準の維持に努める。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136652</xdr:rowOff>
    </xdr:to>
    <xdr:cxnSp macro="">
      <xdr:nvCxnSpPr>
        <xdr:cNvPr id="376" name="直線コネクタ 375"/>
        <xdr:cNvCxnSpPr/>
      </xdr:nvCxnSpPr>
      <xdr:spPr>
        <a:xfrm>
          <a:off x="16179800" y="69946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155956</xdr:rowOff>
    </xdr:to>
    <xdr:cxnSp macro="">
      <xdr:nvCxnSpPr>
        <xdr:cNvPr id="379" name="直線コネクタ 378"/>
        <xdr:cNvCxnSpPr/>
      </xdr:nvCxnSpPr>
      <xdr:spPr>
        <a:xfrm flipV="1">
          <a:off x="15290800" y="69946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41</xdr:row>
      <xdr:rowOff>8636</xdr:rowOff>
    </xdr:to>
    <xdr:cxnSp macro="">
      <xdr:nvCxnSpPr>
        <xdr:cNvPr id="382" name="直線コネクタ 381"/>
        <xdr:cNvCxnSpPr/>
      </xdr:nvCxnSpPr>
      <xdr:spPr>
        <a:xfrm flipV="1">
          <a:off x="14401800" y="70139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8636</xdr:rowOff>
    </xdr:from>
    <xdr:to>
      <xdr:col>68</xdr:col>
      <xdr:colOff>152400</xdr:colOff>
      <xdr:row>41</xdr:row>
      <xdr:rowOff>42418</xdr:rowOff>
    </xdr:to>
    <xdr:cxnSp macro="">
      <xdr:nvCxnSpPr>
        <xdr:cNvPr id="385" name="直線コネクタ 384"/>
        <xdr:cNvCxnSpPr/>
      </xdr:nvCxnSpPr>
      <xdr:spPr>
        <a:xfrm flipV="1">
          <a:off x="13512800" y="703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5" name="楕円 394"/>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6"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397" name="楕円 396"/>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398" name="テキスト ボックス 397"/>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399" name="楕円 398"/>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400" name="テキスト ボックス 399"/>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129286</xdr:rowOff>
    </xdr:from>
    <xdr:to>
      <xdr:col>68</xdr:col>
      <xdr:colOff>203200</xdr:colOff>
      <xdr:row>41</xdr:row>
      <xdr:rowOff>59436</xdr:rowOff>
    </xdr:to>
    <xdr:sp macro="" textlink="">
      <xdr:nvSpPr>
        <xdr:cNvPr id="401" name="楕円 400"/>
        <xdr:cNvSpPr/>
      </xdr:nvSpPr>
      <xdr:spPr>
        <a:xfrm>
          <a:off x="143510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69613</xdr:rowOff>
    </xdr:from>
    <xdr:ext cx="762000" cy="259045"/>
    <xdr:sp macro="" textlink="">
      <xdr:nvSpPr>
        <xdr:cNvPr id="402" name="テキスト ボックス 401"/>
        <xdr:cNvSpPr txBox="1"/>
      </xdr:nvSpPr>
      <xdr:spPr>
        <a:xfrm>
          <a:off x="14020800" y="675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3" name="楕円 402"/>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4" name="テキスト ボックス 403"/>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地方債などの将来負担額に対し、基金や地方債の交付税算入額などの控除財源がＨ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決算で約</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億円上回り、比率算定上は将来負担額はないという結果になっている。</a:t>
          </a:r>
          <a:endParaRPr lang="ja-JP" altLang="ja-JP" sz="1200">
            <a:effectLst/>
          </a:endParaRPr>
        </a:p>
        <a:p>
          <a:r>
            <a:rPr kumimoji="1" lang="ja-JP" altLang="ja-JP" sz="1200">
              <a:solidFill>
                <a:schemeClr val="dk1"/>
              </a:solidFill>
              <a:effectLst/>
              <a:latin typeface="+mn-lt"/>
              <a:ea typeface="+mn-ea"/>
              <a:cs typeface="+mn-cs"/>
            </a:rPr>
            <a:t>　今後も、交付税算入のない地方債の借入れを抑制し、財政の健全化に努める。</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類似団体平均と比較すると、人件費に係る経常収支比率は低くなっている。財政健全化計画により計画的に人員削減を進めてきたためで、今後も適正な定員管理に努める。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99568</xdr:rowOff>
    </xdr:to>
    <xdr:cxnSp macro="">
      <xdr:nvCxnSpPr>
        <xdr:cNvPr id="64" name="直線コネクタ 63"/>
        <xdr:cNvCxnSpPr/>
      </xdr:nvCxnSpPr>
      <xdr:spPr>
        <a:xfrm flipV="1">
          <a:off x="3987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72136</xdr:rowOff>
    </xdr:from>
    <xdr:to>
      <xdr:col>19</xdr:col>
      <xdr:colOff>187325</xdr:colOff>
      <xdr:row>36</xdr:row>
      <xdr:rowOff>99568</xdr:rowOff>
    </xdr:to>
    <xdr:cxnSp macro="">
      <xdr:nvCxnSpPr>
        <xdr:cNvPr id="67" name="直線コネクタ 66"/>
        <xdr:cNvCxnSpPr/>
      </xdr:nvCxnSpPr>
      <xdr:spPr>
        <a:xfrm>
          <a:off x="3098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72136</xdr:rowOff>
    </xdr:to>
    <xdr:cxnSp macro="">
      <xdr:nvCxnSpPr>
        <xdr:cNvPr id="70" name="直線コネクタ 69"/>
        <xdr:cNvCxnSpPr/>
      </xdr:nvCxnSpPr>
      <xdr:spPr>
        <a:xfrm>
          <a:off x="2209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81280</xdr:rowOff>
    </xdr:to>
    <xdr:cxnSp macro="">
      <xdr:nvCxnSpPr>
        <xdr:cNvPr id="73" name="直線コネクタ 72"/>
        <xdr:cNvCxnSpPr/>
      </xdr:nvCxnSpPr>
      <xdr:spPr>
        <a:xfrm flipV="1">
          <a:off x="1320800" y="62169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48768</xdr:rowOff>
    </xdr:from>
    <xdr:to>
      <xdr:col>20</xdr:col>
      <xdr:colOff>38100</xdr:colOff>
      <xdr:row>36</xdr:row>
      <xdr:rowOff>150368</xdr:rowOff>
    </xdr:to>
    <xdr:sp macro="" textlink="">
      <xdr:nvSpPr>
        <xdr:cNvPr id="85" name="楕円 84"/>
        <xdr:cNvSpPr/>
      </xdr:nvSpPr>
      <xdr:spPr>
        <a:xfrm>
          <a:off x="3937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160545</xdr:rowOff>
    </xdr:from>
    <xdr:ext cx="736600" cy="259045"/>
    <xdr:sp macro="" textlink="">
      <xdr:nvSpPr>
        <xdr:cNvPr id="86" name="テキスト ボックス 85"/>
        <xdr:cNvSpPr txBox="1"/>
      </xdr:nvSpPr>
      <xdr:spPr>
        <a:xfrm>
          <a:off x="3606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21336</xdr:rowOff>
    </xdr:from>
    <xdr:to>
      <xdr:col>15</xdr:col>
      <xdr:colOff>149225</xdr:colOff>
      <xdr:row>36</xdr:row>
      <xdr:rowOff>122936</xdr:rowOff>
    </xdr:to>
    <xdr:sp macro="" textlink="">
      <xdr:nvSpPr>
        <xdr:cNvPr id="87" name="楕円 86"/>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133113</xdr:rowOff>
    </xdr:from>
    <xdr:ext cx="762000" cy="259045"/>
    <xdr:sp macro="" textlink="">
      <xdr:nvSpPr>
        <xdr:cNvPr id="88" name="テキスト ボックス 87"/>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91" name="楕円 90"/>
        <xdr:cNvSpPr/>
      </xdr:nvSpPr>
      <xdr:spPr>
        <a:xfrm>
          <a:off x="1270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92" name="テキスト ボックス 91"/>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物件費に係る経常収支比率は</a:t>
          </a:r>
          <a:r>
            <a:rPr kumimoji="1" lang="en-US" altLang="ja-JP" sz="1200">
              <a:solidFill>
                <a:schemeClr val="dk1"/>
              </a:solidFill>
              <a:effectLst/>
              <a:latin typeface="+mn-lt"/>
              <a:ea typeface="+mn-ea"/>
              <a:cs typeface="+mn-cs"/>
            </a:rPr>
            <a:t>H26</a:t>
          </a:r>
          <a:r>
            <a:rPr kumimoji="1" lang="ja-JP" altLang="en-US" sz="1200">
              <a:solidFill>
                <a:schemeClr val="dk1"/>
              </a:solidFill>
              <a:effectLst/>
              <a:latin typeface="+mn-lt"/>
              <a:ea typeface="+mn-ea"/>
              <a:cs typeface="+mn-cs"/>
            </a:rPr>
            <a:t>以降横ばいとなっている</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H28</a:t>
          </a:r>
          <a:r>
            <a:rPr kumimoji="1" lang="ja-JP" altLang="ja-JP" sz="1200">
              <a:solidFill>
                <a:schemeClr val="dk1"/>
              </a:solidFill>
              <a:effectLst/>
              <a:latin typeface="+mn-lt"/>
              <a:ea typeface="+mn-ea"/>
              <a:cs typeface="+mn-cs"/>
            </a:rPr>
            <a:t>はふるさと寄附金の増加に伴う返礼品の費用が増加の要因となっている。</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は稲むらの火の館運営基金を取崩し、稲むらの火の館の運営費に充当したのが減少の主な要因である。</a:t>
          </a:r>
          <a:r>
            <a:rPr kumimoji="1" lang="ja-JP" altLang="ja-JP" sz="1200">
              <a:solidFill>
                <a:schemeClr val="dk1"/>
              </a:solidFill>
              <a:effectLst/>
              <a:latin typeface="+mn-lt"/>
              <a:ea typeface="+mn-ea"/>
              <a:cs typeface="+mn-cs"/>
            </a:rPr>
            <a:t>今後も経費の削減に努める。</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67564</xdr:rowOff>
    </xdr:to>
    <xdr:cxnSp macro="">
      <xdr:nvCxnSpPr>
        <xdr:cNvPr id="123" name="直線コネクタ 122"/>
        <xdr:cNvCxnSpPr/>
      </xdr:nvCxnSpPr>
      <xdr:spPr>
        <a:xfrm flipV="1">
          <a:off x="15671800" y="24495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40132</xdr:rowOff>
    </xdr:from>
    <xdr:to>
      <xdr:col>78</xdr:col>
      <xdr:colOff>69850</xdr:colOff>
      <xdr:row>14</xdr:row>
      <xdr:rowOff>67564</xdr:rowOff>
    </xdr:to>
    <xdr:cxnSp macro="">
      <xdr:nvCxnSpPr>
        <xdr:cNvPr id="126" name="直線コネクタ 125"/>
        <xdr:cNvCxnSpPr/>
      </xdr:nvCxnSpPr>
      <xdr:spPr>
        <a:xfrm>
          <a:off x="14782800" y="24404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40132</xdr:rowOff>
    </xdr:from>
    <xdr:to>
      <xdr:col>73</xdr:col>
      <xdr:colOff>180975</xdr:colOff>
      <xdr:row>14</xdr:row>
      <xdr:rowOff>49276</xdr:rowOff>
    </xdr:to>
    <xdr:cxnSp macro="">
      <xdr:nvCxnSpPr>
        <xdr:cNvPr id="129" name="直線コネクタ 128"/>
        <xdr:cNvCxnSpPr/>
      </xdr:nvCxnSpPr>
      <xdr:spPr>
        <a:xfrm flipV="1">
          <a:off x="13893800" y="2440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129286</xdr:rowOff>
    </xdr:from>
    <xdr:to>
      <xdr:col>69</xdr:col>
      <xdr:colOff>92075</xdr:colOff>
      <xdr:row>14</xdr:row>
      <xdr:rowOff>49276</xdr:rowOff>
    </xdr:to>
    <xdr:cxnSp macro="">
      <xdr:nvCxnSpPr>
        <xdr:cNvPr id="132" name="直線コネクタ 131"/>
        <xdr:cNvCxnSpPr/>
      </xdr:nvCxnSpPr>
      <xdr:spPr>
        <a:xfrm>
          <a:off x="13004800" y="23581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169926</xdr:rowOff>
    </xdr:from>
    <xdr:to>
      <xdr:col>82</xdr:col>
      <xdr:colOff>158750</xdr:colOff>
      <xdr:row>14</xdr:row>
      <xdr:rowOff>100076</xdr:rowOff>
    </xdr:to>
    <xdr:sp macro="" textlink="">
      <xdr:nvSpPr>
        <xdr:cNvPr id="142" name="楕円 141"/>
        <xdr:cNvSpPr/>
      </xdr:nvSpPr>
      <xdr:spPr>
        <a:xfrm>
          <a:off x="164592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15003</xdr:rowOff>
    </xdr:from>
    <xdr:ext cx="762000" cy="259045"/>
    <xdr:sp macro="" textlink="">
      <xdr:nvSpPr>
        <xdr:cNvPr id="143" name="物件費該当値テキスト"/>
        <xdr:cNvSpPr txBox="1"/>
      </xdr:nvSpPr>
      <xdr:spPr>
        <a:xfrm>
          <a:off x="16598900" y="224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xdr:rowOff>
    </xdr:from>
    <xdr:to>
      <xdr:col>78</xdr:col>
      <xdr:colOff>120650</xdr:colOff>
      <xdr:row>14</xdr:row>
      <xdr:rowOff>118364</xdr:rowOff>
    </xdr:to>
    <xdr:sp macro="" textlink="">
      <xdr:nvSpPr>
        <xdr:cNvPr id="144" name="楕円 143"/>
        <xdr:cNvSpPr/>
      </xdr:nvSpPr>
      <xdr:spPr>
        <a:xfrm>
          <a:off x="15621000" y="241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103141</xdr:rowOff>
    </xdr:from>
    <xdr:ext cx="736600" cy="259045"/>
    <xdr:sp macro="" textlink="">
      <xdr:nvSpPr>
        <xdr:cNvPr id="145" name="テキスト ボックス 144"/>
        <xdr:cNvSpPr txBox="1"/>
      </xdr:nvSpPr>
      <xdr:spPr>
        <a:xfrm>
          <a:off x="15290800" y="2503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160782</xdr:rowOff>
    </xdr:from>
    <xdr:to>
      <xdr:col>74</xdr:col>
      <xdr:colOff>31750</xdr:colOff>
      <xdr:row>14</xdr:row>
      <xdr:rowOff>90932</xdr:rowOff>
    </xdr:to>
    <xdr:sp macro="" textlink="">
      <xdr:nvSpPr>
        <xdr:cNvPr id="146" name="楕円 145"/>
        <xdr:cNvSpPr/>
      </xdr:nvSpPr>
      <xdr:spPr>
        <a:xfrm>
          <a:off x="14732000" y="238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75709</xdr:rowOff>
    </xdr:from>
    <xdr:ext cx="762000" cy="259045"/>
    <xdr:sp macro="" textlink="">
      <xdr:nvSpPr>
        <xdr:cNvPr id="147" name="テキスト ボックス 146"/>
        <xdr:cNvSpPr txBox="1"/>
      </xdr:nvSpPr>
      <xdr:spPr>
        <a:xfrm>
          <a:off x="14401800" y="24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169926</xdr:rowOff>
    </xdr:from>
    <xdr:to>
      <xdr:col>69</xdr:col>
      <xdr:colOff>142875</xdr:colOff>
      <xdr:row>14</xdr:row>
      <xdr:rowOff>100076</xdr:rowOff>
    </xdr:to>
    <xdr:sp macro="" textlink="">
      <xdr:nvSpPr>
        <xdr:cNvPr id="148" name="楕円 147"/>
        <xdr:cNvSpPr/>
      </xdr:nvSpPr>
      <xdr:spPr>
        <a:xfrm>
          <a:off x="13843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84853</xdr:rowOff>
    </xdr:from>
    <xdr:ext cx="762000" cy="259045"/>
    <xdr:sp macro="" textlink="">
      <xdr:nvSpPr>
        <xdr:cNvPr id="149" name="テキスト ボックス 148"/>
        <xdr:cNvSpPr txBox="1"/>
      </xdr:nvSpPr>
      <xdr:spPr>
        <a:xfrm>
          <a:off x="13512800" y="248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78486</xdr:rowOff>
    </xdr:from>
    <xdr:to>
      <xdr:col>65</xdr:col>
      <xdr:colOff>53975</xdr:colOff>
      <xdr:row>14</xdr:row>
      <xdr:rowOff>8636</xdr:rowOff>
    </xdr:to>
    <xdr:sp macro="" textlink="">
      <xdr:nvSpPr>
        <xdr:cNvPr id="150" name="楕円 149"/>
        <xdr:cNvSpPr/>
      </xdr:nvSpPr>
      <xdr:spPr>
        <a:xfrm>
          <a:off x="12954000" y="230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18813</xdr:rowOff>
    </xdr:from>
    <xdr:ext cx="762000" cy="259045"/>
    <xdr:sp macro="" textlink="">
      <xdr:nvSpPr>
        <xdr:cNvPr id="151" name="テキスト ボックス 150"/>
        <xdr:cNvSpPr txBox="1"/>
      </xdr:nvSpPr>
      <xdr:spPr>
        <a:xfrm>
          <a:off x="12623800" y="207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係る経常収支比率が類似団体平均を上回り、かつ上昇傾向にある。要因として、自立支援費が年々増加しており、またＨ２５年度のなぎ園改築に伴い、老人福祉施設措置費がＨ２６に急激に膨らんだためである。</a:t>
          </a:r>
          <a:endParaRPr lang="ja-JP" altLang="ja-JP" sz="1200">
            <a:effectLst/>
          </a:endParaRPr>
        </a:p>
        <a:p>
          <a:r>
            <a:rPr kumimoji="1" lang="ja-JP" altLang="ja-JP" sz="1200">
              <a:solidFill>
                <a:schemeClr val="dk1"/>
              </a:solidFill>
              <a:effectLst/>
              <a:latin typeface="+mn-lt"/>
              <a:ea typeface="+mn-ea"/>
              <a:cs typeface="+mn-cs"/>
            </a:rPr>
            <a:t>　今後も高齢化などにより上昇も見込まれるため、適正な執行を図るように努める。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84" name="直線コネクタ 183"/>
        <xdr:cNvCxnSpPr/>
      </xdr:nvCxnSpPr>
      <xdr:spPr>
        <a:xfrm>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88900</xdr:rowOff>
    </xdr:to>
    <xdr:cxnSp macro="">
      <xdr:nvCxnSpPr>
        <xdr:cNvPr id="187" name="直線コネクタ 186"/>
        <xdr:cNvCxnSpPr/>
      </xdr:nvCxnSpPr>
      <xdr:spPr>
        <a:xfrm>
          <a:off x="3098800" y="991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146050</xdr:rowOff>
    </xdr:to>
    <xdr:cxnSp macro="">
      <xdr:nvCxnSpPr>
        <xdr:cNvPr id="190" name="直線コネクタ 189"/>
        <xdr:cNvCxnSpPr/>
      </xdr:nvCxnSpPr>
      <xdr:spPr>
        <a:xfrm>
          <a:off x="2209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146050</xdr:rowOff>
    </xdr:to>
    <xdr:cxnSp macro="">
      <xdr:nvCxnSpPr>
        <xdr:cNvPr id="193" name="直線コネクタ 192"/>
        <xdr:cNvCxnSpPr/>
      </xdr:nvCxnSpPr>
      <xdr:spPr>
        <a:xfrm>
          <a:off x="1320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203" name="楕円 202"/>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67327</xdr:rowOff>
    </xdr:from>
    <xdr:ext cx="762000" cy="259045"/>
    <xdr:sp macro="" textlink="">
      <xdr:nvSpPr>
        <xdr:cNvPr id="204" name="扶助費該当値テキスト"/>
        <xdr:cNvSpPr txBox="1"/>
      </xdr:nvSpPr>
      <xdr:spPr>
        <a:xfrm>
          <a:off x="49149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38100</xdr:rowOff>
    </xdr:from>
    <xdr:to>
      <xdr:col>20</xdr:col>
      <xdr:colOff>38100</xdr:colOff>
      <xdr:row>58</xdr:row>
      <xdr:rowOff>139700</xdr:rowOff>
    </xdr:to>
    <xdr:sp macro="" textlink="">
      <xdr:nvSpPr>
        <xdr:cNvPr id="205" name="楕円 204"/>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124477</xdr:rowOff>
    </xdr:from>
    <xdr:ext cx="736600" cy="259045"/>
    <xdr:sp macro="" textlink="">
      <xdr:nvSpPr>
        <xdr:cNvPr id="206" name="テキスト ボックス 205"/>
        <xdr:cNvSpPr txBox="1"/>
      </xdr:nvSpPr>
      <xdr:spPr>
        <a:xfrm>
          <a:off x="3606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7" name="楕円 206"/>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8" name="テキスト ボックス 207"/>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9" name="楕円 208"/>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0" name="テキスト ボックス 20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その他に係る経常収支比率は類似団体平均を下回っており、近年横ばいとなっている。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67564</xdr:rowOff>
    </xdr:from>
    <xdr:to>
      <xdr:col>82</xdr:col>
      <xdr:colOff>107950</xdr:colOff>
      <xdr:row>56</xdr:row>
      <xdr:rowOff>94996</xdr:rowOff>
    </xdr:to>
    <xdr:cxnSp macro="">
      <xdr:nvCxnSpPr>
        <xdr:cNvPr id="242" name="直線コネクタ 241"/>
        <xdr:cNvCxnSpPr/>
      </xdr:nvCxnSpPr>
      <xdr:spPr>
        <a:xfrm>
          <a:off x="15671800" y="96687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53848</xdr:rowOff>
    </xdr:from>
    <xdr:to>
      <xdr:col>78</xdr:col>
      <xdr:colOff>69850</xdr:colOff>
      <xdr:row>56</xdr:row>
      <xdr:rowOff>67564</xdr:rowOff>
    </xdr:to>
    <xdr:cxnSp macro="">
      <xdr:nvCxnSpPr>
        <xdr:cNvPr id="245" name="直線コネクタ 244"/>
        <xdr:cNvCxnSpPr/>
      </xdr:nvCxnSpPr>
      <xdr:spPr>
        <a:xfrm>
          <a:off x="14782800" y="9655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56</xdr:row>
      <xdr:rowOff>108712</xdr:rowOff>
    </xdr:to>
    <xdr:cxnSp macro="">
      <xdr:nvCxnSpPr>
        <xdr:cNvPr id="248" name="直線コネクタ 247"/>
        <xdr:cNvCxnSpPr/>
      </xdr:nvCxnSpPr>
      <xdr:spPr>
        <a:xfrm flipV="1">
          <a:off x="13893800" y="96550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62992</xdr:rowOff>
    </xdr:from>
    <xdr:to>
      <xdr:col>69</xdr:col>
      <xdr:colOff>92075</xdr:colOff>
      <xdr:row>56</xdr:row>
      <xdr:rowOff>108712</xdr:rowOff>
    </xdr:to>
    <xdr:cxnSp macro="">
      <xdr:nvCxnSpPr>
        <xdr:cNvPr id="251" name="直線コネクタ 250"/>
        <xdr:cNvCxnSpPr/>
      </xdr:nvCxnSpPr>
      <xdr:spPr>
        <a:xfrm>
          <a:off x="13004800" y="96641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1" name="楕円 260"/>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2"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16764</xdr:rowOff>
    </xdr:from>
    <xdr:to>
      <xdr:col>78</xdr:col>
      <xdr:colOff>120650</xdr:colOff>
      <xdr:row>56</xdr:row>
      <xdr:rowOff>118364</xdr:rowOff>
    </xdr:to>
    <xdr:sp macro="" textlink="">
      <xdr:nvSpPr>
        <xdr:cNvPr id="263" name="楕円 262"/>
        <xdr:cNvSpPr/>
      </xdr:nvSpPr>
      <xdr:spPr>
        <a:xfrm>
          <a:off x="15621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128541</xdr:rowOff>
    </xdr:from>
    <xdr:ext cx="736600" cy="259045"/>
    <xdr:sp macro="" textlink="">
      <xdr:nvSpPr>
        <xdr:cNvPr id="264" name="テキスト ボックス 263"/>
        <xdr:cNvSpPr txBox="1"/>
      </xdr:nvSpPr>
      <xdr:spPr>
        <a:xfrm>
          <a:off x="15290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67" name="楕円 266"/>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68" name="テキスト ボックス 267"/>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9" name="楕円 268"/>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70" name="テキスト ボックス 269"/>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補助費等に係る経常収支比率が類似団体平均を上回っているのは、一部事務組合への負担金が多いためである。</a:t>
          </a:r>
          <a:r>
            <a:rPr kumimoji="1" lang="en-US" altLang="ja-JP" sz="1200">
              <a:solidFill>
                <a:schemeClr val="dk1"/>
              </a:solidFill>
              <a:effectLst/>
              <a:latin typeface="+mn-lt"/>
              <a:ea typeface="+mn-ea"/>
              <a:cs typeface="+mn-cs"/>
            </a:rPr>
            <a:t>H29</a:t>
          </a:r>
          <a:r>
            <a:rPr kumimoji="1" lang="ja-JP" altLang="ja-JP" sz="1200">
              <a:solidFill>
                <a:schemeClr val="dk1"/>
              </a:solidFill>
              <a:effectLst/>
              <a:latin typeface="+mn-lt"/>
              <a:ea typeface="+mn-ea"/>
              <a:cs typeface="+mn-cs"/>
            </a:rPr>
            <a:t>の経常収支比率</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減少している</a:t>
          </a:r>
          <a:r>
            <a:rPr kumimoji="1" lang="ja-JP" altLang="en-US" sz="1200">
              <a:solidFill>
                <a:schemeClr val="dk1"/>
              </a:solidFill>
              <a:effectLst/>
              <a:latin typeface="+mn-lt"/>
              <a:ea typeface="+mn-ea"/>
              <a:cs typeface="+mn-cs"/>
            </a:rPr>
            <a:t>のは、有田衛生施設事務組合負担金が公債費の減少により▲</a:t>
          </a:r>
          <a:r>
            <a:rPr kumimoji="1" lang="en-US" altLang="ja-JP" sz="1200">
              <a:solidFill>
                <a:schemeClr val="dk1"/>
              </a:solidFill>
              <a:effectLst/>
              <a:latin typeface="+mn-lt"/>
              <a:ea typeface="+mn-ea"/>
              <a:cs typeface="+mn-cs"/>
            </a:rPr>
            <a:t>45,517</a:t>
          </a:r>
          <a:r>
            <a:rPr kumimoji="1" lang="ja-JP" altLang="en-US" sz="1200">
              <a:solidFill>
                <a:schemeClr val="dk1"/>
              </a:solidFill>
              <a:effectLst/>
              <a:latin typeface="+mn-lt"/>
              <a:ea typeface="+mn-ea"/>
              <a:cs typeface="+mn-cs"/>
            </a:rPr>
            <a:t>千円となったのが要因となっている</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補助金について、役割・効果等を再検討し、見直しや廃止等の検討を行う。</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117856</xdr:rowOff>
    </xdr:to>
    <xdr:cxnSp macro="">
      <xdr:nvCxnSpPr>
        <xdr:cNvPr id="300" name="直線コネクタ 299"/>
        <xdr:cNvCxnSpPr/>
      </xdr:nvCxnSpPr>
      <xdr:spPr>
        <a:xfrm flipV="1">
          <a:off x="15671800" y="65735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117856</xdr:rowOff>
    </xdr:from>
    <xdr:to>
      <xdr:col>78</xdr:col>
      <xdr:colOff>69850</xdr:colOff>
      <xdr:row>38</xdr:row>
      <xdr:rowOff>145288</xdr:rowOff>
    </xdr:to>
    <xdr:cxnSp macro="">
      <xdr:nvCxnSpPr>
        <xdr:cNvPr id="303" name="直線コネクタ 302"/>
        <xdr:cNvCxnSpPr/>
      </xdr:nvCxnSpPr>
      <xdr:spPr>
        <a:xfrm flipV="1">
          <a:off x="14782800" y="66329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145288</xdr:rowOff>
    </xdr:to>
    <xdr:cxnSp macro="">
      <xdr:nvCxnSpPr>
        <xdr:cNvPr id="306" name="直線コネクタ 305"/>
        <xdr:cNvCxnSpPr/>
      </xdr:nvCxnSpPr>
      <xdr:spPr>
        <a:xfrm>
          <a:off x="13893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10414</xdr:rowOff>
    </xdr:to>
    <xdr:cxnSp macro="">
      <xdr:nvCxnSpPr>
        <xdr:cNvPr id="309" name="直線コネクタ 308"/>
        <xdr:cNvCxnSpPr/>
      </xdr:nvCxnSpPr>
      <xdr:spPr>
        <a:xfrm flipV="1">
          <a:off x="13004800" y="6651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xdr:rowOff>
    </xdr:from>
    <xdr:to>
      <xdr:col>82</xdr:col>
      <xdr:colOff>158750</xdr:colOff>
      <xdr:row>38</xdr:row>
      <xdr:rowOff>109220</xdr:rowOff>
    </xdr:to>
    <xdr:sp macro="" textlink="">
      <xdr:nvSpPr>
        <xdr:cNvPr id="319" name="楕円 318"/>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151147</xdr:rowOff>
    </xdr:from>
    <xdr:ext cx="762000" cy="259045"/>
    <xdr:sp macro="" textlink="">
      <xdr:nvSpPr>
        <xdr:cNvPr id="320"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1" name="楕円 320"/>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2" name="テキスト ボックス 321"/>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3" name="楕円 322"/>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4" name="テキスト ボックス 323"/>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25" name="楕円 324"/>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26" name="テキスト ボックス 325"/>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131064</xdr:rowOff>
    </xdr:from>
    <xdr:to>
      <xdr:col>65</xdr:col>
      <xdr:colOff>53975</xdr:colOff>
      <xdr:row>39</xdr:row>
      <xdr:rowOff>61214</xdr:rowOff>
    </xdr:to>
    <xdr:sp macro="" textlink="">
      <xdr:nvSpPr>
        <xdr:cNvPr id="327" name="楕円 326"/>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45991</xdr:rowOff>
    </xdr:from>
    <xdr:ext cx="762000" cy="259045"/>
    <xdr:sp macro="" textlink="">
      <xdr:nvSpPr>
        <xdr:cNvPr id="328" name="テキスト ボックス 327"/>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公債費に係る経常収支比率は類似団体平均を下回っている。</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については、</a:t>
          </a:r>
          <a:r>
            <a:rPr kumimoji="1" lang="en-US" altLang="ja-JP" sz="1200">
              <a:solidFill>
                <a:schemeClr val="dk1"/>
              </a:solidFill>
              <a:effectLst/>
              <a:latin typeface="+mn-lt"/>
              <a:ea typeface="+mn-ea"/>
              <a:cs typeface="+mn-cs"/>
            </a:rPr>
            <a:t>H26</a:t>
          </a:r>
          <a:r>
            <a:rPr kumimoji="1" lang="ja-JP" altLang="en-US" sz="1200">
              <a:solidFill>
                <a:schemeClr val="dk1"/>
              </a:solidFill>
              <a:effectLst/>
              <a:latin typeface="+mn-lt"/>
              <a:ea typeface="+mn-ea"/>
              <a:cs typeface="+mn-cs"/>
            </a:rPr>
            <a:t>に借入れた緊急防災・減災事業債１５０，５００千円の償還が本格化したことが増加の要因である。</a:t>
          </a:r>
          <a:r>
            <a:rPr kumimoji="1" lang="ja-JP" altLang="ja-JP" sz="1200">
              <a:solidFill>
                <a:schemeClr val="dk1"/>
              </a:solidFill>
              <a:effectLst/>
              <a:latin typeface="+mn-lt"/>
              <a:ea typeface="+mn-ea"/>
              <a:cs typeface="+mn-cs"/>
            </a:rPr>
            <a:t>今後も新規事業の実施については十分な検討を行い、起債に大きく頼ることのない財政運営に努める。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106426</xdr:rowOff>
    </xdr:to>
    <xdr:cxnSp macro="">
      <xdr:nvCxnSpPr>
        <xdr:cNvPr id="358" name="直線コネクタ 357"/>
        <xdr:cNvCxnSpPr/>
      </xdr:nvCxnSpPr>
      <xdr:spPr>
        <a:xfrm>
          <a:off x="3987800" y="132715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78994</xdr:rowOff>
    </xdr:to>
    <xdr:cxnSp macro="">
      <xdr:nvCxnSpPr>
        <xdr:cNvPr id="361" name="直線コネクタ 360"/>
        <xdr:cNvCxnSpPr/>
      </xdr:nvCxnSpPr>
      <xdr:spPr>
        <a:xfrm flipV="1">
          <a:off x="3098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124713</xdr:rowOff>
    </xdr:to>
    <xdr:cxnSp macro="">
      <xdr:nvCxnSpPr>
        <xdr:cNvPr id="364" name="直線コネクタ 363"/>
        <xdr:cNvCxnSpPr/>
      </xdr:nvCxnSpPr>
      <xdr:spPr>
        <a:xfrm flipV="1">
          <a:off x="2209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66" name="テキスト ボックス 365"/>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77</xdr:row>
      <xdr:rowOff>152146</xdr:rowOff>
    </xdr:to>
    <xdr:cxnSp macro="">
      <xdr:nvCxnSpPr>
        <xdr:cNvPr id="367" name="直線コネクタ 366"/>
        <xdr:cNvCxnSpPr/>
      </xdr:nvCxnSpPr>
      <xdr:spPr>
        <a:xfrm flipV="1">
          <a:off x="1320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112285</xdr:rowOff>
    </xdr:from>
    <xdr:ext cx="762000" cy="259045"/>
    <xdr:sp macro="" textlink="">
      <xdr:nvSpPr>
        <xdr:cNvPr id="369" name="テキスト ボックス 368"/>
        <xdr:cNvSpPr txBox="1"/>
      </xdr:nvSpPr>
      <xdr:spPr>
        <a:xfrm>
          <a:off x="1828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103140</xdr:rowOff>
    </xdr:from>
    <xdr:ext cx="762000" cy="259045"/>
    <xdr:sp macro="" textlink="">
      <xdr:nvSpPr>
        <xdr:cNvPr id="371" name="テキスト ボックス 370"/>
        <xdr:cNvSpPr txBox="1"/>
      </xdr:nvSpPr>
      <xdr:spPr>
        <a:xfrm>
          <a:off x="939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77" name="楕円 376"/>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78"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80" name="テキスト ボックス 37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81" name="楕円 380"/>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2" name="テキスト ボックス 381"/>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3" name="楕円 382"/>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84" name="テキスト ボックス 383"/>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5" name="楕円 384"/>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6" name="テキスト ボックス 385"/>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公債費以外の部分で、扶助費・補助費を除く経費は類似団体とほぼ同水準であるが、扶助費、補助費においては類似団体を上回る乖離が大きいため、全体として類似団体を上回る比率となっている。</a:t>
          </a:r>
          <a:endParaRPr lang="ja-JP" altLang="ja-JP" sz="1200">
            <a:effectLst/>
          </a:endParaRPr>
        </a:p>
        <a:p>
          <a:r>
            <a:rPr kumimoji="1" lang="ja-JP" altLang="ja-JP" sz="1200">
              <a:solidFill>
                <a:schemeClr val="dk1"/>
              </a:solidFill>
              <a:effectLst/>
              <a:latin typeface="+mn-lt"/>
              <a:ea typeface="+mn-ea"/>
              <a:cs typeface="+mn-cs"/>
            </a:rPr>
            <a:t>　補助費については、一部事務組合負担金のうち、消防、ごみを隣の湯浅町と２町で行っているため、スケールメリットがあまり生かされず、このような結果につながっていると考えられる。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162923</xdr:rowOff>
    </xdr:from>
    <xdr:to>
      <xdr:col>82</xdr:col>
      <xdr:colOff>107950</xdr:colOff>
      <xdr:row>77</xdr:row>
      <xdr:rowOff>24130</xdr:rowOff>
    </xdr:to>
    <xdr:cxnSp macro="">
      <xdr:nvCxnSpPr>
        <xdr:cNvPr id="421" name="直線コネクタ 420"/>
        <xdr:cNvCxnSpPr/>
      </xdr:nvCxnSpPr>
      <xdr:spPr>
        <a:xfrm flipV="1">
          <a:off x="15671800" y="131931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146594</xdr:rowOff>
    </xdr:from>
    <xdr:to>
      <xdr:col>78</xdr:col>
      <xdr:colOff>69850</xdr:colOff>
      <xdr:row>77</xdr:row>
      <xdr:rowOff>24130</xdr:rowOff>
    </xdr:to>
    <xdr:cxnSp macro="">
      <xdr:nvCxnSpPr>
        <xdr:cNvPr id="424" name="直線コネクタ 423"/>
        <xdr:cNvCxnSpPr/>
      </xdr:nvCxnSpPr>
      <xdr:spPr>
        <a:xfrm>
          <a:off x="14782800" y="13176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146594</xdr:rowOff>
    </xdr:from>
    <xdr:to>
      <xdr:col>73</xdr:col>
      <xdr:colOff>180975</xdr:colOff>
      <xdr:row>76</xdr:row>
      <xdr:rowOff>166188</xdr:rowOff>
    </xdr:to>
    <xdr:cxnSp macro="">
      <xdr:nvCxnSpPr>
        <xdr:cNvPr id="427" name="直線コネクタ 426"/>
        <xdr:cNvCxnSpPr/>
      </xdr:nvCxnSpPr>
      <xdr:spPr>
        <a:xfrm flipV="1">
          <a:off x="13893800" y="131767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121030</xdr:rowOff>
    </xdr:from>
    <xdr:ext cx="762000" cy="259045"/>
    <xdr:sp macro="" textlink="">
      <xdr:nvSpPr>
        <xdr:cNvPr id="429" name="テキスト ボックス 428"/>
        <xdr:cNvSpPr txBox="1"/>
      </xdr:nvSpPr>
      <xdr:spPr>
        <a:xfrm>
          <a:off x="14401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166188</xdr:rowOff>
    </xdr:to>
    <xdr:cxnSp macro="">
      <xdr:nvCxnSpPr>
        <xdr:cNvPr id="430" name="直線コネクタ 429"/>
        <xdr:cNvCxnSpPr/>
      </xdr:nvCxnSpPr>
      <xdr:spPr>
        <a:xfrm>
          <a:off x="13004800" y="1313433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58981</xdr:rowOff>
    </xdr:from>
    <xdr:ext cx="762000" cy="259045"/>
    <xdr:sp macro="" textlink="">
      <xdr:nvSpPr>
        <xdr:cNvPr id="434" name="テキスト ボックス 433"/>
        <xdr:cNvSpPr txBox="1"/>
      </xdr:nvSpPr>
      <xdr:spPr>
        <a:xfrm>
          <a:off x="12623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112123</xdr:rowOff>
    </xdr:from>
    <xdr:to>
      <xdr:col>82</xdr:col>
      <xdr:colOff>158750</xdr:colOff>
      <xdr:row>77</xdr:row>
      <xdr:rowOff>42273</xdr:rowOff>
    </xdr:to>
    <xdr:sp macro="" textlink="">
      <xdr:nvSpPr>
        <xdr:cNvPr id="440" name="楕円 439"/>
        <xdr:cNvSpPr/>
      </xdr:nvSpPr>
      <xdr:spPr>
        <a:xfrm>
          <a:off x="164592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84200</xdr:rowOff>
    </xdr:from>
    <xdr:ext cx="762000" cy="259045"/>
    <xdr:sp macro="" textlink="">
      <xdr:nvSpPr>
        <xdr:cNvPr id="441" name="公債費以外該当値テキスト"/>
        <xdr:cNvSpPr txBox="1"/>
      </xdr:nvSpPr>
      <xdr:spPr>
        <a:xfrm>
          <a:off x="165989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2" name="楕円 441"/>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95794</xdr:rowOff>
    </xdr:from>
    <xdr:to>
      <xdr:col>74</xdr:col>
      <xdr:colOff>31750</xdr:colOff>
      <xdr:row>77</xdr:row>
      <xdr:rowOff>25944</xdr:rowOff>
    </xdr:to>
    <xdr:sp macro="" textlink="">
      <xdr:nvSpPr>
        <xdr:cNvPr id="444" name="楕円 443"/>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10721</xdr:rowOff>
    </xdr:from>
    <xdr:ext cx="762000" cy="259045"/>
    <xdr:sp macro="" textlink="">
      <xdr:nvSpPr>
        <xdr:cNvPr id="445" name="テキスト ボックス 444"/>
        <xdr:cNvSpPr txBox="1"/>
      </xdr:nvSpPr>
      <xdr:spPr>
        <a:xfrm>
          <a:off x="14401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115388</xdr:rowOff>
    </xdr:from>
    <xdr:to>
      <xdr:col>69</xdr:col>
      <xdr:colOff>142875</xdr:colOff>
      <xdr:row>77</xdr:row>
      <xdr:rowOff>45538</xdr:rowOff>
    </xdr:to>
    <xdr:sp macro="" textlink="">
      <xdr:nvSpPr>
        <xdr:cNvPr id="446" name="楕円 445"/>
        <xdr:cNvSpPr/>
      </xdr:nvSpPr>
      <xdr:spPr>
        <a:xfrm>
          <a:off x="138430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30315</xdr:rowOff>
    </xdr:from>
    <xdr:ext cx="762000" cy="259045"/>
    <xdr:sp macro="" textlink="">
      <xdr:nvSpPr>
        <xdr:cNvPr id="447" name="テキスト ボックス 446"/>
        <xdr:cNvSpPr txBox="1"/>
      </xdr:nvSpPr>
      <xdr:spPr>
        <a:xfrm>
          <a:off x="13512800" y="1323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8" name="楕円 447"/>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49" name="テキスト ボックス 448"/>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78162</xdr:rowOff>
    </xdr:from>
    <xdr:to>
      <xdr:col>29</xdr:col>
      <xdr:colOff>127000</xdr:colOff>
      <xdr:row>18</xdr:row>
      <xdr:rowOff>83911</xdr:rowOff>
    </xdr:to>
    <xdr:cxnSp macro="">
      <xdr:nvCxnSpPr>
        <xdr:cNvPr id="46" name="直線コネクタ 45"/>
        <xdr:cNvCxnSpPr/>
      </xdr:nvCxnSpPr>
      <xdr:spPr bwMode="auto">
        <a:xfrm flipV="1">
          <a:off x="5003800" y="3211887"/>
          <a:ext cx="6477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83911</xdr:rowOff>
    </xdr:from>
    <xdr:to>
      <xdr:col>26</xdr:col>
      <xdr:colOff>50800</xdr:colOff>
      <xdr:row>18</xdr:row>
      <xdr:rowOff>101519</xdr:rowOff>
    </xdr:to>
    <xdr:cxnSp macro="">
      <xdr:nvCxnSpPr>
        <xdr:cNvPr id="49" name="直線コネクタ 48"/>
        <xdr:cNvCxnSpPr/>
      </xdr:nvCxnSpPr>
      <xdr:spPr bwMode="auto">
        <a:xfrm flipV="1">
          <a:off x="4305300" y="3217636"/>
          <a:ext cx="6985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101519</xdr:rowOff>
    </xdr:from>
    <xdr:to>
      <xdr:col>22</xdr:col>
      <xdr:colOff>114300</xdr:colOff>
      <xdr:row>18</xdr:row>
      <xdr:rowOff>142095</xdr:rowOff>
    </xdr:to>
    <xdr:cxnSp macro="">
      <xdr:nvCxnSpPr>
        <xdr:cNvPr id="52" name="直線コネクタ 51"/>
        <xdr:cNvCxnSpPr/>
      </xdr:nvCxnSpPr>
      <xdr:spPr bwMode="auto">
        <a:xfrm flipV="1">
          <a:off x="3606800" y="3235244"/>
          <a:ext cx="6985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76811</xdr:rowOff>
    </xdr:from>
    <xdr:ext cx="762000" cy="259045"/>
    <xdr:sp macro="" textlink="">
      <xdr:nvSpPr>
        <xdr:cNvPr id="54" name="テキスト ボックス 53"/>
        <xdr:cNvSpPr txBox="1"/>
      </xdr:nvSpPr>
      <xdr:spPr>
        <a:xfrm>
          <a:off x="3924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127168</xdr:rowOff>
    </xdr:from>
    <xdr:to>
      <xdr:col>18</xdr:col>
      <xdr:colOff>177800</xdr:colOff>
      <xdr:row>18</xdr:row>
      <xdr:rowOff>142095</xdr:rowOff>
    </xdr:to>
    <xdr:cxnSp macro="">
      <xdr:nvCxnSpPr>
        <xdr:cNvPr id="55" name="直線コネクタ 54"/>
        <xdr:cNvCxnSpPr/>
      </xdr:nvCxnSpPr>
      <xdr:spPr bwMode="auto">
        <a:xfrm>
          <a:off x="2908300" y="3260893"/>
          <a:ext cx="698500" cy="14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52425</xdr:rowOff>
    </xdr:from>
    <xdr:ext cx="762000" cy="259045"/>
    <xdr:sp macro="" textlink="">
      <xdr:nvSpPr>
        <xdr:cNvPr id="57" name="テキスト ボックス 56"/>
        <xdr:cNvSpPr txBox="1"/>
      </xdr:nvSpPr>
      <xdr:spPr>
        <a:xfrm>
          <a:off x="32258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95939</xdr:rowOff>
    </xdr:from>
    <xdr:ext cx="762000" cy="259045"/>
    <xdr:sp macro="" textlink="">
      <xdr:nvSpPr>
        <xdr:cNvPr id="59" name="テキスト ボックス 58"/>
        <xdr:cNvSpPr txBox="1"/>
      </xdr:nvSpPr>
      <xdr:spPr>
        <a:xfrm>
          <a:off x="2527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27362</xdr:rowOff>
    </xdr:from>
    <xdr:to>
      <xdr:col>29</xdr:col>
      <xdr:colOff>177800</xdr:colOff>
      <xdr:row>18</xdr:row>
      <xdr:rowOff>128962</xdr:rowOff>
    </xdr:to>
    <xdr:sp macro="" textlink="">
      <xdr:nvSpPr>
        <xdr:cNvPr id="65" name="楕円 64"/>
        <xdr:cNvSpPr/>
      </xdr:nvSpPr>
      <xdr:spPr bwMode="auto">
        <a:xfrm>
          <a:off x="5600700" y="316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170889</xdr:rowOff>
    </xdr:from>
    <xdr:ext cx="762000" cy="259045"/>
    <xdr:sp macro="" textlink="">
      <xdr:nvSpPr>
        <xdr:cNvPr id="66" name="人口1人当たり決算額の推移該当値テキスト130"/>
        <xdr:cNvSpPr txBox="1"/>
      </xdr:nvSpPr>
      <xdr:spPr>
        <a:xfrm>
          <a:off x="5740400" y="313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33111</xdr:rowOff>
    </xdr:from>
    <xdr:to>
      <xdr:col>26</xdr:col>
      <xdr:colOff>101600</xdr:colOff>
      <xdr:row>18</xdr:row>
      <xdr:rowOff>134711</xdr:rowOff>
    </xdr:to>
    <xdr:sp macro="" textlink="">
      <xdr:nvSpPr>
        <xdr:cNvPr id="67" name="楕円 66"/>
        <xdr:cNvSpPr/>
      </xdr:nvSpPr>
      <xdr:spPr bwMode="auto">
        <a:xfrm>
          <a:off x="4953000" y="3166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119488</xdr:rowOff>
    </xdr:from>
    <xdr:ext cx="736600" cy="259045"/>
    <xdr:sp macro="" textlink="">
      <xdr:nvSpPr>
        <xdr:cNvPr id="68" name="テキスト ボックス 67"/>
        <xdr:cNvSpPr txBox="1"/>
      </xdr:nvSpPr>
      <xdr:spPr>
        <a:xfrm>
          <a:off x="4622800" y="325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50719</xdr:rowOff>
    </xdr:from>
    <xdr:to>
      <xdr:col>22</xdr:col>
      <xdr:colOff>165100</xdr:colOff>
      <xdr:row>18</xdr:row>
      <xdr:rowOff>152319</xdr:rowOff>
    </xdr:to>
    <xdr:sp macro="" textlink="">
      <xdr:nvSpPr>
        <xdr:cNvPr id="69" name="楕円 68"/>
        <xdr:cNvSpPr/>
      </xdr:nvSpPr>
      <xdr:spPr bwMode="auto">
        <a:xfrm>
          <a:off x="4254500" y="3184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137096</xdr:rowOff>
    </xdr:from>
    <xdr:ext cx="762000" cy="259045"/>
    <xdr:sp macro="" textlink="">
      <xdr:nvSpPr>
        <xdr:cNvPr id="70" name="テキスト ボックス 69"/>
        <xdr:cNvSpPr txBox="1"/>
      </xdr:nvSpPr>
      <xdr:spPr>
        <a:xfrm>
          <a:off x="3924300" y="327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91295</xdr:rowOff>
    </xdr:from>
    <xdr:to>
      <xdr:col>19</xdr:col>
      <xdr:colOff>38100</xdr:colOff>
      <xdr:row>19</xdr:row>
      <xdr:rowOff>21445</xdr:rowOff>
    </xdr:to>
    <xdr:sp macro="" textlink="">
      <xdr:nvSpPr>
        <xdr:cNvPr id="71" name="楕円 70"/>
        <xdr:cNvSpPr/>
      </xdr:nvSpPr>
      <xdr:spPr bwMode="auto">
        <a:xfrm>
          <a:off x="3556000" y="3225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6222</xdr:rowOff>
    </xdr:from>
    <xdr:ext cx="762000" cy="259045"/>
    <xdr:sp macro="" textlink="">
      <xdr:nvSpPr>
        <xdr:cNvPr id="72" name="テキスト ボックス 71"/>
        <xdr:cNvSpPr txBox="1"/>
      </xdr:nvSpPr>
      <xdr:spPr>
        <a:xfrm>
          <a:off x="3225800" y="3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76368</xdr:rowOff>
    </xdr:from>
    <xdr:to>
      <xdr:col>15</xdr:col>
      <xdr:colOff>101600</xdr:colOff>
      <xdr:row>19</xdr:row>
      <xdr:rowOff>6517</xdr:rowOff>
    </xdr:to>
    <xdr:sp macro="" textlink="">
      <xdr:nvSpPr>
        <xdr:cNvPr id="73" name="楕円 72"/>
        <xdr:cNvSpPr/>
      </xdr:nvSpPr>
      <xdr:spPr bwMode="auto">
        <a:xfrm>
          <a:off x="2857500" y="32100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162745</xdr:rowOff>
    </xdr:from>
    <xdr:ext cx="762000" cy="259045"/>
    <xdr:sp macro="" textlink="">
      <xdr:nvSpPr>
        <xdr:cNvPr id="74" name="テキスト ボックス 73"/>
        <xdr:cNvSpPr txBox="1"/>
      </xdr:nvSpPr>
      <xdr:spPr>
        <a:xfrm>
          <a:off x="2527300" y="32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167593</xdr:rowOff>
    </xdr:from>
    <xdr:to>
      <xdr:col>29</xdr:col>
      <xdr:colOff>127000</xdr:colOff>
      <xdr:row>35</xdr:row>
      <xdr:rowOff>186697</xdr:rowOff>
    </xdr:to>
    <xdr:cxnSp macro="">
      <xdr:nvCxnSpPr>
        <xdr:cNvPr id="108" name="直線コネクタ 107"/>
        <xdr:cNvCxnSpPr/>
      </xdr:nvCxnSpPr>
      <xdr:spPr bwMode="auto">
        <a:xfrm flipV="1">
          <a:off x="5003800" y="6777943"/>
          <a:ext cx="6477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168191</xdr:rowOff>
    </xdr:from>
    <xdr:to>
      <xdr:col>26</xdr:col>
      <xdr:colOff>50800</xdr:colOff>
      <xdr:row>35</xdr:row>
      <xdr:rowOff>186697</xdr:rowOff>
    </xdr:to>
    <xdr:cxnSp macro="">
      <xdr:nvCxnSpPr>
        <xdr:cNvPr id="111" name="直線コネクタ 110"/>
        <xdr:cNvCxnSpPr/>
      </xdr:nvCxnSpPr>
      <xdr:spPr bwMode="auto">
        <a:xfrm>
          <a:off x="4305300" y="6778541"/>
          <a:ext cx="698500" cy="18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168191</xdr:rowOff>
    </xdr:from>
    <xdr:to>
      <xdr:col>22</xdr:col>
      <xdr:colOff>114300</xdr:colOff>
      <xdr:row>35</xdr:row>
      <xdr:rowOff>186958</xdr:rowOff>
    </xdr:to>
    <xdr:cxnSp macro="">
      <xdr:nvCxnSpPr>
        <xdr:cNvPr id="114" name="直線コネクタ 113"/>
        <xdr:cNvCxnSpPr/>
      </xdr:nvCxnSpPr>
      <xdr:spPr bwMode="auto">
        <a:xfrm flipV="1">
          <a:off x="3606800" y="6778541"/>
          <a:ext cx="698500" cy="1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28131</xdr:rowOff>
    </xdr:from>
    <xdr:ext cx="762000" cy="259045"/>
    <xdr:sp macro="" textlink="">
      <xdr:nvSpPr>
        <xdr:cNvPr id="116" name="テキスト ボックス 115"/>
        <xdr:cNvSpPr txBox="1"/>
      </xdr:nvSpPr>
      <xdr:spPr>
        <a:xfrm>
          <a:off x="39243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160735</xdr:rowOff>
    </xdr:from>
    <xdr:to>
      <xdr:col>18</xdr:col>
      <xdr:colOff>177800</xdr:colOff>
      <xdr:row>35</xdr:row>
      <xdr:rowOff>186958</xdr:rowOff>
    </xdr:to>
    <xdr:cxnSp macro="">
      <xdr:nvCxnSpPr>
        <xdr:cNvPr id="117" name="直線コネクタ 116"/>
        <xdr:cNvCxnSpPr/>
      </xdr:nvCxnSpPr>
      <xdr:spPr bwMode="auto">
        <a:xfrm>
          <a:off x="2908300" y="6771085"/>
          <a:ext cx="698500" cy="26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9832</xdr:rowOff>
    </xdr:from>
    <xdr:ext cx="762000" cy="259045"/>
    <xdr:sp macro="" textlink="">
      <xdr:nvSpPr>
        <xdr:cNvPr id="119" name="テキスト ボックス 118"/>
        <xdr:cNvSpPr txBox="1"/>
      </xdr:nvSpPr>
      <xdr:spPr>
        <a:xfrm>
          <a:off x="32258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321000</xdr:rowOff>
    </xdr:from>
    <xdr:ext cx="762000" cy="259045"/>
    <xdr:sp macro="" textlink="">
      <xdr:nvSpPr>
        <xdr:cNvPr id="121" name="テキスト ボックス 120"/>
        <xdr:cNvSpPr txBox="1"/>
      </xdr:nvSpPr>
      <xdr:spPr>
        <a:xfrm>
          <a:off x="2527300" y="6245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116793</xdr:rowOff>
    </xdr:from>
    <xdr:to>
      <xdr:col>29</xdr:col>
      <xdr:colOff>177800</xdr:colOff>
      <xdr:row>35</xdr:row>
      <xdr:rowOff>218393</xdr:rowOff>
    </xdr:to>
    <xdr:sp macro="" textlink="">
      <xdr:nvSpPr>
        <xdr:cNvPr id="127" name="楕円 126"/>
        <xdr:cNvSpPr/>
      </xdr:nvSpPr>
      <xdr:spPr bwMode="auto">
        <a:xfrm>
          <a:off x="5600700" y="672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88870</xdr:rowOff>
    </xdr:from>
    <xdr:ext cx="762000" cy="259045"/>
    <xdr:sp macro="" textlink="">
      <xdr:nvSpPr>
        <xdr:cNvPr id="128" name="人口1人当たり決算額の推移該当値テキスト445"/>
        <xdr:cNvSpPr txBox="1"/>
      </xdr:nvSpPr>
      <xdr:spPr>
        <a:xfrm>
          <a:off x="5740400" y="669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135897</xdr:rowOff>
    </xdr:from>
    <xdr:to>
      <xdr:col>26</xdr:col>
      <xdr:colOff>101600</xdr:colOff>
      <xdr:row>35</xdr:row>
      <xdr:rowOff>237497</xdr:rowOff>
    </xdr:to>
    <xdr:sp macro="" textlink="">
      <xdr:nvSpPr>
        <xdr:cNvPr id="129" name="楕円 128"/>
        <xdr:cNvSpPr/>
      </xdr:nvSpPr>
      <xdr:spPr bwMode="auto">
        <a:xfrm>
          <a:off x="4953000" y="6746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222274</xdr:rowOff>
    </xdr:from>
    <xdr:ext cx="736600" cy="259045"/>
    <xdr:sp macro="" textlink="">
      <xdr:nvSpPr>
        <xdr:cNvPr id="130" name="テキスト ボックス 129"/>
        <xdr:cNvSpPr txBox="1"/>
      </xdr:nvSpPr>
      <xdr:spPr>
        <a:xfrm>
          <a:off x="4622800" y="6832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117391</xdr:rowOff>
    </xdr:from>
    <xdr:to>
      <xdr:col>22</xdr:col>
      <xdr:colOff>165100</xdr:colOff>
      <xdr:row>35</xdr:row>
      <xdr:rowOff>218991</xdr:rowOff>
    </xdr:to>
    <xdr:sp macro="" textlink="">
      <xdr:nvSpPr>
        <xdr:cNvPr id="131" name="楕円 130"/>
        <xdr:cNvSpPr/>
      </xdr:nvSpPr>
      <xdr:spPr bwMode="auto">
        <a:xfrm>
          <a:off x="4254500" y="672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203768</xdr:rowOff>
    </xdr:from>
    <xdr:ext cx="762000" cy="259045"/>
    <xdr:sp macro="" textlink="">
      <xdr:nvSpPr>
        <xdr:cNvPr id="132" name="テキスト ボックス 131"/>
        <xdr:cNvSpPr txBox="1"/>
      </xdr:nvSpPr>
      <xdr:spPr>
        <a:xfrm>
          <a:off x="3924300" y="681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136158</xdr:rowOff>
    </xdr:from>
    <xdr:to>
      <xdr:col>19</xdr:col>
      <xdr:colOff>38100</xdr:colOff>
      <xdr:row>35</xdr:row>
      <xdr:rowOff>237758</xdr:rowOff>
    </xdr:to>
    <xdr:sp macro="" textlink="">
      <xdr:nvSpPr>
        <xdr:cNvPr id="133" name="楕円 132"/>
        <xdr:cNvSpPr/>
      </xdr:nvSpPr>
      <xdr:spPr bwMode="auto">
        <a:xfrm>
          <a:off x="3556000" y="6746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222535</xdr:rowOff>
    </xdr:from>
    <xdr:ext cx="762000" cy="259045"/>
    <xdr:sp macro="" textlink="">
      <xdr:nvSpPr>
        <xdr:cNvPr id="134" name="テキスト ボックス 133"/>
        <xdr:cNvSpPr txBox="1"/>
      </xdr:nvSpPr>
      <xdr:spPr>
        <a:xfrm>
          <a:off x="3225800" y="68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109935</xdr:rowOff>
    </xdr:from>
    <xdr:to>
      <xdr:col>15</xdr:col>
      <xdr:colOff>101600</xdr:colOff>
      <xdr:row>35</xdr:row>
      <xdr:rowOff>211535</xdr:rowOff>
    </xdr:to>
    <xdr:sp macro="" textlink="">
      <xdr:nvSpPr>
        <xdr:cNvPr id="135" name="楕円 134"/>
        <xdr:cNvSpPr/>
      </xdr:nvSpPr>
      <xdr:spPr bwMode="auto">
        <a:xfrm>
          <a:off x="2857500" y="672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196312</xdr:rowOff>
    </xdr:from>
    <xdr:ext cx="762000" cy="259045"/>
    <xdr:sp macro="" textlink="">
      <xdr:nvSpPr>
        <xdr:cNvPr id="136" name="テキスト ボックス 135"/>
        <xdr:cNvSpPr txBox="1"/>
      </xdr:nvSpPr>
      <xdr:spPr>
        <a:xfrm>
          <a:off x="2527300" y="680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60589</xdr:rowOff>
    </xdr:from>
    <xdr:to>
      <xdr:col>24</xdr:col>
      <xdr:colOff>63500</xdr:colOff>
      <xdr:row>37</xdr:row>
      <xdr:rowOff>79030</xdr:rowOff>
    </xdr:to>
    <xdr:cxnSp macro="">
      <xdr:nvCxnSpPr>
        <xdr:cNvPr id="61" name="直線コネクタ 60"/>
        <xdr:cNvCxnSpPr/>
      </xdr:nvCxnSpPr>
      <xdr:spPr>
        <a:xfrm>
          <a:off x="3797300" y="6404239"/>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60589</xdr:rowOff>
    </xdr:from>
    <xdr:to>
      <xdr:col>19</xdr:col>
      <xdr:colOff>177800</xdr:colOff>
      <xdr:row>37</xdr:row>
      <xdr:rowOff>80378</xdr:rowOff>
    </xdr:to>
    <xdr:cxnSp macro="">
      <xdr:nvCxnSpPr>
        <xdr:cNvPr id="64" name="直線コネクタ 63"/>
        <xdr:cNvCxnSpPr/>
      </xdr:nvCxnSpPr>
      <xdr:spPr>
        <a:xfrm flipV="1">
          <a:off x="2908300" y="6404239"/>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80378</xdr:rowOff>
    </xdr:from>
    <xdr:to>
      <xdr:col>15</xdr:col>
      <xdr:colOff>50800</xdr:colOff>
      <xdr:row>37</xdr:row>
      <xdr:rowOff>121260</xdr:rowOff>
    </xdr:to>
    <xdr:cxnSp macro="">
      <xdr:nvCxnSpPr>
        <xdr:cNvPr id="67" name="直線コネクタ 66"/>
        <xdr:cNvCxnSpPr/>
      </xdr:nvCxnSpPr>
      <xdr:spPr>
        <a:xfrm flipV="1">
          <a:off x="2019300" y="642402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160545</xdr:rowOff>
    </xdr:from>
    <xdr:ext cx="599010" cy="259045"/>
    <xdr:sp macro="" textlink="">
      <xdr:nvSpPr>
        <xdr:cNvPr id="69" name="テキスト ボックス 68"/>
        <xdr:cNvSpPr txBox="1"/>
      </xdr:nvSpPr>
      <xdr:spPr>
        <a:xfrm>
          <a:off x="2608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121260</xdr:rowOff>
    </xdr:from>
    <xdr:to>
      <xdr:col>10</xdr:col>
      <xdr:colOff>114300</xdr:colOff>
      <xdr:row>37</xdr:row>
      <xdr:rowOff>169014</xdr:rowOff>
    </xdr:to>
    <xdr:cxnSp macro="">
      <xdr:nvCxnSpPr>
        <xdr:cNvPr id="70" name="直線コネクタ 69"/>
        <xdr:cNvCxnSpPr/>
      </xdr:nvCxnSpPr>
      <xdr:spPr>
        <a:xfrm flipV="1">
          <a:off x="1130300" y="6464910"/>
          <a:ext cx="889000" cy="4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125623</xdr:rowOff>
    </xdr:from>
    <xdr:ext cx="599010" cy="259045"/>
    <xdr:sp macro="" textlink="">
      <xdr:nvSpPr>
        <xdr:cNvPr id="72" name="テキスト ボックス 71"/>
        <xdr:cNvSpPr txBox="1"/>
      </xdr:nvSpPr>
      <xdr:spPr>
        <a:xfrm>
          <a:off x="1719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165551</xdr:rowOff>
    </xdr:from>
    <xdr:ext cx="599010" cy="259045"/>
    <xdr:sp macro="" textlink="">
      <xdr:nvSpPr>
        <xdr:cNvPr id="74" name="テキスト ボックス 73"/>
        <xdr:cNvSpPr txBox="1"/>
      </xdr:nvSpPr>
      <xdr:spPr>
        <a:xfrm>
          <a:off x="830795"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28230</xdr:rowOff>
    </xdr:from>
    <xdr:to>
      <xdr:col>24</xdr:col>
      <xdr:colOff>114300</xdr:colOff>
      <xdr:row>37</xdr:row>
      <xdr:rowOff>129830</xdr:rowOff>
    </xdr:to>
    <xdr:sp macro="" textlink="">
      <xdr:nvSpPr>
        <xdr:cNvPr id="80" name="楕円 79"/>
        <xdr:cNvSpPr/>
      </xdr:nvSpPr>
      <xdr:spPr>
        <a:xfrm>
          <a:off x="4584700" y="63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6657</xdr:rowOff>
    </xdr:from>
    <xdr:ext cx="534377" cy="259045"/>
    <xdr:sp macro="" textlink="">
      <xdr:nvSpPr>
        <xdr:cNvPr id="81" name="人件費該当値テキスト"/>
        <xdr:cNvSpPr txBox="1"/>
      </xdr:nvSpPr>
      <xdr:spPr>
        <a:xfrm>
          <a:off x="4686300" y="6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9789</xdr:rowOff>
    </xdr:from>
    <xdr:to>
      <xdr:col>20</xdr:col>
      <xdr:colOff>38100</xdr:colOff>
      <xdr:row>37</xdr:row>
      <xdr:rowOff>111389</xdr:rowOff>
    </xdr:to>
    <xdr:sp macro="" textlink="">
      <xdr:nvSpPr>
        <xdr:cNvPr id="82" name="楕円 81"/>
        <xdr:cNvSpPr/>
      </xdr:nvSpPr>
      <xdr:spPr>
        <a:xfrm>
          <a:off x="3746500" y="6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102516</xdr:rowOff>
    </xdr:from>
    <xdr:ext cx="534377" cy="259045"/>
    <xdr:sp macro="" textlink="">
      <xdr:nvSpPr>
        <xdr:cNvPr id="83" name="テキスト ボックス 82"/>
        <xdr:cNvSpPr txBox="1"/>
      </xdr:nvSpPr>
      <xdr:spPr>
        <a:xfrm>
          <a:off x="3530111" y="644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29578</xdr:rowOff>
    </xdr:from>
    <xdr:to>
      <xdr:col>15</xdr:col>
      <xdr:colOff>101600</xdr:colOff>
      <xdr:row>37</xdr:row>
      <xdr:rowOff>131178</xdr:rowOff>
    </xdr:to>
    <xdr:sp macro="" textlink="">
      <xdr:nvSpPr>
        <xdr:cNvPr id="84" name="楕円 83"/>
        <xdr:cNvSpPr/>
      </xdr:nvSpPr>
      <xdr:spPr>
        <a:xfrm>
          <a:off x="2857500" y="63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122305</xdr:rowOff>
    </xdr:from>
    <xdr:ext cx="534377" cy="259045"/>
    <xdr:sp macro="" textlink="">
      <xdr:nvSpPr>
        <xdr:cNvPr id="85" name="テキスト ボックス 84"/>
        <xdr:cNvSpPr txBox="1"/>
      </xdr:nvSpPr>
      <xdr:spPr>
        <a:xfrm>
          <a:off x="2641111" y="64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70460</xdr:rowOff>
    </xdr:from>
    <xdr:to>
      <xdr:col>10</xdr:col>
      <xdr:colOff>165100</xdr:colOff>
      <xdr:row>38</xdr:row>
      <xdr:rowOff>609</xdr:rowOff>
    </xdr:to>
    <xdr:sp macro="" textlink="">
      <xdr:nvSpPr>
        <xdr:cNvPr id="86" name="楕円 85"/>
        <xdr:cNvSpPr/>
      </xdr:nvSpPr>
      <xdr:spPr>
        <a:xfrm>
          <a:off x="1968500" y="6414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163186</xdr:rowOff>
    </xdr:from>
    <xdr:ext cx="534377" cy="259045"/>
    <xdr:sp macro="" textlink="">
      <xdr:nvSpPr>
        <xdr:cNvPr id="87" name="テキスト ボックス 86"/>
        <xdr:cNvSpPr txBox="1"/>
      </xdr:nvSpPr>
      <xdr:spPr>
        <a:xfrm>
          <a:off x="1752111" y="65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118214</xdr:rowOff>
    </xdr:from>
    <xdr:to>
      <xdr:col>6</xdr:col>
      <xdr:colOff>38100</xdr:colOff>
      <xdr:row>38</xdr:row>
      <xdr:rowOff>48364</xdr:rowOff>
    </xdr:to>
    <xdr:sp macro="" textlink="">
      <xdr:nvSpPr>
        <xdr:cNvPr id="88" name="楕円 87"/>
        <xdr:cNvSpPr/>
      </xdr:nvSpPr>
      <xdr:spPr>
        <a:xfrm>
          <a:off x="1079500" y="6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39491</xdr:rowOff>
    </xdr:from>
    <xdr:ext cx="534377" cy="259045"/>
    <xdr:sp macro="" textlink="">
      <xdr:nvSpPr>
        <xdr:cNvPr id="89" name="テキスト ボックス 88"/>
        <xdr:cNvSpPr txBox="1"/>
      </xdr:nvSpPr>
      <xdr:spPr>
        <a:xfrm>
          <a:off x="863111" y="655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159089</xdr:rowOff>
    </xdr:from>
    <xdr:to>
      <xdr:col>24</xdr:col>
      <xdr:colOff>63500</xdr:colOff>
      <xdr:row>57</xdr:row>
      <xdr:rowOff>25709</xdr:rowOff>
    </xdr:to>
    <xdr:cxnSp macro="">
      <xdr:nvCxnSpPr>
        <xdr:cNvPr id="118" name="直線コネクタ 117"/>
        <xdr:cNvCxnSpPr/>
      </xdr:nvCxnSpPr>
      <xdr:spPr>
        <a:xfrm>
          <a:off x="3797300" y="9760289"/>
          <a:ext cx="838200" cy="3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159089</xdr:rowOff>
    </xdr:from>
    <xdr:to>
      <xdr:col>19</xdr:col>
      <xdr:colOff>177800</xdr:colOff>
      <xdr:row>57</xdr:row>
      <xdr:rowOff>52790</xdr:rowOff>
    </xdr:to>
    <xdr:cxnSp macro="">
      <xdr:nvCxnSpPr>
        <xdr:cNvPr id="121" name="直線コネクタ 120"/>
        <xdr:cNvCxnSpPr/>
      </xdr:nvCxnSpPr>
      <xdr:spPr>
        <a:xfrm flipV="1">
          <a:off x="2908300" y="976028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52790</xdr:rowOff>
    </xdr:from>
    <xdr:to>
      <xdr:col>15</xdr:col>
      <xdr:colOff>50800</xdr:colOff>
      <xdr:row>57</xdr:row>
      <xdr:rowOff>69242</xdr:rowOff>
    </xdr:to>
    <xdr:cxnSp macro="">
      <xdr:nvCxnSpPr>
        <xdr:cNvPr id="124" name="直線コネクタ 123"/>
        <xdr:cNvCxnSpPr/>
      </xdr:nvCxnSpPr>
      <xdr:spPr>
        <a:xfrm flipV="1">
          <a:off x="2019300" y="9825440"/>
          <a:ext cx="889000" cy="1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69242</xdr:rowOff>
    </xdr:from>
    <xdr:to>
      <xdr:col>10</xdr:col>
      <xdr:colOff>114300</xdr:colOff>
      <xdr:row>57</xdr:row>
      <xdr:rowOff>74561</xdr:rowOff>
    </xdr:to>
    <xdr:cxnSp macro="">
      <xdr:nvCxnSpPr>
        <xdr:cNvPr id="127" name="直線コネクタ 126"/>
        <xdr:cNvCxnSpPr/>
      </xdr:nvCxnSpPr>
      <xdr:spPr>
        <a:xfrm flipV="1">
          <a:off x="1130300" y="9841892"/>
          <a:ext cx="8890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146359</xdr:rowOff>
    </xdr:from>
    <xdr:to>
      <xdr:col>24</xdr:col>
      <xdr:colOff>114300</xdr:colOff>
      <xdr:row>57</xdr:row>
      <xdr:rowOff>76509</xdr:rowOff>
    </xdr:to>
    <xdr:sp macro="" textlink="">
      <xdr:nvSpPr>
        <xdr:cNvPr id="137" name="楕円 136"/>
        <xdr:cNvSpPr/>
      </xdr:nvSpPr>
      <xdr:spPr>
        <a:xfrm>
          <a:off x="4584700" y="97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124786</xdr:rowOff>
    </xdr:from>
    <xdr:ext cx="534377" cy="259045"/>
    <xdr:sp macro="" textlink="">
      <xdr:nvSpPr>
        <xdr:cNvPr id="138" name="物件費該当値テキスト"/>
        <xdr:cNvSpPr txBox="1"/>
      </xdr:nvSpPr>
      <xdr:spPr>
        <a:xfrm>
          <a:off x="4686300" y="972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108289</xdr:rowOff>
    </xdr:from>
    <xdr:to>
      <xdr:col>20</xdr:col>
      <xdr:colOff>38100</xdr:colOff>
      <xdr:row>57</xdr:row>
      <xdr:rowOff>38439</xdr:rowOff>
    </xdr:to>
    <xdr:sp macro="" textlink="">
      <xdr:nvSpPr>
        <xdr:cNvPr id="139" name="楕円 138"/>
        <xdr:cNvSpPr/>
      </xdr:nvSpPr>
      <xdr:spPr>
        <a:xfrm>
          <a:off x="3746500" y="97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29566</xdr:rowOff>
    </xdr:from>
    <xdr:ext cx="599010" cy="259045"/>
    <xdr:sp macro="" textlink="">
      <xdr:nvSpPr>
        <xdr:cNvPr id="140" name="テキスト ボックス 139"/>
        <xdr:cNvSpPr txBox="1"/>
      </xdr:nvSpPr>
      <xdr:spPr>
        <a:xfrm>
          <a:off x="3497795" y="980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1990</xdr:rowOff>
    </xdr:from>
    <xdr:to>
      <xdr:col>15</xdr:col>
      <xdr:colOff>101600</xdr:colOff>
      <xdr:row>57</xdr:row>
      <xdr:rowOff>103590</xdr:rowOff>
    </xdr:to>
    <xdr:sp macro="" textlink="">
      <xdr:nvSpPr>
        <xdr:cNvPr id="141" name="楕円 140"/>
        <xdr:cNvSpPr/>
      </xdr:nvSpPr>
      <xdr:spPr>
        <a:xfrm>
          <a:off x="2857500" y="97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94717</xdr:rowOff>
    </xdr:from>
    <xdr:ext cx="534377" cy="259045"/>
    <xdr:sp macro="" textlink="">
      <xdr:nvSpPr>
        <xdr:cNvPr id="142" name="テキスト ボックス 141"/>
        <xdr:cNvSpPr txBox="1"/>
      </xdr:nvSpPr>
      <xdr:spPr>
        <a:xfrm>
          <a:off x="2641111" y="986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18442</xdr:rowOff>
    </xdr:from>
    <xdr:to>
      <xdr:col>10</xdr:col>
      <xdr:colOff>165100</xdr:colOff>
      <xdr:row>57</xdr:row>
      <xdr:rowOff>120042</xdr:rowOff>
    </xdr:to>
    <xdr:sp macro="" textlink="">
      <xdr:nvSpPr>
        <xdr:cNvPr id="143" name="楕円 142"/>
        <xdr:cNvSpPr/>
      </xdr:nvSpPr>
      <xdr:spPr>
        <a:xfrm>
          <a:off x="1968500" y="979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111169</xdr:rowOff>
    </xdr:from>
    <xdr:ext cx="534377" cy="259045"/>
    <xdr:sp macro="" textlink="">
      <xdr:nvSpPr>
        <xdr:cNvPr id="144" name="テキスト ボックス 143"/>
        <xdr:cNvSpPr txBox="1"/>
      </xdr:nvSpPr>
      <xdr:spPr>
        <a:xfrm>
          <a:off x="1752111" y="98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23761</xdr:rowOff>
    </xdr:from>
    <xdr:to>
      <xdr:col>6</xdr:col>
      <xdr:colOff>38100</xdr:colOff>
      <xdr:row>57</xdr:row>
      <xdr:rowOff>125361</xdr:rowOff>
    </xdr:to>
    <xdr:sp macro="" textlink="">
      <xdr:nvSpPr>
        <xdr:cNvPr id="145" name="楕円 144"/>
        <xdr:cNvSpPr/>
      </xdr:nvSpPr>
      <xdr:spPr>
        <a:xfrm>
          <a:off x="1079500" y="97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116488</xdr:rowOff>
    </xdr:from>
    <xdr:ext cx="534377" cy="259045"/>
    <xdr:sp macro="" textlink="">
      <xdr:nvSpPr>
        <xdr:cNvPr id="146" name="テキスト ボックス 145"/>
        <xdr:cNvSpPr txBox="1"/>
      </xdr:nvSpPr>
      <xdr:spPr>
        <a:xfrm>
          <a:off x="863111" y="98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30657</xdr:rowOff>
    </xdr:from>
    <xdr:to>
      <xdr:col>24</xdr:col>
      <xdr:colOff>63500</xdr:colOff>
      <xdr:row>78</xdr:row>
      <xdr:rowOff>41500</xdr:rowOff>
    </xdr:to>
    <xdr:cxnSp macro="">
      <xdr:nvCxnSpPr>
        <xdr:cNvPr id="177" name="直線コネクタ 176"/>
        <xdr:cNvCxnSpPr/>
      </xdr:nvCxnSpPr>
      <xdr:spPr>
        <a:xfrm flipV="1">
          <a:off x="3797300" y="13403757"/>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170724</xdr:rowOff>
    </xdr:from>
    <xdr:to>
      <xdr:col>19</xdr:col>
      <xdr:colOff>177800</xdr:colOff>
      <xdr:row>78</xdr:row>
      <xdr:rowOff>41500</xdr:rowOff>
    </xdr:to>
    <xdr:cxnSp macro="">
      <xdr:nvCxnSpPr>
        <xdr:cNvPr id="180" name="直線コネクタ 179"/>
        <xdr:cNvCxnSpPr/>
      </xdr:nvCxnSpPr>
      <xdr:spPr>
        <a:xfrm>
          <a:off x="2908300" y="13372374"/>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138883</xdr:rowOff>
    </xdr:from>
    <xdr:to>
      <xdr:col>15</xdr:col>
      <xdr:colOff>50800</xdr:colOff>
      <xdr:row>77</xdr:row>
      <xdr:rowOff>170724</xdr:rowOff>
    </xdr:to>
    <xdr:cxnSp macro="">
      <xdr:nvCxnSpPr>
        <xdr:cNvPr id="183" name="直線コネクタ 182"/>
        <xdr:cNvCxnSpPr/>
      </xdr:nvCxnSpPr>
      <xdr:spPr>
        <a:xfrm>
          <a:off x="2019300" y="13340533"/>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36720</xdr:rowOff>
    </xdr:from>
    <xdr:ext cx="534377" cy="259045"/>
    <xdr:sp macro="" textlink="">
      <xdr:nvSpPr>
        <xdr:cNvPr id="185" name="テキスト ボックス 184"/>
        <xdr:cNvSpPr txBox="1"/>
      </xdr:nvSpPr>
      <xdr:spPr>
        <a:xfrm>
          <a:off x="2641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138883</xdr:rowOff>
    </xdr:from>
    <xdr:to>
      <xdr:col>10</xdr:col>
      <xdr:colOff>114300</xdr:colOff>
      <xdr:row>78</xdr:row>
      <xdr:rowOff>547</xdr:rowOff>
    </xdr:to>
    <xdr:cxnSp macro="">
      <xdr:nvCxnSpPr>
        <xdr:cNvPr id="186" name="直線コネクタ 185"/>
        <xdr:cNvCxnSpPr/>
      </xdr:nvCxnSpPr>
      <xdr:spPr>
        <a:xfrm flipV="1">
          <a:off x="1130300" y="13340533"/>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149126</xdr:rowOff>
    </xdr:from>
    <xdr:ext cx="534377" cy="259045"/>
    <xdr:sp macro="" textlink="">
      <xdr:nvSpPr>
        <xdr:cNvPr id="188" name="テキスト ボックス 187"/>
        <xdr:cNvSpPr txBox="1"/>
      </xdr:nvSpPr>
      <xdr:spPr>
        <a:xfrm>
          <a:off x="1752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46125</xdr:rowOff>
    </xdr:from>
    <xdr:ext cx="534377" cy="259045"/>
    <xdr:sp macro="" textlink="">
      <xdr:nvSpPr>
        <xdr:cNvPr id="190" name="テキスト ボックス 189"/>
        <xdr:cNvSpPr txBox="1"/>
      </xdr:nvSpPr>
      <xdr:spPr>
        <a:xfrm>
          <a:off x="863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151307</xdr:rowOff>
    </xdr:from>
    <xdr:to>
      <xdr:col>24</xdr:col>
      <xdr:colOff>114300</xdr:colOff>
      <xdr:row>78</xdr:row>
      <xdr:rowOff>81457</xdr:rowOff>
    </xdr:to>
    <xdr:sp macro="" textlink="">
      <xdr:nvSpPr>
        <xdr:cNvPr id="196" name="楕円 195"/>
        <xdr:cNvSpPr/>
      </xdr:nvSpPr>
      <xdr:spPr>
        <a:xfrm>
          <a:off x="4584700" y="133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129734</xdr:rowOff>
    </xdr:from>
    <xdr:ext cx="469744" cy="259045"/>
    <xdr:sp macro="" textlink="">
      <xdr:nvSpPr>
        <xdr:cNvPr id="197" name="維持補修費該当値テキスト"/>
        <xdr:cNvSpPr txBox="1"/>
      </xdr:nvSpPr>
      <xdr:spPr>
        <a:xfrm>
          <a:off x="4686300" y="1333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162150</xdr:rowOff>
    </xdr:from>
    <xdr:to>
      <xdr:col>20</xdr:col>
      <xdr:colOff>38100</xdr:colOff>
      <xdr:row>78</xdr:row>
      <xdr:rowOff>92300</xdr:rowOff>
    </xdr:to>
    <xdr:sp macro="" textlink="">
      <xdr:nvSpPr>
        <xdr:cNvPr id="198" name="楕円 197"/>
        <xdr:cNvSpPr/>
      </xdr:nvSpPr>
      <xdr:spPr>
        <a:xfrm>
          <a:off x="3746500" y="133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83427</xdr:rowOff>
    </xdr:from>
    <xdr:ext cx="469744" cy="259045"/>
    <xdr:sp macro="" textlink="">
      <xdr:nvSpPr>
        <xdr:cNvPr id="199" name="テキスト ボックス 198"/>
        <xdr:cNvSpPr txBox="1"/>
      </xdr:nvSpPr>
      <xdr:spPr>
        <a:xfrm>
          <a:off x="3562428" y="1345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119924</xdr:rowOff>
    </xdr:from>
    <xdr:to>
      <xdr:col>15</xdr:col>
      <xdr:colOff>101600</xdr:colOff>
      <xdr:row>78</xdr:row>
      <xdr:rowOff>50074</xdr:rowOff>
    </xdr:to>
    <xdr:sp macro="" textlink="">
      <xdr:nvSpPr>
        <xdr:cNvPr id="200" name="楕円 199"/>
        <xdr:cNvSpPr/>
      </xdr:nvSpPr>
      <xdr:spPr>
        <a:xfrm>
          <a:off x="2857500" y="1332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41201</xdr:rowOff>
    </xdr:from>
    <xdr:ext cx="469744" cy="259045"/>
    <xdr:sp macro="" textlink="">
      <xdr:nvSpPr>
        <xdr:cNvPr id="201" name="テキスト ボックス 200"/>
        <xdr:cNvSpPr txBox="1"/>
      </xdr:nvSpPr>
      <xdr:spPr>
        <a:xfrm>
          <a:off x="2673428" y="1341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88083</xdr:rowOff>
    </xdr:from>
    <xdr:to>
      <xdr:col>10</xdr:col>
      <xdr:colOff>165100</xdr:colOff>
      <xdr:row>78</xdr:row>
      <xdr:rowOff>18233</xdr:rowOff>
    </xdr:to>
    <xdr:sp macro="" textlink="">
      <xdr:nvSpPr>
        <xdr:cNvPr id="202" name="楕円 201"/>
        <xdr:cNvSpPr/>
      </xdr:nvSpPr>
      <xdr:spPr>
        <a:xfrm>
          <a:off x="1968500" y="132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9360</xdr:rowOff>
    </xdr:from>
    <xdr:ext cx="469744" cy="259045"/>
    <xdr:sp macro="" textlink="">
      <xdr:nvSpPr>
        <xdr:cNvPr id="203" name="テキスト ボックス 202"/>
        <xdr:cNvSpPr txBox="1"/>
      </xdr:nvSpPr>
      <xdr:spPr>
        <a:xfrm>
          <a:off x="1784428" y="1338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121197</xdr:rowOff>
    </xdr:from>
    <xdr:to>
      <xdr:col>6</xdr:col>
      <xdr:colOff>38100</xdr:colOff>
      <xdr:row>78</xdr:row>
      <xdr:rowOff>51347</xdr:rowOff>
    </xdr:to>
    <xdr:sp macro="" textlink="">
      <xdr:nvSpPr>
        <xdr:cNvPr id="204" name="楕円 203"/>
        <xdr:cNvSpPr/>
      </xdr:nvSpPr>
      <xdr:spPr>
        <a:xfrm>
          <a:off x="1079500" y="133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42474</xdr:rowOff>
    </xdr:from>
    <xdr:ext cx="469744" cy="259045"/>
    <xdr:sp macro="" textlink="">
      <xdr:nvSpPr>
        <xdr:cNvPr id="205" name="テキスト ボックス 204"/>
        <xdr:cNvSpPr txBox="1"/>
      </xdr:nvSpPr>
      <xdr:spPr>
        <a:xfrm>
          <a:off x="895428" y="1341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107076</xdr:rowOff>
    </xdr:from>
    <xdr:to>
      <xdr:col>24</xdr:col>
      <xdr:colOff>63500</xdr:colOff>
      <xdr:row>96</xdr:row>
      <xdr:rowOff>34936</xdr:rowOff>
    </xdr:to>
    <xdr:cxnSp macro="">
      <xdr:nvCxnSpPr>
        <xdr:cNvPr id="237" name="直線コネクタ 236"/>
        <xdr:cNvCxnSpPr/>
      </xdr:nvCxnSpPr>
      <xdr:spPr>
        <a:xfrm flipV="1">
          <a:off x="3797300" y="16394826"/>
          <a:ext cx="838200" cy="99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34936</xdr:rowOff>
    </xdr:from>
    <xdr:to>
      <xdr:col>19</xdr:col>
      <xdr:colOff>177800</xdr:colOff>
      <xdr:row>96</xdr:row>
      <xdr:rowOff>88036</xdr:rowOff>
    </xdr:to>
    <xdr:cxnSp macro="">
      <xdr:nvCxnSpPr>
        <xdr:cNvPr id="240" name="直線コネクタ 239"/>
        <xdr:cNvCxnSpPr/>
      </xdr:nvCxnSpPr>
      <xdr:spPr>
        <a:xfrm flipV="1">
          <a:off x="2908300" y="16494136"/>
          <a:ext cx="8890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88036</xdr:rowOff>
    </xdr:from>
    <xdr:to>
      <xdr:col>15</xdr:col>
      <xdr:colOff>50800</xdr:colOff>
      <xdr:row>96</xdr:row>
      <xdr:rowOff>142787</xdr:rowOff>
    </xdr:to>
    <xdr:cxnSp macro="">
      <xdr:nvCxnSpPr>
        <xdr:cNvPr id="243" name="直線コネクタ 242"/>
        <xdr:cNvCxnSpPr/>
      </xdr:nvCxnSpPr>
      <xdr:spPr>
        <a:xfrm flipV="1">
          <a:off x="2019300" y="16547236"/>
          <a:ext cx="889000" cy="5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142787</xdr:rowOff>
    </xdr:from>
    <xdr:to>
      <xdr:col>10</xdr:col>
      <xdr:colOff>114300</xdr:colOff>
      <xdr:row>97</xdr:row>
      <xdr:rowOff>94748</xdr:rowOff>
    </xdr:to>
    <xdr:cxnSp macro="">
      <xdr:nvCxnSpPr>
        <xdr:cNvPr id="246" name="直線コネクタ 245"/>
        <xdr:cNvCxnSpPr/>
      </xdr:nvCxnSpPr>
      <xdr:spPr>
        <a:xfrm flipV="1">
          <a:off x="1130300" y="16601987"/>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56276</xdr:rowOff>
    </xdr:from>
    <xdr:to>
      <xdr:col>24</xdr:col>
      <xdr:colOff>114300</xdr:colOff>
      <xdr:row>95</xdr:row>
      <xdr:rowOff>157876</xdr:rowOff>
    </xdr:to>
    <xdr:sp macro="" textlink="">
      <xdr:nvSpPr>
        <xdr:cNvPr id="256" name="楕円 255"/>
        <xdr:cNvSpPr/>
      </xdr:nvSpPr>
      <xdr:spPr>
        <a:xfrm>
          <a:off x="4584700" y="1634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79153</xdr:rowOff>
    </xdr:from>
    <xdr:ext cx="534377" cy="259045"/>
    <xdr:sp macro="" textlink="">
      <xdr:nvSpPr>
        <xdr:cNvPr id="257" name="扶助費該当値テキスト"/>
        <xdr:cNvSpPr txBox="1"/>
      </xdr:nvSpPr>
      <xdr:spPr>
        <a:xfrm>
          <a:off x="4686300" y="161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155586</xdr:rowOff>
    </xdr:from>
    <xdr:to>
      <xdr:col>20</xdr:col>
      <xdr:colOff>38100</xdr:colOff>
      <xdr:row>96</xdr:row>
      <xdr:rowOff>85736</xdr:rowOff>
    </xdr:to>
    <xdr:sp macro="" textlink="">
      <xdr:nvSpPr>
        <xdr:cNvPr id="258" name="楕円 257"/>
        <xdr:cNvSpPr/>
      </xdr:nvSpPr>
      <xdr:spPr>
        <a:xfrm>
          <a:off x="3746500" y="164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102263</xdr:rowOff>
    </xdr:from>
    <xdr:ext cx="534377" cy="259045"/>
    <xdr:sp macro="" textlink="">
      <xdr:nvSpPr>
        <xdr:cNvPr id="259" name="テキスト ボックス 258"/>
        <xdr:cNvSpPr txBox="1"/>
      </xdr:nvSpPr>
      <xdr:spPr>
        <a:xfrm>
          <a:off x="3530111" y="162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37236</xdr:rowOff>
    </xdr:from>
    <xdr:to>
      <xdr:col>15</xdr:col>
      <xdr:colOff>101600</xdr:colOff>
      <xdr:row>96</xdr:row>
      <xdr:rowOff>138836</xdr:rowOff>
    </xdr:to>
    <xdr:sp macro="" textlink="">
      <xdr:nvSpPr>
        <xdr:cNvPr id="260" name="楕円 259"/>
        <xdr:cNvSpPr/>
      </xdr:nvSpPr>
      <xdr:spPr>
        <a:xfrm>
          <a:off x="2857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155363</xdr:rowOff>
    </xdr:from>
    <xdr:ext cx="534377" cy="259045"/>
    <xdr:sp macro="" textlink="">
      <xdr:nvSpPr>
        <xdr:cNvPr id="261" name="テキスト ボックス 260"/>
        <xdr:cNvSpPr txBox="1"/>
      </xdr:nvSpPr>
      <xdr:spPr>
        <a:xfrm>
          <a:off x="2641111" y="1627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91987</xdr:rowOff>
    </xdr:from>
    <xdr:to>
      <xdr:col>10</xdr:col>
      <xdr:colOff>165100</xdr:colOff>
      <xdr:row>97</xdr:row>
      <xdr:rowOff>22137</xdr:rowOff>
    </xdr:to>
    <xdr:sp macro="" textlink="">
      <xdr:nvSpPr>
        <xdr:cNvPr id="262" name="楕円 261"/>
        <xdr:cNvSpPr/>
      </xdr:nvSpPr>
      <xdr:spPr>
        <a:xfrm>
          <a:off x="1968500" y="165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38664</xdr:rowOff>
    </xdr:from>
    <xdr:ext cx="534377" cy="259045"/>
    <xdr:sp macro="" textlink="">
      <xdr:nvSpPr>
        <xdr:cNvPr id="263" name="テキスト ボックス 262"/>
        <xdr:cNvSpPr txBox="1"/>
      </xdr:nvSpPr>
      <xdr:spPr>
        <a:xfrm>
          <a:off x="1752111" y="1632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43948</xdr:rowOff>
    </xdr:from>
    <xdr:to>
      <xdr:col>6</xdr:col>
      <xdr:colOff>38100</xdr:colOff>
      <xdr:row>97</xdr:row>
      <xdr:rowOff>145548</xdr:rowOff>
    </xdr:to>
    <xdr:sp macro="" textlink="">
      <xdr:nvSpPr>
        <xdr:cNvPr id="264" name="楕円 263"/>
        <xdr:cNvSpPr/>
      </xdr:nvSpPr>
      <xdr:spPr>
        <a:xfrm>
          <a:off x="1079500" y="1667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162075</xdr:rowOff>
    </xdr:from>
    <xdr:ext cx="534377" cy="259045"/>
    <xdr:sp macro="" textlink="">
      <xdr:nvSpPr>
        <xdr:cNvPr id="265" name="テキスト ボックス 264"/>
        <xdr:cNvSpPr txBox="1"/>
      </xdr:nvSpPr>
      <xdr:spPr>
        <a:xfrm>
          <a:off x="863111" y="164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63218</xdr:rowOff>
    </xdr:from>
    <xdr:to>
      <xdr:col>55</xdr:col>
      <xdr:colOff>0</xdr:colOff>
      <xdr:row>37</xdr:row>
      <xdr:rowOff>71470</xdr:rowOff>
    </xdr:to>
    <xdr:cxnSp macro="">
      <xdr:nvCxnSpPr>
        <xdr:cNvPr id="294" name="直線コネクタ 293"/>
        <xdr:cNvCxnSpPr/>
      </xdr:nvCxnSpPr>
      <xdr:spPr>
        <a:xfrm>
          <a:off x="9639300" y="6406868"/>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21601</xdr:rowOff>
    </xdr:from>
    <xdr:to>
      <xdr:col>50</xdr:col>
      <xdr:colOff>114300</xdr:colOff>
      <xdr:row>37</xdr:row>
      <xdr:rowOff>63218</xdr:rowOff>
    </xdr:to>
    <xdr:cxnSp macro="">
      <xdr:nvCxnSpPr>
        <xdr:cNvPr id="297" name="直線コネクタ 296"/>
        <xdr:cNvCxnSpPr/>
      </xdr:nvCxnSpPr>
      <xdr:spPr>
        <a:xfrm>
          <a:off x="8750300" y="6365251"/>
          <a:ext cx="889000" cy="4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21601</xdr:rowOff>
    </xdr:from>
    <xdr:to>
      <xdr:col>45</xdr:col>
      <xdr:colOff>177800</xdr:colOff>
      <xdr:row>37</xdr:row>
      <xdr:rowOff>76092</xdr:rowOff>
    </xdr:to>
    <xdr:cxnSp macro="">
      <xdr:nvCxnSpPr>
        <xdr:cNvPr id="300" name="直線コネクタ 299"/>
        <xdr:cNvCxnSpPr/>
      </xdr:nvCxnSpPr>
      <xdr:spPr>
        <a:xfrm flipV="1">
          <a:off x="7861300" y="6365251"/>
          <a:ext cx="889000" cy="5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106554</xdr:rowOff>
    </xdr:from>
    <xdr:ext cx="599010" cy="259045"/>
    <xdr:sp macro="" textlink="">
      <xdr:nvSpPr>
        <xdr:cNvPr id="302" name="テキスト ボックス 301"/>
        <xdr:cNvSpPr txBox="1"/>
      </xdr:nvSpPr>
      <xdr:spPr>
        <a:xfrm>
          <a:off x="8450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76092</xdr:rowOff>
    </xdr:from>
    <xdr:to>
      <xdr:col>41</xdr:col>
      <xdr:colOff>50800</xdr:colOff>
      <xdr:row>37</xdr:row>
      <xdr:rowOff>77342</xdr:rowOff>
    </xdr:to>
    <xdr:cxnSp macro="">
      <xdr:nvCxnSpPr>
        <xdr:cNvPr id="303" name="直線コネクタ 302"/>
        <xdr:cNvCxnSpPr/>
      </xdr:nvCxnSpPr>
      <xdr:spPr>
        <a:xfrm flipV="1">
          <a:off x="6972300" y="6419742"/>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147050</xdr:rowOff>
    </xdr:from>
    <xdr:ext cx="599010" cy="259045"/>
    <xdr:sp macro="" textlink="">
      <xdr:nvSpPr>
        <xdr:cNvPr id="305" name="テキスト ボックス 304"/>
        <xdr:cNvSpPr txBox="1"/>
      </xdr:nvSpPr>
      <xdr:spPr>
        <a:xfrm>
          <a:off x="7561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24037</xdr:rowOff>
    </xdr:from>
    <xdr:ext cx="599010" cy="259045"/>
    <xdr:sp macro="" textlink="">
      <xdr:nvSpPr>
        <xdr:cNvPr id="307" name="テキスト ボックス 306"/>
        <xdr:cNvSpPr txBox="1"/>
      </xdr:nvSpPr>
      <xdr:spPr>
        <a:xfrm>
          <a:off x="6672795"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20670</xdr:rowOff>
    </xdr:from>
    <xdr:to>
      <xdr:col>55</xdr:col>
      <xdr:colOff>50800</xdr:colOff>
      <xdr:row>37</xdr:row>
      <xdr:rowOff>122270</xdr:rowOff>
    </xdr:to>
    <xdr:sp macro="" textlink="">
      <xdr:nvSpPr>
        <xdr:cNvPr id="313" name="楕円 312"/>
        <xdr:cNvSpPr/>
      </xdr:nvSpPr>
      <xdr:spPr>
        <a:xfrm>
          <a:off x="10426700" y="63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107047</xdr:rowOff>
    </xdr:from>
    <xdr:ext cx="534377" cy="259045"/>
    <xdr:sp macro="" textlink="">
      <xdr:nvSpPr>
        <xdr:cNvPr id="314" name="補助費等該当値テキスト"/>
        <xdr:cNvSpPr txBox="1"/>
      </xdr:nvSpPr>
      <xdr:spPr>
        <a:xfrm>
          <a:off x="10528300" y="6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12418</xdr:rowOff>
    </xdr:from>
    <xdr:to>
      <xdr:col>50</xdr:col>
      <xdr:colOff>165100</xdr:colOff>
      <xdr:row>37</xdr:row>
      <xdr:rowOff>114018</xdr:rowOff>
    </xdr:to>
    <xdr:sp macro="" textlink="">
      <xdr:nvSpPr>
        <xdr:cNvPr id="315" name="楕円 314"/>
        <xdr:cNvSpPr/>
      </xdr:nvSpPr>
      <xdr:spPr>
        <a:xfrm>
          <a:off x="9588500" y="635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105145</xdr:rowOff>
    </xdr:from>
    <xdr:ext cx="534377" cy="259045"/>
    <xdr:sp macro="" textlink="">
      <xdr:nvSpPr>
        <xdr:cNvPr id="316" name="テキスト ボックス 315"/>
        <xdr:cNvSpPr txBox="1"/>
      </xdr:nvSpPr>
      <xdr:spPr>
        <a:xfrm>
          <a:off x="9372111" y="644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142251</xdr:rowOff>
    </xdr:from>
    <xdr:to>
      <xdr:col>46</xdr:col>
      <xdr:colOff>38100</xdr:colOff>
      <xdr:row>37</xdr:row>
      <xdr:rowOff>72401</xdr:rowOff>
    </xdr:to>
    <xdr:sp macro="" textlink="">
      <xdr:nvSpPr>
        <xdr:cNvPr id="317" name="楕円 316"/>
        <xdr:cNvSpPr/>
      </xdr:nvSpPr>
      <xdr:spPr>
        <a:xfrm>
          <a:off x="8699500" y="63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63528</xdr:rowOff>
    </xdr:from>
    <xdr:ext cx="534377" cy="259045"/>
    <xdr:sp macro="" textlink="">
      <xdr:nvSpPr>
        <xdr:cNvPr id="318" name="テキスト ボックス 317"/>
        <xdr:cNvSpPr txBox="1"/>
      </xdr:nvSpPr>
      <xdr:spPr>
        <a:xfrm>
          <a:off x="8483111" y="64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25292</xdr:rowOff>
    </xdr:from>
    <xdr:to>
      <xdr:col>41</xdr:col>
      <xdr:colOff>101600</xdr:colOff>
      <xdr:row>37</xdr:row>
      <xdr:rowOff>126892</xdr:rowOff>
    </xdr:to>
    <xdr:sp macro="" textlink="">
      <xdr:nvSpPr>
        <xdr:cNvPr id="319" name="楕円 318"/>
        <xdr:cNvSpPr/>
      </xdr:nvSpPr>
      <xdr:spPr>
        <a:xfrm>
          <a:off x="7810500" y="63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118019</xdr:rowOff>
    </xdr:from>
    <xdr:ext cx="534377" cy="259045"/>
    <xdr:sp macro="" textlink="">
      <xdr:nvSpPr>
        <xdr:cNvPr id="320" name="テキスト ボックス 319"/>
        <xdr:cNvSpPr txBox="1"/>
      </xdr:nvSpPr>
      <xdr:spPr>
        <a:xfrm>
          <a:off x="7594111" y="64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26542</xdr:rowOff>
    </xdr:from>
    <xdr:to>
      <xdr:col>36</xdr:col>
      <xdr:colOff>165100</xdr:colOff>
      <xdr:row>37</xdr:row>
      <xdr:rowOff>128142</xdr:rowOff>
    </xdr:to>
    <xdr:sp macro="" textlink="">
      <xdr:nvSpPr>
        <xdr:cNvPr id="321" name="楕円 320"/>
        <xdr:cNvSpPr/>
      </xdr:nvSpPr>
      <xdr:spPr>
        <a:xfrm>
          <a:off x="6921500" y="63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119269</xdr:rowOff>
    </xdr:from>
    <xdr:ext cx="534377" cy="259045"/>
    <xdr:sp macro="" textlink="">
      <xdr:nvSpPr>
        <xdr:cNvPr id="322" name="テキスト ボックス 321"/>
        <xdr:cNvSpPr txBox="1"/>
      </xdr:nvSpPr>
      <xdr:spPr>
        <a:xfrm>
          <a:off x="6705111" y="64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155891</xdr:rowOff>
    </xdr:from>
    <xdr:to>
      <xdr:col>55</xdr:col>
      <xdr:colOff>0</xdr:colOff>
      <xdr:row>58</xdr:row>
      <xdr:rowOff>156217</xdr:rowOff>
    </xdr:to>
    <xdr:cxnSp macro="">
      <xdr:nvCxnSpPr>
        <xdr:cNvPr id="353" name="直線コネクタ 352"/>
        <xdr:cNvCxnSpPr/>
      </xdr:nvCxnSpPr>
      <xdr:spPr>
        <a:xfrm>
          <a:off x="9639300" y="1009999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155891</xdr:rowOff>
    </xdr:from>
    <xdr:to>
      <xdr:col>50</xdr:col>
      <xdr:colOff>114300</xdr:colOff>
      <xdr:row>59</xdr:row>
      <xdr:rowOff>9668</xdr:rowOff>
    </xdr:to>
    <xdr:cxnSp macro="">
      <xdr:nvCxnSpPr>
        <xdr:cNvPr id="356" name="直線コネクタ 355"/>
        <xdr:cNvCxnSpPr/>
      </xdr:nvCxnSpPr>
      <xdr:spPr>
        <a:xfrm flipV="1">
          <a:off x="8750300" y="10099991"/>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163857</xdr:rowOff>
    </xdr:from>
    <xdr:to>
      <xdr:col>45</xdr:col>
      <xdr:colOff>177800</xdr:colOff>
      <xdr:row>59</xdr:row>
      <xdr:rowOff>9668</xdr:rowOff>
    </xdr:to>
    <xdr:cxnSp macro="">
      <xdr:nvCxnSpPr>
        <xdr:cNvPr id="359" name="直線コネクタ 358"/>
        <xdr:cNvCxnSpPr/>
      </xdr:nvCxnSpPr>
      <xdr:spPr>
        <a:xfrm>
          <a:off x="7861300" y="10107957"/>
          <a:ext cx="889000" cy="1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161097</xdr:rowOff>
    </xdr:from>
    <xdr:ext cx="599010" cy="259045"/>
    <xdr:sp macro="" textlink="">
      <xdr:nvSpPr>
        <xdr:cNvPr id="361" name="テキスト ボックス 360"/>
        <xdr:cNvSpPr txBox="1"/>
      </xdr:nvSpPr>
      <xdr:spPr>
        <a:xfrm>
          <a:off x="8450795" y="976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75249</xdr:rowOff>
    </xdr:from>
    <xdr:to>
      <xdr:col>41</xdr:col>
      <xdr:colOff>50800</xdr:colOff>
      <xdr:row>58</xdr:row>
      <xdr:rowOff>163857</xdr:rowOff>
    </xdr:to>
    <xdr:cxnSp macro="">
      <xdr:nvCxnSpPr>
        <xdr:cNvPr id="362" name="直線コネクタ 361"/>
        <xdr:cNvCxnSpPr/>
      </xdr:nvCxnSpPr>
      <xdr:spPr>
        <a:xfrm>
          <a:off x="6972300" y="10019349"/>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105417</xdr:rowOff>
    </xdr:from>
    <xdr:to>
      <xdr:col>55</xdr:col>
      <xdr:colOff>50800</xdr:colOff>
      <xdr:row>59</xdr:row>
      <xdr:rowOff>35567</xdr:rowOff>
    </xdr:to>
    <xdr:sp macro="" textlink="">
      <xdr:nvSpPr>
        <xdr:cNvPr id="372" name="楕円 371"/>
        <xdr:cNvSpPr/>
      </xdr:nvSpPr>
      <xdr:spPr>
        <a:xfrm>
          <a:off x="10426700" y="100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20344</xdr:rowOff>
    </xdr:from>
    <xdr:ext cx="599010" cy="259045"/>
    <xdr:sp macro="" textlink="">
      <xdr:nvSpPr>
        <xdr:cNvPr id="373" name="普通建設事業費該当値テキスト"/>
        <xdr:cNvSpPr txBox="1"/>
      </xdr:nvSpPr>
      <xdr:spPr>
        <a:xfrm>
          <a:off x="10528300" y="996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105091</xdr:rowOff>
    </xdr:from>
    <xdr:to>
      <xdr:col>50</xdr:col>
      <xdr:colOff>165100</xdr:colOff>
      <xdr:row>59</xdr:row>
      <xdr:rowOff>35241</xdr:rowOff>
    </xdr:to>
    <xdr:sp macro="" textlink="">
      <xdr:nvSpPr>
        <xdr:cNvPr id="374" name="楕円 373"/>
        <xdr:cNvSpPr/>
      </xdr:nvSpPr>
      <xdr:spPr>
        <a:xfrm>
          <a:off x="9588500" y="100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26368</xdr:rowOff>
    </xdr:from>
    <xdr:ext cx="599010" cy="259045"/>
    <xdr:sp macro="" textlink="">
      <xdr:nvSpPr>
        <xdr:cNvPr id="375" name="テキスト ボックス 374"/>
        <xdr:cNvSpPr txBox="1"/>
      </xdr:nvSpPr>
      <xdr:spPr>
        <a:xfrm>
          <a:off x="9339795" y="1014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130318</xdr:rowOff>
    </xdr:from>
    <xdr:to>
      <xdr:col>46</xdr:col>
      <xdr:colOff>38100</xdr:colOff>
      <xdr:row>59</xdr:row>
      <xdr:rowOff>60468</xdr:rowOff>
    </xdr:to>
    <xdr:sp macro="" textlink="">
      <xdr:nvSpPr>
        <xdr:cNvPr id="376" name="楕円 375"/>
        <xdr:cNvSpPr/>
      </xdr:nvSpPr>
      <xdr:spPr>
        <a:xfrm>
          <a:off x="8699500" y="1007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51595</xdr:rowOff>
    </xdr:from>
    <xdr:ext cx="534377" cy="259045"/>
    <xdr:sp macro="" textlink="">
      <xdr:nvSpPr>
        <xdr:cNvPr id="377" name="テキスト ボックス 376"/>
        <xdr:cNvSpPr txBox="1"/>
      </xdr:nvSpPr>
      <xdr:spPr>
        <a:xfrm>
          <a:off x="8483111" y="1016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113057</xdr:rowOff>
    </xdr:from>
    <xdr:to>
      <xdr:col>41</xdr:col>
      <xdr:colOff>101600</xdr:colOff>
      <xdr:row>59</xdr:row>
      <xdr:rowOff>43207</xdr:rowOff>
    </xdr:to>
    <xdr:sp macro="" textlink="">
      <xdr:nvSpPr>
        <xdr:cNvPr id="378" name="楕円 377"/>
        <xdr:cNvSpPr/>
      </xdr:nvSpPr>
      <xdr:spPr>
        <a:xfrm>
          <a:off x="7810500" y="100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34334</xdr:rowOff>
    </xdr:from>
    <xdr:ext cx="534377" cy="259045"/>
    <xdr:sp macro="" textlink="">
      <xdr:nvSpPr>
        <xdr:cNvPr id="379" name="テキスト ボックス 378"/>
        <xdr:cNvSpPr txBox="1"/>
      </xdr:nvSpPr>
      <xdr:spPr>
        <a:xfrm>
          <a:off x="7594111" y="101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24449</xdr:rowOff>
    </xdr:from>
    <xdr:to>
      <xdr:col>36</xdr:col>
      <xdr:colOff>165100</xdr:colOff>
      <xdr:row>58</xdr:row>
      <xdr:rowOff>126049</xdr:rowOff>
    </xdr:to>
    <xdr:sp macro="" textlink="">
      <xdr:nvSpPr>
        <xdr:cNvPr id="380" name="楕円 379"/>
        <xdr:cNvSpPr/>
      </xdr:nvSpPr>
      <xdr:spPr>
        <a:xfrm>
          <a:off x="6921500" y="99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142576</xdr:rowOff>
    </xdr:from>
    <xdr:ext cx="599010" cy="259045"/>
    <xdr:sp macro="" textlink="">
      <xdr:nvSpPr>
        <xdr:cNvPr id="381" name="テキスト ボックス 380"/>
        <xdr:cNvSpPr txBox="1"/>
      </xdr:nvSpPr>
      <xdr:spPr>
        <a:xfrm>
          <a:off x="6672795" y="974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129897</xdr:rowOff>
    </xdr:from>
    <xdr:to>
      <xdr:col>55</xdr:col>
      <xdr:colOff>0</xdr:colOff>
      <xdr:row>79</xdr:row>
      <xdr:rowOff>29073</xdr:rowOff>
    </xdr:to>
    <xdr:cxnSp macro="">
      <xdr:nvCxnSpPr>
        <xdr:cNvPr id="410" name="直線コネクタ 409"/>
        <xdr:cNvCxnSpPr/>
      </xdr:nvCxnSpPr>
      <xdr:spPr>
        <a:xfrm>
          <a:off x="9639300" y="13502997"/>
          <a:ext cx="838200" cy="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129897</xdr:rowOff>
    </xdr:from>
    <xdr:to>
      <xdr:col>50</xdr:col>
      <xdr:colOff>114300</xdr:colOff>
      <xdr:row>78</xdr:row>
      <xdr:rowOff>162043</xdr:rowOff>
    </xdr:to>
    <xdr:cxnSp macro="">
      <xdr:nvCxnSpPr>
        <xdr:cNvPr id="413" name="直線コネクタ 412"/>
        <xdr:cNvCxnSpPr/>
      </xdr:nvCxnSpPr>
      <xdr:spPr>
        <a:xfrm flipV="1">
          <a:off x="8750300" y="13502997"/>
          <a:ext cx="889000" cy="3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146636</xdr:rowOff>
    </xdr:from>
    <xdr:to>
      <xdr:col>45</xdr:col>
      <xdr:colOff>177800</xdr:colOff>
      <xdr:row>78</xdr:row>
      <xdr:rowOff>162043</xdr:rowOff>
    </xdr:to>
    <xdr:cxnSp macro="">
      <xdr:nvCxnSpPr>
        <xdr:cNvPr id="416" name="直線コネクタ 415"/>
        <xdr:cNvCxnSpPr/>
      </xdr:nvCxnSpPr>
      <xdr:spPr>
        <a:xfrm>
          <a:off x="7861300" y="13519736"/>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18232</xdr:rowOff>
    </xdr:from>
    <xdr:ext cx="534377" cy="259045"/>
    <xdr:sp macro="" textlink="">
      <xdr:nvSpPr>
        <xdr:cNvPr id="420" name="テキスト ボックス 419"/>
        <xdr:cNvSpPr txBox="1"/>
      </xdr:nvSpPr>
      <xdr:spPr>
        <a:xfrm>
          <a:off x="7594111" y="132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149723</xdr:rowOff>
    </xdr:from>
    <xdr:to>
      <xdr:col>55</xdr:col>
      <xdr:colOff>50800</xdr:colOff>
      <xdr:row>79</xdr:row>
      <xdr:rowOff>79873</xdr:rowOff>
    </xdr:to>
    <xdr:sp macro="" textlink="">
      <xdr:nvSpPr>
        <xdr:cNvPr id="426" name="楕円 425"/>
        <xdr:cNvSpPr/>
      </xdr:nvSpPr>
      <xdr:spPr>
        <a:xfrm>
          <a:off x="10426700" y="135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64650</xdr:rowOff>
    </xdr:from>
    <xdr:ext cx="534377" cy="259045"/>
    <xdr:sp macro="" textlink="">
      <xdr:nvSpPr>
        <xdr:cNvPr id="427" name="普通建設事業費 （ うち新規整備　）該当値テキスト"/>
        <xdr:cNvSpPr txBox="1"/>
      </xdr:nvSpPr>
      <xdr:spPr>
        <a:xfrm>
          <a:off x="10528300" y="1343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79097</xdr:rowOff>
    </xdr:from>
    <xdr:to>
      <xdr:col>50</xdr:col>
      <xdr:colOff>165100</xdr:colOff>
      <xdr:row>79</xdr:row>
      <xdr:rowOff>9247</xdr:rowOff>
    </xdr:to>
    <xdr:sp macro="" textlink="">
      <xdr:nvSpPr>
        <xdr:cNvPr id="428" name="楕円 427"/>
        <xdr:cNvSpPr/>
      </xdr:nvSpPr>
      <xdr:spPr>
        <a:xfrm>
          <a:off x="9588500" y="134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25774</xdr:rowOff>
    </xdr:from>
    <xdr:ext cx="534377" cy="259045"/>
    <xdr:sp macro="" textlink="">
      <xdr:nvSpPr>
        <xdr:cNvPr id="429" name="テキスト ボックス 428"/>
        <xdr:cNvSpPr txBox="1"/>
      </xdr:nvSpPr>
      <xdr:spPr>
        <a:xfrm>
          <a:off x="9372111" y="132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111243</xdr:rowOff>
    </xdr:from>
    <xdr:to>
      <xdr:col>46</xdr:col>
      <xdr:colOff>38100</xdr:colOff>
      <xdr:row>79</xdr:row>
      <xdr:rowOff>41393</xdr:rowOff>
    </xdr:to>
    <xdr:sp macro="" textlink="">
      <xdr:nvSpPr>
        <xdr:cNvPr id="430" name="楕円 429"/>
        <xdr:cNvSpPr/>
      </xdr:nvSpPr>
      <xdr:spPr>
        <a:xfrm>
          <a:off x="8699500" y="13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32520</xdr:rowOff>
    </xdr:from>
    <xdr:ext cx="534377" cy="259045"/>
    <xdr:sp macro="" textlink="">
      <xdr:nvSpPr>
        <xdr:cNvPr id="431" name="テキスト ボックス 430"/>
        <xdr:cNvSpPr txBox="1"/>
      </xdr:nvSpPr>
      <xdr:spPr>
        <a:xfrm>
          <a:off x="8483111" y="1357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95836</xdr:rowOff>
    </xdr:from>
    <xdr:to>
      <xdr:col>41</xdr:col>
      <xdr:colOff>101600</xdr:colOff>
      <xdr:row>79</xdr:row>
      <xdr:rowOff>25986</xdr:rowOff>
    </xdr:to>
    <xdr:sp macro="" textlink="">
      <xdr:nvSpPr>
        <xdr:cNvPr id="432" name="楕円 431"/>
        <xdr:cNvSpPr/>
      </xdr:nvSpPr>
      <xdr:spPr>
        <a:xfrm>
          <a:off x="7810500" y="1346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17113</xdr:rowOff>
    </xdr:from>
    <xdr:ext cx="534377" cy="259045"/>
    <xdr:sp macro="" textlink="">
      <xdr:nvSpPr>
        <xdr:cNvPr id="433" name="テキスト ボックス 432"/>
        <xdr:cNvSpPr txBox="1"/>
      </xdr:nvSpPr>
      <xdr:spPr>
        <a:xfrm>
          <a:off x="7594111" y="135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9137</xdr:rowOff>
    </xdr:from>
    <xdr:to>
      <xdr:col>55</xdr:col>
      <xdr:colOff>0</xdr:colOff>
      <xdr:row>99</xdr:row>
      <xdr:rowOff>18275</xdr:rowOff>
    </xdr:to>
    <xdr:cxnSp macro="">
      <xdr:nvCxnSpPr>
        <xdr:cNvPr id="464" name="直線コネクタ 463"/>
        <xdr:cNvCxnSpPr/>
      </xdr:nvCxnSpPr>
      <xdr:spPr>
        <a:xfrm flipV="1">
          <a:off x="9639300" y="16811237"/>
          <a:ext cx="838200" cy="18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6652</xdr:rowOff>
    </xdr:from>
    <xdr:to>
      <xdr:col>50</xdr:col>
      <xdr:colOff>114300</xdr:colOff>
      <xdr:row>99</xdr:row>
      <xdr:rowOff>18275</xdr:rowOff>
    </xdr:to>
    <xdr:cxnSp macro="">
      <xdr:nvCxnSpPr>
        <xdr:cNvPr id="467" name="直線コネクタ 466"/>
        <xdr:cNvCxnSpPr/>
      </xdr:nvCxnSpPr>
      <xdr:spPr>
        <a:xfrm>
          <a:off x="8750300" y="16980202"/>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166274</xdr:rowOff>
    </xdr:from>
    <xdr:to>
      <xdr:col>45</xdr:col>
      <xdr:colOff>177800</xdr:colOff>
      <xdr:row>99</xdr:row>
      <xdr:rowOff>6652</xdr:rowOff>
    </xdr:to>
    <xdr:cxnSp macro="">
      <xdr:nvCxnSpPr>
        <xdr:cNvPr id="470" name="直線コネクタ 469"/>
        <xdr:cNvCxnSpPr/>
      </xdr:nvCxnSpPr>
      <xdr:spPr>
        <a:xfrm>
          <a:off x="7861300" y="16968374"/>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129787</xdr:rowOff>
    </xdr:from>
    <xdr:to>
      <xdr:col>55</xdr:col>
      <xdr:colOff>50800</xdr:colOff>
      <xdr:row>98</xdr:row>
      <xdr:rowOff>59937</xdr:rowOff>
    </xdr:to>
    <xdr:sp macro="" textlink="">
      <xdr:nvSpPr>
        <xdr:cNvPr id="480" name="楕円 479"/>
        <xdr:cNvSpPr/>
      </xdr:nvSpPr>
      <xdr:spPr>
        <a:xfrm>
          <a:off x="10426700" y="1676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108214</xdr:rowOff>
    </xdr:from>
    <xdr:ext cx="534377" cy="259045"/>
    <xdr:sp macro="" textlink="">
      <xdr:nvSpPr>
        <xdr:cNvPr id="481" name="普通建設事業費 （ うち更新整備　）該当値テキスト"/>
        <xdr:cNvSpPr txBox="1"/>
      </xdr:nvSpPr>
      <xdr:spPr>
        <a:xfrm>
          <a:off x="10528300" y="167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138925</xdr:rowOff>
    </xdr:from>
    <xdr:to>
      <xdr:col>50</xdr:col>
      <xdr:colOff>165100</xdr:colOff>
      <xdr:row>99</xdr:row>
      <xdr:rowOff>69075</xdr:rowOff>
    </xdr:to>
    <xdr:sp macro="" textlink="">
      <xdr:nvSpPr>
        <xdr:cNvPr id="482" name="楕円 481"/>
        <xdr:cNvSpPr/>
      </xdr:nvSpPr>
      <xdr:spPr>
        <a:xfrm>
          <a:off x="9588500" y="169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60202</xdr:rowOff>
    </xdr:from>
    <xdr:ext cx="534377" cy="259045"/>
    <xdr:sp macro="" textlink="">
      <xdr:nvSpPr>
        <xdr:cNvPr id="483" name="テキスト ボックス 482"/>
        <xdr:cNvSpPr txBox="1"/>
      </xdr:nvSpPr>
      <xdr:spPr>
        <a:xfrm>
          <a:off x="9372111"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127302</xdr:rowOff>
    </xdr:from>
    <xdr:to>
      <xdr:col>46</xdr:col>
      <xdr:colOff>38100</xdr:colOff>
      <xdr:row>99</xdr:row>
      <xdr:rowOff>57452</xdr:rowOff>
    </xdr:to>
    <xdr:sp macro="" textlink="">
      <xdr:nvSpPr>
        <xdr:cNvPr id="484" name="楕円 483"/>
        <xdr:cNvSpPr/>
      </xdr:nvSpPr>
      <xdr:spPr>
        <a:xfrm>
          <a:off x="8699500" y="169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48579</xdr:rowOff>
    </xdr:from>
    <xdr:ext cx="534377" cy="259045"/>
    <xdr:sp macro="" textlink="">
      <xdr:nvSpPr>
        <xdr:cNvPr id="485" name="テキスト ボックス 484"/>
        <xdr:cNvSpPr txBox="1"/>
      </xdr:nvSpPr>
      <xdr:spPr>
        <a:xfrm>
          <a:off x="8483111" y="1702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115474</xdr:rowOff>
    </xdr:from>
    <xdr:to>
      <xdr:col>41</xdr:col>
      <xdr:colOff>101600</xdr:colOff>
      <xdr:row>99</xdr:row>
      <xdr:rowOff>45624</xdr:rowOff>
    </xdr:to>
    <xdr:sp macro="" textlink="">
      <xdr:nvSpPr>
        <xdr:cNvPr id="486" name="楕円 485"/>
        <xdr:cNvSpPr/>
      </xdr:nvSpPr>
      <xdr:spPr>
        <a:xfrm>
          <a:off x="7810500" y="1691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36751</xdr:rowOff>
    </xdr:from>
    <xdr:ext cx="534377" cy="259045"/>
    <xdr:sp macro="" textlink="">
      <xdr:nvSpPr>
        <xdr:cNvPr id="487" name="テキスト ボックス 486"/>
        <xdr:cNvSpPr txBox="1"/>
      </xdr:nvSpPr>
      <xdr:spPr>
        <a:xfrm>
          <a:off x="7594111" y="170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95845</xdr:rowOff>
    </xdr:from>
    <xdr:to>
      <xdr:col>85</xdr:col>
      <xdr:colOff>127000</xdr:colOff>
      <xdr:row>38</xdr:row>
      <xdr:rowOff>115107</xdr:rowOff>
    </xdr:to>
    <xdr:cxnSp macro="">
      <xdr:nvCxnSpPr>
        <xdr:cNvPr id="514" name="直線コネクタ 513"/>
        <xdr:cNvCxnSpPr/>
      </xdr:nvCxnSpPr>
      <xdr:spPr>
        <a:xfrm>
          <a:off x="15481300" y="6610945"/>
          <a:ext cx="838200" cy="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88672</xdr:rowOff>
    </xdr:from>
    <xdr:to>
      <xdr:col>81</xdr:col>
      <xdr:colOff>50800</xdr:colOff>
      <xdr:row>38</xdr:row>
      <xdr:rowOff>95845</xdr:rowOff>
    </xdr:to>
    <xdr:cxnSp macro="">
      <xdr:nvCxnSpPr>
        <xdr:cNvPr id="517" name="直線コネクタ 516"/>
        <xdr:cNvCxnSpPr/>
      </xdr:nvCxnSpPr>
      <xdr:spPr>
        <a:xfrm>
          <a:off x="14592300" y="66037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88672</xdr:rowOff>
    </xdr:from>
    <xdr:to>
      <xdr:col>76</xdr:col>
      <xdr:colOff>114300</xdr:colOff>
      <xdr:row>38</xdr:row>
      <xdr:rowOff>119220</xdr:rowOff>
    </xdr:to>
    <xdr:cxnSp macro="">
      <xdr:nvCxnSpPr>
        <xdr:cNvPr id="520" name="直線コネクタ 519"/>
        <xdr:cNvCxnSpPr/>
      </xdr:nvCxnSpPr>
      <xdr:spPr>
        <a:xfrm flipV="1">
          <a:off x="13703300" y="6603772"/>
          <a:ext cx="889000" cy="3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119220</xdr:rowOff>
    </xdr:from>
    <xdr:to>
      <xdr:col>71</xdr:col>
      <xdr:colOff>177800</xdr:colOff>
      <xdr:row>38</xdr:row>
      <xdr:rowOff>132904</xdr:rowOff>
    </xdr:to>
    <xdr:cxnSp macro="">
      <xdr:nvCxnSpPr>
        <xdr:cNvPr id="523" name="直線コネクタ 522"/>
        <xdr:cNvCxnSpPr/>
      </xdr:nvCxnSpPr>
      <xdr:spPr>
        <a:xfrm flipV="1">
          <a:off x="12814300" y="6634320"/>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64307</xdr:rowOff>
    </xdr:from>
    <xdr:to>
      <xdr:col>85</xdr:col>
      <xdr:colOff>177800</xdr:colOff>
      <xdr:row>38</xdr:row>
      <xdr:rowOff>165907</xdr:rowOff>
    </xdr:to>
    <xdr:sp macro="" textlink="">
      <xdr:nvSpPr>
        <xdr:cNvPr id="533" name="楕円 532"/>
        <xdr:cNvSpPr/>
      </xdr:nvSpPr>
      <xdr:spPr>
        <a:xfrm>
          <a:off x="16268700" y="65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31279</xdr:rowOff>
    </xdr:from>
    <xdr:ext cx="534377" cy="259045"/>
    <xdr:sp macro="" textlink="">
      <xdr:nvSpPr>
        <xdr:cNvPr id="534" name="災害復旧事業費該当値テキスト"/>
        <xdr:cNvSpPr txBox="1"/>
      </xdr:nvSpPr>
      <xdr:spPr>
        <a:xfrm>
          <a:off x="16370300" y="654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45045</xdr:rowOff>
    </xdr:from>
    <xdr:to>
      <xdr:col>81</xdr:col>
      <xdr:colOff>101600</xdr:colOff>
      <xdr:row>38</xdr:row>
      <xdr:rowOff>146645</xdr:rowOff>
    </xdr:to>
    <xdr:sp macro="" textlink="">
      <xdr:nvSpPr>
        <xdr:cNvPr id="535" name="楕円 534"/>
        <xdr:cNvSpPr/>
      </xdr:nvSpPr>
      <xdr:spPr>
        <a:xfrm>
          <a:off x="15430500" y="65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163172</xdr:rowOff>
    </xdr:from>
    <xdr:ext cx="534377" cy="259045"/>
    <xdr:sp macro="" textlink="">
      <xdr:nvSpPr>
        <xdr:cNvPr id="536" name="テキスト ボックス 535"/>
        <xdr:cNvSpPr txBox="1"/>
      </xdr:nvSpPr>
      <xdr:spPr>
        <a:xfrm>
          <a:off x="15214111" y="63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37872</xdr:rowOff>
    </xdr:from>
    <xdr:to>
      <xdr:col>76</xdr:col>
      <xdr:colOff>165100</xdr:colOff>
      <xdr:row>38</xdr:row>
      <xdr:rowOff>139472</xdr:rowOff>
    </xdr:to>
    <xdr:sp macro="" textlink="">
      <xdr:nvSpPr>
        <xdr:cNvPr id="537" name="楕円 536"/>
        <xdr:cNvSpPr/>
      </xdr:nvSpPr>
      <xdr:spPr>
        <a:xfrm>
          <a:off x="14541500" y="65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155999</xdr:rowOff>
    </xdr:from>
    <xdr:ext cx="534377" cy="259045"/>
    <xdr:sp macro="" textlink="">
      <xdr:nvSpPr>
        <xdr:cNvPr id="538" name="テキスト ボックス 537"/>
        <xdr:cNvSpPr txBox="1"/>
      </xdr:nvSpPr>
      <xdr:spPr>
        <a:xfrm>
          <a:off x="14325111" y="63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68420</xdr:rowOff>
    </xdr:from>
    <xdr:to>
      <xdr:col>72</xdr:col>
      <xdr:colOff>38100</xdr:colOff>
      <xdr:row>38</xdr:row>
      <xdr:rowOff>170020</xdr:rowOff>
    </xdr:to>
    <xdr:sp macro="" textlink="">
      <xdr:nvSpPr>
        <xdr:cNvPr id="539" name="楕円 538"/>
        <xdr:cNvSpPr/>
      </xdr:nvSpPr>
      <xdr:spPr>
        <a:xfrm>
          <a:off x="13652500" y="658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15097</xdr:rowOff>
    </xdr:from>
    <xdr:ext cx="469744" cy="259045"/>
    <xdr:sp macro="" textlink="">
      <xdr:nvSpPr>
        <xdr:cNvPr id="540" name="テキスト ボックス 539"/>
        <xdr:cNvSpPr txBox="1"/>
      </xdr:nvSpPr>
      <xdr:spPr>
        <a:xfrm>
          <a:off x="13468428" y="63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82104</xdr:rowOff>
    </xdr:from>
    <xdr:to>
      <xdr:col>67</xdr:col>
      <xdr:colOff>101600</xdr:colOff>
      <xdr:row>39</xdr:row>
      <xdr:rowOff>12254</xdr:rowOff>
    </xdr:to>
    <xdr:sp macro="" textlink="">
      <xdr:nvSpPr>
        <xdr:cNvPr id="541" name="楕円 540"/>
        <xdr:cNvSpPr/>
      </xdr:nvSpPr>
      <xdr:spPr>
        <a:xfrm>
          <a:off x="12763500" y="65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3381</xdr:rowOff>
    </xdr:from>
    <xdr:ext cx="469744" cy="259045"/>
    <xdr:sp macro="" textlink="">
      <xdr:nvSpPr>
        <xdr:cNvPr id="542" name="テキスト ボックス 541"/>
        <xdr:cNvSpPr txBox="1"/>
      </xdr:nvSpPr>
      <xdr:spPr>
        <a:xfrm>
          <a:off x="12579428" y="66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41887</xdr:rowOff>
    </xdr:from>
    <xdr:to>
      <xdr:col>85</xdr:col>
      <xdr:colOff>127000</xdr:colOff>
      <xdr:row>77</xdr:row>
      <xdr:rowOff>60285</xdr:rowOff>
    </xdr:to>
    <xdr:cxnSp macro="">
      <xdr:nvCxnSpPr>
        <xdr:cNvPr id="622" name="直線コネクタ 621"/>
        <xdr:cNvCxnSpPr/>
      </xdr:nvCxnSpPr>
      <xdr:spPr>
        <a:xfrm flipV="1">
          <a:off x="15481300" y="13243537"/>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47278</xdr:rowOff>
    </xdr:from>
    <xdr:to>
      <xdr:col>81</xdr:col>
      <xdr:colOff>50800</xdr:colOff>
      <xdr:row>77</xdr:row>
      <xdr:rowOff>60285</xdr:rowOff>
    </xdr:to>
    <xdr:cxnSp macro="">
      <xdr:nvCxnSpPr>
        <xdr:cNvPr id="625" name="直線コネクタ 624"/>
        <xdr:cNvCxnSpPr/>
      </xdr:nvCxnSpPr>
      <xdr:spPr>
        <a:xfrm>
          <a:off x="14592300" y="13248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6541</xdr:rowOff>
    </xdr:from>
    <xdr:to>
      <xdr:col>76</xdr:col>
      <xdr:colOff>114300</xdr:colOff>
      <xdr:row>77</xdr:row>
      <xdr:rowOff>47278</xdr:rowOff>
    </xdr:to>
    <xdr:cxnSp macro="">
      <xdr:nvCxnSpPr>
        <xdr:cNvPr id="628" name="直線コネクタ 627"/>
        <xdr:cNvCxnSpPr/>
      </xdr:nvCxnSpPr>
      <xdr:spPr>
        <a:xfrm>
          <a:off x="13703300" y="13208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69126</xdr:rowOff>
    </xdr:from>
    <xdr:ext cx="599010" cy="259045"/>
    <xdr:sp macro="" textlink="">
      <xdr:nvSpPr>
        <xdr:cNvPr id="630" name="テキスト ボックス 629"/>
        <xdr:cNvSpPr txBox="1"/>
      </xdr:nvSpPr>
      <xdr:spPr>
        <a:xfrm>
          <a:off x="14292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6541</xdr:rowOff>
    </xdr:from>
    <xdr:to>
      <xdr:col>71</xdr:col>
      <xdr:colOff>177800</xdr:colOff>
      <xdr:row>77</xdr:row>
      <xdr:rowOff>26918</xdr:rowOff>
    </xdr:to>
    <xdr:cxnSp macro="">
      <xdr:nvCxnSpPr>
        <xdr:cNvPr id="631" name="直線コネクタ 630"/>
        <xdr:cNvCxnSpPr/>
      </xdr:nvCxnSpPr>
      <xdr:spPr>
        <a:xfrm flipV="1">
          <a:off x="12814300" y="13208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46290</xdr:rowOff>
    </xdr:from>
    <xdr:ext cx="599010" cy="259045"/>
    <xdr:sp macro="" textlink="">
      <xdr:nvSpPr>
        <xdr:cNvPr id="633" name="テキスト ボックス 632"/>
        <xdr:cNvSpPr txBox="1"/>
      </xdr:nvSpPr>
      <xdr:spPr>
        <a:xfrm>
          <a:off x="13403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50980</xdr:rowOff>
    </xdr:from>
    <xdr:ext cx="599010" cy="259045"/>
    <xdr:sp macro="" textlink="">
      <xdr:nvSpPr>
        <xdr:cNvPr id="635" name="テキスト ボックス 634"/>
        <xdr:cNvSpPr txBox="1"/>
      </xdr:nvSpPr>
      <xdr:spPr>
        <a:xfrm>
          <a:off x="12514795"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162537</xdr:rowOff>
    </xdr:from>
    <xdr:to>
      <xdr:col>85</xdr:col>
      <xdr:colOff>177800</xdr:colOff>
      <xdr:row>77</xdr:row>
      <xdr:rowOff>92687</xdr:rowOff>
    </xdr:to>
    <xdr:sp macro="" textlink="">
      <xdr:nvSpPr>
        <xdr:cNvPr id="641" name="楕円 640"/>
        <xdr:cNvSpPr/>
      </xdr:nvSpPr>
      <xdr:spPr>
        <a:xfrm>
          <a:off x="16268700" y="131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140964</xdr:rowOff>
    </xdr:from>
    <xdr:ext cx="534377" cy="259045"/>
    <xdr:sp macro="" textlink="">
      <xdr:nvSpPr>
        <xdr:cNvPr id="642" name="公債費該当値テキスト"/>
        <xdr:cNvSpPr txBox="1"/>
      </xdr:nvSpPr>
      <xdr:spPr>
        <a:xfrm>
          <a:off x="16370300" y="131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9485</xdr:rowOff>
    </xdr:from>
    <xdr:to>
      <xdr:col>81</xdr:col>
      <xdr:colOff>101600</xdr:colOff>
      <xdr:row>77</xdr:row>
      <xdr:rowOff>111085</xdr:rowOff>
    </xdr:to>
    <xdr:sp macro="" textlink="">
      <xdr:nvSpPr>
        <xdr:cNvPr id="643" name="楕円 642"/>
        <xdr:cNvSpPr/>
      </xdr:nvSpPr>
      <xdr:spPr>
        <a:xfrm>
          <a:off x="15430500" y="1321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102212</xdr:rowOff>
    </xdr:from>
    <xdr:ext cx="534377" cy="259045"/>
    <xdr:sp macro="" textlink="">
      <xdr:nvSpPr>
        <xdr:cNvPr id="644" name="テキスト ボックス 643"/>
        <xdr:cNvSpPr txBox="1"/>
      </xdr:nvSpPr>
      <xdr:spPr>
        <a:xfrm>
          <a:off x="1521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167928</xdr:rowOff>
    </xdr:from>
    <xdr:to>
      <xdr:col>76</xdr:col>
      <xdr:colOff>165100</xdr:colOff>
      <xdr:row>77</xdr:row>
      <xdr:rowOff>98078</xdr:rowOff>
    </xdr:to>
    <xdr:sp macro="" textlink="">
      <xdr:nvSpPr>
        <xdr:cNvPr id="645" name="楕円 644"/>
        <xdr:cNvSpPr/>
      </xdr:nvSpPr>
      <xdr:spPr>
        <a:xfrm>
          <a:off x="14541500" y="131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89205</xdr:rowOff>
    </xdr:from>
    <xdr:ext cx="534377" cy="259045"/>
    <xdr:sp macro="" textlink="">
      <xdr:nvSpPr>
        <xdr:cNvPr id="646" name="テキスト ボックス 645"/>
        <xdr:cNvSpPr txBox="1"/>
      </xdr:nvSpPr>
      <xdr:spPr>
        <a:xfrm>
          <a:off x="14325111" y="1329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127191</xdr:rowOff>
    </xdr:from>
    <xdr:to>
      <xdr:col>72</xdr:col>
      <xdr:colOff>38100</xdr:colOff>
      <xdr:row>77</xdr:row>
      <xdr:rowOff>57341</xdr:rowOff>
    </xdr:to>
    <xdr:sp macro="" textlink="">
      <xdr:nvSpPr>
        <xdr:cNvPr id="647" name="楕円 646"/>
        <xdr:cNvSpPr/>
      </xdr:nvSpPr>
      <xdr:spPr>
        <a:xfrm>
          <a:off x="13652500" y="131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48468</xdr:rowOff>
    </xdr:from>
    <xdr:ext cx="534377" cy="259045"/>
    <xdr:sp macro="" textlink="">
      <xdr:nvSpPr>
        <xdr:cNvPr id="648" name="テキスト ボックス 647"/>
        <xdr:cNvSpPr txBox="1"/>
      </xdr:nvSpPr>
      <xdr:spPr>
        <a:xfrm>
          <a:off x="13436111" y="1325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147568</xdr:rowOff>
    </xdr:from>
    <xdr:to>
      <xdr:col>67</xdr:col>
      <xdr:colOff>101600</xdr:colOff>
      <xdr:row>77</xdr:row>
      <xdr:rowOff>77718</xdr:rowOff>
    </xdr:to>
    <xdr:sp macro="" textlink="">
      <xdr:nvSpPr>
        <xdr:cNvPr id="649" name="楕円 648"/>
        <xdr:cNvSpPr/>
      </xdr:nvSpPr>
      <xdr:spPr>
        <a:xfrm>
          <a:off x="12763500" y="1317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68845</xdr:rowOff>
    </xdr:from>
    <xdr:ext cx="534377" cy="259045"/>
    <xdr:sp macro="" textlink="">
      <xdr:nvSpPr>
        <xdr:cNvPr id="650" name="テキスト ボックス 649"/>
        <xdr:cNvSpPr txBox="1"/>
      </xdr:nvSpPr>
      <xdr:spPr>
        <a:xfrm>
          <a:off x="12547111" y="1327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136280</xdr:rowOff>
    </xdr:from>
    <xdr:to>
      <xdr:col>85</xdr:col>
      <xdr:colOff>127000</xdr:colOff>
      <xdr:row>98</xdr:row>
      <xdr:rowOff>3363</xdr:rowOff>
    </xdr:to>
    <xdr:cxnSp macro="">
      <xdr:nvCxnSpPr>
        <xdr:cNvPr id="677" name="直線コネクタ 676"/>
        <xdr:cNvCxnSpPr/>
      </xdr:nvCxnSpPr>
      <xdr:spPr>
        <a:xfrm>
          <a:off x="15481300" y="16766930"/>
          <a:ext cx="838200" cy="3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81302</xdr:rowOff>
    </xdr:from>
    <xdr:to>
      <xdr:col>81</xdr:col>
      <xdr:colOff>50800</xdr:colOff>
      <xdr:row>97</xdr:row>
      <xdr:rowOff>136280</xdr:rowOff>
    </xdr:to>
    <xdr:cxnSp macro="">
      <xdr:nvCxnSpPr>
        <xdr:cNvPr id="680" name="直線コネクタ 679"/>
        <xdr:cNvCxnSpPr/>
      </xdr:nvCxnSpPr>
      <xdr:spPr>
        <a:xfrm>
          <a:off x="14592300" y="16711952"/>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80108</xdr:rowOff>
    </xdr:from>
    <xdr:to>
      <xdr:col>76</xdr:col>
      <xdr:colOff>114300</xdr:colOff>
      <xdr:row>97</xdr:row>
      <xdr:rowOff>81302</xdr:rowOff>
    </xdr:to>
    <xdr:cxnSp macro="">
      <xdr:nvCxnSpPr>
        <xdr:cNvPr id="683" name="直線コネクタ 682"/>
        <xdr:cNvCxnSpPr/>
      </xdr:nvCxnSpPr>
      <xdr:spPr>
        <a:xfrm>
          <a:off x="13703300" y="16710758"/>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80108</xdr:rowOff>
    </xdr:from>
    <xdr:to>
      <xdr:col>71</xdr:col>
      <xdr:colOff>177800</xdr:colOff>
      <xdr:row>97</xdr:row>
      <xdr:rowOff>118253</xdr:rowOff>
    </xdr:to>
    <xdr:cxnSp macro="">
      <xdr:nvCxnSpPr>
        <xdr:cNvPr id="686" name="直線コネクタ 685"/>
        <xdr:cNvCxnSpPr/>
      </xdr:nvCxnSpPr>
      <xdr:spPr>
        <a:xfrm flipV="1">
          <a:off x="12814300" y="16710758"/>
          <a:ext cx="889000" cy="3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124013</xdr:rowOff>
    </xdr:from>
    <xdr:to>
      <xdr:col>85</xdr:col>
      <xdr:colOff>177800</xdr:colOff>
      <xdr:row>98</xdr:row>
      <xdr:rowOff>54163</xdr:rowOff>
    </xdr:to>
    <xdr:sp macro="" textlink="">
      <xdr:nvSpPr>
        <xdr:cNvPr id="696" name="楕円 695"/>
        <xdr:cNvSpPr/>
      </xdr:nvSpPr>
      <xdr:spPr>
        <a:xfrm>
          <a:off x="16268700" y="1675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102440</xdr:rowOff>
    </xdr:from>
    <xdr:ext cx="534377" cy="259045"/>
    <xdr:sp macro="" textlink="">
      <xdr:nvSpPr>
        <xdr:cNvPr id="697" name="積立金該当値テキスト"/>
        <xdr:cNvSpPr txBox="1"/>
      </xdr:nvSpPr>
      <xdr:spPr>
        <a:xfrm>
          <a:off x="16370300" y="167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85480</xdr:rowOff>
    </xdr:from>
    <xdr:to>
      <xdr:col>81</xdr:col>
      <xdr:colOff>101600</xdr:colOff>
      <xdr:row>98</xdr:row>
      <xdr:rowOff>15630</xdr:rowOff>
    </xdr:to>
    <xdr:sp macro="" textlink="">
      <xdr:nvSpPr>
        <xdr:cNvPr id="698" name="楕円 697"/>
        <xdr:cNvSpPr/>
      </xdr:nvSpPr>
      <xdr:spPr>
        <a:xfrm>
          <a:off x="15430500" y="1671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6757</xdr:rowOff>
    </xdr:from>
    <xdr:ext cx="534377" cy="259045"/>
    <xdr:sp macro="" textlink="">
      <xdr:nvSpPr>
        <xdr:cNvPr id="699" name="テキスト ボックス 698"/>
        <xdr:cNvSpPr txBox="1"/>
      </xdr:nvSpPr>
      <xdr:spPr>
        <a:xfrm>
          <a:off x="15214111" y="1680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30502</xdr:rowOff>
    </xdr:from>
    <xdr:to>
      <xdr:col>76</xdr:col>
      <xdr:colOff>165100</xdr:colOff>
      <xdr:row>97</xdr:row>
      <xdr:rowOff>132102</xdr:rowOff>
    </xdr:to>
    <xdr:sp macro="" textlink="">
      <xdr:nvSpPr>
        <xdr:cNvPr id="700" name="楕円 699"/>
        <xdr:cNvSpPr/>
      </xdr:nvSpPr>
      <xdr:spPr>
        <a:xfrm>
          <a:off x="14541500" y="1666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148629</xdr:rowOff>
    </xdr:from>
    <xdr:ext cx="534377" cy="259045"/>
    <xdr:sp macro="" textlink="">
      <xdr:nvSpPr>
        <xdr:cNvPr id="701" name="テキスト ボックス 700"/>
        <xdr:cNvSpPr txBox="1"/>
      </xdr:nvSpPr>
      <xdr:spPr>
        <a:xfrm>
          <a:off x="14325111" y="1643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29308</xdr:rowOff>
    </xdr:from>
    <xdr:to>
      <xdr:col>72</xdr:col>
      <xdr:colOff>38100</xdr:colOff>
      <xdr:row>97</xdr:row>
      <xdr:rowOff>130908</xdr:rowOff>
    </xdr:to>
    <xdr:sp macro="" textlink="">
      <xdr:nvSpPr>
        <xdr:cNvPr id="702" name="楕円 701"/>
        <xdr:cNvSpPr/>
      </xdr:nvSpPr>
      <xdr:spPr>
        <a:xfrm>
          <a:off x="13652500" y="166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147435</xdr:rowOff>
    </xdr:from>
    <xdr:ext cx="534377" cy="259045"/>
    <xdr:sp macro="" textlink="">
      <xdr:nvSpPr>
        <xdr:cNvPr id="703" name="テキスト ボックス 702"/>
        <xdr:cNvSpPr txBox="1"/>
      </xdr:nvSpPr>
      <xdr:spPr>
        <a:xfrm>
          <a:off x="13436111" y="164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67453</xdr:rowOff>
    </xdr:from>
    <xdr:to>
      <xdr:col>67</xdr:col>
      <xdr:colOff>101600</xdr:colOff>
      <xdr:row>97</xdr:row>
      <xdr:rowOff>169053</xdr:rowOff>
    </xdr:to>
    <xdr:sp macro="" textlink="">
      <xdr:nvSpPr>
        <xdr:cNvPr id="704" name="楕円 703"/>
        <xdr:cNvSpPr/>
      </xdr:nvSpPr>
      <xdr:spPr>
        <a:xfrm>
          <a:off x="12763500" y="166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160180</xdr:rowOff>
    </xdr:from>
    <xdr:ext cx="534377" cy="259045"/>
    <xdr:sp macro="" textlink="">
      <xdr:nvSpPr>
        <xdr:cNvPr id="705" name="テキスト ボックス 704"/>
        <xdr:cNvSpPr txBox="1"/>
      </xdr:nvSpPr>
      <xdr:spPr>
        <a:xfrm>
          <a:off x="12547111" y="167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71239</xdr:rowOff>
    </xdr:from>
    <xdr:ext cx="469744" cy="259045"/>
    <xdr:sp macro="" textlink="">
      <xdr:nvSpPr>
        <xdr:cNvPr id="740" name="テキスト ボックス 739"/>
        <xdr:cNvSpPr txBox="1"/>
      </xdr:nvSpPr>
      <xdr:spPr>
        <a:xfrm>
          <a:off x="20199428"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78097</xdr:rowOff>
    </xdr:from>
    <xdr:ext cx="469744" cy="259045"/>
    <xdr:sp macro="" textlink="">
      <xdr:nvSpPr>
        <xdr:cNvPr id="797" name="テキスト ボックス 796"/>
        <xdr:cNvSpPr txBox="1"/>
      </xdr:nvSpPr>
      <xdr:spPr>
        <a:xfrm>
          <a:off x="20199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57713</xdr:rowOff>
    </xdr:from>
    <xdr:ext cx="469744" cy="259045"/>
    <xdr:sp macro="" textlink="">
      <xdr:nvSpPr>
        <xdr:cNvPr id="800" name="テキスト ボックス 799"/>
        <xdr:cNvSpPr txBox="1"/>
      </xdr:nvSpPr>
      <xdr:spPr>
        <a:xfrm>
          <a:off x="19310428"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81411</xdr:rowOff>
    </xdr:from>
    <xdr:ext cx="469744" cy="259045"/>
    <xdr:sp macro="" textlink="">
      <xdr:nvSpPr>
        <xdr:cNvPr id="802" name="テキスト ボックス 801"/>
        <xdr:cNvSpPr txBox="1"/>
      </xdr:nvSpPr>
      <xdr:spPr>
        <a:xfrm>
          <a:off x="18421428"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128096</xdr:rowOff>
    </xdr:from>
    <xdr:to>
      <xdr:col>116</xdr:col>
      <xdr:colOff>63500</xdr:colOff>
      <xdr:row>75</xdr:row>
      <xdr:rowOff>69302</xdr:rowOff>
    </xdr:to>
    <xdr:cxnSp macro="">
      <xdr:nvCxnSpPr>
        <xdr:cNvPr id="848" name="直線コネクタ 847"/>
        <xdr:cNvCxnSpPr/>
      </xdr:nvCxnSpPr>
      <xdr:spPr>
        <a:xfrm>
          <a:off x="21323300" y="12815396"/>
          <a:ext cx="838200" cy="11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128096</xdr:rowOff>
    </xdr:from>
    <xdr:to>
      <xdr:col>111</xdr:col>
      <xdr:colOff>177800</xdr:colOff>
      <xdr:row>74</xdr:row>
      <xdr:rowOff>135912</xdr:rowOff>
    </xdr:to>
    <xdr:cxnSp macro="">
      <xdr:nvCxnSpPr>
        <xdr:cNvPr id="851" name="直線コネクタ 850"/>
        <xdr:cNvCxnSpPr/>
      </xdr:nvCxnSpPr>
      <xdr:spPr>
        <a:xfrm flipV="1">
          <a:off x="20434300" y="12815396"/>
          <a:ext cx="889000" cy="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135912</xdr:rowOff>
    </xdr:from>
    <xdr:to>
      <xdr:col>107</xdr:col>
      <xdr:colOff>50800</xdr:colOff>
      <xdr:row>76</xdr:row>
      <xdr:rowOff>103070</xdr:rowOff>
    </xdr:to>
    <xdr:cxnSp macro="">
      <xdr:nvCxnSpPr>
        <xdr:cNvPr id="854" name="直線コネクタ 853"/>
        <xdr:cNvCxnSpPr/>
      </xdr:nvCxnSpPr>
      <xdr:spPr>
        <a:xfrm flipV="1">
          <a:off x="19545300" y="12823212"/>
          <a:ext cx="889000" cy="3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103070</xdr:rowOff>
    </xdr:from>
    <xdr:to>
      <xdr:col>102</xdr:col>
      <xdr:colOff>114300</xdr:colOff>
      <xdr:row>76</xdr:row>
      <xdr:rowOff>108348</xdr:rowOff>
    </xdr:to>
    <xdr:cxnSp macro="">
      <xdr:nvCxnSpPr>
        <xdr:cNvPr id="857" name="直線コネクタ 856"/>
        <xdr:cNvCxnSpPr/>
      </xdr:nvCxnSpPr>
      <xdr:spPr>
        <a:xfrm flipV="1">
          <a:off x="18656300" y="13133270"/>
          <a:ext cx="8890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18502</xdr:rowOff>
    </xdr:from>
    <xdr:to>
      <xdr:col>116</xdr:col>
      <xdr:colOff>114300</xdr:colOff>
      <xdr:row>75</xdr:row>
      <xdr:rowOff>120102</xdr:rowOff>
    </xdr:to>
    <xdr:sp macro="" textlink="">
      <xdr:nvSpPr>
        <xdr:cNvPr id="867" name="楕円 866"/>
        <xdr:cNvSpPr/>
      </xdr:nvSpPr>
      <xdr:spPr>
        <a:xfrm>
          <a:off x="22110700" y="128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168379</xdr:rowOff>
    </xdr:from>
    <xdr:ext cx="534377" cy="259045"/>
    <xdr:sp macro="" textlink="">
      <xdr:nvSpPr>
        <xdr:cNvPr id="868" name="繰出金該当値テキスト"/>
        <xdr:cNvSpPr txBox="1"/>
      </xdr:nvSpPr>
      <xdr:spPr>
        <a:xfrm>
          <a:off x="22212300" y="1285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77296</xdr:rowOff>
    </xdr:from>
    <xdr:to>
      <xdr:col>112</xdr:col>
      <xdr:colOff>38100</xdr:colOff>
      <xdr:row>75</xdr:row>
      <xdr:rowOff>7446</xdr:rowOff>
    </xdr:to>
    <xdr:sp macro="" textlink="">
      <xdr:nvSpPr>
        <xdr:cNvPr id="869" name="楕円 868"/>
        <xdr:cNvSpPr/>
      </xdr:nvSpPr>
      <xdr:spPr>
        <a:xfrm>
          <a:off x="21272500" y="1276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170023</xdr:rowOff>
    </xdr:from>
    <xdr:ext cx="534377" cy="259045"/>
    <xdr:sp macro="" textlink="">
      <xdr:nvSpPr>
        <xdr:cNvPr id="870" name="テキスト ボックス 869"/>
        <xdr:cNvSpPr txBox="1"/>
      </xdr:nvSpPr>
      <xdr:spPr>
        <a:xfrm>
          <a:off x="21056111" y="1285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85112</xdr:rowOff>
    </xdr:from>
    <xdr:to>
      <xdr:col>107</xdr:col>
      <xdr:colOff>101600</xdr:colOff>
      <xdr:row>75</xdr:row>
      <xdr:rowOff>15262</xdr:rowOff>
    </xdr:to>
    <xdr:sp macro="" textlink="">
      <xdr:nvSpPr>
        <xdr:cNvPr id="871" name="楕円 870"/>
        <xdr:cNvSpPr/>
      </xdr:nvSpPr>
      <xdr:spPr>
        <a:xfrm>
          <a:off x="20383500" y="1277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6389</xdr:rowOff>
    </xdr:from>
    <xdr:ext cx="534377" cy="259045"/>
    <xdr:sp macro="" textlink="">
      <xdr:nvSpPr>
        <xdr:cNvPr id="872" name="テキスト ボックス 871"/>
        <xdr:cNvSpPr txBox="1"/>
      </xdr:nvSpPr>
      <xdr:spPr>
        <a:xfrm>
          <a:off x="20167111" y="1286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52270</xdr:rowOff>
    </xdr:from>
    <xdr:to>
      <xdr:col>102</xdr:col>
      <xdr:colOff>165100</xdr:colOff>
      <xdr:row>76</xdr:row>
      <xdr:rowOff>153870</xdr:rowOff>
    </xdr:to>
    <xdr:sp macro="" textlink="">
      <xdr:nvSpPr>
        <xdr:cNvPr id="873" name="楕円 872"/>
        <xdr:cNvSpPr/>
      </xdr:nvSpPr>
      <xdr:spPr>
        <a:xfrm>
          <a:off x="19494500" y="130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144997</xdr:rowOff>
    </xdr:from>
    <xdr:ext cx="534377" cy="259045"/>
    <xdr:sp macro="" textlink="">
      <xdr:nvSpPr>
        <xdr:cNvPr id="874" name="テキスト ボックス 873"/>
        <xdr:cNvSpPr txBox="1"/>
      </xdr:nvSpPr>
      <xdr:spPr>
        <a:xfrm>
          <a:off x="19278111" y="131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57548</xdr:rowOff>
    </xdr:from>
    <xdr:to>
      <xdr:col>98</xdr:col>
      <xdr:colOff>38100</xdr:colOff>
      <xdr:row>76</xdr:row>
      <xdr:rowOff>159148</xdr:rowOff>
    </xdr:to>
    <xdr:sp macro="" textlink="">
      <xdr:nvSpPr>
        <xdr:cNvPr id="875" name="楕円 874"/>
        <xdr:cNvSpPr/>
      </xdr:nvSpPr>
      <xdr:spPr>
        <a:xfrm>
          <a:off x="18605500" y="130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150275</xdr:rowOff>
    </xdr:from>
    <xdr:ext cx="534377" cy="259045"/>
    <xdr:sp macro="" textlink="">
      <xdr:nvSpPr>
        <xdr:cNvPr id="876" name="テキスト ボックス 875"/>
        <xdr:cNvSpPr txBox="1"/>
      </xdr:nvSpPr>
      <xdr:spPr>
        <a:xfrm>
          <a:off x="18389111" y="1318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627,143</a:t>
          </a:r>
          <a:r>
            <a:rPr kumimoji="1" lang="ja-JP" altLang="ja-JP" sz="1200">
              <a:solidFill>
                <a:schemeClr val="dk1"/>
              </a:solidFill>
              <a:effectLst/>
              <a:latin typeface="+mn-lt"/>
              <a:ea typeface="+mn-ea"/>
              <a:cs typeface="+mn-cs"/>
            </a:rPr>
            <a:t>円</a:t>
          </a:r>
          <a:r>
            <a:rPr kumimoji="1" lang="ja-JP" altLang="en-US" sz="1200">
              <a:solidFill>
                <a:schemeClr val="dk1"/>
              </a:solidFill>
              <a:effectLst/>
              <a:latin typeface="+mn-lt"/>
              <a:ea typeface="+mn-ea"/>
              <a:cs typeface="+mn-cs"/>
            </a:rPr>
            <a:t>（対前年度▲</a:t>
          </a:r>
          <a:r>
            <a:rPr kumimoji="1" lang="en-US" altLang="ja-JP" sz="1200">
              <a:solidFill>
                <a:schemeClr val="dk1"/>
              </a:solidFill>
              <a:effectLst/>
              <a:latin typeface="+mn-lt"/>
              <a:ea typeface="+mn-ea"/>
              <a:cs typeface="+mn-cs"/>
            </a:rPr>
            <a:t>4.8</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となっている。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類似団体と比較して</a:t>
          </a:r>
          <a:r>
            <a:rPr kumimoji="1" lang="ja-JP" altLang="en-US" sz="1200">
              <a:solidFill>
                <a:schemeClr val="dk1"/>
              </a:solidFill>
              <a:effectLst/>
              <a:latin typeface="+mn-lt"/>
              <a:ea typeface="+mn-ea"/>
              <a:cs typeface="+mn-cs"/>
            </a:rPr>
            <a:t>各項目とも</a:t>
          </a:r>
          <a:r>
            <a:rPr kumimoji="1" lang="ja-JP" altLang="ja-JP" sz="1200">
              <a:solidFill>
                <a:schemeClr val="dk1"/>
              </a:solidFill>
              <a:effectLst/>
              <a:latin typeface="+mn-lt"/>
              <a:ea typeface="+mn-ea"/>
              <a:cs typeface="+mn-cs"/>
            </a:rPr>
            <a:t>一人当たりコストは低い状況となっているが、扶助費については右肩上がりに上昇しており、類似団体平均を上回っている。</a:t>
          </a:r>
          <a:endParaRPr lang="ja-JP" altLang="ja-JP" sz="1200">
            <a:effectLst/>
          </a:endParaRPr>
        </a:p>
        <a:p>
          <a:r>
            <a:rPr kumimoji="1" lang="ja-JP" altLang="ja-JP" sz="1200">
              <a:solidFill>
                <a:schemeClr val="dk1"/>
              </a:solidFill>
              <a:effectLst/>
              <a:latin typeface="+mn-lt"/>
              <a:ea typeface="+mn-ea"/>
              <a:cs typeface="+mn-cs"/>
            </a:rPr>
            <a:t>これは、老人福祉施設措置費</a:t>
          </a:r>
          <a:r>
            <a:rPr kumimoji="1" lang="ja-JP" altLang="en-US" sz="1200">
              <a:solidFill>
                <a:schemeClr val="dk1"/>
              </a:solidFill>
              <a:effectLst/>
              <a:latin typeface="+mn-lt"/>
              <a:ea typeface="+mn-ea"/>
              <a:cs typeface="+mn-cs"/>
            </a:rPr>
            <a:t>や自立支援給付費が</a:t>
          </a:r>
          <a:r>
            <a:rPr kumimoji="1" lang="ja-JP" altLang="ja-JP" sz="1200">
              <a:solidFill>
                <a:schemeClr val="dk1"/>
              </a:solidFill>
              <a:effectLst/>
              <a:latin typeface="+mn-lt"/>
              <a:ea typeface="+mn-ea"/>
              <a:cs typeface="+mn-cs"/>
            </a:rPr>
            <a:t>増加していることが要因である。今後も高齢化などにより上昇が見込まれる。</a:t>
          </a:r>
          <a:r>
            <a:rPr kumimoji="1" lang="ja-JP" altLang="en-US" sz="1200">
              <a:solidFill>
                <a:schemeClr val="dk1"/>
              </a:solidFill>
              <a:effectLst/>
              <a:latin typeface="+mn-lt"/>
              <a:ea typeface="+mn-ea"/>
              <a:cs typeface="+mn-cs"/>
            </a:rPr>
            <a:t>又、</a:t>
          </a:r>
          <a:r>
            <a:rPr kumimoji="1" lang="en-US" altLang="ja-JP" sz="1200">
              <a:solidFill>
                <a:schemeClr val="dk1"/>
              </a:solidFill>
              <a:effectLst/>
              <a:latin typeface="+mn-lt"/>
              <a:ea typeface="+mn-ea"/>
              <a:cs typeface="+mn-cs"/>
            </a:rPr>
            <a:t>H29</a:t>
          </a:r>
          <a:r>
            <a:rPr kumimoji="1" lang="ja-JP" altLang="en-US" sz="1200">
              <a:solidFill>
                <a:schemeClr val="dk1"/>
              </a:solidFill>
              <a:effectLst/>
              <a:latin typeface="+mn-lt"/>
              <a:ea typeface="+mn-ea"/>
              <a:cs typeface="+mn-cs"/>
            </a:rPr>
            <a:t>より学童保育の施設が増えたことが増加の要因となっている。</a:t>
          </a:r>
          <a:endParaRPr lang="ja-JP" altLang="ja-JP" sz="1200">
            <a:effectLst/>
          </a:endParaRPr>
        </a:p>
        <a:p>
          <a:r>
            <a:rPr lang="ja-JP" altLang="ja-JP" sz="1200">
              <a:solidFill>
                <a:schemeClr val="dk1"/>
              </a:solidFill>
              <a:effectLst/>
              <a:latin typeface="+mn-lt"/>
              <a:ea typeface="+mn-ea"/>
              <a:cs typeface="+mn-cs"/>
            </a:rPr>
            <a:t>普通建設事業費（うち新規整備）</a:t>
          </a:r>
          <a:r>
            <a:rPr lang="ja-JP" altLang="en-US" sz="1200">
              <a:solidFill>
                <a:schemeClr val="dk1"/>
              </a:solidFill>
              <a:effectLst/>
              <a:latin typeface="+mn-lt"/>
              <a:ea typeface="+mn-ea"/>
              <a:cs typeface="+mn-cs"/>
            </a:rPr>
            <a:t>は</a:t>
          </a:r>
          <a:r>
            <a:rPr lang="en-US" altLang="ja-JP" sz="1200">
              <a:solidFill>
                <a:schemeClr val="dk1"/>
              </a:solidFill>
              <a:effectLst/>
              <a:latin typeface="+mn-lt"/>
              <a:ea typeface="+mn-ea"/>
              <a:cs typeface="+mn-cs"/>
            </a:rPr>
            <a:t>H28</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で</a:t>
          </a:r>
          <a:r>
            <a:rPr lang="ja-JP" altLang="ja-JP" sz="1200">
              <a:solidFill>
                <a:schemeClr val="dk1"/>
              </a:solidFill>
              <a:effectLst/>
              <a:latin typeface="+mn-lt"/>
              <a:ea typeface="+mn-ea"/>
              <a:cs typeface="+mn-cs"/>
            </a:rPr>
            <a:t>広東避難施設新築事業が</a:t>
          </a:r>
          <a:r>
            <a:rPr lang="ja-JP" altLang="en-US" sz="1200">
              <a:solidFill>
                <a:schemeClr val="dk1"/>
              </a:solidFill>
              <a:effectLst/>
              <a:latin typeface="+mn-lt"/>
              <a:ea typeface="+mn-ea"/>
              <a:cs typeface="+mn-cs"/>
            </a:rPr>
            <a:t>完了したため大きく減少している。</a:t>
          </a:r>
          <a:endParaRPr lang="en-US" altLang="ja-JP" sz="1200">
            <a:solidFill>
              <a:schemeClr val="dk1"/>
            </a:solidFill>
            <a:effectLst/>
            <a:latin typeface="+mn-lt"/>
            <a:ea typeface="+mn-ea"/>
            <a:cs typeface="+mn-cs"/>
          </a:endParaRPr>
        </a:p>
        <a:p>
          <a:r>
            <a:rPr lang="ja-JP" altLang="en-US" sz="1200">
              <a:effectLst/>
            </a:rPr>
            <a:t>普通建設事業費（うち更新整備）が</a:t>
          </a:r>
          <a:r>
            <a:rPr lang="en-US" altLang="ja-JP" sz="1200">
              <a:effectLst/>
            </a:rPr>
            <a:t>H29</a:t>
          </a:r>
          <a:r>
            <a:rPr lang="ja-JP" altLang="en-US" sz="1200">
              <a:effectLst/>
            </a:rPr>
            <a:t>年度で増加しているのは、地方創生拠点整備事業により温泉施設等の大規模改修を行ったことが要因となっている。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157988</xdr:rowOff>
    </xdr:from>
    <xdr:to>
      <xdr:col>24</xdr:col>
      <xdr:colOff>63500</xdr:colOff>
      <xdr:row>37</xdr:row>
      <xdr:rowOff>165862</xdr:rowOff>
    </xdr:to>
    <xdr:cxnSp macro="">
      <xdr:nvCxnSpPr>
        <xdr:cNvPr id="61" name="直線コネクタ 60"/>
        <xdr:cNvCxnSpPr/>
      </xdr:nvCxnSpPr>
      <xdr:spPr>
        <a:xfrm>
          <a:off x="3797300" y="6501638"/>
          <a:ext cx="838200" cy="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90424</xdr:rowOff>
    </xdr:from>
    <xdr:to>
      <xdr:col>19</xdr:col>
      <xdr:colOff>177800</xdr:colOff>
      <xdr:row>37</xdr:row>
      <xdr:rowOff>157988</xdr:rowOff>
    </xdr:to>
    <xdr:cxnSp macro="">
      <xdr:nvCxnSpPr>
        <xdr:cNvPr id="64" name="直線コネクタ 63"/>
        <xdr:cNvCxnSpPr/>
      </xdr:nvCxnSpPr>
      <xdr:spPr>
        <a:xfrm>
          <a:off x="2908300" y="64340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90424</xdr:rowOff>
    </xdr:from>
    <xdr:to>
      <xdr:col>15</xdr:col>
      <xdr:colOff>50800</xdr:colOff>
      <xdr:row>37</xdr:row>
      <xdr:rowOff>150241</xdr:rowOff>
    </xdr:to>
    <xdr:cxnSp macro="">
      <xdr:nvCxnSpPr>
        <xdr:cNvPr id="67" name="直線コネクタ 66"/>
        <xdr:cNvCxnSpPr/>
      </xdr:nvCxnSpPr>
      <xdr:spPr>
        <a:xfrm flipV="1">
          <a:off x="2019300" y="6434074"/>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150241</xdr:rowOff>
    </xdr:from>
    <xdr:to>
      <xdr:col>10</xdr:col>
      <xdr:colOff>114300</xdr:colOff>
      <xdr:row>38</xdr:row>
      <xdr:rowOff>4826</xdr:rowOff>
    </xdr:to>
    <xdr:cxnSp macro="">
      <xdr:nvCxnSpPr>
        <xdr:cNvPr id="70" name="直線コネクタ 69"/>
        <xdr:cNvCxnSpPr/>
      </xdr:nvCxnSpPr>
      <xdr:spPr>
        <a:xfrm flipV="1">
          <a:off x="1130300" y="6493891"/>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115062</xdr:rowOff>
    </xdr:from>
    <xdr:to>
      <xdr:col>24</xdr:col>
      <xdr:colOff>114300</xdr:colOff>
      <xdr:row>38</xdr:row>
      <xdr:rowOff>45212</xdr:rowOff>
    </xdr:to>
    <xdr:sp macro="" textlink="">
      <xdr:nvSpPr>
        <xdr:cNvPr id="80" name="楕円 79"/>
        <xdr:cNvSpPr/>
      </xdr:nvSpPr>
      <xdr:spPr>
        <a:xfrm>
          <a:off x="45847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93489</xdr:rowOff>
    </xdr:from>
    <xdr:ext cx="469744" cy="259045"/>
    <xdr:sp macro="" textlink="">
      <xdr:nvSpPr>
        <xdr:cNvPr id="81" name="議会費該当値テキスト"/>
        <xdr:cNvSpPr txBox="1"/>
      </xdr:nvSpPr>
      <xdr:spPr>
        <a:xfrm>
          <a:off x="4686300" y="643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107188</xdr:rowOff>
    </xdr:from>
    <xdr:to>
      <xdr:col>20</xdr:col>
      <xdr:colOff>38100</xdr:colOff>
      <xdr:row>38</xdr:row>
      <xdr:rowOff>37338</xdr:rowOff>
    </xdr:to>
    <xdr:sp macro="" textlink="">
      <xdr:nvSpPr>
        <xdr:cNvPr id="82" name="楕円 81"/>
        <xdr:cNvSpPr/>
      </xdr:nvSpPr>
      <xdr:spPr>
        <a:xfrm>
          <a:off x="3746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28465</xdr:rowOff>
    </xdr:from>
    <xdr:ext cx="469744" cy="259045"/>
    <xdr:sp macro="" textlink="">
      <xdr:nvSpPr>
        <xdr:cNvPr id="83" name="テキスト ボックス 82"/>
        <xdr:cNvSpPr txBox="1"/>
      </xdr:nvSpPr>
      <xdr:spPr>
        <a:xfrm>
          <a:off x="3562428" y="65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39624</xdr:rowOff>
    </xdr:from>
    <xdr:to>
      <xdr:col>15</xdr:col>
      <xdr:colOff>101600</xdr:colOff>
      <xdr:row>37</xdr:row>
      <xdr:rowOff>141224</xdr:rowOff>
    </xdr:to>
    <xdr:sp macro="" textlink="">
      <xdr:nvSpPr>
        <xdr:cNvPr id="84" name="楕円 83"/>
        <xdr:cNvSpPr/>
      </xdr:nvSpPr>
      <xdr:spPr>
        <a:xfrm>
          <a:off x="2857500" y="63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132351</xdr:rowOff>
    </xdr:from>
    <xdr:ext cx="469744" cy="259045"/>
    <xdr:sp macro="" textlink="">
      <xdr:nvSpPr>
        <xdr:cNvPr id="85" name="テキスト ボックス 84"/>
        <xdr:cNvSpPr txBox="1"/>
      </xdr:nvSpPr>
      <xdr:spPr>
        <a:xfrm>
          <a:off x="2673428" y="647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99441</xdr:rowOff>
    </xdr:from>
    <xdr:to>
      <xdr:col>10</xdr:col>
      <xdr:colOff>165100</xdr:colOff>
      <xdr:row>38</xdr:row>
      <xdr:rowOff>29590</xdr:rowOff>
    </xdr:to>
    <xdr:sp macro="" textlink="">
      <xdr:nvSpPr>
        <xdr:cNvPr id="86" name="楕円 85"/>
        <xdr:cNvSpPr/>
      </xdr:nvSpPr>
      <xdr:spPr>
        <a:xfrm>
          <a:off x="1968500" y="644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20718</xdr:rowOff>
    </xdr:from>
    <xdr:ext cx="469744" cy="259045"/>
    <xdr:sp macro="" textlink="">
      <xdr:nvSpPr>
        <xdr:cNvPr id="87" name="テキスト ボックス 86"/>
        <xdr:cNvSpPr txBox="1"/>
      </xdr:nvSpPr>
      <xdr:spPr>
        <a:xfrm>
          <a:off x="1784428" y="653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125476</xdr:rowOff>
    </xdr:from>
    <xdr:to>
      <xdr:col>6</xdr:col>
      <xdr:colOff>38100</xdr:colOff>
      <xdr:row>38</xdr:row>
      <xdr:rowOff>55626</xdr:rowOff>
    </xdr:to>
    <xdr:sp macro="" textlink="">
      <xdr:nvSpPr>
        <xdr:cNvPr id="88" name="楕円 87"/>
        <xdr:cNvSpPr/>
      </xdr:nvSpPr>
      <xdr:spPr>
        <a:xfrm>
          <a:off x="1079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46753</xdr:rowOff>
    </xdr:from>
    <xdr:ext cx="469744" cy="259045"/>
    <xdr:sp macro="" textlink="">
      <xdr:nvSpPr>
        <xdr:cNvPr id="89" name="テキスト ボックス 88"/>
        <xdr:cNvSpPr txBox="1"/>
      </xdr:nvSpPr>
      <xdr:spPr>
        <a:xfrm>
          <a:off x="895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134415</xdr:rowOff>
    </xdr:from>
    <xdr:to>
      <xdr:col>24</xdr:col>
      <xdr:colOff>63500</xdr:colOff>
      <xdr:row>57</xdr:row>
      <xdr:rowOff>134598</xdr:rowOff>
    </xdr:to>
    <xdr:cxnSp macro="">
      <xdr:nvCxnSpPr>
        <xdr:cNvPr id="116" name="直線コネクタ 115"/>
        <xdr:cNvCxnSpPr/>
      </xdr:nvCxnSpPr>
      <xdr:spPr>
        <a:xfrm flipV="1">
          <a:off x="3797300" y="9907065"/>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120793</xdr:rowOff>
    </xdr:from>
    <xdr:to>
      <xdr:col>19</xdr:col>
      <xdr:colOff>177800</xdr:colOff>
      <xdr:row>57</xdr:row>
      <xdr:rowOff>134598</xdr:rowOff>
    </xdr:to>
    <xdr:cxnSp macro="">
      <xdr:nvCxnSpPr>
        <xdr:cNvPr id="119" name="直線コネクタ 118"/>
        <xdr:cNvCxnSpPr/>
      </xdr:nvCxnSpPr>
      <xdr:spPr>
        <a:xfrm>
          <a:off x="2908300" y="9893443"/>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120793</xdr:rowOff>
    </xdr:from>
    <xdr:to>
      <xdr:col>15</xdr:col>
      <xdr:colOff>50800</xdr:colOff>
      <xdr:row>58</xdr:row>
      <xdr:rowOff>981</xdr:rowOff>
    </xdr:to>
    <xdr:cxnSp macro="">
      <xdr:nvCxnSpPr>
        <xdr:cNvPr id="122" name="直線コネクタ 121"/>
        <xdr:cNvCxnSpPr/>
      </xdr:nvCxnSpPr>
      <xdr:spPr>
        <a:xfrm flipV="1">
          <a:off x="2019300" y="9893443"/>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90350</xdr:rowOff>
    </xdr:from>
    <xdr:to>
      <xdr:col>10</xdr:col>
      <xdr:colOff>114300</xdr:colOff>
      <xdr:row>58</xdr:row>
      <xdr:rowOff>981</xdr:rowOff>
    </xdr:to>
    <xdr:cxnSp macro="">
      <xdr:nvCxnSpPr>
        <xdr:cNvPr id="125" name="直線コネクタ 124"/>
        <xdr:cNvCxnSpPr/>
      </xdr:nvCxnSpPr>
      <xdr:spPr>
        <a:xfrm>
          <a:off x="1130300" y="9863000"/>
          <a:ext cx="889000" cy="8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1506</xdr:rowOff>
    </xdr:from>
    <xdr:ext cx="599010" cy="259045"/>
    <xdr:sp macro="" textlink="">
      <xdr:nvSpPr>
        <xdr:cNvPr id="129" name="テキスト ボックス 128"/>
        <xdr:cNvSpPr txBox="1"/>
      </xdr:nvSpPr>
      <xdr:spPr>
        <a:xfrm>
          <a:off x="830795" y="943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83615</xdr:rowOff>
    </xdr:from>
    <xdr:to>
      <xdr:col>24</xdr:col>
      <xdr:colOff>114300</xdr:colOff>
      <xdr:row>58</xdr:row>
      <xdr:rowOff>13765</xdr:rowOff>
    </xdr:to>
    <xdr:sp macro="" textlink="">
      <xdr:nvSpPr>
        <xdr:cNvPr id="135" name="楕円 134"/>
        <xdr:cNvSpPr/>
      </xdr:nvSpPr>
      <xdr:spPr>
        <a:xfrm>
          <a:off x="4584700" y="98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169992</xdr:rowOff>
    </xdr:from>
    <xdr:ext cx="534377" cy="259045"/>
    <xdr:sp macro="" textlink="">
      <xdr:nvSpPr>
        <xdr:cNvPr id="136" name="総務費該当値テキスト"/>
        <xdr:cNvSpPr txBox="1"/>
      </xdr:nvSpPr>
      <xdr:spPr>
        <a:xfrm>
          <a:off x="4686300" y="977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83798</xdr:rowOff>
    </xdr:from>
    <xdr:to>
      <xdr:col>20</xdr:col>
      <xdr:colOff>38100</xdr:colOff>
      <xdr:row>58</xdr:row>
      <xdr:rowOff>13948</xdr:rowOff>
    </xdr:to>
    <xdr:sp macro="" textlink="">
      <xdr:nvSpPr>
        <xdr:cNvPr id="137" name="楕円 136"/>
        <xdr:cNvSpPr/>
      </xdr:nvSpPr>
      <xdr:spPr>
        <a:xfrm>
          <a:off x="3746500" y="985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5075</xdr:rowOff>
    </xdr:from>
    <xdr:ext cx="534377" cy="259045"/>
    <xdr:sp macro="" textlink="">
      <xdr:nvSpPr>
        <xdr:cNvPr id="138" name="テキスト ボックス 137"/>
        <xdr:cNvSpPr txBox="1"/>
      </xdr:nvSpPr>
      <xdr:spPr>
        <a:xfrm>
          <a:off x="3530111" y="994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69993</xdr:rowOff>
    </xdr:from>
    <xdr:to>
      <xdr:col>15</xdr:col>
      <xdr:colOff>101600</xdr:colOff>
      <xdr:row>58</xdr:row>
      <xdr:rowOff>143</xdr:rowOff>
    </xdr:to>
    <xdr:sp macro="" textlink="">
      <xdr:nvSpPr>
        <xdr:cNvPr id="139" name="楕円 138"/>
        <xdr:cNvSpPr/>
      </xdr:nvSpPr>
      <xdr:spPr>
        <a:xfrm>
          <a:off x="2857500" y="98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162720</xdr:rowOff>
    </xdr:from>
    <xdr:ext cx="534377" cy="259045"/>
    <xdr:sp macro="" textlink="">
      <xdr:nvSpPr>
        <xdr:cNvPr id="140" name="テキスト ボックス 139"/>
        <xdr:cNvSpPr txBox="1"/>
      </xdr:nvSpPr>
      <xdr:spPr>
        <a:xfrm>
          <a:off x="2641111" y="99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121631</xdr:rowOff>
    </xdr:from>
    <xdr:to>
      <xdr:col>10</xdr:col>
      <xdr:colOff>165100</xdr:colOff>
      <xdr:row>58</xdr:row>
      <xdr:rowOff>51781</xdr:rowOff>
    </xdr:to>
    <xdr:sp macro="" textlink="">
      <xdr:nvSpPr>
        <xdr:cNvPr id="141" name="楕円 140"/>
        <xdr:cNvSpPr/>
      </xdr:nvSpPr>
      <xdr:spPr>
        <a:xfrm>
          <a:off x="1968500" y="989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42908</xdr:rowOff>
    </xdr:from>
    <xdr:ext cx="534377" cy="259045"/>
    <xdr:sp macro="" textlink="">
      <xdr:nvSpPr>
        <xdr:cNvPr id="142" name="テキスト ボックス 141"/>
        <xdr:cNvSpPr txBox="1"/>
      </xdr:nvSpPr>
      <xdr:spPr>
        <a:xfrm>
          <a:off x="1752111" y="998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39550</xdr:rowOff>
    </xdr:from>
    <xdr:to>
      <xdr:col>6</xdr:col>
      <xdr:colOff>38100</xdr:colOff>
      <xdr:row>57</xdr:row>
      <xdr:rowOff>141150</xdr:rowOff>
    </xdr:to>
    <xdr:sp macro="" textlink="">
      <xdr:nvSpPr>
        <xdr:cNvPr id="143" name="楕円 142"/>
        <xdr:cNvSpPr/>
      </xdr:nvSpPr>
      <xdr:spPr>
        <a:xfrm>
          <a:off x="1079500" y="98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132277</xdr:rowOff>
    </xdr:from>
    <xdr:ext cx="534377" cy="259045"/>
    <xdr:sp macro="" textlink="">
      <xdr:nvSpPr>
        <xdr:cNvPr id="144" name="テキスト ボックス 143"/>
        <xdr:cNvSpPr txBox="1"/>
      </xdr:nvSpPr>
      <xdr:spPr>
        <a:xfrm>
          <a:off x="863111" y="99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22447</xdr:rowOff>
    </xdr:from>
    <xdr:to>
      <xdr:col>24</xdr:col>
      <xdr:colOff>63500</xdr:colOff>
      <xdr:row>77</xdr:row>
      <xdr:rowOff>44585</xdr:rowOff>
    </xdr:to>
    <xdr:cxnSp macro="">
      <xdr:nvCxnSpPr>
        <xdr:cNvPr id="172" name="直線コネクタ 171"/>
        <xdr:cNvCxnSpPr/>
      </xdr:nvCxnSpPr>
      <xdr:spPr>
        <a:xfrm flipV="1">
          <a:off x="3797300" y="13224097"/>
          <a:ext cx="838200" cy="2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17148</xdr:rowOff>
    </xdr:from>
    <xdr:to>
      <xdr:col>19</xdr:col>
      <xdr:colOff>177800</xdr:colOff>
      <xdr:row>77</xdr:row>
      <xdr:rowOff>44585</xdr:rowOff>
    </xdr:to>
    <xdr:cxnSp macro="">
      <xdr:nvCxnSpPr>
        <xdr:cNvPr id="175" name="直線コネクタ 174"/>
        <xdr:cNvCxnSpPr/>
      </xdr:nvCxnSpPr>
      <xdr:spPr>
        <a:xfrm>
          <a:off x="2908300" y="13218798"/>
          <a:ext cx="889000" cy="2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17148</xdr:rowOff>
    </xdr:from>
    <xdr:to>
      <xdr:col>15</xdr:col>
      <xdr:colOff>50800</xdr:colOff>
      <xdr:row>77</xdr:row>
      <xdr:rowOff>100399</xdr:rowOff>
    </xdr:to>
    <xdr:cxnSp macro="">
      <xdr:nvCxnSpPr>
        <xdr:cNvPr id="178" name="直線コネクタ 177"/>
        <xdr:cNvCxnSpPr/>
      </xdr:nvCxnSpPr>
      <xdr:spPr>
        <a:xfrm flipV="1">
          <a:off x="2019300" y="13218798"/>
          <a:ext cx="889000" cy="8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100399</xdr:rowOff>
    </xdr:from>
    <xdr:to>
      <xdr:col>10</xdr:col>
      <xdr:colOff>114300</xdr:colOff>
      <xdr:row>77</xdr:row>
      <xdr:rowOff>162212</xdr:rowOff>
    </xdr:to>
    <xdr:cxnSp macro="">
      <xdr:nvCxnSpPr>
        <xdr:cNvPr id="181" name="直線コネクタ 180"/>
        <xdr:cNvCxnSpPr/>
      </xdr:nvCxnSpPr>
      <xdr:spPr>
        <a:xfrm flipV="1">
          <a:off x="1130300" y="1330204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143097</xdr:rowOff>
    </xdr:from>
    <xdr:to>
      <xdr:col>24</xdr:col>
      <xdr:colOff>114300</xdr:colOff>
      <xdr:row>77</xdr:row>
      <xdr:rowOff>73247</xdr:rowOff>
    </xdr:to>
    <xdr:sp macro="" textlink="">
      <xdr:nvSpPr>
        <xdr:cNvPr id="191" name="楕円 190"/>
        <xdr:cNvSpPr/>
      </xdr:nvSpPr>
      <xdr:spPr>
        <a:xfrm>
          <a:off x="4584700" y="131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121524</xdr:rowOff>
    </xdr:from>
    <xdr:ext cx="599010" cy="259045"/>
    <xdr:sp macro="" textlink="">
      <xdr:nvSpPr>
        <xdr:cNvPr id="192" name="民生費該当値テキスト"/>
        <xdr:cNvSpPr txBox="1"/>
      </xdr:nvSpPr>
      <xdr:spPr>
        <a:xfrm>
          <a:off x="4686300" y="13151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165235</xdr:rowOff>
    </xdr:from>
    <xdr:to>
      <xdr:col>20</xdr:col>
      <xdr:colOff>38100</xdr:colOff>
      <xdr:row>77</xdr:row>
      <xdr:rowOff>95385</xdr:rowOff>
    </xdr:to>
    <xdr:sp macro="" textlink="">
      <xdr:nvSpPr>
        <xdr:cNvPr id="193" name="楕円 192"/>
        <xdr:cNvSpPr/>
      </xdr:nvSpPr>
      <xdr:spPr>
        <a:xfrm>
          <a:off x="3746500" y="131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86512</xdr:rowOff>
    </xdr:from>
    <xdr:ext cx="599010" cy="259045"/>
    <xdr:sp macro="" textlink="">
      <xdr:nvSpPr>
        <xdr:cNvPr id="194" name="テキスト ボックス 193"/>
        <xdr:cNvSpPr txBox="1"/>
      </xdr:nvSpPr>
      <xdr:spPr>
        <a:xfrm>
          <a:off x="3497795" y="1328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137798</xdr:rowOff>
    </xdr:from>
    <xdr:to>
      <xdr:col>15</xdr:col>
      <xdr:colOff>101600</xdr:colOff>
      <xdr:row>77</xdr:row>
      <xdr:rowOff>67948</xdr:rowOff>
    </xdr:to>
    <xdr:sp macro="" textlink="">
      <xdr:nvSpPr>
        <xdr:cNvPr id="195" name="楕円 194"/>
        <xdr:cNvSpPr/>
      </xdr:nvSpPr>
      <xdr:spPr>
        <a:xfrm>
          <a:off x="2857500" y="131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59075</xdr:rowOff>
    </xdr:from>
    <xdr:ext cx="599010" cy="259045"/>
    <xdr:sp macro="" textlink="">
      <xdr:nvSpPr>
        <xdr:cNvPr id="196" name="テキスト ボックス 195"/>
        <xdr:cNvSpPr txBox="1"/>
      </xdr:nvSpPr>
      <xdr:spPr>
        <a:xfrm>
          <a:off x="2608795" y="1326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49599</xdr:rowOff>
    </xdr:from>
    <xdr:to>
      <xdr:col>10</xdr:col>
      <xdr:colOff>165100</xdr:colOff>
      <xdr:row>77</xdr:row>
      <xdr:rowOff>151199</xdr:rowOff>
    </xdr:to>
    <xdr:sp macro="" textlink="">
      <xdr:nvSpPr>
        <xdr:cNvPr id="197" name="楕円 196"/>
        <xdr:cNvSpPr/>
      </xdr:nvSpPr>
      <xdr:spPr>
        <a:xfrm>
          <a:off x="1968500" y="1325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142326</xdr:rowOff>
    </xdr:from>
    <xdr:ext cx="599010" cy="259045"/>
    <xdr:sp macro="" textlink="">
      <xdr:nvSpPr>
        <xdr:cNvPr id="198" name="テキスト ボックス 197"/>
        <xdr:cNvSpPr txBox="1"/>
      </xdr:nvSpPr>
      <xdr:spPr>
        <a:xfrm>
          <a:off x="1719795" y="1334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111412</xdr:rowOff>
    </xdr:from>
    <xdr:to>
      <xdr:col>6</xdr:col>
      <xdr:colOff>38100</xdr:colOff>
      <xdr:row>78</xdr:row>
      <xdr:rowOff>41562</xdr:rowOff>
    </xdr:to>
    <xdr:sp macro="" textlink="">
      <xdr:nvSpPr>
        <xdr:cNvPr id="199" name="楕円 198"/>
        <xdr:cNvSpPr/>
      </xdr:nvSpPr>
      <xdr:spPr>
        <a:xfrm>
          <a:off x="1079500" y="1331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32689</xdr:rowOff>
    </xdr:from>
    <xdr:ext cx="599010" cy="259045"/>
    <xdr:sp macro="" textlink="">
      <xdr:nvSpPr>
        <xdr:cNvPr id="200" name="テキスト ボックス 199"/>
        <xdr:cNvSpPr txBox="1"/>
      </xdr:nvSpPr>
      <xdr:spPr>
        <a:xfrm>
          <a:off x="830795" y="134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159393</xdr:rowOff>
    </xdr:from>
    <xdr:to>
      <xdr:col>24</xdr:col>
      <xdr:colOff>63500</xdr:colOff>
      <xdr:row>97</xdr:row>
      <xdr:rowOff>52801</xdr:rowOff>
    </xdr:to>
    <xdr:cxnSp macro="">
      <xdr:nvCxnSpPr>
        <xdr:cNvPr id="229" name="直線コネクタ 228"/>
        <xdr:cNvCxnSpPr/>
      </xdr:nvCxnSpPr>
      <xdr:spPr>
        <a:xfrm>
          <a:off x="3797300" y="16618593"/>
          <a:ext cx="8382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159393</xdr:rowOff>
    </xdr:from>
    <xdr:to>
      <xdr:col>19</xdr:col>
      <xdr:colOff>177800</xdr:colOff>
      <xdr:row>97</xdr:row>
      <xdr:rowOff>55225</xdr:rowOff>
    </xdr:to>
    <xdr:cxnSp macro="">
      <xdr:nvCxnSpPr>
        <xdr:cNvPr id="232" name="直線コネクタ 231"/>
        <xdr:cNvCxnSpPr/>
      </xdr:nvCxnSpPr>
      <xdr:spPr>
        <a:xfrm flipV="1">
          <a:off x="2908300" y="16618593"/>
          <a:ext cx="889000" cy="6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55225</xdr:rowOff>
    </xdr:from>
    <xdr:to>
      <xdr:col>15</xdr:col>
      <xdr:colOff>50800</xdr:colOff>
      <xdr:row>97</xdr:row>
      <xdr:rowOff>160114</xdr:rowOff>
    </xdr:to>
    <xdr:cxnSp macro="">
      <xdr:nvCxnSpPr>
        <xdr:cNvPr id="235" name="直線コネクタ 234"/>
        <xdr:cNvCxnSpPr/>
      </xdr:nvCxnSpPr>
      <xdr:spPr>
        <a:xfrm flipV="1">
          <a:off x="2019300" y="16685875"/>
          <a:ext cx="889000" cy="10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160114</xdr:rowOff>
    </xdr:from>
    <xdr:to>
      <xdr:col>10</xdr:col>
      <xdr:colOff>114300</xdr:colOff>
      <xdr:row>98</xdr:row>
      <xdr:rowOff>2784</xdr:rowOff>
    </xdr:to>
    <xdr:cxnSp macro="">
      <xdr:nvCxnSpPr>
        <xdr:cNvPr id="238" name="直線コネクタ 237"/>
        <xdr:cNvCxnSpPr/>
      </xdr:nvCxnSpPr>
      <xdr:spPr>
        <a:xfrm flipV="1">
          <a:off x="1130300" y="16790764"/>
          <a:ext cx="889000" cy="1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144212</xdr:rowOff>
    </xdr:from>
    <xdr:ext cx="534377" cy="259045"/>
    <xdr:sp macro="" textlink="">
      <xdr:nvSpPr>
        <xdr:cNvPr id="240" name="テキスト ボックス 239"/>
        <xdr:cNvSpPr txBox="1"/>
      </xdr:nvSpPr>
      <xdr:spPr>
        <a:xfrm>
          <a:off x="1752111" y="164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7996</xdr:rowOff>
    </xdr:from>
    <xdr:ext cx="534377" cy="259045"/>
    <xdr:sp macro="" textlink="">
      <xdr:nvSpPr>
        <xdr:cNvPr id="242" name="テキスト ボックス 241"/>
        <xdr:cNvSpPr txBox="1"/>
      </xdr:nvSpPr>
      <xdr:spPr>
        <a:xfrm>
          <a:off x="863111" y="164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2001</xdr:rowOff>
    </xdr:from>
    <xdr:to>
      <xdr:col>24</xdr:col>
      <xdr:colOff>114300</xdr:colOff>
      <xdr:row>97</xdr:row>
      <xdr:rowOff>103601</xdr:rowOff>
    </xdr:to>
    <xdr:sp macro="" textlink="">
      <xdr:nvSpPr>
        <xdr:cNvPr id="248" name="楕円 247"/>
        <xdr:cNvSpPr/>
      </xdr:nvSpPr>
      <xdr:spPr>
        <a:xfrm>
          <a:off x="4584700" y="166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24878</xdr:rowOff>
    </xdr:from>
    <xdr:ext cx="534377" cy="259045"/>
    <xdr:sp macro="" textlink="">
      <xdr:nvSpPr>
        <xdr:cNvPr id="249" name="衛生費該当値テキスト"/>
        <xdr:cNvSpPr txBox="1"/>
      </xdr:nvSpPr>
      <xdr:spPr>
        <a:xfrm>
          <a:off x="4686300" y="164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108593</xdr:rowOff>
    </xdr:from>
    <xdr:to>
      <xdr:col>20</xdr:col>
      <xdr:colOff>38100</xdr:colOff>
      <xdr:row>97</xdr:row>
      <xdr:rowOff>38743</xdr:rowOff>
    </xdr:to>
    <xdr:sp macro="" textlink="">
      <xdr:nvSpPr>
        <xdr:cNvPr id="250" name="楕円 249"/>
        <xdr:cNvSpPr/>
      </xdr:nvSpPr>
      <xdr:spPr>
        <a:xfrm>
          <a:off x="3746500" y="1656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55270</xdr:rowOff>
    </xdr:from>
    <xdr:ext cx="599010" cy="259045"/>
    <xdr:sp macro="" textlink="">
      <xdr:nvSpPr>
        <xdr:cNvPr id="251" name="テキスト ボックス 250"/>
        <xdr:cNvSpPr txBox="1"/>
      </xdr:nvSpPr>
      <xdr:spPr>
        <a:xfrm>
          <a:off x="3497795" y="1634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4425</xdr:rowOff>
    </xdr:from>
    <xdr:to>
      <xdr:col>15</xdr:col>
      <xdr:colOff>101600</xdr:colOff>
      <xdr:row>97</xdr:row>
      <xdr:rowOff>106025</xdr:rowOff>
    </xdr:to>
    <xdr:sp macro="" textlink="">
      <xdr:nvSpPr>
        <xdr:cNvPr id="252" name="楕円 251"/>
        <xdr:cNvSpPr/>
      </xdr:nvSpPr>
      <xdr:spPr>
        <a:xfrm>
          <a:off x="2857500" y="166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122552</xdr:rowOff>
    </xdr:from>
    <xdr:ext cx="534377" cy="259045"/>
    <xdr:sp macro="" textlink="">
      <xdr:nvSpPr>
        <xdr:cNvPr id="253" name="テキスト ボックス 252"/>
        <xdr:cNvSpPr txBox="1"/>
      </xdr:nvSpPr>
      <xdr:spPr>
        <a:xfrm>
          <a:off x="2641111" y="1641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109314</xdr:rowOff>
    </xdr:from>
    <xdr:to>
      <xdr:col>10</xdr:col>
      <xdr:colOff>165100</xdr:colOff>
      <xdr:row>98</xdr:row>
      <xdr:rowOff>39464</xdr:rowOff>
    </xdr:to>
    <xdr:sp macro="" textlink="">
      <xdr:nvSpPr>
        <xdr:cNvPr id="254" name="楕円 253"/>
        <xdr:cNvSpPr/>
      </xdr:nvSpPr>
      <xdr:spPr>
        <a:xfrm>
          <a:off x="1968500" y="167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30591</xdr:rowOff>
    </xdr:from>
    <xdr:ext cx="534377" cy="259045"/>
    <xdr:sp macro="" textlink="">
      <xdr:nvSpPr>
        <xdr:cNvPr id="255" name="テキスト ボックス 254"/>
        <xdr:cNvSpPr txBox="1"/>
      </xdr:nvSpPr>
      <xdr:spPr>
        <a:xfrm>
          <a:off x="1752111" y="1683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123434</xdr:rowOff>
    </xdr:from>
    <xdr:to>
      <xdr:col>6</xdr:col>
      <xdr:colOff>38100</xdr:colOff>
      <xdr:row>98</xdr:row>
      <xdr:rowOff>53584</xdr:rowOff>
    </xdr:to>
    <xdr:sp macro="" textlink="">
      <xdr:nvSpPr>
        <xdr:cNvPr id="256" name="楕円 255"/>
        <xdr:cNvSpPr/>
      </xdr:nvSpPr>
      <xdr:spPr>
        <a:xfrm>
          <a:off x="1079500" y="167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44711</xdr:rowOff>
    </xdr:from>
    <xdr:ext cx="534377" cy="259045"/>
    <xdr:sp macro="" textlink="">
      <xdr:nvSpPr>
        <xdr:cNvPr id="257" name="テキスト ボックス 256"/>
        <xdr:cNvSpPr txBox="1"/>
      </xdr:nvSpPr>
      <xdr:spPr>
        <a:xfrm>
          <a:off x="863111" y="168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109474</xdr:rowOff>
    </xdr:from>
    <xdr:to>
      <xdr:col>41</xdr:col>
      <xdr:colOff>50800</xdr:colOff>
      <xdr:row>39</xdr:row>
      <xdr:rowOff>44450</xdr:rowOff>
    </xdr:to>
    <xdr:cxnSp macro="">
      <xdr:nvCxnSpPr>
        <xdr:cNvPr id="295" name="直線コネクタ 294"/>
        <xdr:cNvCxnSpPr/>
      </xdr:nvCxnSpPr>
      <xdr:spPr>
        <a:xfrm>
          <a:off x="6972300" y="6453124"/>
          <a:ext cx="889000" cy="2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58674</xdr:rowOff>
    </xdr:from>
    <xdr:to>
      <xdr:col>36</xdr:col>
      <xdr:colOff>165100</xdr:colOff>
      <xdr:row>37</xdr:row>
      <xdr:rowOff>160274</xdr:rowOff>
    </xdr:to>
    <xdr:sp macro="" textlink="">
      <xdr:nvSpPr>
        <xdr:cNvPr id="313" name="楕円 312"/>
        <xdr:cNvSpPr/>
      </xdr:nvSpPr>
      <xdr:spPr>
        <a:xfrm>
          <a:off x="6921500" y="640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151401</xdr:rowOff>
    </xdr:from>
    <xdr:ext cx="469744" cy="259045"/>
    <xdr:sp macro="" textlink="">
      <xdr:nvSpPr>
        <xdr:cNvPr id="314" name="テキスト ボックス 313"/>
        <xdr:cNvSpPr txBox="1"/>
      </xdr:nvSpPr>
      <xdr:spPr>
        <a:xfrm>
          <a:off x="6737428" y="649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9002</xdr:rowOff>
    </xdr:from>
    <xdr:to>
      <xdr:col>55</xdr:col>
      <xdr:colOff>0</xdr:colOff>
      <xdr:row>59</xdr:row>
      <xdr:rowOff>12973</xdr:rowOff>
    </xdr:to>
    <xdr:cxnSp macro="">
      <xdr:nvCxnSpPr>
        <xdr:cNvPr id="343" name="直線コネクタ 342"/>
        <xdr:cNvCxnSpPr/>
      </xdr:nvCxnSpPr>
      <xdr:spPr>
        <a:xfrm flipV="1">
          <a:off x="9639300" y="10124552"/>
          <a:ext cx="838200" cy="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12973</xdr:rowOff>
    </xdr:from>
    <xdr:to>
      <xdr:col>50</xdr:col>
      <xdr:colOff>114300</xdr:colOff>
      <xdr:row>59</xdr:row>
      <xdr:rowOff>14929</xdr:rowOff>
    </xdr:to>
    <xdr:cxnSp macro="">
      <xdr:nvCxnSpPr>
        <xdr:cNvPr id="346" name="直線コネクタ 345"/>
        <xdr:cNvCxnSpPr/>
      </xdr:nvCxnSpPr>
      <xdr:spPr>
        <a:xfrm flipV="1">
          <a:off x="8750300" y="10128523"/>
          <a:ext cx="889000" cy="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169319</xdr:rowOff>
    </xdr:from>
    <xdr:to>
      <xdr:col>45</xdr:col>
      <xdr:colOff>177800</xdr:colOff>
      <xdr:row>59</xdr:row>
      <xdr:rowOff>14929</xdr:rowOff>
    </xdr:to>
    <xdr:cxnSp macro="">
      <xdr:nvCxnSpPr>
        <xdr:cNvPr id="349" name="直線コネクタ 348"/>
        <xdr:cNvCxnSpPr/>
      </xdr:nvCxnSpPr>
      <xdr:spPr>
        <a:xfrm>
          <a:off x="7861300" y="10113419"/>
          <a:ext cx="889000" cy="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170875</xdr:rowOff>
    </xdr:from>
    <xdr:ext cx="534377" cy="259045"/>
    <xdr:sp macro="" textlink="">
      <xdr:nvSpPr>
        <xdr:cNvPr id="351" name="テキスト ボックス 350"/>
        <xdr:cNvSpPr txBox="1"/>
      </xdr:nvSpPr>
      <xdr:spPr>
        <a:xfrm>
          <a:off x="8483111" y="977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157663</xdr:rowOff>
    </xdr:from>
    <xdr:to>
      <xdr:col>41</xdr:col>
      <xdr:colOff>50800</xdr:colOff>
      <xdr:row>58</xdr:row>
      <xdr:rowOff>169319</xdr:rowOff>
    </xdr:to>
    <xdr:cxnSp macro="">
      <xdr:nvCxnSpPr>
        <xdr:cNvPr id="352" name="直線コネクタ 351"/>
        <xdr:cNvCxnSpPr/>
      </xdr:nvCxnSpPr>
      <xdr:spPr>
        <a:xfrm>
          <a:off x="6972300" y="10101763"/>
          <a:ext cx="8890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168460</xdr:rowOff>
    </xdr:from>
    <xdr:ext cx="534377" cy="259045"/>
    <xdr:sp macro="" textlink="">
      <xdr:nvSpPr>
        <xdr:cNvPr id="354" name="テキスト ボックス 353"/>
        <xdr:cNvSpPr txBox="1"/>
      </xdr:nvSpPr>
      <xdr:spPr>
        <a:xfrm>
          <a:off x="7594111" y="976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1340</xdr:rowOff>
    </xdr:from>
    <xdr:ext cx="534377" cy="259045"/>
    <xdr:sp macro="" textlink="">
      <xdr:nvSpPr>
        <xdr:cNvPr id="356" name="テキスト ボックス 355"/>
        <xdr:cNvSpPr txBox="1"/>
      </xdr:nvSpPr>
      <xdr:spPr>
        <a:xfrm>
          <a:off x="6705111" y="977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129652</xdr:rowOff>
    </xdr:from>
    <xdr:to>
      <xdr:col>55</xdr:col>
      <xdr:colOff>50800</xdr:colOff>
      <xdr:row>59</xdr:row>
      <xdr:rowOff>59802</xdr:rowOff>
    </xdr:to>
    <xdr:sp macro="" textlink="">
      <xdr:nvSpPr>
        <xdr:cNvPr id="362" name="楕円 361"/>
        <xdr:cNvSpPr/>
      </xdr:nvSpPr>
      <xdr:spPr>
        <a:xfrm>
          <a:off x="10426700" y="1007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44579</xdr:rowOff>
    </xdr:from>
    <xdr:ext cx="534377" cy="259045"/>
    <xdr:sp macro="" textlink="">
      <xdr:nvSpPr>
        <xdr:cNvPr id="363" name="農林水産業費該当値テキスト"/>
        <xdr:cNvSpPr txBox="1"/>
      </xdr:nvSpPr>
      <xdr:spPr>
        <a:xfrm>
          <a:off x="10528300" y="998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133623</xdr:rowOff>
    </xdr:from>
    <xdr:to>
      <xdr:col>50</xdr:col>
      <xdr:colOff>165100</xdr:colOff>
      <xdr:row>59</xdr:row>
      <xdr:rowOff>63773</xdr:rowOff>
    </xdr:to>
    <xdr:sp macro="" textlink="">
      <xdr:nvSpPr>
        <xdr:cNvPr id="364" name="楕円 363"/>
        <xdr:cNvSpPr/>
      </xdr:nvSpPr>
      <xdr:spPr>
        <a:xfrm>
          <a:off x="9588500" y="10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54900</xdr:rowOff>
    </xdr:from>
    <xdr:ext cx="534377" cy="259045"/>
    <xdr:sp macro="" textlink="">
      <xdr:nvSpPr>
        <xdr:cNvPr id="365" name="テキスト ボックス 364"/>
        <xdr:cNvSpPr txBox="1"/>
      </xdr:nvSpPr>
      <xdr:spPr>
        <a:xfrm>
          <a:off x="9372111" y="1017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135579</xdr:rowOff>
    </xdr:from>
    <xdr:to>
      <xdr:col>46</xdr:col>
      <xdr:colOff>38100</xdr:colOff>
      <xdr:row>59</xdr:row>
      <xdr:rowOff>65729</xdr:rowOff>
    </xdr:to>
    <xdr:sp macro="" textlink="">
      <xdr:nvSpPr>
        <xdr:cNvPr id="366" name="楕円 365"/>
        <xdr:cNvSpPr/>
      </xdr:nvSpPr>
      <xdr:spPr>
        <a:xfrm>
          <a:off x="8699500" y="100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56856</xdr:rowOff>
    </xdr:from>
    <xdr:ext cx="534377" cy="259045"/>
    <xdr:sp macro="" textlink="">
      <xdr:nvSpPr>
        <xdr:cNvPr id="367" name="テキスト ボックス 366"/>
        <xdr:cNvSpPr txBox="1"/>
      </xdr:nvSpPr>
      <xdr:spPr>
        <a:xfrm>
          <a:off x="8483111" y="101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118519</xdr:rowOff>
    </xdr:from>
    <xdr:to>
      <xdr:col>41</xdr:col>
      <xdr:colOff>101600</xdr:colOff>
      <xdr:row>59</xdr:row>
      <xdr:rowOff>48669</xdr:rowOff>
    </xdr:to>
    <xdr:sp macro="" textlink="">
      <xdr:nvSpPr>
        <xdr:cNvPr id="368" name="楕円 367"/>
        <xdr:cNvSpPr/>
      </xdr:nvSpPr>
      <xdr:spPr>
        <a:xfrm>
          <a:off x="7810500" y="1006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39796</xdr:rowOff>
    </xdr:from>
    <xdr:ext cx="534377" cy="259045"/>
    <xdr:sp macro="" textlink="">
      <xdr:nvSpPr>
        <xdr:cNvPr id="369" name="テキスト ボックス 368"/>
        <xdr:cNvSpPr txBox="1"/>
      </xdr:nvSpPr>
      <xdr:spPr>
        <a:xfrm>
          <a:off x="7594111" y="1015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106863</xdr:rowOff>
    </xdr:from>
    <xdr:to>
      <xdr:col>36</xdr:col>
      <xdr:colOff>165100</xdr:colOff>
      <xdr:row>59</xdr:row>
      <xdr:rowOff>37013</xdr:rowOff>
    </xdr:to>
    <xdr:sp macro="" textlink="">
      <xdr:nvSpPr>
        <xdr:cNvPr id="370" name="楕円 369"/>
        <xdr:cNvSpPr/>
      </xdr:nvSpPr>
      <xdr:spPr>
        <a:xfrm>
          <a:off x="6921500" y="1005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28140</xdr:rowOff>
    </xdr:from>
    <xdr:ext cx="534377" cy="259045"/>
    <xdr:sp macro="" textlink="">
      <xdr:nvSpPr>
        <xdr:cNvPr id="371" name="テキスト ボックス 370"/>
        <xdr:cNvSpPr txBox="1"/>
      </xdr:nvSpPr>
      <xdr:spPr>
        <a:xfrm>
          <a:off x="6705111" y="1014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70140</xdr:rowOff>
    </xdr:from>
    <xdr:to>
      <xdr:col>55</xdr:col>
      <xdr:colOff>0</xdr:colOff>
      <xdr:row>78</xdr:row>
      <xdr:rowOff>116906</xdr:rowOff>
    </xdr:to>
    <xdr:cxnSp macro="">
      <xdr:nvCxnSpPr>
        <xdr:cNvPr id="402" name="直線コネクタ 401"/>
        <xdr:cNvCxnSpPr/>
      </xdr:nvCxnSpPr>
      <xdr:spPr>
        <a:xfrm flipV="1">
          <a:off x="9639300" y="13271790"/>
          <a:ext cx="838200" cy="2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78223</xdr:rowOff>
    </xdr:from>
    <xdr:to>
      <xdr:col>50</xdr:col>
      <xdr:colOff>114300</xdr:colOff>
      <xdr:row>78</xdr:row>
      <xdr:rowOff>116906</xdr:rowOff>
    </xdr:to>
    <xdr:cxnSp macro="">
      <xdr:nvCxnSpPr>
        <xdr:cNvPr id="405" name="直線コネクタ 404"/>
        <xdr:cNvCxnSpPr/>
      </xdr:nvCxnSpPr>
      <xdr:spPr>
        <a:xfrm>
          <a:off x="8750300" y="13451323"/>
          <a:ext cx="889000" cy="3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78223</xdr:rowOff>
    </xdr:from>
    <xdr:to>
      <xdr:col>45</xdr:col>
      <xdr:colOff>177800</xdr:colOff>
      <xdr:row>79</xdr:row>
      <xdr:rowOff>32291</xdr:rowOff>
    </xdr:to>
    <xdr:cxnSp macro="">
      <xdr:nvCxnSpPr>
        <xdr:cNvPr id="408" name="直線コネクタ 407"/>
        <xdr:cNvCxnSpPr/>
      </xdr:nvCxnSpPr>
      <xdr:spPr>
        <a:xfrm flipV="1">
          <a:off x="7861300" y="13451323"/>
          <a:ext cx="889000" cy="1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32291</xdr:rowOff>
    </xdr:from>
    <xdr:to>
      <xdr:col>41</xdr:col>
      <xdr:colOff>50800</xdr:colOff>
      <xdr:row>79</xdr:row>
      <xdr:rowOff>38725</xdr:rowOff>
    </xdr:to>
    <xdr:cxnSp macro="">
      <xdr:nvCxnSpPr>
        <xdr:cNvPr id="411" name="直線コネクタ 410"/>
        <xdr:cNvCxnSpPr/>
      </xdr:nvCxnSpPr>
      <xdr:spPr>
        <a:xfrm flipV="1">
          <a:off x="6972300" y="13576841"/>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163903</xdr:rowOff>
    </xdr:from>
    <xdr:ext cx="534377" cy="259045"/>
    <xdr:sp macro="" textlink="">
      <xdr:nvSpPr>
        <xdr:cNvPr id="415" name="テキスト ボックス 414"/>
        <xdr:cNvSpPr txBox="1"/>
      </xdr:nvSpPr>
      <xdr:spPr>
        <a:xfrm>
          <a:off x="6705111" y="1302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19340</xdr:rowOff>
    </xdr:from>
    <xdr:to>
      <xdr:col>55</xdr:col>
      <xdr:colOff>50800</xdr:colOff>
      <xdr:row>77</xdr:row>
      <xdr:rowOff>120940</xdr:rowOff>
    </xdr:to>
    <xdr:sp macro="" textlink="">
      <xdr:nvSpPr>
        <xdr:cNvPr id="421" name="楕円 420"/>
        <xdr:cNvSpPr/>
      </xdr:nvSpPr>
      <xdr:spPr>
        <a:xfrm>
          <a:off x="10426700" y="13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169217</xdr:rowOff>
    </xdr:from>
    <xdr:ext cx="534377" cy="259045"/>
    <xdr:sp macro="" textlink="">
      <xdr:nvSpPr>
        <xdr:cNvPr id="422" name="商工費該当値テキスト"/>
        <xdr:cNvSpPr txBox="1"/>
      </xdr:nvSpPr>
      <xdr:spPr>
        <a:xfrm>
          <a:off x="10528300" y="131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66106</xdr:rowOff>
    </xdr:from>
    <xdr:to>
      <xdr:col>50</xdr:col>
      <xdr:colOff>165100</xdr:colOff>
      <xdr:row>78</xdr:row>
      <xdr:rowOff>167706</xdr:rowOff>
    </xdr:to>
    <xdr:sp macro="" textlink="">
      <xdr:nvSpPr>
        <xdr:cNvPr id="423" name="楕円 422"/>
        <xdr:cNvSpPr/>
      </xdr:nvSpPr>
      <xdr:spPr>
        <a:xfrm>
          <a:off x="9588500" y="134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158833</xdr:rowOff>
    </xdr:from>
    <xdr:ext cx="469744" cy="259045"/>
    <xdr:sp macro="" textlink="">
      <xdr:nvSpPr>
        <xdr:cNvPr id="424" name="テキスト ボックス 423"/>
        <xdr:cNvSpPr txBox="1"/>
      </xdr:nvSpPr>
      <xdr:spPr>
        <a:xfrm>
          <a:off x="9404428" y="135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27423</xdr:rowOff>
    </xdr:from>
    <xdr:to>
      <xdr:col>46</xdr:col>
      <xdr:colOff>38100</xdr:colOff>
      <xdr:row>78</xdr:row>
      <xdr:rowOff>129023</xdr:rowOff>
    </xdr:to>
    <xdr:sp macro="" textlink="">
      <xdr:nvSpPr>
        <xdr:cNvPr id="425" name="楕円 424"/>
        <xdr:cNvSpPr/>
      </xdr:nvSpPr>
      <xdr:spPr>
        <a:xfrm>
          <a:off x="8699500" y="134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120150</xdr:rowOff>
    </xdr:from>
    <xdr:ext cx="534377" cy="259045"/>
    <xdr:sp macro="" textlink="">
      <xdr:nvSpPr>
        <xdr:cNvPr id="426" name="テキスト ボックス 425"/>
        <xdr:cNvSpPr txBox="1"/>
      </xdr:nvSpPr>
      <xdr:spPr>
        <a:xfrm>
          <a:off x="8483111" y="134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152941</xdr:rowOff>
    </xdr:from>
    <xdr:to>
      <xdr:col>41</xdr:col>
      <xdr:colOff>101600</xdr:colOff>
      <xdr:row>79</xdr:row>
      <xdr:rowOff>83091</xdr:rowOff>
    </xdr:to>
    <xdr:sp macro="" textlink="">
      <xdr:nvSpPr>
        <xdr:cNvPr id="427" name="楕円 426"/>
        <xdr:cNvSpPr/>
      </xdr:nvSpPr>
      <xdr:spPr>
        <a:xfrm>
          <a:off x="7810500" y="1352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8" name="テキスト ボックス 427"/>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159375</xdr:rowOff>
    </xdr:from>
    <xdr:to>
      <xdr:col>36</xdr:col>
      <xdr:colOff>165100</xdr:colOff>
      <xdr:row>79</xdr:row>
      <xdr:rowOff>89525</xdr:rowOff>
    </xdr:to>
    <xdr:sp macro="" textlink="">
      <xdr:nvSpPr>
        <xdr:cNvPr id="429" name="楕円 428"/>
        <xdr:cNvSpPr/>
      </xdr:nvSpPr>
      <xdr:spPr>
        <a:xfrm>
          <a:off x="6921500" y="1353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80652</xdr:rowOff>
    </xdr:from>
    <xdr:ext cx="469744" cy="259045"/>
    <xdr:sp macro="" textlink="">
      <xdr:nvSpPr>
        <xdr:cNvPr id="430" name="テキスト ボックス 429"/>
        <xdr:cNvSpPr txBox="1"/>
      </xdr:nvSpPr>
      <xdr:spPr>
        <a:xfrm>
          <a:off x="6737428" y="136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168064</xdr:rowOff>
    </xdr:from>
    <xdr:to>
      <xdr:col>55</xdr:col>
      <xdr:colOff>0</xdr:colOff>
      <xdr:row>97</xdr:row>
      <xdr:rowOff>36492</xdr:rowOff>
    </xdr:to>
    <xdr:cxnSp macro="">
      <xdr:nvCxnSpPr>
        <xdr:cNvPr id="457" name="直線コネクタ 456"/>
        <xdr:cNvCxnSpPr/>
      </xdr:nvCxnSpPr>
      <xdr:spPr>
        <a:xfrm flipV="1">
          <a:off x="9639300" y="16627264"/>
          <a:ext cx="8382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9421</xdr:rowOff>
    </xdr:from>
    <xdr:to>
      <xdr:col>50</xdr:col>
      <xdr:colOff>114300</xdr:colOff>
      <xdr:row>97</xdr:row>
      <xdr:rowOff>36492</xdr:rowOff>
    </xdr:to>
    <xdr:cxnSp macro="">
      <xdr:nvCxnSpPr>
        <xdr:cNvPr id="460" name="直線コネクタ 459"/>
        <xdr:cNvCxnSpPr/>
      </xdr:nvCxnSpPr>
      <xdr:spPr>
        <a:xfrm>
          <a:off x="8750300" y="16640071"/>
          <a:ext cx="889000" cy="2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9421</xdr:rowOff>
    </xdr:from>
    <xdr:to>
      <xdr:col>45</xdr:col>
      <xdr:colOff>177800</xdr:colOff>
      <xdr:row>97</xdr:row>
      <xdr:rowOff>50898</xdr:rowOff>
    </xdr:to>
    <xdr:cxnSp macro="">
      <xdr:nvCxnSpPr>
        <xdr:cNvPr id="463" name="直線コネクタ 462"/>
        <xdr:cNvCxnSpPr/>
      </xdr:nvCxnSpPr>
      <xdr:spPr>
        <a:xfrm flipV="1">
          <a:off x="7861300" y="16640071"/>
          <a:ext cx="889000" cy="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142877</xdr:rowOff>
    </xdr:from>
    <xdr:ext cx="534377" cy="259045"/>
    <xdr:sp macro="" textlink="">
      <xdr:nvSpPr>
        <xdr:cNvPr id="465" name="テキスト ボックス 464"/>
        <xdr:cNvSpPr txBox="1"/>
      </xdr:nvSpPr>
      <xdr:spPr>
        <a:xfrm>
          <a:off x="8483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16306</xdr:rowOff>
    </xdr:from>
    <xdr:to>
      <xdr:col>41</xdr:col>
      <xdr:colOff>50800</xdr:colOff>
      <xdr:row>97</xdr:row>
      <xdr:rowOff>50898</xdr:rowOff>
    </xdr:to>
    <xdr:cxnSp macro="">
      <xdr:nvCxnSpPr>
        <xdr:cNvPr id="466" name="直線コネクタ 465"/>
        <xdr:cNvCxnSpPr/>
      </xdr:nvCxnSpPr>
      <xdr:spPr>
        <a:xfrm>
          <a:off x="6972300" y="16304056"/>
          <a:ext cx="889000" cy="37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117264</xdr:rowOff>
    </xdr:from>
    <xdr:to>
      <xdr:col>55</xdr:col>
      <xdr:colOff>50800</xdr:colOff>
      <xdr:row>97</xdr:row>
      <xdr:rowOff>47414</xdr:rowOff>
    </xdr:to>
    <xdr:sp macro="" textlink="">
      <xdr:nvSpPr>
        <xdr:cNvPr id="476" name="楕円 475"/>
        <xdr:cNvSpPr/>
      </xdr:nvSpPr>
      <xdr:spPr>
        <a:xfrm>
          <a:off x="10426700" y="1657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95691</xdr:rowOff>
    </xdr:from>
    <xdr:ext cx="534377" cy="259045"/>
    <xdr:sp macro="" textlink="">
      <xdr:nvSpPr>
        <xdr:cNvPr id="477" name="土木費該当値テキスト"/>
        <xdr:cNvSpPr txBox="1"/>
      </xdr:nvSpPr>
      <xdr:spPr>
        <a:xfrm>
          <a:off x="10528300" y="1655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157142</xdr:rowOff>
    </xdr:from>
    <xdr:to>
      <xdr:col>50</xdr:col>
      <xdr:colOff>165100</xdr:colOff>
      <xdr:row>97</xdr:row>
      <xdr:rowOff>87292</xdr:rowOff>
    </xdr:to>
    <xdr:sp macro="" textlink="">
      <xdr:nvSpPr>
        <xdr:cNvPr id="478" name="楕円 477"/>
        <xdr:cNvSpPr/>
      </xdr:nvSpPr>
      <xdr:spPr>
        <a:xfrm>
          <a:off x="9588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78419</xdr:rowOff>
    </xdr:from>
    <xdr:ext cx="534377" cy="259045"/>
    <xdr:sp macro="" textlink="">
      <xdr:nvSpPr>
        <xdr:cNvPr id="479" name="テキスト ボックス 478"/>
        <xdr:cNvSpPr txBox="1"/>
      </xdr:nvSpPr>
      <xdr:spPr>
        <a:xfrm>
          <a:off x="9372111" y="167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130071</xdr:rowOff>
    </xdr:from>
    <xdr:to>
      <xdr:col>46</xdr:col>
      <xdr:colOff>38100</xdr:colOff>
      <xdr:row>97</xdr:row>
      <xdr:rowOff>60221</xdr:rowOff>
    </xdr:to>
    <xdr:sp macro="" textlink="">
      <xdr:nvSpPr>
        <xdr:cNvPr id="480" name="楕円 479"/>
        <xdr:cNvSpPr/>
      </xdr:nvSpPr>
      <xdr:spPr>
        <a:xfrm>
          <a:off x="8699500" y="1658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51348</xdr:rowOff>
    </xdr:from>
    <xdr:ext cx="534377" cy="259045"/>
    <xdr:sp macro="" textlink="">
      <xdr:nvSpPr>
        <xdr:cNvPr id="481" name="テキスト ボックス 480"/>
        <xdr:cNvSpPr txBox="1"/>
      </xdr:nvSpPr>
      <xdr:spPr>
        <a:xfrm>
          <a:off x="8483111" y="1668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xdr:rowOff>
    </xdr:from>
    <xdr:to>
      <xdr:col>41</xdr:col>
      <xdr:colOff>101600</xdr:colOff>
      <xdr:row>97</xdr:row>
      <xdr:rowOff>101698</xdr:rowOff>
    </xdr:to>
    <xdr:sp macro="" textlink="">
      <xdr:nvSpPr>
        <xdr:cNvPr id="482" name="楕円 481"/>
        <xdr:cNvSpPr/>
      </xdr:nvSpPr>
      <xdr:spPr>
        <a:xfrm>
          <a:off x="7810500" y="166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92825</xdr:rowOff>
    </xdr:from>
    <xdr:ext cx="534377" cy="259045"/>
    <xdr:sp macro="" textlink="">
      <xdr:nvSpPr>
        <xdr:cNvPr id="483" name="テキスト ボックス 482"/>
        <xdr:cNvSpPr txBox="1"/>
      </xdr:nvSpPr>
      <xdr:spPr>
        <a:xfrm>
          <a:off x="7594111" y="167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136956</xdr:rowOff>
    </xdr:from>
    <xdr:to>
      <xdr:col>36</xdr:col>
      <xdr:colOff>165100</xdr:colOff>
      <xdr:row>95</xdr:row>
      <xdr:rowOff>67106</xdr:rowOff>
    </xdr:to>
    <xdr:sp macro="" textlink="">
      <xdr:nvSpPr>
        <xdr:cNvPr id="484" name="楕円 483"/>
        <xdr:cNvSpPr/>
      </xdr:nvSpPr>
      <xdr:spPr>
        <a:xfrm>
          <a:off x="6921500" y="1625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83633</xdr:rowOff>
    </xdr:from>
    <xdr:ext cx="599010" cy="259045"/>
    <xdr:sp macro="" textlink="">
      <xdr:nvSpPr>
        <xdr:cNvPr id="485" name="テキスト ボックス 484"/>
        <xdr:cNvSpPr txBox="1"/>
      </xdr:nvSpPr>
      <xdr:spPr>
        <a:xfrm>
          <a:off x="6672795" y="1602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10179</xdr:rowOff>
    </xdr:from>
    <xdr:to>
      <xdr:col>85</xdr:col>
      <xdr:colOff>127000</xdr:colOff>
      <xdr:row>37</xdr:row>
      <xdr:rowOff>40183</xdr:rowOff>
    </xdr:to>
    <xdr:cxnSp macro="">
      <xdr:nvCxnSpPr>
        <xdr:cNvPr id="515" name="直線コネクタ 514"/>
        <xdr:cNvCxnSpPr/>
      </xdr:nvCxnSpPr>
      <xdr:spPr>
        <a:xfrm>
          <a:off x="15481300" y="5839479"/>
          <a:ext cx="838200" cy="54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10179</xdr:rowOff>
    </xdr:from>
    <xdr:to>
      <xdr:col>81</xdr:col>
      <xdr:colOff>50800</xdr:colOff>
      <xdr:row>37</xdr:row>
      <xdr:rowOff>137395</xdr:rowOff>
    </xdr:to>
    <xdr:cxnSp macro="">
      <xdr:nvCxnSpPr>
        <xdr:cNvPr id="518" name="直線コネクタ 517"/>
        <xdr:cNvCxnSpPr/>
      </xdr:nvCxnSpPr>
      <xdr:spPr>
        <a:xfrm flipV="1">
          <a:off x="14592300" y="5839479"/>
          <a:ext cx="889000" cy="6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42354</xdr:rowOff>
    </xdr:from>
    <xdr:to>
      <xdr:col>76</xdr:col>
      <xdr:colOff>114300</xdr:colOff>
      <xdr:row>37</xdr:row>
      <xdr:rowOff>137395</xdr:rowOff>
    </xdr:to>
    <xdr:cxnSp macro="">
      <xdr:nvCxnSpPr>
        <xdr:cNvPr id="521" name="直線コネクタ 520"/>
        <xdr:cNvCxnSpPr/>
      </xdr:nvCxnSpPr>
      <xdr:spPr>
        <a:xfrm>
          <a:off x="13703300" y="6386004"/>
          <a:ext cx="889000" cy="9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132961</xdr:rowOff>
    </xdr:from>
    <xdr:ext cx="534377" cy="259045"/>
    <xdr:sp macro="" textlink="">
      <xdr:nvSpPr>
        <xdr:cNvPr id="523" name="テキスト ボックス 522"/>
        <xdr:cNvSpPr txBox="1"/>
      </xdr:nvSpPr>
      <xdr:spPr>
        <a:xfrm>
          <a:off x="14325111" y="596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42354</xdr:rowOff>
    </xdr:from>
    <xdr:to>
      <xdr:col>71</xdr:col>
      <xdr:colOff>177800</xdr:colOff>
      <xdr:row>38</xdr:row>
      <xdr:rowOff>52146</xdr:rowOff>
    </xdr:to>
    <xdr:cxnSp macro="">
      <xdr:nvCxnSpPr>
        <xdr:cNvPr id="524" name="直線コネクタ 523"/>
        <xdr:cNvCxnSpPr/>
      </xdr:nvCxnSpPr>
      <xdr:spPr>
        <a:xfrm flipV="1">
          <a:off x="12814300" y="6386004"/>
          <a:ext cx="8890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160833</xdr:rowOff>
    </xdr:from>
    <xdr:to>
      <xdr:col>85</xdr:col>
      <xdr:colOff>177800</xdr:colOff>
      <xdr:row>37</xdr:row>
      <xdr:rowOff>90983</xdr:rowOff>
    </xdr:to>
    <xdr:sp macro="" textlink="">
      <xdr:nvSpPr>
        <xdr:cNvPr id="534" name="楕円 533"/>
        <xdr:cNvSpPr/>
      </xdr:nvSpPr>
      <xdr:spPr>
        <a:xfrm>
          <a:off x="16268700" y="63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139260</xdr:rowOff>
    </xdr:from>
    <xdr:ext cx="534377" cy="259045"/>
    <xdr:sp macro="" textlink="">
      <xdr:nvSpPr>
        <xdr:cNvPr id="535" name="消防費該当値テキスト"/>
        <xdr:cNvSpPr txBox="1"/>
      </xdr:nvSpPr>
      <xdr:spPr>
        <a:xfrm>
          <a:off x="16370300" y="631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130829</xdr:rowOff>
    </xdr:from>
    <xdr:to>
      <xdr:col>81</xdr:col>
      <xdr:colOff>101600</xdr:colOff>
      <xdr:row>34</xdr:row>
      <xdr:rowOff>60979</xdr:rowOff>
    </xdr:to>
    <xdr:sp macro="" textlink="">
      <xdr:nvSpPr>
        <xdr:cNvPr id="536" name="楕円 535"/>
        <xdr:cNvSpPr/>
      </xdr:nvSpPr>
      <xdr:spPr>
        <a:xfrm>
          <a:off x="15430500" y="578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77506</xdr:rowOff>
    </xdr:from>
    <xdr:ext cx="534377" cy="259045"/>
    <xdr:sp macro="" textlink="">
      <xdr:nvSpPr>
        <xdr:cNvPr id="537" name="テキスト ボックス 536"/>
        <xdr:cNvSpPr txBox="1"/>
      </xdr:nvSpPr>
      <xdr:spPr>
        <a:xfrm>
          <a:off x="15214111" y="55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86595</xdr:rowOff>
    </xdr:from>
    <xdr:to>
      <xdr:col>76</xdr:col>
      <xdr:colOff>165100</xdr:colOff>
      <xdr:row>38</xdr:row>
      <xdr:rowOff>16745</xdr:rowOff>
    </xdr:to>
    <xdr:sp macro="" textlink="">
      <xdr:nvSpPr>
        <xdr:cNvPr id="538" name="楕円 537"/>
        <xdr:cNvSpPr/>
      </xdr:nvSpPr>
      <xdr:spPr>
        <a:xfrm>
          <a:off x="14541500" y="643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7872</xdr:rowOff>
    </xdr:from>
    <xdr:ext cx="534377" cy="259045"/>
    <xdr:sp macro="" textlink="">
      <xdr:nvSpPr>
        <xdr:cNvPr id="539" name="テキスト ボックス 538"/>
        <xdr:cNvSpPr txBox="1"/>
      </xdr:nvSpPr>
      <xdr:spPr>
        <a:xfrm>
          <a:off x="14325111" y="652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163004</xdr:rowOff>
    </xdr:from>
    <xdr:to>
      <xdr:col>72</xdr:col>
      <xdr:colOff>38100</xdr:colOff>
      <xdr:row>37</xdr:row>
      <xdr:rowOff>93154</xdr:rowOff>
    </xdr:to>
    <xdr:sp macro="" textlink="">
      <xdr:nvSpPr>
        <xdr:cNvPr id="540" name="楕円 539"/>
        <xdr:cNvSpPr/>
      </xdr:nvSpPr>
      <xdr:spPr>
        <a:xfrm>
          <a:off x="13652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84281</xdr:rowOff>
    </xdr:from>
    <xdr:ext cx="534377" cy="259045"/>
    <xdr:sp macro="" textlink="">
      <xdr:nvSpPr>
        <xdr:cNvPr id="541" name="テキスト ボックス 540"/>
        <xdr:cNvSpPr txBox="1"/>
      </xdr:nvSpPr>
      <xdr:spPr>
        <a:xfrm>
          <a:off x="13436111" y="642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1346</xdr:rowOff>
    </xdr:from>
    <xdr:to>
      <xdr:col>67</xdr:col>
      <xdr:colOff>101600</xdr:colOff>
      <xdr:row>38</xdr:row>
      <xdr:rowOff>102946</xdr:rowOff>
    </xdr:to>
    <xdr:sp macro="" textlink="">
      <xdr:nvSpPr>
        <xdr:cNvPr id="542" name="楕円 541"/>
        <xdr:cNvSpPr/>
      </xdr:nvSpPr>
      <xdr:spPr>
        <a:xfrm>
          <a:off x="12763500" y="65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94073</xdr:rowOff>
    </xdr:from>
    <xdr:ext cx="534377" cy="259045"/>
    <xdr:sp macro="" textlink="">
      <xdr:nvSpPr>
        <xdr:cNvPr id="543" name="テキスト ボックス 542"/>
        <xdr:cNvSpPr txBox="1"/>
      </xdr:nvSpPr>
      <xdr:spPr>
        <a:xfrm>
          <a:off x="12547111" y="66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23767</xdr:rowOff>
    </xdr:from>
    <xdr:to>
      <xdr:col>85</xdr:col>
      <xdr:colOff>127000</xdr:colOff>
      <xdr:row>58</xdr:row>
      <xdr:rowOff>62015</xdr:rowOff>
    </xdr:to>
    <xdr:cxnSp macro="">
      <xdr:nvCxnSpPr>
        <xdr:cNvPr id="574" name="直線コネクタ 573"/>
        <xdr:cNvCxnSpPr/>
      </xdr:nvCxnSpPr>
      <xdr:spPr>
        <a:xfrm>
          <a:off x="15481300" y="9967867"/>
          <a:ext cx="838200" cy="3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164461</xdr:rowOff>
    </xdr:from>
    <xdr:to>
      <xdr:col>81</xdr:col>
      <xdr:colOff>50800</xdr:colOff>
      <xdr:row>58</xdr:row>
      <xdr:rowOff>23767</xdr:rowOff>
    </xdr:to>
    <xdr:cxnSp macro="">
      <xdr:nvCxnSpPr>
        <xdr:cNvPr id="577" name="直線コネクタ 576"/>
        <xdr:cNvCxnSpPr/>
      </xdr:nvCxnSpPr>
      <xdr:spPr>
        <a:xfrm>
          <a:off x="14592300" y="9937111"/>
          <a:ext cx="889000" cy="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71695</xdr:rowOff>
    </xdr:from>
    <xdr:to>
      <xdr:col>76</xdr:col>
      <xdr:colOff>114300</xdr:colOff>
      <xdr:row>57</xdr:row>
      <xdr:rowOff>164461</xdr:rowOff>
    </xdr:to>
    <xdr:cxnSp macro="">
      <xdr:nvCxnSpPr>
        <xdr:cNvPr id="580" name="直線コネクタ 579"/>
        <xdr:cNvCxnSpPr/>
      </xdr:nvCxnSpPr>
      <xdr:spPr>
        <a:xfrm>
          <a:off x="13703300" y="9844345"/>
          <a:ext cx="889000" cy="9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71695</xdr:rowOff>
    </xdr:from>
    <xdr:to>
      <xdr:col>71</xdr:col>
      <xdr:colOff>177800</xdr:colOff>
      <xdr:row>58</xdr:row>
      <xdr:rowOff>55321</xdr:rowOff>
    </xdr:to>
    <xdr:cxnSp macro="">
      <xdr:nvCxnSpPr>
        <xdr:cNvPr id="583" name="直線コネクタ 582"/>
        <xdr:cNvCxnSpPr/>
      </xdr:nvCxnSpPr>
      <xdr:spPr>
        <a:xfrm flipV="1">
          <a:off x="12814300" y="9844345"/>
          <a:ext cx="889000" cy="15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20633</xdr:rowOff>
    </xdr:from>
    <xdr:ext cx="534377" cy="259045"/>
    <xdr:sp macro="" textlink="">
      <xdr:nvSpPr>
        <xdr:cNvPr id="587" name="テキスト ボックス 586"/>
        <xdr:cNvSpPr txBox="1"/>
      </xdr:nvSpPr>
      <xdr:spPr>
        <a:xfrm>
          <a:off x="12547111" y="962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11215</xdr:rowOff>
    </xdr:from>
    <xdr:to>
      <xdr:col>85</xdr:col>
      <xdr:colOff>177800</xdr:colOff>
      <xdr:row>58</xdr:row>
      <xdr:rowOff>112815</xdr:rowOff>
    </xdr:to>
    <xdr:sp macro="" textlink="">
      <xdr:nvSpPr>
        <xdr:cNvPr id="593" name="楕円 592"/>
        <xdr:cNvSpPr/>
      </xdr:nvSpPr>
      <xdr:spPr>
        <a:xfrm>
          <a:off x="16268700" y="99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97592</xdr:rowOff>
    </xdr:from>
    <xdr:ext cx="534377" cy="259045"/>
    <xdr:sp macro="" textlink="">
      <xdr:nvSpPr>
        <xdr:cNvPr id="594" name="教育費該当値テキスト"/>
        <xdr:cNvSpPr txBox="1"/>
      </xdr:nvSpPr>
      <xdr:spPr>
        <a:xfrm>
          <a:off x="16370300" y="98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144417</xdr:rowOff>
    </xdr:from>
    <xdr:to>
      <xdr:col>81</xdr:col>
      <xdr:colOff>101600</xdr:colOff>
      <xdr:row>58</xdr:row>
      <xdr:rowOff>74567</xdr:rowOff>
    </xdr:to>
    <xdr:sp macro="" textlink="">
      <xdr:nvSpPr>
        <xdr:cNvPr id="595" name="楕円 594"/>
        <xdr:cNvSpPr/>
      </xdr:nvSpPr>
      <xdr:spPr>
        <a:xfrm>
          <a:off x="15430500" y="99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65694</xdr:rowOff>
    </xdr:from>
    <xdr:ext cx="534377" cy="259045"/>
    <xdr:sp macro="" textlink="">
      <xdr:nvSpPr>
        <xdr:cNvPr id="596" name="テキスト ボックス 595"/>
        <xdr:cNvSpPr txBox="1"/>
      </xdr:nvSpPr>
      <xdr:spPr>
        <a:xfrm>
          <a:off x="15214111" y="100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113661</xdr:rowOff>
    </xdr:from>
    <xdr:to>
      <xdr:col>76</xdr:col>
      <xdr:colOff>165100</xdr:colOff>
      <xdr:row>58</xdr:row>
      <xdr:rowOff>43811</xdr:rowOff>
    </xdr:to>
    <xdr:sp macro="" textlink="">
      <xdr:nvSpPr>
        <xdr:cNvPr id="597" name="楕円 596"/>
        <xdr:cNvSpPr/>
      </xdr:nvSpPr>
      <xdr:spPr>
        <a:xfrm>
          <a:off x="14541500" y="988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34938</xdr:rowOff>
    </xdr:from>
    <xdr:ext cx="534377" cy="259045"/>
    <xdr:sp macro="" textlink="">
      <xdr:nvSpPr>
        <xdr:cNvPr id="598" name="テキスト ボックス 597"/>
        <xdr:cNvSpPr txBox="1"/>
      </xdr:nvSpPr>
      <xdr:spPr>
        <a:xfrm>
          <a:off x="14325111" y="997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20895</xdr:rowOff>
    </xdr:from>
    <xdr:to>
      <xdr:col>72</xdr:col>
      <xdr:colOff>38100</xdr:colOff>
      <xdr:row>57</xdr:row>
      <xdr:rowOff>122495</xdr:rowOff>
    </xdr:to>
    <xdr:sp macro="" textlink="">
      <xdr:nvSpPr>
        <xdr:cNvPr id="599" name="楕円 598"/>
        <xdr:cNvSpPr/>
      </xdr:nvSpPr>
      <xdr:spPr>
        <a:xfrm>
          <a:off x="13652500" y="979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139022</xdr:rowOff>
    </xdr:from>
    <xdr:ext cx="599010" cy="259045"/>
    <xdr:sp macro="" textlink="">
      <xdr:nvSpPr>
        <xdr:cNvPr id="600" name="テキスト ボックス 599"/>
        <xdr:cNvSpPr txBox="1"/>
      </xdr:nvSpPr>
      <xdr:spPr>
        <a:xfrm>
          <a:off x="13403795" y="956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4521</xdr:rowOff>
    </xdr:from>
    <xdr:to>
      <xdr:col>67</xdr:col>
      <xdr:colOff>101600</xdr:colOff>
      <xdr:row>58</xdr:row>
      <xdr:rowOff>106121</xdr:rowOff>
    </xdr:to>
    <xdr:sp macro="" textlink="">
      <xdr:nvSpPr>
        <xdr:cNvPr id="601" name="楕円 600"/>
        <xdr:cNvSpPr/>
      </xdr:nvSpPr>
      <xdr:spPr>
        <a:xfrm>
          <a:off x="12763500" y="99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97248</xdr:rowOff>
    </xdr:from>
    <xdr:ext cx="534377" cy="259045"/>
    <xdr:sp macro="" textlink="">
      <xdr:nvSpPr>
        <xdr:cNvPr id="602" name="テキスト ボックス 601"/>
        <xdr:cNvSpPr txBox="1"/>
      </xdr:nvSpPr>
      <xdr:spPr>
        <a:xfrm>
          <a:off x="12547111" y="100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95845</xdr:rowOff>
    </xdr:from>
    <xdr:to>
      <xdr:col>85</xdr:col>
      <xdr:colOff>127000</xdr:colOff>
      <xdr:row>78</xdr:row>
      <xdr:rowOff>115108</xdr:rowOff>
    </xdr:to>
    <xdr:cxnSp macro="">
      <xdr:nvCxnSpPr>
        <xdr:cNvPr id="629" name="直線コネクタ 628"/>
        <xdr:cNvCxnSpPr/>
      </xdr:nvCxnSpPr>
      <xdr:spPr>
        <a:xfrm>
          <a:off x="15481300" y="13468945"/>
          <a:ext cx="8382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88672</xdr:rowOff>
    </xdr:from>
    <xdr:to>
      <xdr:col>81</xdr:col>
      <xdr:colOff>50800</xdr:colOff>
      <xdr:row>78</xdr:row>
      <xdr:rowOff>95845</xdr:rowOff>
    </xdr:to>
    <xdr:cxnSp macro="">
      <xdr:nvCxnSpPr>
        <xdr:cNvPr id="632" name="直線コネクタ 631"/>
        <xdr:cNvCxnSpPr/>
      </xdr:nvCxnSpPr>
      <xdr:spPr>
        <a:xfrm>
          <a:off x="14592300" y="13461772"/>
          <a:ext cx="889000" cy="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88672</xdr:rowOff>
    </xdr:from>
    <xdr:to>
      <xdr:col>76</xdr:col>
      <xdr:colOff>114300</xdr:colOff>
      <xdr:row>78</xdr:row>
      <xdr:rowOff>119219</xdr:rowOff>
    </xdr:to>
    <xdr:cxnSp macro="">
      <xdr:nvCxnSpPr>
        <xdr:cNvPr id="635" name="直線コネクタ 634"/>
        <xdr:cNvCxnSpPr/>
      </xdr:nvCxnSpPr>
      <xdr:spPr>
        <a:xfrm flipV="1">
          <a:off x="13703300" y="13461772"/>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119219</xdr:rowOff>
    </xdr:from>
    <xdr:to>
      <xdr:col>71</xdr:col>
      <xdr:colOff>177800</xdr:colOff>
      <xdr:row>78</xdr:row>
      <xdr:rowOff>132904</xdr:rowOff>
    </xdr:to>
    <xdr:cxnSp macro="">
      <xdr:nvCxnSpPr>
        <xdr:cNvPr id="638" name="直線コネクタ 637"/>
        <xdr:cNvCxnSpPr/>
      </xdr:nvCxnSpPr>
      <xdr:spPr>
        <a:xfrm flipV="1">
          <a:off x="12814300" y="13492319"/>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64308</xdr:rowOff>
    </xdr:from>
    <xdr:to>
      <xdr:col>85</xdr:col>
      <xdr:colOff>177800</xdr:colOff>
      <xdr:row>78</xdr:row>
      <xdr:rowOff>165908</xdr:rowOff>
    </xdr:to>
    <xdr:sp macro="" textlink="">
      <xdr:nvSpPr>
        <xdr:cNvPr id="648" name="楕円 647"/>
        <xdr:cNvSpPr/>
      </xdr:nvSpPr>
      <xdr:spPr>
        <a:xfrm>
          <a:off x="16268700" y="1343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31280</xdr:rowOff>
    </xdr:from>
    <xdr:ext cx="534377" cy="259045"/>
    <xdr:sp macro="" textlink="">
      <xdr:nvSpPr>
        <xdr:cNvPr id="649" name="災害復旧費該当値テキスト"/>
        <xdr:cNvSpPr txBox="1"/>
      </xdr:nvSpPr>
      <xdr:spPr>
        <a:xfrm>
          <a:off x="16370300" y="134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45045</xdr:rowOff>
    </xdr:from>
    <xdr:to>
      <xdr:col>81</xdr:col>
      <xdr:colOff>101600</xdr:colOff>
      <xdr:row>78</xdr:row>
      <xdr:rowOff>146645</xdr:rowOff>
    </xdr:to>
    <xdr:sp macro="" textlink="">
      <xdr:nvSpPr>
        <xdr:cNvPr id="650" name="楕円 649"/>
        <xdr:cNvSpPr/>
      </xdr:nvSpPr>
      <xdr:spPr>
        <a:xfrm>
          <a:off x="15430500" y="1341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163172</xdr:rowOff>
    </xdr:from>
    <xdr:ext cx="534377" cy="259045"/>
    <xdr:sp macro="" textlink="">
      <xdr:nvSpPr>
        <xdr:cNvPr id="651" name="テキスト ボックス 650"/>
        <xdr:cNvSpPr txBox="1"/>
      </xdr:nvSpPr>
      <xdr:spPr>
        <a:xfrm>
          <a:off x="15214111" y="1319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37872</xdr:rowOff>
    </xdr:from>
    <xdr:to>
      <xdr:col>76</xdr:col>
      <xdr:colOff>165100</xdr:colOff>
      <xdr:row>78</xdr:row>
      <xdr:rowOff>139472</xdr:rowOff>
    </xdr:to>
    <xdr:sp macro="" textlink="">
      <xdr:nvSpPr>
        <xdr:cNvPr id="652" name="楕円 651"/>
        <xdr:cNvSpPr/>
      </xdr:nvSpPr>
      <xdr:spPr>
        <a:xfrm>
          <a:off x="14541500" y="134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155999</xdr:rowOff>
    </xdr:from>
    <xdr:ext cx="534377" cy="259045"/>
    <xdr:sp macro="" textlink="">
      <xdr:nvSpPr>
        <xdr:cNvPr id="653" name="テキスト ボックス 652"/>
        <xdr:cNvSpPr txBox="1"/>
      </xdr:nvSpPr>
      <xdr:spPr>
        <a:xfrm>
          <a:off x="14325111" y="131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68419</xdr:rowOff>
    </xdr:from>
    <xdr:to>
      <xdr:col>72</xdr:col>
      <xdr:colOff>38100</xdr:colOff>
      <xdr:row>78</xdr:row>
      <xdr:rowOff>170019</xdr:rowOff>
    </xdr:to>
    <xdr:sp macro="" textlink="">
      <xdr:nvSpPr>
        <xdr:cNvPr id="654" name="楕円 653"/>
        <xdr:cNvSpPr/>
      </xdr:nvSpPr>
      <xdr:spPr>
        <a:xfrm>
          <a:off x="13652500" y="134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15096</xdr:rowOff>
    </xdr:from>
    <xdr:ext cx="469744" cy="259045"/>
    <xdr:sp macro="" textlink="">
      <xdr:nvSpPr>
        <xdr:cNvPr id="655" name="テキスト ボックス 654"/>
        <xdr:cNvSpPr txBox="1"/>
      </xdr:nvSpPr>
      <xdr:spPr>
        <a:xfrm>
          <a:off x="13468428" y="1321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82104</xdr:rowOff>
    </xdr:from>
    <xdr:to>
      <xdr:col>67</xdr:col>
      <xdr:colOff>101600</xdr:colOff>
      <xdr:row>79</xdr:row>
      <xdr:rowOff>12254</xdr:rowOff>
    </xdr:to>
    <xdr:sp macro="" textlink="">
      <xdr:nvSpPr>
        <xdr:cNvPr id="656" name="楕円 655"/>
        <xdr:cNvSpPr/>
      </xdr:nvSpPr>
      <xdr:spPr>
        <a:xfrm>
          <a:off x="12763500" y="134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3381</xdr:rowOff>
    </xdr:from>
    <xdr:ext cx="469744" cy="259045"/>
    <xdr:sp macro="" textlink="">
      <xdr:nvSpPr>
        <xdr:cNvPr id="657" name="テキスト ボックス 656"/>
        <xdr:cNvSpPr txBox="1"/>
      </xdr:nvSpPr>
      <xdr:spPr>
        <a:xfrm>
          <a:off x="12579428" y="1354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41887</xdr:rowOff>
    </xdr:from>
    <xdr:to>
      <xdr:col>85</xdr:col>
      <xdr:colOff>127000</xdr:colOff>
      <xdr:row>97</xdr:row>
      <xdr:rowOff>60285</xdr:rowOff>
    </xdr:to>
    <xdr:cxnSp macro="">
      <xdr:nvCxnSpPr>
        <xdr:cNvPr id="684" name="直線コネクタ 683"/>
        <xdr:cNvCxnSpPr/>
      </xdr:nvCxnSpPr>
      <xdr:spPr>
        <a:xfrm flipV="1">
          <a:off x="15481300" y="16672537"/>
          <a:ext cx="8382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47278</xdr:rowOff>
    </xdr:from>
    <xdr:to>
      <xdr:col>81</xdr:col>
      <xdr:colOff>50800</xdr:colOff>
      <xdr:row>97</xdr:row>
      <xdr:rowOff>60285</xdr:rowOff>
    </xdr:to>
    <xdr:cxnSp macro="">
      <xdr:nvCxnSpPr>
        <xdr:cNvPr id="687" name="直線コネクタ 686"/>
        <xdr:cNvCxnSpPr/>
      </xdr:nvCxnSpPr>
      <xdr:spPr>
        <a:xfrm>
          <a:off x="14592300" y="16677928"/>
          <a:ext cx="889000" cy="1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6541</xdr:rowOff>
    </xdr:from>
    <xdr:to>
      <xdr:col>76</xdr:col>
      <xdr:colOff>114300</xdr:colOff>
      <xdr:row>97</xdr:row>
      <xdr:rowOff>47278</xdr:rowOff>
    </xdr:to>
    <xdr:cxnSp macro="">
      <xdr:nvCxnSpPr>
        <xdr:cNvPr id="690" name="直線コネクタ 689"/>
        <xdr:cNvCxnSpPr/>
      </xdr:nvCxnSpPr>
      <xdr:spPr>
        <a:xfrm>
          <a:off x="13703300" y="16637191"/>
          <a:ext cx="8890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68984</xdr:rowOff>
    </xdr:from>
    <xdr:ext cx="599010" cy="259045"/>
    <xdr:sp macro="" textlink="">
      <xdr:nvSpPr>
        <xdr:cNvPr id="692" name="テキスト ボックス 691"/>
        <xdr:cNvSpPr txBox="1"/>
      </xdr:nvSpPr>
      <xdr:spPr>
        <a:xfrm>
          <a:off x="14292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6541</xdr:rowOff>
    </xdr:from>
    <xdr:to>
      <xdr:col>71</xdr:col>
      <xdr:colOff>177800</xdr:colOff>
      <xdr:row>97</xdr:row>
      <xdr:rowOff>26918</xdr:rowOff>
    </xdr:to>
    <xdr:cxnSp macro="">
      <xdr:nvCxnSpPr>
        <xdr:cNvPr id="693" name="直線コネクタ 692"/>
        <xdr:cNvCxnSpPr/>
      </xdr:nvCxnSpPr>
      <xdr:spPr>
        <a:xfrm flipV="1">
          <a:off x="12814300" y="16637191"/>
          <a:ext cx="889000" cy="2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46116</xdr:rowOff>
    </xdr:from>
    <xdr:ext cx="599010" cy="259045"/>
    <xdr:sp macro="" textlink="">
      <xdr:nvSpPr>
        <xdr:cNvPr id="695" name="テキスト ボックス 694"/>
        <xdr:cNvSpPr txBox="1"/>
      </xdr:nvSpPr>
      <xdr:spPr>
        <a:xfrm>
          <a:off x="13403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50866</xdr:rowOff>
    </xdr:from>
    <xdr:ext cx="599010" cy="259045"/>
    <xdr:sp macro="" textlink="">
      <xdr:nvSpPr>
        <xdr:cNvPr id="697" name="テキスト ボックス 696"/>
        <xdr:cNvSpPr txBox="1"/>
      </xdr:nvSpPr>
      <xdr:spPr>
        <a:xfrm>
          <a:off x="12514795"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162537</xdr:rowOff>
    </xdr:from>
    <xdr:to>
      <xdr:col>85</xdr:col>
      <xdr:colOff>177800</xdr:colOff>
      <xdr:row>97</xdr:row>
      <xdr:rowOff>92687</xdr:rowOff>
    </xdr:to>
    <xdr:sp macro="" textlink="">
      <xdr:nvSpPr>
        <xdr:cNvPr id="703" name="楕円 702"/>
        <xdr:cNvSpPr/>
      </xdr:nvSpPr>
      <xdr:spPr>
        <a:xfrm>
          <a:off x="16268700" y="1662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140964</xdr:rowOff>
    </xdr:from>
    <xdr:ext cx="534377" cy="259045"/>
    <xdr:sp macro="" textlink="">
      <xdr:nvSpPr>
        <xdr:cNvPr id="704" name="公債費該当値テキスト"/>
        <xdr:cNvSpPr txBox="1"/>
      </xdr:nvSpPr>
      <xdr:spPr>
        <a:xfrm>
          <a:off x="16370300" y="1660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9485</xdr:rowOff>
    </xdr:from>
    <xdr:to>
      <xdr:col>81</xdr:col>
      <xdr:colOff>101600</xdr:colOff>
      <xdr:row>97</xdr:row>
      <xdr:rowOff>111085</xdr:rowOff>
    </xdr:to>
    <xdr:sp macro="" textlink="">
      <xdr:nvSpPr>
        <xdr:cNvPr id="705" name="楕円 704"/>
        <xdr:cNvSpPr/>
      </xdr:nvSpPr>
      <xdr:spPr>
        <a:xfrm>
          <a:off x="15430500" y="1664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102212</xdr:rowOff>
    </xdr:from>
    <xdr:ext cx="534377" cy="259045"/>
    <xdr:sp macro="" textlink="">
      <xdr:nvSpPr>
        <xdr:cNvPr id="706" name="テキスト ボックス 705"/>
        <xdr:cNvSpPr txBox="1"/>
      </xdr:nvSpPr>
      <xdr:spPr>
        <a:xfrm>
          <a:off x="15214111" y="1673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167928</xdr:rowOff>
    </xdr:from>
    <xdr:to>
      <xdr:col>76</xdr:col>
      <xdr:colOff>165100</xdr:colOff>
      <xdr:row>97</xdr:row>
      <xdr:rowOff>98078</xdr:rowOff>
    </xdr:to>
    <xdr:sp macro="" textlink="">
      <xdr:nvSpPr>
        <xdr:cNvPr id="707" name="楕円 706"/>
        <xdr:cNvSpPr/>
      </xdr:nvSpPr>
      <xdr:spPr>
        <a:xfrm>
          <a:off x="14541500" y="166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89205</xdr:rowOff>
    </xdr:from>
    <xdr:ext cx="534377" cy="259045"/>
    <xdr:sp macro="" textlink="">
      <xdr:nvSpPr>
        <xdr:cNvPr id="708" name="テキスト ボックス 707"/>
        <xdr:cNvSpPr txBox="1"/>
      </xdr:nvSpPr>
      <xdr:spPr>
        <a:xfrm>
          <a:off x="14325111" y="167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127191</xdr:rowOff>
    </xdr:from>
    <xdr:to>
      <xdr:col>72</xdr:col>
      <xdr:colOff>38100</xdr:colOff>
      <xdr:row>97</xdr:row>
      <xdr:rowOff>57341</xdr:rowOff>
    </xdr:to>
    <xdr:sp macro="" textlink="">
      <xdr:nvSpPr>
        <xdr:cNvPr id="709" name="楕円 708"/>
        <xdr:cNvSpPr/>
      </xdr:nvSpPr>
      <xdr:spPr>
        <a:xfrm>
          <a:off x="13652500" y="165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48468</xdr:rowOff>
    </xdr:from>
    <xdr:ext cx="534377" cy="259045"/>
    <xdr:sp macro="" textlink="">
      <xdr:nvSpPr>
        <xdr:cNvPr id="710" name="テキスト ボックス 709"/>
        <xdr:cNvSpPr txBox="1"/>
      </xdr:nvSpPr>
      <xdr:spPr>
        <a:xfrm>
          <a:off x="13436111" y="166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147568</xdr:rowOff>
    </xdr:from>
    <xdr:to>
      <xdr:col>67</xdr:col>
      <xdr:colOff>101600</xdr:colOff>
      <xdr:row>97</xdr:row>
      <xdr:rowOff>77718</xdr:rowOff>
    </xdr:to>
    <xdr:sp macro="" textlink="">
      <xdr:nvSpPr>
        <xdr:cNvPr id="711" name="楕円 710"/>
        <xdr:cNvSpPr/>
      </xdr:nvSpPr>
      <xdr:spPr>
        <a:xfrm>
          <a:off x="12763500" y="166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68845</xdr:rowOff>
    </xdr:from>
    <xdr:ext cx="534377" cy="259045"/>
    <xdr:sp macro="" textlink="">
      <xdr:nvSpPr>
        <xdr:cNvPr id="712" name="テキスト ボックス 711"/>
        <xdr:cNvSpPr txBox="1"/>
      </xdr:nvSpPr>
      <xdr:spPr>
        <a:xfrm>
          <a:off x="12547111" y="1669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116513</xdr:rowOff>
    </xdr:from>
    <xdr:to>
      <xdr:col>102</xdr:col>
      <xdr:colOff>114300</xdr:colOff>
      <xdr:row>39</xdr:row>
      <xdr:rowOff>98878</xdr:rowOff>
    </xdr:to>
    <xdr:cxnSp macro="">
      <xdr:nvCxnSpPr>
        <xdr:cNvPr id="752" name="直線コネクタ 751"/>
        <xdr:cNvCxnSpPr/>
      </xdr:nvCxnSpPr>
      <xdr:spPr>
        <a:xfrm>
          <a:off x="18656300" y="6460163"/>
          <a:ext cx="889000" cy="3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88881</xdr:rowOff>
    </xdr:from>
    <xdr:ext cx="378565" cy="259045"/>
    <xdr:sp macro="" textlink="">
      <xdr:nvSpPr>
        <xdr:cNvPr id="756" name="テキスト ボックス 755"/>
        <xdr:cNvSpPr txBox="1"/>
      </xdr:nvSpPr>
      <xdr:spPr>
        <a:xfrm>
          <a:off x="18467017" y="677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65713</xdr:rowOff>
    </xdr:from>
    <xdr:to>
      <xdr:col>98</xdr:col>
      <xdr:colOff>38100</xdr:colOff>
      <xdr:row>37</xdr:row>
      <xdr:rowOff>167314</xdr:rowOff>
    </xdr:to>
    <xdr:sp macro="" textlink="">
      <xdr:nvSpPr>
        <xdr:cNvPr id="770" name="楕円 769"/>
        <xdr:cNvSpPr/>
      </xdr:nvSpPr>
      <xdr:spPr>
        <a:xfrm>
          <a:off x="18605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12390</xdr:rowOff>
    </xdr:from>
    <xdr:ext cx="378565" cy="259045"/>
    <xdr:sp macro="" textlink="">
      <xdr:nvSpPr>
        <xdr:cNvPr id="771" name="テキスト ボックス 770"/>
        <xdr:cNvSpPr txBox="1"/>
      </xdr:nvSpPr>
      <xdr:spPr>
        <a:xfrm>
          <a:off x="18467017" y="6184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民生費は、住民一人当たり</a:t>
          </a:r>
          <a:r>
            <a:rPr kumimoji="1" lang="en-US" altLang="ja-JP" sz="1200">
              <a:solidFill>
                <a:schemeClr val="dk1"/>
              </a:solidFill>
              <a:effectLst/>
              <a:latin typeface="+mn-lt"/>
              <a:ea typeface="+mn-ea"/>
              <a:cs typeface="+mn-cs"/>
            </a:rPr>
            <a:t>163,146</a:t>
          </a:r>
          <a:r>
            <a:rPr kumimoji="1" lang="ja-JP" altLang="ja-JP" sz="1200">
              <a:solidFill>
                <a:schemeClr val="dk1"/>
              </a:solidFill>
              <a:effectLst/>
              <a:latin typeface="+mn-lt"/>
              <a:ea typeface="+mn-ea"/>
              <a:cs typeface="+mn-cs"/>
            </a:rPr>
            <a:t>円と</a:t>
          </a:r>
          <a:r>
            <a:rPr kumimoji="1" lang="ja-JP" altLang="en-US" sz="1200">
              <a:solidFill>
                <a:schemeClr val="dk1"/>
              </a:solidFill>
              <a:effectLst/>
              <a:latin typeface="+mn-lt"/>
              <a:ea typeface="+mn-ea"/>
              <a:cs typeface="+mn-cs"/>
            </a:rPr>
            <a:t>上昇</a:t>
          </a:r>
          <a:r>
            <a:rPr kumimoji="1" lang="ja-JP" altLang="ja-JP" sz="1200">
              <a:solidFill>
                <a:schemeClr val="dk1"/>
              </a:solidFill>
              <a:effectLst/>
              <a:latin typeface="+mn-lt"/>
              <a:ea typeface="+mn-ea"/>
              <a:cs typeface="+mn-cs"/>
            </a:rPr>
            <a:t>しているのは、</a:t>
          </a:r>
          <a:r>
            <a:rPr kumimoji="1" lang="ja-JP" altLang="en-US" sz="1200">
              <a:solidFill>
                <a:schemeClr val="dk1"/>
              </a:solidFill>
              <a:effectLst/>
              <a:latin typeface="+mn-lt"/>
              <a:ea typeface="+mn-ea"/>
              <a:cs typeface="+mn-cs"/>
            </a:rPr>
            <a:t>学童保育委託料や自立支援給付費、介護保険特別会計</a:t>
          </a:r>
          <a:r>
            <a:rPr kumimoji="1" lang="ja-JP" altLang="ja-JP" sz="1200">
              <a:solidFill>
                <a:schemeClr val="dk1"/>
              </a:solidFill>
              <a:effectLst/>
              <a:latin typeface="+mn-lt"/>
              <a:ea typeface="+mn-ea"/>
              <a:cs typeface="+mn-cs"/>
            </a:rPr>
            <a:t>への</a:t>
          </a:r>
          <a:r>
            <a:rPr kumimoji="1" lang="ja-JP" altLang="en-US" sz="1200">
              <a:solidFill>
                <a:schemeClr val="dk1"/>
              </a:solidFill>
              <a:effectLst/>
              <a:latin typeface="+mn-lt"/>
              <a:ea typeface="+mn-ea"/>
              <a:cs typeface="+mn-cs"/>
            </a:rPr>
            <a:t>繰出金が増加</a:t>
          </a:r>
          <a:r>
            <a:rPr kumimoji="1" lang="ja-JP" altLang="ja-JP" sz="1200">
              <a:solidFill>
                <a:schemeClr val="dk1"/>
              </a:solidFill>
              <a:effectLst/>
              <a:latin typeface="+mn-lt"/>
              <a:ea typeface="+mn-ea"/>
              <a:cs typeface="+mn-cs"/>
            </a:rPr>
            <a:t>したことが要因である。</a:t>
          </a:r>
          <a:endParaRPr lang="ja-JP" altLang="ja-JP" sz="1200">
            <a:effectLst/>
          </a:endParaRPr>
        </a:p>
        <a:p>
          <a:r>
            <a:rPr kumimoji="1" lang="ja-JP" altLang="ja-JP" sz="1200">
              <a:solidFill>
                <a:schemeClr val="dk1"/>
              </a:solidFill>
              <a:effectLst/>
              <a:latin typeface="+mn-lt"/>
              <a:ea typeface="+mn-ea"/>
              <a:cs typeface="+mn-cs"/>
            </a:rPr>
            <a:t>衛生費は、住民一人当たり</a:t>
          </a:r>
          <a:r>
            <a:rPr kumimoji="1" lang="en-US" altLang="ja-JP" sz="1200">
              <a:solidFill>
                <a:schemeClr val="dk1"/>
              </a:solidFill>
              <a:effectLst/>
              <a:latin typeface="+mn-lt"/>
              <a:ea typeface="+mn-ea"/>
              <a:cs typeface="+mn-cs"/>
            </a:rPr>
            <a:t>87,808</a:t>
          </a:r>
          <a:r>
            <a:rPr kumimoji="1" lang="ja-JP" altLang="ja-JP" sz="1200">
              <a:solidFill>
                <a:schemeClr val="dk1"/>
              </a:solidFill>
              <a:effectLst/>
              <a:latin typeface="+mn-lt"/>
              <a:ea typeface="+mn-ea"/>
              <a:cs typeface="+mn-cs"/>
            </a:rPr>
            <a:t>円と大幅に</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し</a:t>
          </a:r>
          <a:r>
            <a:rPr kumimoji="1" lang="ja-JP" altLang="en-US" sz="1200">
              <a:solidFill>
                <a:schemeClr val="dk1"/>
              </a:solidFill>
              <a:effectLst/>
              <a:latin typeface="+mn-lt"/>
              <a:ea typeface="+mn-ea"/>
              <a:cs typeface="+mn-cs"/>
            </a:rPr>
            <a:t>ているのは</a:t>
          </a:r>
          <a:r>
            <a:rPr kumimoji="1" lang="ja-JP" altLang="ja-JP" sz="1200">
              <a:solidFill>
                <a:schemeClr val="dk1"/>
              </a:solidFill>
              <a:effectLst/>
              <a:latin typeface="+mn-lt"/>
              <a:ea typeface="+mn-ea"/>
              <a:cs typeface="+mn-cs"/>
            </a:rPr>
            <a:t>、簡易水道基金への積立金</a:t>
          </a:r>
          <a:r>
            <a:rPr kumimoji="1" lang="ja-JP" altLang="en-US" sz="1200">
              <a:solidFill>
                <a:schemeClr val="dk1"/>
              </a:solidFill>
              <a:effectLst/>
              <a:latin typeface="+mn-lt"/>
              <a:ea typeface="+mn-ea"/>
              <a:cs typeface="+mn-cs"/>
            </a:rPr>
            <a:t>と有田衛生施設事務組合負担金が減少</a:t>
          </a:r>
          <a:r>
            <a:rPr kumimoji="1" lang="ja-JP" altLang="ja-JP" sz="1200">
              <a:solidFill>
                <a:schemeClr val="dk1"/>
              </a:solidFill>
              <a:effectLst/>
              <a:latin typeface="+mn-lt"/>
              <a:ea typeface="+mn-ea"/>
              <a:cs typeface="+mn-cs"/>
            </a:rPr>
            <a:t>したことが要因である。</a:t>
          </a:r>
          <a:endParaRPr lang="ja-JP" altLang="ja-JP" sz="1200">
            <a:effectLst/>
          </a:endParaRPr>
        </a:p>
        <a:p>
          <a:r>
            <a:rPr lang="ja-JP" altLang="en-US" sz="1200">
              <a:solidFill>
                <a:schemeClr val="dk1"/>
              </a:solidFill>
              <a:effectLst/>
              <a:latin typeface="+mn-lt"/>
              <a:ea typeface="+mn-ea"/>
              <a:cs typeface="+mn-cs"/>
            </a:rPr>
            <a:t>商工費は、住民一人当たり</a:t>
          </a:r>
          <a:r>
            <a:rPr lang="en-US" altLang="ja-JP" sz="1200">
              <a:solidFill>
                <a:schemeClr val="dk1"/>
              </a:solidFill>
              <a:effectLst/>
              <a:latin typeface="+mn-lt"/>
              <a:ea typeface="+mn-ea"/>
              <a:cs typeface="+mn-cs"/>
            </a:rPr>
            <a:t>22,760</a:t>
          </a:r>
          <a:r>
            <a:rPr lang="ja-JP" altLang="en-US" sz="1200">
              <a:solidFill>
                <a:schemeClr val="dk1"/>
              </a:solidFill>
              <a:effectLst/>
              <a:latin typeface="+mn-lt"/>
              <a:ea typeface="+mn-ea"/>
              <a:cs typeface="+mn-cs"/>
            </a:rPr>
            <a:t>円と大幅に上昇しているのは、ふれあい館（物産販売・飲食施設）改修事業及びふるさと寄附金の返礼品の費用増加が要因である。</a:t>
          </a:r>
          <a:endParaRPr lang="en-US"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消防費は、住民一人当たり</a:t>
          </a:r>
          <a:r>
            <a:rPr lang="en-US" altLang="ja-JP" sz="1200">
              <a:solidFill>
                <a:schemeClr val="dk1"/>
              </a:solidFill>
              <a:effectLst/>
              <a:latin typeface="+mn-lt"/>
              <a:ea typeface="+mn-ea"/>
              <a:cs typeface="+mn-cs"/>
            </a:rPr>
            <a:t>38,224</a:t>
          </a:r>
          <a:r>
            <a:rPr lang="ja-JP" altLang="ja-JP" sz="1200">
              <a:solidFill>
                <a:schemeClr val="dk1"/>
              </a:solidFill>
              <a:effectLst/>
              <a:latin typeface="+mn-lt"/>
              <a:ea typeface="+mn-ea"/>
              <a:cs typeface="+mn-cs"/>
            </a:rPr>
            <a:t>円と大幅に</a:t>
          </a:r>
          <a:r>
            <a:rPr lang="ja-JP" altLang="en-US" sz="1200">
              <a:solidFill>
                <a:schemeClr val="dk1"/>
              </a:solidFill>
              <a:effectLst/>
              <a:latin typeface="+mn-lt"/>
              <a:ea typeface="+mn-ea"/>
              <a:cs typeface="+mn-cs"/>
            </a:rPr>
            <a:t>減少</a:t>
          </a:r>
          <a:r>
            <a:rPr lang="ja-JP" altLang="ja-JP" sz="1200">
              <a:solidFill>
                <a:schemeClr val="dk1"/>
              </a:solidFill>
              <a:effectLst/>
              <a:latin typeface="+mn-lt"/>
              <a:ea typeface="+mn-ea"/>
              <a:cs typeface="+mn-cs"/>
            </a:rPr>
            <a:t>し</a:t>
          </a:r>
          <a:r>
            <a:rPr lang="ja-JP" altLang="en-US" sz="1200">
              <a:solidFill>
                <a:schemeClr val="dk1"/>
              </a:solidFill>
              <a:effectLst/>
              <a:latin typeface="+mn-lt"/>
              <a:ea typeface="+mn-ea"/>
              <a:cs typeface="+mn-cs"/>
            </a:rPr>
            <a:t>ているのは</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広</a:t>
          </a:r>
          <a:r>
            <a:rPr lang="ja-JP" altLang="ja-JP" sz="1200">
              <a:solidFill>
                <a:schemeClr val="dk1"/>
              </a:solidFill>
              <a:effectLst/>
              <a:latin typeface="+mn-lt"/>
              <a:ea typeface="+mn-ea"/>
              <a:cs typeface="+mn-cs"/>
            </a:rPr>
            <a:t>東避難施設新築事業が</a:t>
          </a:r>
          <a:r>
            <a:rPr lang="en-US" altLang="ja-JP" sz="1200">
              <a:solidFill>
                <a:schemeClr val="dk1"/>
              </a:solidFill>
              <a:effectLst/>
              <a:latin typeface="+mn-lt"/>
              <a:ea typeface="+mn-ea"/>
              <a:cs typeface="+mn-cs"/>
            </a:rPr>
            <a:t>H28</a:t>
          </a:r>
          <a:r>
            <a:rPr lang="ja-JP" altLang="en-US" sz="1200">
              <a:solidFill>
                <a:schemeClr val="dk1"/>
              </a:solidFill>
              <a:effectLst/>
              <a:latin typeface="+mn-lt"/>
              <a:ea typeface="+mn-ea"/>
              <a:cs typeface="+mn-cs"/>
            </a:rPr>
            <a:t>で完了したことが</a:t>
          </a:r>
          <a:r>
            <a:rPr lang="ja-JP" altLang="ja-JP" sz="1200">
              <a:solidFill>
                <a:schemeClr val="dk1"/>
              </a:solidFill>
              <a:effectLst/>
              <a:latin typeface="+mn-lt"/>
              <a:ea typeface="+mn-ea"/>
              <a:cs typeface="+mn-cs"/>
            </a:rPr>
            <a:t>要因である。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年度は繰越事業に係る繰越財源の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により実質収支が</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した。実質単年度収支</a:t>
          </a:r>
          <a:r>
            <a:rPr kumimoji="1" lang="ja-JP" altLang="en-US" sz="1200">
              <a:solidFill>
                <a:schemeClr val="dk1"/>
              </a:solidFill>
              <a:effectLst/>
              <a:latin typeface="+mn-lt"/>
              <a:ea typeface="+mn-ea"/>
              <a:cs typeface="+mn-cs"/>
            </a:rPr>
            <a:t>も基金への</a:t>
          </a:r>
          <a:r>
            <a:rPr kumimoji="1" lang="ja-JP" altLang="ja-JP" sz="1200">
              <a:solidFill>
                <a:schemeClr val="dk1"/>
              </a:solidFill>
              <a:effectLst/>
              <a:latin typeface="+mn-lt"/>
              <a:ea typeface="+mn-ea"/>
              <a:cs typeface="+mn-cs"/>
            </a:rPr>
            <a:t>余剰金</a:t>
          </a:r>
          <a:r>
            <a:rPr kumimoji="1" lang="ja-JP" altLang="en-US" sz="1200">
              <a:solidFill>
                <a:schemeClr val="dk1"/>
              </a:solidFill>
              <a:effectLst/>
              <a:latin typeface="+mn-lt"/>
              <a:ea typeface="+mn-ea"/>
              <a:cs typeface="+mn-cs"/>
            </a:rPr>
            <a:t>積立が減少したことにより改善された。</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持続可能な財政運営を図るため、剰余金を計画的に財政調整基金へ積み立てるよう努める。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Ｈ</a:t>
          </a:r>
          <a:r>
            <a:rPr kumimoji="1" lang="en-US" altLang="ja-JP" sz="1200">
              <a:solidFill>
                <a:schemeClr val="dk1"/>
              </a:solidFill>
              <a:effectLst/>
              <a:latin typeface="+mn-lt"/>
              <a:ea typeface="+mn-ea"/>
              <a:cs typeface="+mn-cs"/>
            </a:rPr>
            <a:t>29</a:t>
          </a:r>
          <a:r>
            <a:rPr kumimoji="1" lang="ja-JP" altLang="ja-JP" sz="1200">
              <a:solidFill>
                <a:schemeClr val="dk1"/>
              </a:solidFill>
              <a:effectLst/>
              <a:latin typeface="+mn-lt"/>
              <a:ea typeface="+mn-ea"/>
              <a:cs typeface="+mn-cs"/>
            </a:rPr>
            <a:t>年度の連結実質収支は</a:t>
          </a:r>
          <a:r>
            <a:rPr kumimoji="1" lang="ja-JP" altLang="en-US" sz="1200">
              <a:solidFill>
                <a:schemeClr val="dk1"/>
              </a:solidFill>
              <a:effectLst/>
              <a:latin typeface="+mn-lt"/>
              <a:ea typeface="+mn-ea"/>
              <a:cs typeface="+mn-cs"/>
            </a:rPr>
            <a:t>一般</a:t>
          </a:r>
          <a:r>
            <a:rPr kumimoji="1" lang="ja-JP" altLang="ja-JP" sz="1200">
              <a:solidFill>
                <a:schemeClr val="dk1"/>
              </a:solidFill>
              <a:effectLst/>
              <a:latin typeface="+mn-lt"/>
              <a:ea typeface="+mn-ea"/>
              <a:cs typeface="+mn-cs"/>
            </a:rPr>
            <a:t>会計、介護特別会計が増加したものの、</a:t>
          </a:r>
          <a:r>
            <a:rPr kumimoji="1" lang="ja-JP" altLang="en-US" sz="1200">
              <a:solidFill>
                <a:schemeClr val="dk1"/>
              </a:solidFill>
              <a:effectLst/>
              <a:latin typeface="+mn-lt"/>
              <a:ea typeface="+mn-ea"/>
              <a:cs typeface="+mn-cs"/>
            </a:rPr>
            <a:t>国保</a:t>
          </a:r>
          <a:r>
            <a:rPr kumimoji="1" lang="ja-JP" altLang="ja-JP" sz="1200">
              <a:solidFill>
                <a:schemeClr val="dk1"/>
              </a:solidFill>
              <a:effectLst/>
              <a:latin typeface="+mn-lt"/>
              <a:ea typeface="+mn-ea"/>
              <a:cs typeface="+mn-cs"/>
            </a:rPr>
            <a:t>会計</a:t>
          </a:r>
          <a:r>
            <a:rPr kumimoji="1" lang="ja-JP" altLang="en-US" sz="1200">
              <a:solidFill>
                <a:schemeClr val="dk1"/>
              </a:solidFill>
              <a:effectLst/>
              <a:latin typeface="+mn-lt"/>
              <a:ea typeface="+mn-ea"/>
              <a:cs typeface="+mn-cs"/>
            </a:rPr>
            <a:t>及び簡易上水道特会</a:t>
          </a:r>
          <a:r>
            <a:rPr kumimoji="1" lang="ja-JP" altLang="ja-JP" sz="1200">
              <a:solidFill>
                <a:schemeClr val="dk1"/>
              </a:solidFill>
              <a:effectLst/>
              <a:latin typeface="+mn-lt"/>
              <a:ea typeface="+mn-ea"/>
              <a:cs typeface="+mn-cs"/>
            </a:rPr>
            <a:t>が減少したため、全体では減少している。</a:t>
          </a:r>
          <a:endParaRPr lang="ja-JP" altLang="ja-JP" sz="1200">
            <a:effectLst/>
          </a:endParaRPr>
        </a:p>
        <a:p>
          <a:r>
            <a:rPr kumimoji="1" lang="ja-JP" altLang="ja-JP" sz="1200">
              <a:solidFill>
                <a:schemeClr val="dk1"/>
              </a:solidFill>
              <a:effectLst/>
              <a:latin typeface="+mn-lt"/>
              <a:ea typeface="+mn-ea"/>
              <a:cs typeface="+mn-cs"/>
            </a:rPr>
            <a:t>　介護特別会計は介護給付費が想定より伸びなかったため、</a:t>
          </a:r>
          <a:r>
            <a:rPr kumimoji="1" lang="ja-JP" altLang="en-US" sz="1200">
              <a:solidFill>
                <a:schemeClr val="dk1"/>
              </a:solidFill>
              <a:effectLst/>
              <a:latin typeface="+mn-lt"/>
              <a:ea typeface="+mn-ea"/>
              <a:cs typeface="+mn-cs"/>
            </a:rPr>
            <a:t>実質収支が伸びている。簡易上水道特会は、物件費の増加により実質収支が減少している。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辺地対策事業債（</a:t>
          </a:r>
          <a:r>
            <a:rPr kumimoji="1" lang="en-US" altLang="ja-JP" sz="1200">
              <a:solidFill>
                <a:schemeClr val="dk1"/>
              </a:solidFill>
              <a:effectLst/>
              <a:latin typeface="+mn-lt"/>
              <a:ea typeface="+mn-ea"/>
              <a:cs typeface="+mn-cs"/>
            </a:rPr>
            <a:t>H18</a:t>
          </a:r>
          <a:r>
            <a:rPr kumimoji="1" lang="ja-JP" altLang="ja-JP" sz="1200">
              <a:solidFill>
                <a:schemeClr val="dk1"/>
              </a:solidFill>
              <a:effectLst/>
              <a:latin typeface="+mn-lt"/>
              <a:ea typeface="+mn-ea"/>
              <a:cs typeface="+mn-cs"/>
            </a:rPr>
            <a:t>年度借入分）</a:t>
          </a:r>
          <a:r>
            <a:rPr kumimoji="1" lang="ja-JP" altLang="en-US" sz="1200">
              <a:solidFill>
                <a:schemeClr val="dk1"/>
              </a:solidFill>
              <a:effectLst/>
              <a:latin typeface="+mn-lt"/>
              <a:ea typeface="+mn-ea"/>
              <a:cs typeface="+mn-cs"/>
            </a:rPr>
            <a:t>は</a:t>
          </a:r>
          <a:r>
            <a:rPr kumimoji="1" lang="ja-JP" altLang="ja-JP" sz="1200">
              <a:solidFill>
                <a:schemeClr val="dk1"/>
              </a:solidFill>
              <a:effectLst/>
              <a:latin typeface="+mn-lt"/>
              <a:ea typeface="+mn-ea"/>
              <a:cs typeface="+mn-cs"/>
            </a:rPr>
            <a:t>償還完了により</a:t>
          </a:r>
          <a:r>
            <a:rPr kumimoji="1" lang="ja-JP" altLang="en-US" sz="1200">
              <a:solidFill>
                <a:schemeClr val="dk1"/>
              </a:solidFill>
              <a:effectLst/>
              <a:latin typeface="+mn-lt"/>
              <a:ea typeface="+mn-ea"/>
              <a:cs typeface="+mn-cs"/>
            </a:rPr>
            <a:t>減少しているが、一般単独事業の新緊急防災・減災事業債（</a:t>
          </a:r>
          <a:r>
            <a:rPr kumimoji="1" lang="en-US" altLang="ja-JP" sz="1200">
              <a:solidFill>
                <a:schemeClr val="dk1"/>
              </a:solidFill>
              <a:effectLst/>
              <a:latin typeface="+mn-lt"/>
              <a:ea typeface="+mn-ea"/>
              <a:cs typeface="+mn-cs"/>
            </a:rPr>
            <a:t>H26</a:t>
          </a:r>
          <a:r>
            <a:rPr kumimoji="1" lang="ja-JP" altLang="en-US" sz="1200">
              <a:solidFill>
                <a:schemeClr val="dk1"/>
              </a:solidFill>
              <a:effectLst/>
              <a:latin typeface="+mn-lt"/>
              <a:ea typeface="+mn-ea"/>
              <a:cs typeface="+mn-cs"/>
            </a:rPr>
            <a:t>年度借入分）の本格的な償還が始まったため、</a:t>
          </a:r>
          <a:r>
            <a:rPr kumimoji="1" lang="ja-JP" altLang="ja-JP" sz="1200">
              <a:solidFill>
                <a:schemeClr val="dk1"/>
              </a:solidFill>
              <a:effectLst/>
              <a:latin typeface="+mn-lt"/>
              <a:ea typeface="+mn-ea"/>
              <a:cs typeface="+mn-cs"/>
            </a:rPr>
            <a:t>元利償還金</a:t>
          </a:r>
          <a:r>
            <a:rPr kumimoji="1" lang="ja-JP" altLang="en-US" sz="1200">
              <a:solidFill>
                <a:schemeClr val="dk1"/>
              </a:solidFill>
              <a:effectLst/>
              <a:latin typeface="+mn-lt"/>
              <a:ea typeface="+mn-ea"/>
              <a:cs typeface="+mn-cs"/>
            </a:rPr>
            <a:t>は増加</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組合等が起こした地方債の元利償還金に対する負担金等が減少しているのは、有田衛生施設事務組合の</a:t>
          </a:r>
          <a:r>
            <a:rPr kumimoji="1" lang="en-US" altLang="ja-JP" sz="1200">
              <a:solidFill>
                <a:schemeClr val="dk1"/>
              </a:solidFill>
              <a:effectLst/>
              <a:latin typeface="+mn-lt"/>
              <a:ea typeface="+mn-ea"/>
              <a:cs typeface="+mn-cs"/>
            </a:rPr>
            <a:t>H13</a:t>
          </a:r>
          <a:r>
            <a:rPr kumimoji="1" lang="ja-JP" altLang="ja-JP" sz="1200">
              <a:solidFill>
                <a:schemeClr val="dk1"/>
              </a:solidFill>
              <a:effectLst/>
              <a:latin typeface="+mn-lt"/>
              <a:ea typeface="+mn-ea"/>
              <a:cs typeface="+mn-cs"/>
            </a:rPr>
            <a:t>年度借入分の償還完了が要因である。</a:t>
          </a:r>
          <a:endParaRPr lang="ja-JP" altLang="ja-JP" sz="1200">
            <a:effectLst/>
          </a:endParaRPr>
        </a:p>
        <a:p>
          <a:r>
            <a:rPr kumimoji="1" lang="ja-JP" altLang="ja-JP" sz="1200">
              <a:solidFill>
                <a:schemeClr val="dk1"/>
              </a:solidFill>
              <a:effectLst/>
              <a:latin typeface="+mn-lt"/>
              <a:ea typeface="+mn-ea"/>
              <a:cs typeface="+mn-cs"/>
            </a:rPr>
            <a:t>　今後も交付税措置が有利なものに限定した借り入れを行うとともに、借入と返済のバランスを考慮しながら適正な財政運営に努める。</a:t>
          </a:r>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和歌山県広川町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充当基金残高と基準財政需要額算入見込額が多いため、充当可能財源が将来負担額を超えている状況となっている。</a:t>
          </a:r>
          <a:endParaRPr lang="ja-JP" altLang="ja-JP" sz="1200">
            <a:effectLst/>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将来負担比率の分子が増加しているのは、国債等による基金運用収入により、充当可能基金が増加したためである。</a:t>
          </a:r>
          <a:endParaRPr lang="ja-JP" altLang="ja-JP" sz="1200">
            <a:effectLst/>
          </a:endParaRPr>
        </a:p>
        <a:p>
          <a:r>
            <a:rPr kumimoji="1" lang="ja-JP" altLang="ja-JP" sz="1200">
              <a:solidFill>
                <a:schemeClr val="dk1"/>
              </a:solidFill>
              <a:effectLst/>
              <a:latin typeface="+mn-lt"/>
              <a:ea typeface="+mn-ea"/>
              <a:cs typeface="+mn-cs"/>
            </a:rPr>
            <a:t>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和歌山県広川町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年度より国債等の運用を始めたことにより、利子収入の増加や売却による収益が増加の主な要因となっている。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収益とともに元本の安全性確保を主体として、引き続き運用により積み立てを行っていくことを予定している。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ふるさとづくり基金：多様な歴史、伝統、文化産業等を活かし独創的、個性的なふるさとづくりを行う。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衛生施設整備基金：有田周辺広域圏事務組合で計画していた新ごみ処理施設建設計画からの脱退により返還された負担金（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教育施設整備基金：老朽化している小中学校校舎の建て替えのため、余剰金の範囲内で積み立てを行っていく予定。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基金運用収益による増額が要因となっている。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基金の残額は設定していないが、取り崩して個々の特定目的基金への積み替えも検討していく必要もある。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基金運用収益による増額が要因となっている。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年度より取り組んできている公共施設等の建設工事が本格化し地方債の増加が見込まれるため、取り崩しも検討していく。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類似団体の平均値とほぼ同程度となっている。今後は上昇の見込みであるため、施設の維持管理を適正に進めていきたい。</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当該団体値の訂正</a:t>
          </a:r>
          <a:r>
            <a:rPr kumimoji="1" lang="en-US" altLang="ja-JP"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グラフの当該団体値に誤りがあったので次のとおり訂正します。</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誤</a:t>
          </a:r>
          <a:r>
            <a:rPr kumimoji="1" lang="en-US" altLang="ja-JP" sz="1100">
              <a:latin typeface="ＭＳ Ｐゴシック" panose="020B0600070205080204" pitchFamily="50" charset="-128"/>
              <a:ea typeface="ＭＳ Ｐゴシック" panose="020B0600070205080204" pitchFamily="50" charset="-128"/>
            </a:rPr>
            <a:t>)54.6%</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正</a:t>
          </a:r>
          <a:r>
            <a:rPr kumimoji="1" lang="en-US" altLang="ja-JP" sz="1100">
              <a:latin typeface="ＭＳ Ｐゴシック" panose="020B0600070205080204" pitchFamily="50" charset="-128"/>
              <a:ea typeface="ＭＳ Ｐゴシック" panose="020B0600070205080204" pitchFamily="50" charset="-128"/>
            </a:rPr>
            <a:t>)54.9%</a:t>
          </a:r>
        </a:p>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誤</a:t>
          </a:r>
          <a:r>
            <a:rPr kumimoji="1" lang="en-US" altLang="ja-JP" sz="1100">
              <a:latin typeface="ＭＳ Ｐゴシック" panose="020B0600070205080204" pitchFamily="50" charset="-128"/>
              <a:ea typeface="ＭＳ Ｐゴシック" panose="020B0600070205080204" pitchFamily="50" charset="-128"/>
            </a:rPr>
            <a:t>)46.4%</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正</a:t>
          </a:r>
          <a:r>
            <a:rPr kumimoji="1" lang="en-US" altLang="ja-JP" sz="1100">
              <a:latin typeface="ＭＳ Ｐゴシック" panose="020B0600070205080204" pitchFamily="50" charset="-128"/>
              <a:ea typeface="ＭＳ Ｐゴシック" panose="020B0600070205080204" pitchFamily="50" charset="-128"/>
            </a:rPr>
            <a:t>)56.8%</a:t>
          </a:r>
        </a:p>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誤</a:t>
          </a:r>
          <a:r>
            <a:rPr kumimoji="1" lang="en-US" altLang="ja-JP" sz="1100">
              <a:latin typeface="ＭＳ Ｐゴシック" panose="020B0600070205080204" pitchFamily="50" charset="-128"/>
              <a:ea typeface="ＭＳ Ｐゴシック" panose="020B0600070205080204" pitchFamily="50" charset="-128"/>
            </a:rPr>
            <a:t>)47.5%</a:t>
          </a:r>
          <a:r>
            <a:rPr kumimoji="1" lang="ja-JP" altLang="en-US" sz="1100">
              <a:latin typeface="ＭＳ Ｐゴシック" panose="020B0600070205080204" pitchFamily="50" charset="-128"/>
              <a:ea typeface="ＭＳ Ｐゴシック" panose="020B0600070205080204" pitchFamily="50" charset="-128"/>
            </a:rPr>
            <a:t>　　⇒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正</a:t>
          </a:r>
          <a:r>
            <a:rPr kumimoji="1" lang="en-US" altLang="ja-JP" sz="1100">
              <a:latin typeface="ＭＳ Ｐゴシック" panose="020B0600070205080204" pitchFamily="50" charset="-128"/>
              <a:ea typeface="ＭＳ Ｐゴシック" panose="020B0600070205080204" pitchFamily="50" charset="-128"/>
            </a:rPr>
            <a:t>)58.6%</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57422</xdr:rowOff>
    </xdr:from>
    <xdr:to>
      <xdr:col>15</xdr:col>
      <xdr:colOff>187325</xdr:colOff>
      <xdr:row>30</xdr:row>
      <xdr:rowOff>159022</xdr:rowOff>
    </xdr:to>
    <xdr:sp macro="" textlink="">
      <xdr:nvSpPr>
        <xdr:cNvPr id="82" name="フローチャート: 判断 81"/>
        <xdr:cNvSpPr/>
      </xdr:nvSpPr>
      <xdr:spPr>
        <a:xfrm>
          <a:off x="3238500" y="597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88" name="楕円 87"/>
        <xdr:cNvSpPr/>
      </xdr:nvSpPr>
      <xdr:spPr>
        <a:xfrm>
          <a:off x="47117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104974</xdr:rowOff>
    </xdr:from>
    <xdr:ext cx="405111" cy="259045"/>
    <xdr:sp macro="" textlink="">
      <xdr:nvSpPr>
        <xdr:cNvPr id="89" name="有形固定資産減価償却率該当値テキスト"/>
        <xdr:cNvSpPr txBox="1"/>
      </xdr:nvSpPr>
      <xdr:spPr>
        <a:xfrm>
          <a:off x="4813300" y="6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0" name="楕円 89"/>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5897</xdr:rowOff>
    </xdr:from>
    <xdr:to>
      <xdr:col>23</xdr:col>
      <xdr:colOff>85725</xdr:colOff>
      <xdr:row>32</xdr:row>
      <xdr:rowOff>39824</xdr:rowOff>
    </xdr:to>
    <xdr:cxnSp macro="">
      <xdr:nvCxnSpPr>
        <xdr:cNvPr id="91" name="直線コネクタ 90"/>
        <xdr:cNvCxnSpPr/>
      </xdr:nvCxnSpPr>
      <xdr:spPr>
        <a:xfrm flipV="1">
          <a:off x="4051300" y="6263822"/>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79012</xdr:rowOff>
    </xdr:from>
    <xdr:to>
      <xdr:col>15</xdr:col>
      <xdr:colOff>187325</xdr:colOff>
      <xdr:row>31</xdr:row>
      <xdr:rowOff>9162</xdr:rowOff>
    </xdr:to>
    <xdr:sp macro="" textlink="">
      <xdr:nvSpPr>
        <xdr:cNvPr id="92" name="楕円 91"/>
        <xdr:cNvSpPr/>
      </xdr:nvSpPr>
      <xdr:spPr>
        <a:xfrm>
          <a:off x="3238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129812</xdr:rowOff>
    </xdr:from>
    <xdr:to>
      <xdr:col>19</xdr:col>
      <xdr:colOff>136525</xdr:colOff>
      <xdr:row>32</xdr:row>
      <xdr:rowOff>39824</xdr:rowOff>
    </xdr:to>
    <xdr:cxnSp macro="">
      <xdr:nvCxnSpPr>
        <xdr:cNvPr id="93" name="直線コネクタ 92"/>
        <xdr:cNvCxnSpPr/>
      </xdr:nvCxnSpPr>
      <xdr:spPr>
        <a:xfrm>
          <a:off x="3289300" y="6044837"/>
          <a:ext cx="762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4099</xdr:rowOff>
    </xdr:from>
    <xdr:ext cx="405111" cy="259045"/>
    <xdr:sp macro="" textlink="">
      <xdr:nvSpPr>
        <xdr:cNvPr id="95" name="n_2aveValue有形固定資産減価償却率"/>
        <xdr:cNvSpPr txBox="1"/>
      </xdr:nvSpPr>
      <xdr:spPr>
        <a:xfrm>
          <a:off x="3086744" y="5747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6" name="n_1mainValue有形固定資産減価償却率"/>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289</xdr:rowOff>
    </xdr:from>
    <xdr:ext cx="405111" cy="259045"/>
    <xdr:sp macro="" textlink="">
      <xdr:nvSpPr>
        <xdr:cNvPr id="97" name="n_2mainValue有形固定資産減価償却率"/>
        <xdr:cNvSpPr txBox="1"/>
      </xdr:nvSpPr>
      <xdr:spPr>
        <a:xfrm>
          <a:off x="3086744" y="608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充当可能基金が多いため、類似団体の平均値を大きく下回っている。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116064</xdr:rowOff>
    </xdr:from>
    <xdr:to>
      <xdr:col>76</xdr:col>
      <xdr:colOff>73025</xdr:colOff>
      <xdr:row>34</xdr:row>
      <xdr:rowOff>46214</xdr:rowOff>
    </xdr:to>
    <xdr:sp macro="" textlink="">
      <xdr:nvSpPr>
        <xdr:cNvPr id="138" name="楕円 137"/>
        <xdr:cNvSpPr/>
      </xdr:nvSpPr>
      <xdr:spPr>
        <a:xfrm>
          <a:off x="14744700" y="65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94491</xdr:rowOff>
    </xdr:from>
    <xdr:ext cx="340478" cy="259045"/>
    <xdr:sp macro="" textlink="">
      <xdr:nvSpPr>
        <xdr:cNvPr id="139" name="債務償還可能年数該当値テキスト"/>
        <xdr:cNvSpPr txBox="1"/>
      </xdr:nvSpPr>
      <xdr:spPr>
        <a:xfrm>
          <a:off x="14846300" y="6523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70" name="楕円 69"/>
        <xdr:cNvSpPr/>
      </xdr:nvSpPr>
      <xdr:spPr>
        <a:xfrm>
          <a:off x="4584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158132</xdr:rowOff>
    </xdr:from>
    <xdr:ext cx="405111" cy="259045"/>
    <xdr:sp macro="" textlink="">
      <xdr:nvSpPr>
        <xdr:cNvPr id="71" name="【道路】&#10;有形固定資産減価償却率該当値テキスト"/>
        <xdr:cNvSpPr txBox="1"/>
      </xdr:nvSpPr>
      <xdr:spPr>
        <a:xfrm>
          <a:off x="4673600"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2" name="楕円 71"/>
        <xdr:cNvSpPr/>
      </xdr:nvSpPr>
      <xdr:spPr>
        <a:xfrm>
          <a:off x="3746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59055</xdr:rowOff>
    </xdr:to>
    <xdr:cxnSp macro="">
      <xdr:nvCxnSpPr>
        <xdr:cNvPr id="73" name="直線コネクタ 72"/>
        <xdr:cNvCxnSpPr/>
      </xdr:nvCxnSpPr>
      <xdr:spPr>
        <a:xfrm>
          <a:off x="3797300" y="657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4" name="楕円 73"/>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39</xdr:row>
      <xdr:rowOff>32385</xdr:rowOff>
    </xdr:to>
    <xdr:cxnSp macro="">
      <xdr:nvCxnSpPr>
        <xdr:cNvPr id="75" name="直線コネクタ 74"/>
        <xdr:cNvCxnSpPr/>
      </xdr:nvCxnSpPr>
      <xdr:spPr>
        <a:xfrm flipV="1">
          <a:off x="2908300" y="657415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7" name="n_2aveValue【道路】&#10;有形固定資産減価償却率"/>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100982</xdr:rowOff>
    </xdr:from>
    <xdr:ext cx="405111" cy="259045"/>
    <xdr:sp macro="" textlink="">
      <xdr:nvSpPr>
        <xdr:cNvPr id="78" name="n_1main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79" name="n_2mainValue【道路】&#10;有形固定資産減価償却率"/>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129860</xdr:rowOff>
    </xdr:from>
    <xdr:to>
      <xdr:col>46</xdr:col>
      <xdr:colOff>38100</xdr:colOff>
      <xdr:row>39</xdr:row>
      <xdr:rowOff>60010</xdr:rowOff>
    </xdr:to>
    <xdr:sp macro="" textlink="">
      <xdr:nvSpPr>
        <xdr:cNvPr id="113" name="フローチャート: 判断 112"/>
        <xdr:cNvSpPr/>
      </xdr:nvSpPr>
      <xdr:spPr>
        <a:xfrm>
          <a:off x="8699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4684</xdr:rowOff>
    </xdr:from>
    <xdr:to>
      <xdr:col>55</xdr:col>
      <xdr:colOff>50800</xdr:colOff>
      <xdr:row>41</xdr:row>
      <xdr:rowOff>106284</xdr:rowOff>
    </xdr:to>
    <xdr:sp macro="" textlink="">
      <xdr:nvSpPr>
        <xdr:cNvPr id="119" name="楕円 118"/>
        <xdr:cNvSpPr/>
      </xdr:nvSpPr>
      <xdr:spPr>
        <a:xfrm>
          <a:off x="10426700" y="70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91061</xdr:rowOff>
    </xdr:from>
    <xdr:ext cx="534377" cy="259045"/>
    <xdr:sp macro="" textlink="">
      <xdr:nvSpPr>
        <xdr:cNvPr id="120" name="【道路】&#10;一人当たり延長該当値テキスト"/>
        <xdr:cNvSpPr txBox="1"/>
      </xdr:nvSpPr>
      <xdr:spPr>
        <a:xfrm>
          <a:off x="10515600" y="694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7537</xdr:rowOff>
    </xdr:from>
    <xdr:to>
      <xdr:col>50</xdr:col>
      <xdr:colOff>165100</xdr:colOff>
      <xdr:row>41</xdr:row>
      <xdr:rowOff>109137</xdr:rowOff>
    </xdr:to>
    <xdr:sp macro="" textlink="">
      <xdr:nvSpPr>
        <xdr:cNvPr id="121" name="楕円 120"/>
        <xdr:cNvSpPr/>
      </xdr:nvSpPr>
      <xdr:spPr>
        <a:xfrm>
          <a:off x="9588500" y="703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55484</xdr:rowOff>
    </xdr:from>
    <xdr:to>
      <xdr:col>55</xdr:col>
      <xdr:colOff>0</xdr:colOff>
      <xdr:row>41</xdr:row>
      <xdr:rowOff>58337</xdr:rowOff>
    </xdr:to>
    <xdr:cxnSp macro="">
      <xdr:nvCxnSpPr>
        <xdr:cNvPr id="122" name="直線コネクタ 121"/>
        <xdr:cNvCxnSpPr/>
      </xdr:nvCxnSpPr>
      <xdr:spPr>
        <a:xfrm flipV="1">
          <a:off x="9639300" y="7084934"/>
          <a:ext cx="838200" cy="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144686</xdr:rowOff>
    </xdr:from>
    <xdr:to>
      <xdr:col>46</xdr:col>
      <xdr:colOff>38100</xdr:colOff>
      <xdr:row>41</xdr:row>
      <xdr:rowOff>74836</xdr:rowOff>
    </xdr:to>
    <xdr:sp macro="" textlink="">
      <xdr:nvSpPr>
        <xdr:cNvPr id="123" name="楕円 122"/>
        <xdr:cNvSpPr/>
      </xdr:nvSpPr>
      <xdr:spPr>
        <a:xfrm>
          <a:off x="8699500" y="700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24036</xdr:rowOff>
    </xdr:from>
    <xdr:to>
      <xdr:col>50</xdr:col>
      <xdr:colOff>114300</xdr:colOff>
      <xdr:row>41</xdr:row>
      <xdr:rowOff>58337</xdr:rowOff>
    </xdr:to>
    <xdr:cxnSp macro="">
      <xdr:nvCxnSpPr>
        <xdr:cNvPr id="124" name="直線コネクタ 123"/>
        <xdr:cNvCxnSpPr/>
      </xdr:nvCxnSpPr>
      <xdr:spPr>
        <a:xfrm>
          <a:off x="8750300" y="7053486"/>
          <a:ext cx="889000" cy="3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76536</xdr:rowOff>
    </xdr:from>
    <xdr:ext cx="534377" cy="259045"/>
    <xdr:sp macro="" textlink="">
      <xdr:nvSpPr>
        <xdr:cNvPr id="126" name="n_2aveValue【道路】&#10;一人当たり延長"/>
        <xdr:cNvSpPr txBox="1"/>
      </xdr:nvSpPr>
      <xdr:spPr>
        <a:xfrm>
          <a:off x="8483111" y="642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100264</xdr:rowOff>
    </xdr:from>
    <xdr:ext cx="534377" cy="259045"/>
    <xdr:sp macro="" textlink="">
      <xdr:nvSpPr>
        <xdr:cNvPr id="127" name="n_1mainValue【道路】&#10;一人当たり延長"/>
        <xdr:cNvSpPr txBox="1"/>
      </xdr:nvSpPr>
      <xdr:spPr>
        <a:xfrm>
          <a:off x="9359411" y="7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65963</xdr:rowOff>
    </xdr:from>
    <xdr:ext cx="534377" cy="259045"/>
    <xdr:sp macro="" textlink="">
      <xdr:nvSpPr>
        <xdr:cNvPr id="128" name="n_2mainValue【道路】&#10;一人当たり延長"/>
        <xdr:cNvSpPr txBox="1"/>
      </xdr:nvSpPr>
      <xdr:spPr>
        <a:xfrm>
          <a:off x="8483111" y="709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59"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62" name="フローチャート: 判断 161"/>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29210</xdr:rowOff>
    </xdr:from>
    <xdr:to>
      <xdr:col>24</xdr:col>
      <xdr:colOff>114300</xdr:colOff>
      <xdr:row>60</xdr:row>
      <xdr:rowOff>130810</xdr:rowOff>
    </xdr:to>
    <xdr:sp macro="" textlink="">
      <xdr:nvSpPr>
        <xdr:cNvPr id="168" name="楕円 167"/>
        <xdr:cNvSpPr/>
      </xdr:nvSpPr>
      <xdr:spPr>
        <a:xfrm>
          <a:off x="4584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7637</xdr:rowOff>
    </xdr:from>
    <xdr:ext cx="405111" cy="259045"/>
    <xdr:sp macro="" textlink="">
      <xdr:nvSpPr>
        <xdr:cNvPr id="169" name="【橋りょう・トンネル】&#10;有形固定資産減価償却率該当値テキスト"/>
        <xdr:cNvSpPr txBox="1"/>
      </xdr:nvSpPr>
      <xdr:spPr>
        <a:xfrm>
          <a:off x="4673600"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70" name="楕円 169"/>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80010</xdr:rowOff>
    </xdr:to>
    <xdr:cxnSp macro="">
      <xdr:nvCxnSpPr>
        <xdr:cNvPr id="171" name="直線コネクタ 170"/>
        <xdr:cNvCxnSpPr/>
      </xdr:nvCxnSpPr>
      <xdr:spPr>
        <a:xfrm>
          <a:off x="3797300" y="103670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72" name="楕円 171"/>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130628</xdr:rowOff>
    </xdr:to>
    <xdr:cxnSp macro="">
      <xdr:nvCxnSpPr>
        <xdr:cNvPr id="173" name="直線コネクタ 172"/>
        <xdr:cNvCxnSpPr/>
      </xdr:nvCxnSpPr>
      <xdr:spPr>
        <a:xfrm flipV="1">
          <a:off x="2908300" y="10367010"/>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34670</xdr:rowOff>
    </xdr:from>
    <xdr:ext cx="405111" cy="259045"/>
    <xdr:sp macro="" textlink="">
      <xdr:nvSpPr>
        <xdr:cNvPr id="174" name="n_1aveValue【橋りょう・トンネル】&#10;有形固定資産減価償却率"/>
        <xdr:cNvSpPr txBox="1"/>
      </xdr:nvSpPr>
      <xdr:spPr>
        <a:xfrm>
          <a:off x="35820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75" name="n_2ave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121937</xdr:rowOff>
    </xdr:from>
    <xdr:ext cx="405111" cy="259045"/>
    <xdr:sp macro="" textlink="">
      <xdr:nvSpPr>
        <xdr:cNvPr id="176" name="n_1mainValue【橋りょう・トンネ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177" name="n_2mainValue【橋りょう・トンネル】&#10;有形固定資産減価償却率"/>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91416</xdr:rowOff>
    </xdr:from>
    <xdr:ext cx="599010" cy="259045"/>
    <xdr:sp macro="" textlink="">
      <xdr:nvSpPr>
        <xdr:cNvPr id="204" name="【橋りょう・トンネル】&#10;一人当たり有形固定資産（償却資産）額平均値テキスト"/>
        <xdr:cNvSpPr txBox="1"/>
      </xdr:nvSpPr>
      <xdr:spPr>
        <a:xfrm>
          <a:off x="10515600" y="1054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144233</xdr:rowOff>
    </xdr:from>
    <xdr:to>
      <xdr:col>46</xdr:col>
      <xdr:colOff>38100</xdr:colOff>
      <xdr:row>62</xdr:row>
      <xdr:rowOff>74383</xdr:rowOff>
    </xdr:to>
    <xdr:sp macro="" textlink="">
      <xdr:nvSpPr>
        <xdr:cNvPr id="207" name="フローチャート: 判断 206"/>
        <xdr:cNvSpPr/>
      </xdr:nvSpPr>
      <xdr:spPr>
        <a:xfrm>
          <a:off x="8699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65782</xdr:rowOff>
    </xdr:from>
    <xdr:to>
      <xdr:col>55</xdr:col>
      <xdr:colOff>50800</xdr:colOff>
      <xdr:row>61</xdr:row>
      <xdr:rowOff>167382</xdr:rowOff>
    </xdr:to>
    <xdr:sp macro="" textlink="">
      <xdr:nvSpPr>
        <xdr:cNvPr id="213" name="楕円 212"/>
        <xdr:cNvSpPr/>
      </xdr:nvSpPr>
      <xdr:spPr>
        <a:xfrm>
          <a:off x="10426700" y="105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88659</xdr:rowOff>
    </xdr:from>
    <xdr:ext cx="599010" cy="259045"/>
    <xdr:sp macro="" textlink="">
      <xdr:nvSpPr>
        <xdr:cNvPr id="214" name="【橋りょう・トンネル】&#10;一人当たり有形固定資産（償却資産）額該当値テキスト"/>
        <xdr:cNvSpPr txBox="1"/>
      </xdr:nvSpPr>
      <xdr:spPr>
        <a:xfrm>
          <a:off x="10515600" y="103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71224</xdr:rowOff>
    </xdr:from>
    <xdr:to>
      <xdr:col>50</xdr:col>
      <xdr:colOff>165100</xdr:colOff>
      <xdr:row>62</xdr:row>
      <xdr:rowOff>1374</xdr:rowOff>
    </xdr:to>
    <xdr:sp macro="" textlink="">
      <xdr:nvSpPr>
        <xdr:cNvPr id="215" name="楕円 214"/>
        <xdr:cNvSpPr/>
      </xdr:nvSpPr>
      <xdr:spPr>
        <a:xfrm>
          <a:off x="9588500" y="1052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116582</xdr:rowOff>
    </xdr:from>
    <xdr:to>
      <xdr:col>55</xdr:col>
      <xdr:colOff>0</xdr:colOff>
      <xdr:row>61</xdr:row>
      <xdr:rowOff>122024</xdr:rowOff>
    </xdr:to>
    <xdr:cxnSp macro="">
      <xdr:nvCxnSpPr>
        <xdr:cNvPr id="216" name="直線コネクタ 215"/>
        <xdr:cNvCxnSpPr/>
      </xdr:nvCxnSpPr>
      <xdr:spPr>
        <a:xfrm flipV="1">
          <a:off x="9639300" y="1057503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73008</xdr:rowOff>
    </xdr:from>
    <xdr:to>
      <xdr:col>46</xdr:col>
      <xdr:colOff>38100</xdr:colOff>
      <xdr:row>62</xdr:row>
      <xdr:rowOff>3158</xdr:rowOff>
    </xdr:to>
    <xdr:sp macro="" textlink="">
      <xdr:nvSpPr>
        <xdr:cNvPr id="217" name="楕円 216"/>
        <xdr:cNvSpPr/>
      </xdr:nvSpPr>
      <xdr:spPr>
        <a:xfrm>
          <a:off x="8699500" y="10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122024</xdr:rowOff>
    </xdr:from>
    <xdr:to>
      <xdr:col>50</xdr:col>
      <xdr:colOff>114300</xdr:colOff>
      <xdr:row>61</xdr:row>
      <xdr:rowOff>123808</xdr:rowOff>
    </xdr:to>
    <xdr:cxnSp macro="">
      <xdr:nvCxnSpPr>
        <xdr:cNvPr id="218" name="直線コネクタ 217"/>
        <xdr:cNvCxnSpPr/>
      </xdr:nvCxnSpPr>
      <xdr:spPr>
        <a:xfrm flipV="1">
          <a:off x="8750300" y="1058047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53075</xdr:rowOff>
    </xdr:from>
    <xdr:ext cx="599010" cy="259045"/>
    <xdr:sp macro="" textlink="">
      <xdr:nvSpPr>
        <xdr:cNvPr id="219" name="n_1aveValue【橋りょう・トンネル】&#10;一人当たり有形固定資産（償却資産）額"/>
        <xdr:cNvSpPr txBox="1"/>
      </xdr:nvSpPr>
      <xdr:spPr>
        <a:xfrm>
          <a:off x="9327095" y="1068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65510</xdr:rowOff>
    </xdr:from>
    <xdr:ext cx="599010" cy="259045"/>
    <xdr:sp macro="" textlink="">
      <xdr:nvSpPr>
        <xdr:cNvPr id="220" name="n_2aveValue【橋りょう・トンネル】&#10;一人当たり有形固定資産（償却資産）額"/>
        <xdr:cNvSpPr txBox="1"/>
      </xdr:nvSpPr>
      <xdr:spPr>
        <a:xfrm>
          <a:off x="8450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17901</xdr:rowOff>
    </xdr:from>
    <xdr:ext cx="599010" cy="259045"/>
    <xdr:sp macro="" textlink="">
      <xdr:nvSpPr>
        <xdr:cNvPr id="221" name="n_1mainValue【橋りょう・トンネル】&#10;一人当たり有形固定資産（償却資産）額"/>
        <xdr:cNvSpPr txBox="1"/>
      </xdr:nvSpPr>
      <xdr:spPr>
        <a:xfrm>
          <a:off x="9327095" y="1030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19685</xdr:rowOff>
    </xdr:from>
    <xdr:ext cx="599010" cy="259045"/>
    <xdr:sp macro="" textlink="">
      <xdr:nvSpPr>
        <xdr:cNvPr id="222" name="n_2mainValue【橋りょう・トンネル】&#10;一人当たり有形固定資産（償却資産）額"/>
        <xdr:cNvSpPr txBox="1"/>
      </xdr:nvSpPr>
      <xdr:spPr>
        <a:xfrm>
          <a:off x="8450795" y="1030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255" name="フローチャート: 判断 254"/>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82550</xdr:rowOff>
    </xdr:from>
    <xdr:to>
      <xdr:col>24</xdr:col>
      <xdr:colOff>114300</xdr:colOff>
      <xdr:row>79</xdr:row>
      <xdr:rowOff>12700</xdr:rowOff>
    </xdr:to>
    <xdr:sp macro="" textlink="">
      <xdr:nvSpPr>
        <xdr:cNvPr id="261" name="楕円 260"/>
        <xdr:cNvSpPr/>
      </xdr:nvSpPr>
      <xdr:spPr>
        <a:xfrm>
          <a:off x="4584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105427</xdr:rowOff>
    </xdr:from>
    <xdr:ext cx="405111" cy="259045"/>
    <xdr:sp macro="" textlink="">
      <xdr:nvSpPr>
        <xdr:cNvPr id="262" name="【公営住宅】&#10;有形固定資産減価償却率該当値テキスト"/>
        <xdr:cNvSpPr txBox="1"/>
      </xdr:nvSpPr>
      <xdr:spPr>
        <a:xfrm>
          <a:off x="4673600"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82550</xdr:rowOff>
    </xdr:from>
    <xdr:to>
      <xdr:col>20</xdr:col>
      <xdr:colOff>38100</xdr:colOff>
      <xdr:row>79</xdr:row>
      <xdr:rowOff>12700</xdr:rowOff>
    </xdr:to>
    <xdr:sp macro="" textlink="">
      <xdr:nvSpPr>
        <xdr:cNvPr id="263" name="楕円 262"/>
        <xdr:cNvSpPr/>
      </xdr:nvSpPr>
      <xdr:spPr>
        <a:xfrm>
          <a:off x="3746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133350</xdr:rowOff>
    </xdr:from>
    <xdr:to>
      <xdr:col>24</xdr:col>
      <xdr:colOff>63500</xdr:colOff>
      <xdr:row>78</xdr:row>
      <xdr:rowOff>133350</xdr:rowOff>
    </xdr:to>
    <xdr:cxnSp macro="">
      <xdr:nvCxnSpPr>
        <xdr:cNvPr id="264" name="直線コネクタ 263"/>
        <xdr:cNvCxnSpPr/>
      </xdr:nvCxnSpPr>
      <xdr:spPr>
        <a:xfrm>
          <a:off x="3797300" y="13506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162561</xdr:rowOff>
    </xdr:from>
    <xdr:to>
      <xdr:col>15</xdr:col>
      <xdr:colOff>101600</xdr:colOff>
      <xdr:row>79</xdr:row>
      <xdr:rowOff>92711</xdr:rowOff>
    </xdr:to>
    <xdr:sp macro="" textlink="">
      <xdr:nvSpPr>
        <xdr:cNvPr id="265" name="楕円 264"/>
        <xdr:cNvSpPr/>
      </xdr:nvSpPr>
      <xdr:spPr>
        <a:xfrm>
          <a:off x="2857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133350</xdr:rowOff>
    </xdr:from>
    <xdr:to>
      <xdr:col>19</xdr:col>
      <xdr:colOff>177800</xdr:colOff>
      <xdr:row>79</xdr:row>
      <xdr:rowOff>41911</xdr:rowOff>
    </xdr:to>
    <xdr:cxnSp macro="">
      <xdr:nvCxnSpPr>
        <xdr:cNvPr id="266" name="直線コネクタ 265"/>
        <xdr:cNvCxnSpPr/>
      </xdr:nvCxnSpPr>
      <xdr:spPr>
        <a:xfrm flipV="1">
          <a:off x="2908300" y="135064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68" name="n_2aveValue【公営住宅】&#10;有形固定資産減価償却率"/>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29227</xdr:rowOff>
    </xdr:from>
    <xdr:ext cx="405111" cy="259045"/>
    <xdr:sp macro="" textlink="">
      <xdr:nvSpPr>
        <xdr:cNvPr id="269" name="n_1mainValue【公営住宅】&#10;有形固定資産減価償却率"/>
        <xdr:cNvSpPr txBox="1"/>
      </xdr:nvSpPr>
      <xdr:spPr>
        <a:xfrm>
          <a:off x="3582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109238</xdr:rowOff>
    </xdr:from>
    <xdr:ext cx="405111" cy="259045"/>
    <xdr:sp macro="" textlink="">
      <xdr:nvSpPr>
        <xdr:cNvPr id="270" name="n_2mainValue【公営住宅】&#10;有形固定資産減価償却率"/>
        <xdr:cNvSpPr txBox="1"/>
      </xdr:nvSpPr>
      <xdr:spPr>
        <a:xfrm>
          <a:off x="27057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302" name="フローチャート: 判断 301"/>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66548</xdr:rowOff>
    </xdr:from>
    <xdr:to>
      <xdr:col>55</xdr:col>
      <xdr:colOff>50800</xdr:colOff>
      <xdr:row>84</xdr:row>
      <xdr:rowOff>168148</xdr:rowOff>
    </xdr:to>
    <xdr:sp macro="" textlink="">
      <xdr:nvSpPr>
        <xdr:cNvPr id="308" name="楕円 307"/>
        <xdr:cNvSpPr/>
      </xdr:nvSpPr>
      <xdr:spPr>
        <a:xfrm>
          <a:off x="104267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44975</xdr:rowOff>
    </xdr:from>
    <xdr:ext cx="469744" cy="259045"/>
    <xdr:sp macro="" textlink="">
      <xdr:nvSpPr>
        <xdr:cNvPr id="309" name="【公営住宅】&#10;一人当たり面積該当値テキスト"/>
        <xdr:cNvSpPr txBox="1"/>
      </xdr:nvSpPr>
      <xdr:spPr>
        <a:xfrm>
          <a:off x="10515600" y="1444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10" name="楕円 309"/>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117348</xdr:rowOff>
    </xdr:from>
    <xdr:to>
      <xdr:col>55</xdr:col>
      <xdr:colOff>0</xdr:colOff>
      <xdr:row>84</xdr:row>
      <xdr:rowOff>121920</xdr:rowOff>
    </xdr:to>
    <xdr:cxnSp macro="">
      <xdr:nvCxnSpPr>
        <xdr:cNvPr id="311" name="直線コネクタ 310"/>
        <xdr:cNvCxnSpPr/>
      </xdr:nvCxnSpPr>
      <xdr:spPr>
        <a:xfrm flipV="1">
          <a:off x="9639300" y="145191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76264</xdr:rowOff>
    </xdr:from>
    <xdr:to>
      <xdr:col>46</xdr:col>
      <xdr:colOff>38100</xdr:colOff>
      <xdr:row>85</xdr:row>
      <xdr:rowOff>6414</xdr:rowOff>
    </xdr:to>
    <xdr:sp macro="" textlink="">
      <xdr:nvSpPr>
        <xdr:cNvPr id="312" name="楕円 311"/>
        <xdr:cNvSpPr/>
      </xdr:nvSpPr>
      <xdr:spPr>
        <a:xfrm>
          <a:off x="8699500" y="14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127064</xdr:rowOff>
    </xdr:to>
    <xdr:cxnSp macro="">
      <xdr:nvCxnSpPr>
        <xdr:cNvPr id="313" name="直線コネクタ 312"/>
        <xdr:cNvCxnSpPr/>
      </xdr:nvCxnSpPr>
      <xdr:spPr>
        <a:xfrm flipV="1">
          <a:off x="8750300" y="1452372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27894</xdr:rowOff>
    </xdr:from>
    <xdr:ext cx="469744" cy="259045"/>
    <xdr:sp macro="" textlink="">
      <xdr:nvSpPr>
        <xdr:cNvPr id="315" name="n_2aveValue【公営住宅】&#10;一人当たり面積"/>
        <xdr:cNvSpPr txBox="1"/>
      </xdr:nvSpPr>
      <xdr:spPr>
        <a:xfrm>
          <a:off x="8515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16" name="n_1mainValue【公営住宅】&#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168991</xdr:rowOff>
    </xdr:from>
    <xdr:ext cx="469744" cy="259045"/>
    <xdr:sp macro="" textlink="">
      <xdr:nvSpPr>
        <xdr:cNvPr id="317" name="n_2mainValue【公営住宅】&#10;一人当たり面積"/>
        <xdr:cNvSpPr txBox="1"/>
      </xdr:nvSpPr>
      <xdr:spPr>
        <a:xfrm>
          <a:off x="8515427" y="1457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30" name="テキスト ボックス 32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40" name="テキスト ボックス 33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2" name="テキスト ボックス 34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164374</xdr:rowOff>
    </xdr:from>
    <xdr:to>
      <xdr:col>24</xdr:col>
      <xdr:colOff>62865</xdr:colOff>
      <xdr:row>109</xdr:row>
      <xdr:rowOff>38644</xdr:rowOff>
    </xdr:to>
    <xdr:cxnSp macro="">
      <xdr:nvCxnSpPr>
        <xdr:cNvPr id="344" name="直線コネクタ 343"/>
        <xdr:cNvCxnSpPr/>
      </xdr:nvCxnSpPr>
      <xdr:spPr>
        <a:xfrm flipV="1">
          <a:off x="4634865" y="1730937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42471</xdr:rowOff>
    </xdr:from>
    <xdr:ext cx="405111" cy="259045"/>
    <xdr:sp macro="" textlink="">
      <xdr:nvSpPr>
        <xdr:cNvPr id="345" name="【港湾・漁港】&#10;有形固定資産減価償却率最小値テキスト"/>
        <xdr:cNvSpPr txBox="1"/>
      </xdr:nvSpPr>
      <xdr:spPr>
        <a:xfrm>
          <a:off x="4673600" y="187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38644</xdr:rowOff>
    </xdr:from>
    <xdr:to>
      <xdr:col>24</xdr:col>
      <xdr:colOff>152400</xdr:colOff>
      <xdr:row>109</xdr:row>
      <xdr:rowOff>38644</xdr:rowOff>
    </xdr:to>
    <xdr:cxnSp macro="">
      <xdr:nvCxnSpPr>
        <xdr:cNvPr id="346" name="直線コネクタ 345"/>
        <xdr:cNvCxnSpPr/>
      </xdr:nvCxnSpPr>
      <xdr:spPr>
        <a:xfrm>
          <a:off x="4546600" y="1872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111051</xdr:rowOff>
    </xdr:from>
    <xdr:ext cx="405111" cy="259045"/>
    <xdr:sp macro="" textlink="">
      <xdr:nvSpPr>
        <xdr:cNvPr id="347" name="【港湾・漁港】&#10;有形固定資産減価償却率最大値テキスト"/>
        <xdr:cNvSpPr txBox="1"/>
      </xdr:nvSpPr>
      <xdr:spPr>
        <a:xfrm>
          <a:off x="4673600" y="1708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164374</xdr:rowOff>
    </xdr:from>
    <xdr:to>
      <xdr:col>24</xdr:col>
      <xdr:colOff>152400</xdr:colOff>
      <xdr:row>100</xdr:row>
      <xdr:rowOff>164374</xdr:rowOff>
    </xdr:to>
    <xdr:cxnSp macro="">
      <xdr:nvCxnSpPr>
        <xdr:cNvPr id="348" name="直線コネクタ 347"/>
        <xdr:cNvCxnSpPr/>
      </xdr:nvCxnSpPr>
      <xdr:spPr>
        <a:xfrm>
          <a:off x="4546600" y="1730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168746</xdr:rowOff>
    </xdr:from>
    <xdr:ext cx="405111" cy="259045"/>
    <xdr:sp macro="" textlink="">
      <xdr:nvSpPr>
        <xdr:cNvPr id="349" name="【港湾・漁港】&#10;有形固定資産減価償却率平均値テキスト"/>
        <xdr:cNvSpPr txBox="1"/>
      </xdr:nvSpPr>
      <xdr:spPr>
        <a:xfrm>
          <a:off x="4673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50" name="フローチャート: 判断 349"/>
        <xdr:cNvSpPr/>
      </xdr:nvSpPr>
      <xdr:spPr>
        <a:xfrm>
          <a:off x="4584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33564</xdr:rowOff>
    </xdr:from>
    <xdr:to>
      <xdr:col>20</xdr:col>
      <xdr:colOff>38100</xdr:colOff>
      <xdr:row>103</xdr:row>
      <xdr:rowOff>135164</xdr:rowOff>
    </xdr:to>
    <xdr:sp macro="" textlink="">
      <xdr:nvSpPr>
        <xdr:cNvPr id="351" name="フローチャート: 判断 350"/>
        <xdr:cNvSpPr/>
      </xdr:nvSpPr>
      <xdr:spPr>
        <a:xfrm>
          <a:off x="3746500" y="1769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157662</xdr:rowOff>
    </xdr:from>
    <xdr:to>
      <xdr:col>15</xdr:col>
      <xdr:colOff>101600</xdr:colOff>
      <xdr:row>108</xdr:row>
      <xdr:rowOff>87812</xdr:rowOff>
    </xdr:to>
    <xdr:sp macro="" textlink="">
      <xdr:nvSpPr>
        <xdr:cNvPr id="352" name="フローチャート: 判断 351"/>
        <xdr:cNvSpPr/>
      </xdr:nvSpPr>
      <xdr:spPr>
        <a:xfrm>
          <a:off x="2857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129902</xdr:rowOff>
    </xdr:from>
    <xdr:to>
      <xdr:col>24</xdr:col>
      <xdr:colOff>114300</xdr:colOff>
      <xdr:row>103</xdr:row>
      <xdr:rowOff>60052</xdr:rowOff>
    </xdr:to>
    <xdr:sp macro="" textlink="">
      <xdr:nvSpPr>
        <xdr:cNvPr id="358" name="楕円 357"/>
        <xdr:cNvSpPr/>
      </xdr:nvSpPr>
      <xdr:spPr>
        <a:xfrm>
          <a:off x="45847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152779</xdr:rowOff>
    </xdr:from>
    <xdr:ext cx="405111" cy="259045"/>
    <xdr:sp macro="" textlink="">
      <xdr:nvSpPr>
        <xdr:cNvPr id="359" name="【港湾・漁港】&#10;有形固定資産減価償却率該当値テキスト"/>
        <xdr:cNvSpPr txBox="1"/>
      </xdr:nvSpPr>
      <xdr:spPr>
        <a:xfrm>
          <a:off x="4673600" y="174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129902</xdr:rowOff>
    </xdr:from>
    <xdr:to>
      <xdr:col>20</xdr:col>
      <xdr:colOff>38100</xdr:colOff>
      <xdr:row>103</xdr:row>
      <xdr:rowOff>60052</xdr:rowOff>
    </xdr:to>
    <xdr:sp macro="" textlink="">
      <xdr:nvSpPr>
        <xdr:cNvPr id="360" name="楕円 359"/>
        <xdr:cNvSpPr/>
      </xdr:nvSpPr>
      <xdr:spPr>
        <a:xfrm>
          <a:off x="3746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9252</xdr:rowOff>
    </xdr:from>
    <xdr:to>
      <xdr:col>24</xdr:col>
      <xdr:colOff>63500</xdr:colOff>
      <xdr:row>103</xdr:row>
      <xdr:rowOff>9252</xdr:rowOff>
    </xdr:to>
    <xdr:cxnSp macro="">
      <xdr:nvCxnSpPr>
        <xdr:cNvPr id="361" name="直線コネクタ 360"/>
        <xdr:cNvCxnSpPr/>
      </xdr:nvCxnSpPr>
      <xdr:spPr>
        <a:xfrm>
          <a:off x="3797300" y="176686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53158</xdr:rowOff>
    </xdr:from>
    <xdr:to>
      <xdr:col>15</xdr:col>
      <xdr:colOff>101600</xdr:colOff>
      <xdr:row>103</xdr:row>
      <xdr:rowOff>154758</xdr:rowOff>
    </xdr:to>
    <xdr:sp macro="" textlink="">
      <xdr:nvSpPr>
        <xdr:cNvPr id="362" name="楕円 361"/>
        <xdr:cNvSpPr/>
      </xdr:nvSpPr>
      <xdr:spPr>
        <a:xfrm>
          <a:off x="2857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9252</xdr:rowOff>
    </xdr:from>
    <xdr:to>
      <xdr:col>19</xdr:col>
      <xdr:colOff>177800</xdr:colOff>
      <xdr:row>103</xdr:row>
      <xdr:rowOff>103958</xdr:rowOff>
    </xdr:to>
    <xdr:cxnSp macro="">
      <xdr:nvCxnSpPr>
        <xdr:cNvPr id="363" name="直線コネクタ 362"/>
        <xdr:cNvCxnSpPr/>
      </xdr:nvCxnSpPr>
      <xdr:spPr>
        <a:xfrm flipV="1">
          <a:off x="2908300" y="17668602"/>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126291</xdr:rowOff>
    </xdr:from>
    <xdr:ext cx="405111" cy="259045"/>
    <xdr:sp macro="" textlink="">
      <xdr:nvSpPr>
        <xdr:cNvPr id="364" name="n_1aveValue【港湾・漁港】&#10;有形固定資産減価償却率"/>
        <xdr:cNvSpPr txBox="1"/>
      </xdr:nvSpPr>
      <xdr:spPr>
        <a:xfrm>
          <a:off x="3582044" y="1778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78939</xdr:rowOff>
    </xdr:from>
    <xdr:ext cx="405111" cy="259045"/>
    <xdr:sp macro="" textlink="">
      <xdr:nvSpPr>
        <xdr:cNvPr id="365" name="n_2aveValue【港湾・漁港】&#10;有形固定資産減価償却率"/>
        <xdr:cNvSpPr txBox="1"/>
      </xdr:nvSpPr>
      <xdr:spPr>
        <a:xfrm>
          <a:off x="2705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76579</xdr:rowOff>
    </xdr:from>
    <xdr:ext cx="405111" cy="259045"/>
    <xdr:sp macro="" textlink="">
      <xdr:nvSpPr>
        <xdr:cNvPr id="366" name="n_1mainValue【港湾・漁港】&#10;有形固定資産減価償却率"/>
        <xdr:cNvSpPr txBox="1"/>
      </xdr:nvSpPr>
      <xdr:spPr>
        <a:xfrm>
          <a:off x="3582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171285</xdr:rowOff>
    </xdr:from>
    <xdr:ext cx="405111" cy="259045"/>
    <xdr:sp macro="" textlink="">
      <xdr:nvSpPr>
        <xdr:cNvPr id="367" name="n_2mainValue【港湾・漁港】&#10;有形固定資産減価償却率"/>
        <xdr:cNvSpPr txBox="1"/>
      </xdr:nvSpPr>
      <xdr:spPr>
        <a:xfrm>
          <a:off x="2705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81" name="テキスト ボックス 38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3" name="テキスト ボックス 38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5" name="テキスト ボックス 38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7" name="テキスト ボックス 38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9" name="テキスト ボックス 38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55645</xdr:rowOff>
    </xdr:from>
    <xdr:to>
      <xdr:col>54</xdr:col>
      <xdr:colOff>189865</xdr:colOff>
      <xdr:row>108</xdr:row>
      <xdr:rowOff>148216</xdr:rowOff>
    </xdr:to>
    <xdr:cxnSp macro="">
      <xdr:nvCxnSpPr>
        <xdr:cNvPr id="391" name="直線コネクタ 390"/>
        <xdr:cNvCxnSpPr/>
      </xdr:nvCxnSpPr>
      <xdr:spPr>
        <a:xfrm flipV="1">
          <a:off x="10476865" y="17543545"/>
          <a:ext cx="0" cy="112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152043</xdr:rowOff>
    </xdr:from>
    <xdr:ext cx="469744" cy="259045"/>
    <xdr:sp macro="" textlink="">
      <xdr:nvSpPr>
        <xdr:cNvPr id="392" name="【港湾・漁港】&#10;一人当たり有形固定資産（償却資産）額最小値テキスト"/>
        <xdr:cNvSpPr txBox="1"/>
      </xdr:nvSpPr>
      <xdr:spPr>
        <a:xfrm>
          <a:off x="10515600" y="1866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148216</xdr:rowOff>
    </xdr:from>
    <xdr:to>
      <xdr:col>55</xdr:col>
      <xdr:colOff>88900</xdr:colOff>
      <xdr:row>108</xdr:row>
      <xdr:rowOff>148216</xdr:rowOff>
    </xdr:to>
    <xdr:cxnSp macro="">
      <xdr:nvCxnSpPr>
        <xdr:cNvPr id="393" name="直線コネクタ 392"/>
        <xdr:cNvCxnSpPr/>
      </xdr:nvCxnSpPr>
      <xdr:spPr>
        <a:xfrm>
          <a:off x="10388600" y="1866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101</xdr:row>
      <xdr:rowOff>2322</xdr:rowOff>
    </xdr:from>
    <xdr:ext cx="599010" cy="259045"/>
    <xdr:sp macro="" textlink="">
      <xdr:nvSpPr>
        <xdr:cNvPr id="394" name="【港湾・漁港】&#10;一人当たり有形固定資産（償却資産）額最大値テキスト"/>
        <xdr:cNvSpPr txBox="1"/>
      </xdr:nvSpPr>
      <xdr:spPr>
        <a:xfrm>
          <a:off x="10515600" y="1731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55645</xdr:rowOff>
    </xdr:from>
    <xdr:to>
      <xdr:col>55</xdr:col>
      <xdr:colOff>88900</xdr:colOff>
      <xdr:row>102</xdr:row>
      <xdr:rowOff>55645</xdr:rowOff>
    </xdr:to>
    <xdr:cxnSp macro="">
      <xdr:nvCxnSpPr>
        <xdr:cNvPr id="395" name="直線コネクタ 394"/>
        <xdr:cNvCxnSpPr/>
      </xdr:nvCxnSpPr>
      <xdr:spPr>
        <a:xfrm>
          <a:off x="10388600" y="1754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168180</xdr:rowOff>
    </xdr:from>
    <xdr:ext cx="599010" cy="259045"/>
    <xdr:sp macro="" textlink="">
      <xdr:nvSpPr>
        <xdr:cNvPr id="396" name="【港湾・漁港】&#10;一人当たり有形固定資産（償却資産）額平均値テキスト"/>
        <xdr:cNvSpPr txBox="1"/>
      </xdr:nvSpPr>
      <xdr:spPr>
        <a:xfrm>
          <a:off x="10515600" y="1817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18303</xdr:rowOff>
    </xdr:from>
    <xdr:to>
      <xdr:col>55</xdr:col>
      <xdr:colOff>50800</xdr:colOff>
      <xdr:row>106</xdr:row>
      <xdr:rowOff>119903</xdr:rowOff>
    </xdr:to>
    <xdr:sp macro="" textlink="">
      <xdr:nvSpPr>
        <xdr:cNvPr id="397" name="フローチャート: 判断 396"/>
        <xdr:cNvSpPr/>
      </xdr:nvSpPr>
      <xdr:spPr>
        <a:xfrm>
          <a:off x="10426700" y="1819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101</xdr:row>
      <xdr:rowOff>86843</xdr:rowOff>
    </xdr:from>
    <xdr:to>
      <xdr:col>50</xdr:col>
      <xdr:colOff>165100</xdr:colOff>
      <xdr:row>102</xdr:row>
      <xdr:rowOff>16993</xdr:rowOff>
    </xdr:to>
    <xdr:sp macro="" textlink="">
      <xdr:nvSpPr>
        <xdr:cNvPr id="398" name="フローチャート: 判断 397"/>
        <xdr:cNvSpPr/>
      </xdr:nvSpPr>
      <xdr:spPr>
        <a:xfrm>
          <a:off x="9588500" y="1740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99</xdr:row>
      <xdr:rowOff>15024</xdr:rowOff>
    </xdr:from>
    <xdr:to>
      <xdr:col>46</xdr:col>
      <xdr:colOff>38100</xdr:colOff>
      <xdr:row>99</xdr:row>
      <xdr:rowOff>116624</xdr:rowOff>
    </xdr:to>
    <xdr:sp macro="" textlink="">
      <xdr:nvSpPr>
        <xdr:cNvPr id="399" name="フローチャート: 判断 398"/>
        <xdr:cNvSpPr/>
      </xdr:nvSpPr>
      <xdr:spPr>
        <a:xfrm>
          <a:off x="8699500" y="1698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6389</xdr:rowOff>
    </xdr:from>
    <xdr:to>
      <xdr:col>55</xdr:col>
      <xdr:colOff>50800</xdr:colOff>
      <xdr:row>106</xdr:row>
      <xdr:rowOff>107989</xdr:rowOff>
    </xdr:to>
    <xdr:sp macro="" textlink="">
      <xdr:nvSpPr>
        <xdr:cNvPr id="405" name="楕円 404"/>
        <xdr:cNvSpPr/>
      </xdr:nvSpPr>
      <xdr:spPr>
        <a:xfrm>
          <a:off x="10426700" y="181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29266</xdr:rowOff>
    </xdr:from>
    <xdr:ext cx="599010" cy="259045"/>
    <xdr:sp macro="" textlink="">
      <xdr:nvSpPr>
        <xdr:cNvPr id="406" name="【港湾・漁港】&#10;一人当たり有形固定資産（償却資産）額該当値テキスト"/>
        <xdr:cNvSpPr txBox="1"/>
      </xdr:nvSpPr>
      <xdr:spPr>
        <a:xfrm>
          <a:off x="10515600" y="1803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12382</xdr:rowOff>
    </xdr:from>
    <xdr:to>
      <xdr:col>50</xdr:col>
      <xdr:colOff>165100</xdr:colOff>
      <xdr:row>106</xdr:row>
      <xdr:rowOff>113982</xdr:rowOff>
    </xdr:to>
    <xdr:sp macro="" textlink="">
      <xdr:nvSpPr>
        <xdr:cNvPr id="407" name="楕円 406"/>
        <xdr:cNvSpPr/>
      </xdr:nvSpPr>
      <xdr:spPr>
        <a:xfrm>
          <a:off x="9588500" y="181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57189</xdr:rowOff>
    </xdr:from>
    <xdr:to>
      <xdr:col>55</xdr:col>
      <xdr:colOff>0</xdr:colOff>
      <xdr:row>106</xdr:row>
      <xdr:rowOff>63182</xdr:rowOff>
    </xdr:to>
    <xdr:cxnSp macro="">
      <xdr:nvCxnSpPr>
        <xdr:cNvPr id="408" name="直線コネクタ 407"/>
        <xdr:cNvCxnSpPr/>
      </xdr:nvCxnSpPr>
      <xdr:spPr>
        <a:xfrm flipV="1">
          <a:off x="9639300" y="18230889"/>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19314</xdr:rowOff>
    </xdr:from>
    <xdr:to>
      <xdr:col>46</xdr:col>
      <xdr:colOff>38100</xdr:colOff>
      <xdr:row>106</xdr:row>
      <xdr:rowOff>120914</xdr:rowOff>
    </xdr:to>
    <xdr:sp macro="" textlink="">
      <xdr:nvSpPr>
        <xdr:cNvPr id="409" name="楕円 408"/>
        <xdr:cNvSpPr/>
      </xdr:nvSpPr>
      <xdr:spPr>
        <a:xfrm>
          <a:off x="8699500" y="181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63182</xdr:rowOff>
    </xdr:from>
    <xdr:to>
      <xdr:col>50</xdr:col>
      <xdr:colOff>114300</xdr:colOff>
      <xdr:row>106</xdr:row>
      <xdr:rowOff>70114</xdr:rowOff>
    </xdr:to>
    <xdr:cxnSp macro="">
      <xdr:nvCxnSpPr>
        <xdr:cNvPr id="410" name="直線コネクタ 409"/>
        <xdr:cNvCxnSpPr/>
      </xdr:nvCxnSpPr>
      <xdr:spPr>
        <a:xfrm flipV="1">
          <a:off x="8750300" y="18236882"/>
          <a:ext cx="889000" cy="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100</xdr:row>
      <xdr:rowOff>33520</xdr:rowOff>
    </xdr:from>
    <xdr:ext cx="599010" cy="259045"/>
    <xdr:sp macro="" textlink="">
      <xdr:nvSpPr>
        <xdr:cNvPr id="411" name="n_1aveValue【港湾・漁港】&#10;一人当たり有形固定資産（償却資産）額"/>
        <xdr:cNvSpPr txBox="1"/>
      </xdr:nvSpPr>
      <xdr:spPr>
        <a:xfrm>
          <a:off x="9327095" y="1717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97</xdr:row>
      <xdr:rowOff>133151</xdr:rowOff>
    </xdr:from>
    <xdr:ext cx="690189" cy="259045"/>
    <xdr:sp macro="" textlink="">
      <xdr:nvSpPr>
        <xdr:cNvPr id="412" name="n_2aveValue【港湾・漁港】&#10;一人当たり有形固定資産（償却資産）額"/>
        <xdr:cNvSpPr txBox="1"/>
      </xdr:nvSpPr>
      <xdr:spPr>
        <a:xfrm>
          <a:off x="8405205" y="167638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105109</xdr:rowOff>
    </xdr:from>
    <xdr:ext cx="599010" cy="259045"/>
    <xdr:sp macro="" textlink="">
      <xdr:nvSpPr>
        <xdr:cNvPr id="413" name="n_1mainValue【港湾・漁港】&#10;一人当たり有形固定資産（償却資産）額"/>
        <xdr:cNvSpPr txBox="1"/>
      </xdr:nvSpPr>
      <xdr:spPr>
        <a:xfrm>
          <a:off x="9327095" y="182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112041</xdr:rowOff>
    </xdr:from>
    <xdr:ext cx="599010" cy="259045"/>
    <xdr:sp macro="" textlink="">
      <xdr:nvSpPr>
        <xdr:cNvPr id="414" name="n_2mainValue【港湾・漁港】&#10;一人当たり有形固定資産（償却資産）額"/>
        <xdr:cNvSpPr txBox="1"/>
      </xdr:nvSpPr>
      <xdr:spPr>
        <a:xfrm>
          <a:off x="8450795" y="1828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440" name="直線コネクタ 439"/>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441"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442" name="直線コネクタ 441"/>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43"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44" name="直線コネクタ 443"/>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156046</xdr:rowOff>
    </xdr:from>
    <xdr:ext cx="405111" cy="259045"/>
    <xdr:sp macro="" textlink="">
      <xdr:nvSpPr>
        <xdr:cNvPr id="445" name="【認定こども園・幼稚園・保育所】&#10;有形固定資産減価償却率平均値テキスト"/>
        <xdr:cNvSpPr txBox="1"/>
      </xdr:nvSpPr>
      <xdr:spPr>
        <a:xfrm>
          <a:off x="16357600" y="632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446" name="フローチャート: 判断 445"/>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447" name="フローチャート: 判断 446"/>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8" name="フローチャート: 判断 447"/>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144599</xdr:rowOff>
    </xdr:from>
    <xdr:to>
      <xdr:col>85</xdr:col>
      <xdr:colOff>177800</xdr:colOff>
      <xdr:row>39</xdr:row>
      <xdr:rowOff>74749</xdr:rowOff>
    </xdr:to>
    <xdr:sp macro="" textlink="">
      <xdr:nvSpPr>
        <xdr:cNvPr id="454" name="楕円 453"/>
        <xdr:cNvSpPr/>
      </xdr:nvSpPr>
      <xdr:spPr>
        <a:xfrm>
          <a:off x="162687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123026</xdr:rowOff>
    </xdr:from>
    <xdr:ext cx="405111" cy="259045"/>
    <xdr:sp macro="" textlink="">
      <xdr:nvSpPr>
        <xdr:cNvPr id="455" name="【認定こども園・幼稚園・保育所】&#10;有形固定資産減価償却率該当値テキスト"/>
        <xdr:cNvSpPr txBox="1"/>
      </xdr:nvSpPr>
      <xdr:spPr>
        <a:xfrm>
          <a:off x="16357600"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144599</xdr:rowOff>
    </xdr:from>
    <xdr:to>
      <xdr:col>81</xdr:col>
      <xdr:colOff>101600</xdr:colOff>
      <xdr:row>39</xdr:row>
      <xdr:rowOff>74749</xdr:rowOff>
    </xdr:to>
    <xdr:sp macro="" textlink="">
      <xdr:nvSpPr>
        <xdr:cNvPr id="456" name="楕円 455"/>
        <xdr:cNvSpPr/>
      </xdr:nvSpPr>
      <xdr:spPr>
        <a:xfrm>
          <a:off x="15430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23949</xdr:rowOff>
    </xdr:from>
    <xdr:to>
      <xdr:col>85</xdr:col>
      <xdr:colOff>127000</xdr:colOff>
      <xdr:row>39</xdr:row>
      <xdr:rowOff>23949</xdr:rowOff>
    </xdr:to>
    <xdr:cxnSp macro="">
      <xdr:nvCxnSpPr>
        <xdr:cNvPr id="457" name="直線コネクタ 456"/>
        <xdr:cNvCxnSpPr/>
      </xdr:nvCxnSpPr>
      <xdr:spPr>
        <a:xfrm>
          <a:off x="15481300" y="67104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458" name="楕円 457"/>
        <xdr:cNvSpPr/>
      </xdr:nvSpPr>
      <xdr:spPr>
        <a:xfrm>
          <a:off x="14541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95794</xdr:rowOff>
    </xdr:to>
    <xdr:cxnSp macro="">
      <xdr:nvCxnSpPr>
        <xdr:cNvPr id="459" name="直線コネクタ 458"/>
        <xdr:cNvCxnSpPr/>
      </xdr:nvCxnSpPr>
      <xdr:spPr>
        <a:xfrm flipV="1">
          <a:off x="14592300" y="67104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460"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92908</xdr:rowOff>
    </xdr:from>
    <xdr:ext cx="405111" cy="259045"/>
    <xdr:sp macro="" textlink="">
      <xdr:nvSpPr>
        <xdr:cNvPr id="461" name="n_2aveValue【認定こども園・幼稚園・保育所】&#10;有形固定資産減価償却率"/>
        <xdr:cNvSpPr txBox="1"/>
      </xdr:nvSpPr>
      <xdr:spPr>
        <a:xfrm>
          <a:off x="14389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65876</xdr:rowOff>
    </xdr:from>
    <xdr:ext cx="405111" cy="259045"/>
    <xdr:sp macro="" textlink="">
      <xdr:nvSpPr>
        <xdr:cNvPr id="462" name="n_1mainValue【認定こども園・幼稚園・保育所】&#10;有形固定資産減価償却率"/>
        <xdr:cNvSpPr txBox="1"/>
      </xdr:nvSpPr>
      <xdr:spPr>
        <a:xfrm>
          <a:off x="15266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463" name="n_2mainValue【認定こども園・幼稚園・保育所】&#10;有形固定資産減価償却率"/>
        <xdr:cNvSpPr txBox="1"/>
      </xdr:nvSpPr>
      <xdr:spPr>
        <a:xfrm>
          <a:off x="14389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4" name="直線コネクタ 4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5" name="テキスト ボックス 4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6" name="直線コネクタ 4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7" name="テキスト ボックス 4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8" name="直線コネクタ 4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9" name="テキスト ボックス 4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0" name="直線コネクタ 4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1" name="テキスト ボックス 4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2" name="直線コネクタ 4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3" name="テキスト ボックス 4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87" name="直線コネクタ 486"/>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88"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89" name="直線コネクタ 488"/>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90"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91" name="直線コネクタ 490"/>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492" name="【認定こども園・幼稚園・保育所】&#10;一人当たり面積平均値テキスト"/>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93" name="フローチャート: 判断 492"/>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94" name="フローチャート: 判断 493"/>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495" name="フローチャート: 判断 494"/>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6" name="テキスト ボックス 4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7" name="テキスト ボックス 4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8" name="テキスト ボックス 4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9" name="テキスト ボックス 4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0" name="テキスト ボックス 4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36830</xdr:rowOff>
    </xdr:from>
    <xdr:to>
      <xdr:col>112</xdr:col>
      <xdr:colOff>38100</xdr:colOff>
      <xdr:row>38</xdr:row>
      <xdr:rowOff>138430</xdr:rowOff>
    </xdr:to>
    <xdr:sp macro="" textlink="">
      <xdr:nvSpPr>
        <xdr:cNvPr id="501" name="楕円 500"/>
        <xdr:cNvSpPr/>
      </xdr:nvSpPr>
      <xdr:spPr>
        <a:xfrm>
          <a:off x="21272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46355</xdr:rowOff>
    </xdr:from>
    <xdr:to>
      <xdr:col>107</xdr:col>
      <xdr:colOff>101600</xdr:colOff>
      <xdr:row>38</xdr:row>
      <xdr:rowOff>147955</xdr:rowOff>
    </xdr:to>
    <xdr:sp macro="" textlink="">
      <xdr:nvSpPr>
        <xdr:cNvPr id="502" name="楕円 501"/>
        <xdr:cNvSpPr/>
      </xdr:nvSpPr>
      <xdr:spPr>
        <a:xfrm>
          <a:off x="2038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87630</xdr:rowOff>
    </xdr:from>
    <xdr:to>
      <xdr:col>111</xdr:col>
      <xdr:colOff>177800</xdr:colOff>
      <xdr:row>38</xdr:row>
      <xdr:rowOff>97155</xdr:rowOff>
    </xdr:to>
    <xdr:cxnSp macro="">
      <xdr:nvCxnSpPr>
        <xdr:cNvPr id="503" name="直線コネクタ 502"/>
        <xdr:cNvCxnSpPr/>
      </xdr:nvCxnSpPr>
      <xdr:spPr>
        <a:xfrm flipV="1">
          <a:off x="20434300" y="66027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129557</xdr:rowOff>
    </xdr:from>
    <xdr:ext cx="469744" cy="259045"/>
    <xdr:sp macro="" textlink="">
      <xdr:nvSpPr>
        <xdr:cNvPr id="504" name="n_1aveValue【認定こども園・幼稚園・保育所】&#10;一人当たり面積"/>
        <xdr:cNvSpPr txBox="1"/>
      </xdr:nvSpPr>
      <xdr:spPr>
        <a:xfrm>
          <a:off x="2107572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505" name="n_2aveValue【認定こども園・幼稚園・保育所】&#10;一人当たり面積"/>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154957</xdr:rowOff>
    </xdr:from>
    <xdr:ext cx="469744" cy="259045"/>
    <xdr:sp macro="" textlink="">
      <xdr:nvSpPr>
        <xdr:cNvPr id="506" name="n_1main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139082</xdr:rowOff>
    </xdr:from>
    <xdr:ext cx="469744" cy="259045"/>
    <xdr:sp macro="" textlink="">
      <xdr:nvSpPr>
        <xdr:cNvPr id="507" name="n_2mainValue【認定こども園・幼稚園・保育所】&#10;一人当たり面積"/>
        <xdr:cNvSpPr txBox="1"/>
      </xdr:nvSpPr>
      <xdr:spPr>
        <a:xfrm>
          <a:off x="20199427"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533" name="直線コネクタ 532"/>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534"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535" name="直線コネクタ 534"/>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536"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537" name="直線コネクタ 536"/>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538"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9" name="フローチャート: 判断 538"/>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540" name="フローチャート: 判断 539"/>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41" name="フローチャート: 判断 540"/>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547" name="楕円 546"/>
        <xdr:cNvSpPr/>
      </xdr:nvSpPr>
      <xdr:spPr>
        <a:xfrm>
          <a:off x="16268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548" name="【学校施設】&#10;有形固定資産減価償却率該当値テキスト"/>
        <xdr:cNvSpPr txBox="1"/>
      </xdr:nvSpPr>
      <xdr:spPr>
        <a:xfrm>
          <a:off x="16357600" y="964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49" name="楕円 548"/>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66947</xdr:rowOff>
    </xdr:to>
    <xdr:cxnSp macro="">
      <xdr:nvCxnSpPr>
        <xdr:cNvPr id="550" name="直線コネクタ 549"/>
        <xdr:cNvCxnSpPr/>
      </xdr:nvCxnSpPr>
      <xdr:spPr>
        <a:xfrm>
          <a:off x="15481300" y="98395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51" name="楕円 550"/>
        <xdr:cNvSpPr/>
      </xdr:nvSpPr>
      <xdr:spPr>
        <a:xfrm>
          <a:off x="14541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114300</xdr:rowOff>
    </xdr:to>
    <xdr:cxnSp macro="">
      <xdr:nvCxnSpPr>
        <xdr:cNvPr id="552" name="直線コネクタ 551"/>
        <xdr:cNvCxnSpPr/>
      </xdr:nvCxnSpPr>
      <xdr:spPr>
        <a:xfrm flipV="1">
          <a:off x="14592300" y="983959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553"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4" name="n_2aveValue【学校施設】&#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555" name="n_1mainValue【学校施設】&#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56" name="n_2mainValue【学校施設】&#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7" name="テキスト ボックス 5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7" name="テキスト ボックス 57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79" name="直線コネクタ 578"/>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80"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81" name="直線コネクタ 580"/>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82"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83" name="直線コネクタ 582"/>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84"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85" name="フローチャート: 判断 584"/>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86" name="フローチャート: 判断 585"/>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587" name="フローチャート: 判断 586"/>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8" name="テキスト ボックス 58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9" name="テキスト ボックス 58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0" name="テキスト ボックス 58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1" name="テキスト ボックス 59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2" name="テキスト ボックス 59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18009</xdr:rowOff>
    </xdr:from>
    <xdr:to>
      <xdr:col>116</xdr:col>
      <xdr:colOff>114300</xdr:colOff>
      <xdr:row>63</xdr:row>
      <xdr:rowOff>119609</xdr:rowOff>
    </xdr:to>
    <xdr:sp macro="" textlink="">
      <xdr:nvSpPr>
        <xdr:cNvPr id="593" name="楕円 592"/>
        <xdr:cNvSpPr/>
      </xdr:nvSpPr>
      <xdr:spPr>
        <a:xfrm>
          <a:off x="22110700" y="1081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167886</xdr:rowOff>
    </xdr:from>
    <xdr:ext cx="469744" cy="259045"/>
    <xdr:sp macro="" textlink="">
      <xdr:nvSpPr>
        <xdr:cNvPr id="594" name="【学校施設】&#10;一人当たり面積該当値テキスト"/>
        <xdr:cNvSpPr txBox="1"/>
      </xdr:nvSpPr>
      <xdr:spPr>
        <a:xfrm>
          <a:off x="22199600" y="107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25781</xdr:rowOff>
    </xdr:from>
    <xdr:to>
      <xdr:col>112</xdr:col>
      <xdr:colOff>38100</xdr:colOff>
      <xdr:row>63</xdr:row>
      <xdr:rowOff>127381</xdr:rowOff>
    </xdr:to>
    <xdr:sp macro="" textlink="">
      <xdr:nvSpPr>
        <xdr:cNvPr id="595" name="楕円 594"/>
        <xdr:cNvSpPr/>
      </xdr:nvSpPr>
      <xdr:spPr>
        <a:xfrm>
          <a:off x="21272500" y="1082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68809</xdr:rowOff>
    </xdr:from>
    <xdr:to>
      <xdr:col>116</xdr:col>
      <xdr:colOff>63500</xdr:colOff>
      <xdr:row>63</xdr:row>
      <xdr:rowOff>76581</xdr:rowOff>
    </xdr:to>
    <xdr:cxnSp macro="">
      <xdr:nvCxnSpPr>
        <xdr:cNvPr id="596" name="直線コネクタ 595"/>
        <xdr:cNvCxnSpPr/>
      </xdr:nvCxnSpPr>
      <xdr:spPr>
        <a:xfrm flipV="1">
          <a:off x="21323300" y="1087015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34239</xdr:rowOff>
    </xdr:from>
    <xdr:to>
      <xdr:col>107</xdr:col>
      <xdr:colOff>101600</xdr:colOff>
      <xdr:row>63</xdr:row>
      <xdr:rowOff>135839</xdr:rowOff>
    </xdr:to>
    <xdr:sp macro="" textlink="">
      <xdr:nvSpPr>
        <xdr:cNvPr id="597" name="楕円 596"/>
        <xdr:cNvSpPr/>
      </xdr:nvSpPr>
      <xdr:spPr>
        <a:xfrm>
          <a:off x="203835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76581</xdr:rowOff>
    </xdr:from>
    <xdr:to>
      <xdr:col>111</xdr:col>
      <xdr:colOff>177800</xdr:colOff>
      <xdr:row>63</xdr:row>
      <xdr:rowOff>85039</xdr:rowOff>
    </xdr:to>
    <xdr:cxnSp macro="">
      <xdr:nvCxnSpPr>
        <xdr:cNvPr id="598" name="直線コネクタ 597"/>
        <xdr:cNvCxnSpPr/>
      </xdr:nvCxnSpPr>
      <xdr:spPr>
        <a:xfrm flipV="1">
          <a:off x="20434300" y="10877931"/>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99"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600" name="n_2aveValue【学校施設】&#10;一人当たり面積"/>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118508</xdr:rowOff>
    </xdr:from>
    <xdr:ext cx="469744" cy="259045"/>
    <xdr:sp macro="" textlink="">
      <xdr:nvSpPr>
        <xdr:cNvPr id="601" name="n_1mainValue【学校施設】&#10;一人当たり面積"/>
        <xdr:cNvSpPr txBox="1"/>
      </xdr:nvSpPr>
      <xdr:spPr>
        <a:xfrm>
          <a:off x="21075727" y="1091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126966</xdr:rowOff>
    </xdr:from>
    <xdr:ext cx="469744" cy="259045"/>
    <xdr:sp macro="" textlink="">
      <xdr:nvSpPr>
        <xdr:cNvPr id="602" name="n_2mainValue【学校施設】&#10;一人当たり面積"/>
        <xdr:cNvSpPr txBox="1"/>
      </xdr:nvSpPr>
      <xdr:spPr>
        <a:xfrm>
          <a:off x="20199427" y="1092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3" name="正方形/長方形 6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4" name="正方形/長方形 6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5" name="正方形/長方形 6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6" name="正方形/長方形 6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7" name="正方形/長方形 6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8" name="正方形/長方形 6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9" name="正方形/長方形 6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0" name="正方形/長方形 6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1" name="正方形/長方形 6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2" name="正方形/長方形 6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3" name="正方形/長方形 6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4" name="正方形/長方形 6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5" name="正方形/長方形 6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6" name="正方形/長方形 6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7" name="正方形/長方形 6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8" name="正方形/長方形 6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9" name="正方形/長方形 6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0" name="正方形/長方形 6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1" name="正方形/長方形 6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2" name="正方形/長方形 6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3" name="正方形/長方形 6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4" name="正方形/長方形 6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5" name="正方形/長方形 6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6" name="正方形/長方形 6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7" name="テキスト ボックス 6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8" name="直線コネクタ 6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9" name="テキスト ボックス 6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0" name="直線コネクタ 6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1" name="テキスト ボックス 6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2" name="直線コネクタ 6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3" name="テキスト ボックス 6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4" name="直線コネクタ 6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5" name="テキスト ボックス 6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6" name="直線コネクタ 6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7" name="テキスト ボックス 6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8" name="直線コネクタ 6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9" name="テキスト ボックス 6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643" name="直線コネクタ 642"/>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644" name="【公民館】&#10;有形固定資産減価償却率最小値テキスト"/>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645" name="直線コネクタ 644"/>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7" name="直線コネクタ 64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648" name="【公民館】&#10;有形固定資産減価償却率平均値テキスト"/>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649" name="フローチャート: 判断 648"/>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650" name="フローチャート: 判断 649"/>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651" name="フローチャート: 判断 650"/>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657" name="楕円 656"/>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658" name="【公民館】&#10;有形固定資産減価償却率該当値テキスト"/>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17780</xdr:rowOff>
    </xdr:from>
    <xdr:to>
      <xdr:col>81</xdr:col>
      <xdr:colOff>101600</xdr:colOff>
      <xdr:row>103</xdr:row>
      <xdr:rowOff>119380</xdr:rowOff>
    </xdr:to>
    <xdr:sp macro="" textlink="">
      <xdr:nvSpPr>
        <xdr:cNvPr id="659" name="楕円 658"/>
        <xdr:cNvSpPr/>
      </xdr:nvSpPr>
      <xdr:spPr>
        <a:xfrm>
          <a:off x="154305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68580</xdr:rowOff>
    </xdr:from>
    <xdr:to>
      <xdr:col>85</xdr:col>
      <xdr:colOff>127000</xdr:colOff>
      <xdr:row>103</xdr:row>
      <xdr:rowOff>68580</xdr:rowOff>
    </xdr:to>
    <xdr:cxnSp macro="">
      <xdr:nvCxnSpPr>
        <xdr:cNvPr id="660" name="直線コネクタ 659"/>
        <xdr:cNvCxnSpPr/>
      </xdr:nvCxnSpPr>
      <xdr:spPr>
        <a:xfrm>
          <a:off x="15481300" y="177279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661" name="楕円 660"/>
        <xdr:cNvSpPr/>
      </xdr:nvSpPr>
      <xdr:spPr>
        <a:xfrm>
          <a:off x="14541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68580</xdr:rowOff>
    </xdr:from>
    <xdr:to>
      <xdr:col>81</xdr:col>
      <xdr:colOff>50800</xdr:colOff>
      <xdr:row>103</xdr:row>
      <xdr:rowOff>146686</xdr:rowOff>
    </xdr:to>
    <xdr:cxnSp macro="">
      <xdr:nvCxnSpPr>
        <xdr:cNvPr id="662" name="直線コネクタ 661"/>
        <xdr:cNvCxnSpPr/>
      </xdr:nvCxnSpPr>
      <xdr:spPr>
        <a:xfrm flipV="1">
          <a:off x="14592300" y="17727930"/>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663" name="n_1aveValue【公民館】&#10;有形固定資産減価償却率"/>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664" name="n_2aveValue【公民館】&#10;有形固定資産減価償却率"/>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135907</xdr:rowOff>
    </xdr:from>
    <xdr:ext cx="405111" cy="259045"/>
    <xdr:sp macro="" textlink="">
      <xdr:nvSpPr>
        <xdr:cNvPr id="665" name="n_1mainValue【公民館】&#10;有形固定資産減価償却率"/>
        <xdr:cNvSpPr txBox="1"/>
      </xdr:nvSpPr>
      <xdr:spPr>
        <a:xfrm>
          <a:off x="15266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666" name="n_2mainValue【公民館】&#10;有形固定資産減価償却率"/>
        <xdr:cNvSpPr txBox="1"/>
      </xdr:nvSpPr>
      <xdr:spPr>
        <a:xfrm>
          <a:off x="14389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77" name="直線コネクタ 676"/>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78" name="テキスト ボックス 677"/>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81" name="直線コネクタ 68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82" name="テキスト ボックス 68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686" name="直線コネクタ 685"/>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687" name="【公民館】&#10;一人当たり面積最小値テキスト"/>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688" name="直線コネクタ 687"/>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689" name="【公民館】&#10;一人当たり面積最大値テキスト"/>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690" name="直線コネクタ 689"/>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31703</xdr:rowOff>
    </xdr:from>
    <xdr:ext cx="469744" cy="259045"/>
    <xdr:sp macro="" textlink="">
      <xdr:nvSpPr>
        <xdr:cNvPr id="691" name="【公民館】&#10;一人当たり面積平均値テキスト"/>
        <xdr:cNvSpPr txBox="1"/>
      </xdr:nvSpPr>
      <xdr:spPr>
        <a:xfrm>
          <a:off x="22199600" y="18033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692" name="フローチャート: 判断 691"/>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693" name="フローチャート: 判断 692"/>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694" name="フローチャート: 判断 693"/>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126555</xdr:rowOff>
    </xdr:from>
    <xdr:to>
      <xdr:col>116</xdr:col>
      <xdr:colOff>114300</xdr:colOff>
      <xdr:row>107</xdr:row>
      <xdr:rowOff>56705</xdr:rowOff>
    </xdr:to>
    <xdr:sp macro="" textlink="">
      <xdr:nvSpPr>
        <xdr:cNvPr id="700" name="楕円 699"/>
        <xdr:cNvSpPr/>
      </xdr:nvSpPr>
      <xdr:spPr>
        <a:xfrm>
          <a:off x="22110700" y="183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41482</xdr:rowOff>
    </xdr:from>
    <xdr:ext cx="469744" cy="259045"/>
    <xdr:sp macro="" textlink="">
      <xdr:nvSpPr>
        <xdr:cNvPr id="701" name="【公民館】&#10;一人当たり面積該当値テキスト"/>
        <xdr:cNvSpPr txBox="1"/>
      </xdr:nvSpPr>
      <xdr:spPr>
        <a:xfrm>
          <a:off x="22199600" y="1821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128270</xdr:rowOff>
    </xdr:from>
    <xdr:to>
      <xdr:col>112</xdr:col>
      <xdr:colOff>38100</xdr:colOff>
      <xdr:row>107</xdr:row>
      <xdr:rowOff>58420</xdr:rowOff>
    </xdr:to>
    <xdr:sp macro="" textlink="">
      <xdr:nvSpPr>
        <xdr:cNvPr id="702" name="楕円 701"/>
        <xdr:cNvSpPr/>
      </xdr:nvSpPr>
      <xdr:spPr>
        <a:xfrm>
          <a:off x="21272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xdr:rowOff>
    </xdr:from>
    <xdr:to>
      <xdr:col>116</xdr:col>
      <xdr:colOff>63500</xdr:colOff>
      <xdr:row>107</xdr:row>
      <xdr:rowOff>7620</xdr:rowOff>
    </xdr:to>
    <xdr:cxnSp macro="">
      <xdr:nvCxnSpPr>
        <xdr:cNvPr id="703" name="直線コネクタ 702"/>
        <xdr:cNvCxnSpPr/>
      </xdr:nvCxnSpPr>
      <xdr:spPr>
        <a:xfrm flipV="1">
          <a:off x="21323300" y="18351055"/>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129984</xdr:rowOff>
    </xdr:from>
    <xdr:to>
      <xdr:col>107</xdr:col>
      <xdr:colOff>101600</xdr:colOff>
      <xdr:row>107</xdr:row>
      <xdr:rowOff>60134</xdr:rowOff>
    </xdr:to>
    <xdr:sp macro="" textlink="">
      <xdr:nvSpPr>
        <xdr:cNvPr id="704" name="楕円 703"/>
        <xdr:cNvSpPr/>
      </xdr:nvSpPr>
      <xdr:spPr>
        <a:xfrm>
          <a:off x="20383500" y="1830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9334</xdr:rowOff>
    </xdr:to>
    <xdr:cxnSp macro="">
      <xdr:nvCxnSpPr>
        <xdr:cNvPr id="705" name="直線コネクタ 704"/>
        <xdr:cNvCxnSpPr/>
      </xdr:nvCxnSpPr>
      <xdr:spPr>
        <a:xfrm flipV="1">
          <a:off x="20434300" y="18352770"/>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706" name="n_1aveValue【公民館】&#10;一人当たり面積"/>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707" name="n_2aveValue【公民館】&#10;一人当たり面積"/>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49547</xdr:rowOff>
    </xdr:from>
    <xdr:ext cx="469744" cy="259045"/>
    <xdr:sp macro="" textlink="">
      <xdr:nvSpPr>
        <xdr:cNvPr id="708" name="n_1mainValue【公民館】&#10;一人当たり面積"/>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51261</xdr:rowOff>
    </xdr:from>
    <xdr:ext cx="469744" cy="259045"/>
    <xdr:sp macro="" textlink="">
      <xdr:nvSpPr>
        <xdr:cNvPr id="709" name="n_2mainValue【公民館】&#10;一人当たり面積"/>
        <xdr:cNvSpPr txBox="1"/>
      </xdr:nvSpPr>
      <xdr:spPr>
        <a:xfrm>
          <a:off x="20199427" y="1839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公営住宅、港湾・漁港、学校施設において、類似団体と比較して有形固定資産減価償却率が高くなっている。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和歌山県広川町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
7,173
65.33
4,672,799
4,521,700
110,399
2,590,999
3,783,757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80"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81" name="フローチャート: 判断 80"/>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99712</xdr:rowOff>
    </xdr:from>
    <xdr:ext cx="405111" cy="259045"/>
    <xdr:sp macro="" textlink="">
      <xdr:nvSpPr>
        <xdr:cNvPr id="82" name="n_2ave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88" name="楕円 87"/>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89" name="【体育館・プー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90" name="楕円 89"/>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76200</xdr:rowOff>
    </xdr:to>
    <xdr:cxnSp macro="">
      <xdr:nvCxnSpPr>
        <xdr:cNvPr id="91" name="直線コネクタ 90"/>
        <xdr:cNvCxnSpPr/>
      </xdr:nvCxnSpPr>
      <xdr:spPr>
        <a:xfrm>
          <a:off x="3797300" y="10363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109220</xdr:rowOff>
    </xdr:from>
    <xdr:to>
      <xdr:col>15</xdr:col>
      <xdr:colOff>101600</xdr:colOff>
      <xdr:row>61</xdr:row>
      <xdr:rowOff>39370</xdr:rowOff>
    </xdr:to>
    <xdr:sp macro="" textlink="">
      <xdr:nvSpPr>
        <xdr:cNvPr id="92" name="楕円 91"/>
        <xdr:cNvSpPr/>
      </xdr:nvSpPr>
      <xdr:spPr>
        <a:xfrm>
          <a:off x="2857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160020</xdr:rowOff>
    </xdr:to>
    <xdr:cxnSp macro="">
      <xdr:nvCxnSpPr>
        <xdr:cNvPr id="93" name="直線コネクタ 92"/>
        <xdr:cNvCxnSpPr/>
      </xdr:nvCxnSpPr>
      <xdr:spPr>
        <a:xfrm flipV="1">
          <a:off x="2908300" y="10363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118127</xdr:rowOff>
    </xdr:from>
    <xdr:ext cx="405111" cy="259045"/>
    <xdr:sp macro="" textlink="">
      <xdr:nvSpPr>
        <xdr:cNvPr id="94" name="n_1mainValue【体育館・プー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95" name="n_2mainValue【体育館・プー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128" name="フローチャート: 判断 127"/>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129" name="n_2aveValue【体育館・プール】&#10;一人当たり面積"/>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xdr:rowOff>
    </xdr:from>
    <xdr:to>
      <xdr:col>55</xdr:col>
      <xdr:colOff>50800</xdr:colOff>
      <xdr:row>62</xdr:row>
      <xdr:rowOff>109474</xdr:rowOff>
    </xdr:to>
    <xdr:sp macro="" textlink="">
      <xdr:nvSpPr>
        <xdr:cNvPr id="135" name="楕円 134"/>
        <xdr:cNvSpPr/>
      </xdr:nvSpPr>
      <xdr:spPr>
        <a:xfrm>
          <a:off x="10426700" y="1063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157751</xdr:rowOff>
    </xdr:from>
    <xdr:ext cx="469744" cy="259045"/>
    <xdr:sp macro="" textlink="">
      <xdr:nvSpPr>
        <xdr:cNvPr id="136" name="【体育館・プール】&#10;一人当たり面積該当値テキスト"/>
        <xdr:cNvSpPr txBox="1"/>
      </xdr:nvSpPr>
      <xdr:spPr>
        <a:xfrm>
          <a:off x="10515600" y="106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137" name="楕円 136"/>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58674</xdr:rowOff>
    </xdr:from>
    <xdr:to>
      <xdr:col>55</xdr:col>
      <xdr:colOff>0</xdr:colOff>
      <xdr:row>62</xdr:row>
      <xdr:rowOff>64008</xdr:rowOff>
    </xdr:to>
    <xdr:cxnSp macro="">
      <xdr:nvCxnSpPr>
        <xdr:cNvPr id="138" name="直線コネクタ 137"/>
        <xdr:cNvCxnSpPr/>
      </xdr:nvCxnSpPr>
      <xdr:spPr>
        <a:xfrm flipV="1">
          <a:off x="9639300" y="1068857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18542</xdr:rowOff>
    </xdr:from>
    <xdr:to>
      <xdr:col>46</xdr:col>
      <xdr:colOff>38100</xdr:colOff>
      <xdr:row>62</xdr:row>
      <xdr:rowOff>120142</xdr:rowOff>
    </xdr:to>
    <xdr:sp macro="" textlink="">
      <xdr:nvSpPr>
        <xdr:cNvPr id="139" name="楕円 138"/>
        <xdr:cNvSpPr/>
      </xdr:nvSpPr>
      <xdr:spPr>
        <a:xfrm>
          <a:off x="8699500" y="106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69342</xdr:rowOff>
    </xdr:to>
    <xdr:cxnSp macro="">
      <xdr:nvCxnSpPr>
        <xdr:cNvPr id="140" name="直線コネクタ 139"/>
        <xdr:cNvCxnSpPr/>
      </xdr:nvCxnSpPr>
      <xdr:spPr>
        <a:xfrm flipV="1">
          <a:off x="8750300" y="1069390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105935</xdr:rowOff>
    </xdr:from>
    <xdr:ext cx="469744" cy="259045"/>
    <xdr:sp macro="" textlink="">
      <xdr:nvSpPr>
        <xdr:cNvPr id="141" name="n_1mainValue【体育館・プール】&#10;一人当たり面積"/>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111269</xdr:rowOff>
    </xdr:from>
    <xdr:ext cx="469744" cy="259045"/>
    <xdr:sp macro="" textlink="">
      <xdr:nvSpPr>
        <xdr:cNvPr id="142" name="n_2mainValue【体育館・プール】&#10;一人当たり面積"/>
        <xdr:cNvSpPr txBox="1"/>
      </xdr:nvSpPr>
      <xdr:spPr>
        <a:xfrm>
          <a:off x="8515427"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1" name="テキスト ボックス 1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2" name="直線コネクタ 1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3" name="テキスト ボックス 1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4" name="直線コネクタ 1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55" name="テキスト ボックス 1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6" name="直線コネクタ 1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7" name="テキスト ボックス 1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8" name="直線コネクタ 1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9" name="テキスト ボックス 1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0" name="直線コネクタ 1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1" name="テキスト ボックス 1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2" name="直線コネクタ 1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63" name="テキスト ボックス 1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167" name="直線コネクタ 166"/>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168" name="【福祉施設】&#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169" name="直線コネクタ 168"/>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1" name="直線コネクタ 1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172" name="【福祉施設】&#10;有形固定資産減価償却率平均値テキスト"/>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173" name="フローチャート: 判断 172"/>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174" name="フローチャート: 判断 173"/>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128288</xdr:rowOff>
    </xdr:from>
    <xdr:ext cx="405111" cy="259045"/>
    <xdr:sp macro="" textlink="">
      <xdr:nvSpPr>
        <xdr:cNvPr id="175" name="n_1aveValue【福祉施設】&#10;有形固定資産減価償却率"/>
        <xdr:cNvSpPr txBox="1"/>
      </xdr:nvSpPr>
      <xdr:spPr>
        <a:xfrm>
          <a:off x="3582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176" name="フローチャート: 判断 175"/>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177" name="n_2aveValue【福祉施設】&#10;有形固定資産減価償却率"/>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8" name="テキスト ボックス 1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9" name="テキスト ボックス 1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0" name="テキスト ボックス 1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1" name="テキスト ボックス 1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2" name="テキスト ボックス 1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183" name="楕円 182"/>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61613</xdr:rowOff>
    </xdr:from>
    <xdr:ext cx="405111" cy="259045"/>
    <xdr:sp macro="" textlink="">
      <xdr:nvSpPr>
        <xdr:cNvPr id="184" name="【福祉施設】&#10;有形固定資産減価償却率該当値テキスト"/>
        <xdr:cNvSpPr txBox="1"/>
      </xdr:nvSpPr>
      <xdr:spPr>
        <a:xfrm>
          <a:off x="4673600" y="14120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185" name="楕円 184"/>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89536</xdr:rowOff>
    </xdr:to>
    <xdr:cxnSp macro="">
      <xdr:nvCxnSpPr>
        <xdr:cNvPr id="186" name="直線コネクタ 185"/>
        <xdr:cNvCxnSpPr/>
      </xdr:nvCxnSpPr>
      <xdr:spPr>
        <a:xfrm>
          <a:off x="3797300" y="14319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69214</xdr:rowOff>
    </xdr:from>
    <xdr:to>
      <xdr:col>15</xdr:col>
      <xdr:colOff>101600</xdr:colOff>
      <xdr:row>82</xdr:row>
      <xdr:rowOff>170814</xdr:rowOff>
    </xdr:to>
    <xdr:sp macro="" textlink="">
      <xdr:nvSpPr>
        <xdr:cNvPr id="187" name="楕円 186"/>
        <xdr:cNvSpPr/>
      </xdr:nvSpPr>
      <xdr:spPr>
        <a:xfrm>
          <a:off x="2857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120014</xdr:rowOff>
    </xdr:from>
    <xdr:to>
      <xdr:col>19</xdr:col>
      <xdr:colOff>177800</xdr:colOff>
      <xdr:row>83</xdr:row>
      <xdr:rowOff>89536</xdr:rowOff>
    </xdr:to>
    <xdr:cxnSp macro="">
      <xdr:nvCxnSpPr>
        <xdr:cNvPr id="188" name="直線コネクタ 187"/>
        <xdr:cNvCxnSpPr/>
      </xdr:nvCxnSpPr>
      <xdr:spPr>
        <a:xfrm>
          <a:off x="2908300" y="14178914"/>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131463</xdr:rowOff>
    </xdr:from>
    <xdr:ext cx="405111" cy="259045"/>
    <xdr:sp macro="" textlink="">
      <xdr:nvSpPr>
        <xdr:cNvPr id="189" name="n_1mainValue【福祉施設】&#10;有形固定資産減価償却率"/>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190" name="n_2mainValue【福祉施設】&#10;有形固定資産減価償却率"/>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1" name="正方形/長方形 1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2" name="正方形/長方形 1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3" name="正方形/長方形 1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4" name="正方形/長方形 1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5" name="正方形/長方形 1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6" name="正方形/長方形 1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7" name="正方形/長方形 1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8" name="正方形/長方形 1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9" name="テキスト ボックス 1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0" name="直線コネクタ 1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1" name="直線コネクタ 20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02" name="テキスト ボックス 20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03" name="直線コネクタ 20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04" name="テキスト ボックス 20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05" name="直線コネクタ 20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6" name="テキスト ボックス 20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7" name="直線コネクタ 20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8" name="テキスト ボックス 20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9" name="直線コネクタ 20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0" name="テキスト ボックス 20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1" name="直線コネクタ 21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2" name="テキスト ボックス 21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14" name="直線コネクタ 213"/>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15" name="【福祉施設】&#10;一人当たり面積最小値テキスト"/>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16" name="直線コネクタ 215"/>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17" name="【福祉施設】&#10;一人当たり面積最大値テキスト"/>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18" name="直線コネクタ 217"/>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19321</xdr:rowOff>
    </xdr:from>
    <xdr:ext cx="469744" cy="259045"/>
    <xdr:sp macro="" textlink="">
      <xdr:nvSpPr>
        <xdr:cNvPr id="219" name="【福祉施設】&#10;一人当たり面積平均値テキスト"/>
        <xdr:cNvSpPr txBox="1"/>
      </xdr:nvSpPr>
      <xdr:spPr>
        <a:xfrm>
          <a:off x="10515600" y="14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20" name="フローチャート: 判断 219"/>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21" name="フローチャート: 判断 220"/>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22" name="n_1aveValue【福祉施設】&#10;一人当たり面積"/>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23" name="フローチャート: 判断 222"/>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24" name="n_2aveValue【福祉施設】&#10;一人当たり面積"/>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5" name="テキスト ボックス 22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6" name="テキスト ボックス 22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7" name="テキスト ボックス 22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8" name="テキスト ボックス 22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9" name="テキスト ボックス 22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17018</xdr:rowOff>
    </xdr:from>
    <xdr:to>
      <xdr:col>55</xdr:col>
      <xdr:colOff>50800</xdr:colOff>
      <xdr:row>86</xdr:row>
      <xdr:rowOff>118618</xdr:rowOff>
    </xdr:to>
    <xdr:sp macro="" textlink="">
      <xdr:nvSpPr>
        <xdr:cNvPr id="230" name="楕円 229"/>
        <xdr:cNvSpPr/>
      </xdr:nvSpPr>
      <xdr:spPr>
        <a:xfrm>
          <a:off x="10426700" y="1476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103395</xdr:rowOff>
    </xdr:from>
    <xdr:ext cx="469744" cy="259045"/>
    <xdr:sp macro="" textlink="">
      <xdr:nvSpPr>
        <xdr:cNvPr id="231" name="【福祉施設】&#10;一人当たり面積該当値テキスト"/>
        <xdr:cNvSpPr txBox="1"/>
      </xdr:nvSpPr>
      <xdr:spPr>
        <a:xfrm>
          <a:off x="10515600" y="14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17780</xdr:rowOff>
    </xdr:from>
    <xdr:to>
      <xdr:col>50</xdr:col>
      <xdr:colOff>165100</xdr:colOff>
      <xdr:row>86</xdr:row>
      <xdr:rowOff>119380</xdr:rowOff>
    </xdr:to>
    <xdr:sp macro="" textlink="">
      <xdr:nvSpPr>
        <xdr:cNvPr id="232" name="楕円 231"/>
        <xdr:cNvSpPr/>
      </xdr:nvSpPr>
      <xdr:spPr>
        <a:xfrm>
          <a:off x="9588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67818</xdr:rowOff>
    </xdr:from>
    <xdr:to>
      <xdr:col>55</xdr:col>
      <xdr:colOff>0</xdr:colOff>
      <xdr:row>86</xdr:row>
      <xdr:rowOff>68580</xdr:rowOff>
    </xdr:to>
    <xdr:cxnSp macro="">
      <xdr:nvCxnSpPr>
        <xdr:cNvPr id="233" name="直線コネクタ 232"/>
        <xdr:cNvCxnSpPr/>
      </xdr:nvCxnSpPr>
      <xdr:spPr>
        <a:xfrm flipV="1">
          <a:off x="9639300" y="148125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169418</xdr:rowOff>
    </xdr:from>
    <xdr:to>
      <xdr:col>46</xdr:col>
      <xdr:colOff>38100</xdr:colOff>
      <xdr:row>86</xdr:row>
      <xdr:rowOff>99568</xdr:rowOff>
    </xdr:to>
    <xdr:sp macro="" textlink="">
      <xdr:nvSpPr>
        <xdr:cNvPr id="234" name="楕円 233"/>
        <xdr:cNvSpPr/>
      </xdr:nvSpPr>
      <xdr:spPr>
        <a:xfrm>
          <a:off x="8699500" y="147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48768</xdr:rowOff>
    </xdr:from>
    <xdr:to>
      <xdr:col>50</xdr:col>
      <xdr:colOff>114300</xdr:colOff>
      <xdr:row>86</xdr:row>
      <xdr:rowOff>68580</xdr:rowOff>
    </xdr:to>
    <xdr:cxnSp macro="">
      <xdr:nvCxnSpPr>
        <xdr:cNvPr id="235" name="直線コネクタ 234"/>
        <xdr:cNvCxnSpPr/>
      </xdr:nvCxnSpPr>
      <xdr:spPr>
        <a:xfrm>
          <a:off x="8750300" y="14793468"/>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110507</xdr:rowOff>
    </xdr:from>
    <xdr:ext cx="469744" cy="259045"/>
    <xdr:sp macro="" textlink="">
      <xdr:nvSpPr>
        <xdr:cNvPr id="236" name="n_1mainValue【福祉施設】&#10;一人当たり面積"/>
        <xdr:cNvSpPr txBox="1"/>
      </xdr:nvSpPr>
      <xdr:spPr>
        <a:xfrm>
          <a:off x="9391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90695</xdr:rowOff>
    </xdr:from>
    <xdr:ext cx="469744" cy="259045"/>
    <xdr:sp macro="" textlink="">
      <xdr:nvSpPr>
        <xdr:cNvPr id="237" name="n_2mainValue【福祉施設】&#10;一人当たり面積"/>
        <xdr:cNvSpPr txBox="1"/>
      </xdr:nvSpPr>
      <xdr:spPr>
        <a:xfrm>
          <a:off x="8515427"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8" name="正方形/長方形 23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9" name="正方形/長方形 23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0" name="正方形/長方形 23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1" name="正方形/長方形 24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2" name="正方形/長方形 24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3" name="正方形/長方形 24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4" name="正方形/長方形 24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5" name="正方形/長方形 24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6" name="正方形/長方形 24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7" name="正方形/長方形 24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8" name="正方形/長方形 24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9" name="正方形/長方形 24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0" name="正方形/長方形 24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1" name="正方形/長方形 25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2" name="正方形/長方形 25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3" name="正方形/長方形 25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4" name="正方形/長方形 2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5" name="正方形/長方形 2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6" name="正方形/長方形 2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7" name="正方形/長方形 2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8" name="正方形/長方形 2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9" name="正方形/長方形 2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0" name="正方形/長方形 2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1" name="正方形/長方形 26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9" name="正方形/長方形 26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0" name="正方形/長方形 2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1" name="正方形/長方形 2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2" name="正方形/長方形 2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3" name="正方形/長方形 2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4" name="正方形/長方形 2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5" name="正方形/長方形 2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6" name="正方形/長方形 2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7" name="正方形/長方形 2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78" name="テキスト ボックス 2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79" name="直線コネクタ 2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80" name="直線コネクタ 2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81" name="テキスト ボックス 2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82" name="直線コネクタ 2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83" name="テキスト ボックス 2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84" name="直線コネクタ 2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85" name="テキスト ボックス 2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86" name="直線コネクタ 2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87" name="テキスト ボックス 2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88" name="直線コネクタ 2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89" name="テキスト ボックス 2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90" name="直線コネクタ 2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91" name="テキスト ボックス 2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293" name="直線コネクタ 292"/>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294" name="【保健センター・保健所】&#10;有形固定資産減価償却率最小値テキスト"/>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295" name="直線コネクタ 294"/>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296" name="【保健センター・保健所】&#10;有形固定資産減価償却率最大値テキスト"/>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297" name="直線コネクタ 296"/>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298" name="【保健センター・保健所】&#10;有形固定資産減価償却率平均値テキスト"/>
        <xdr:cNvSpPr txBox="1"/>
      </xdr:nvSpPr>
      <xdr:spPr>
        <a:xfrm>
          <a:off x="16357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299" name="フローチャート: 判断 298"/>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300" name="フローチャート: 判断 299"/>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102887</xdr:rowOff>
    </xdr:from>
    <xdr:ext cx="405111" cy="259045"/>
    <xdr:sp macro="" textlink="">
      <xdr:nvSpPr>
        <xdr:cNvPr id="301" name="n_1aveValue【保健センター・保健所】&#10;有形固定資産減価償却率"/>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302" name="フローチャート: 判断 301"/>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303" name="n_2aveValue【保健センター・保健所】&#10;有形固定資産減価償却率"/>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04" name="テキスト ボックス 3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05" name="テキスト ボックス 3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06" name="テキスト ボックス 3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07" name="テキスト ボックス 3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08" name="テキスト ボックス 3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309" name="楕円 308"/>
        <xdr:cNvSpPr/>
      </xdr:nvSpPr>
      <xdr:spPr>
        <a:xfrm>
          <a:off x="162687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152417</xdr:rowOff>
    </xdr:from>
    <xdr:ext cx="405111" cy="259045"/>
    <xdr:sp macro="" textlink="">
      <xdr:nvSpPr>
        <xdr:cNvPr id="310" name="【保健センター・保健所】&#10;有形固定資産減価償却率該当値テキスト"/>
        <xdr:cNvSpPr txBox="1"/>
      </xdr:nvSpPr>
      <xdr:spPr>
        <a:xfrm>
          <a:off x="16357600"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xdr:rowOff>
    </xdr:from>
    <xdr:to>
      <xdr:col>81</xdr:col>
      <xdr:colOff>101600</xdr:colOff>
      <xdr:row>59</xdr:row>
      <xdr:rowOff>104140</xdr:rowOff>
    </xdr:to>
    <xdr:sp macro="" textlink="">
      <xdr:nvSpPr>
        <xdr:cNvPr id="311" name="楕円 310"/>
        <xdr:cNvSpPr/>
      </xdr:nvSpPr>
      <xdr:spPr>
        <a:xfrm>
          <a:off x="15430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53340</xdr:rowOff>
    </xdr:from>
    <xdr:to>
      <xdr:col>85</xdr:col>
      <xdr:colOff>127000</xdr:colOff>
      <xdr:row>59</xdr:row>
      <xdr:rowOff>53340</xdr:rowOff>
    </xdr:to>
    <xdr:cxnSp macro="">
      <xdr:nvCxnSpPr>
        <xdr:cNvPr id="312" name="直線コネクタ 311"/>
        <xdr:cNvCxnSpPr/>
      </xdr:nvCxnSpPr>
      <xdr:spPr>
        <a:xfrm>
          <a:off x="15481300" y="10168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313" name="楕円 312"/>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137160</xdr:rowOff>
    </xdr:to>
    <xdr:cxnSp macro="">
      <xdr:nvCxnSpPr>
        <xdr:cNvPr id="314" name="直線コネクタ 313"/>
        <xdr:cNvCxnSpPr/>
      </xdr:nvCxnSpPr>
      <xdr:spPr>
        <a:xfrm flipV="1">
          <a:off x="14592300" y="10168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120667</xdr:rowOff>
    </xdr:from>
    <xdr:ext cx="405111" cy="259045"/>
    <xdr:sp macro="" textlink="">
      <xdr:nvSpPr>
        <xdr:cNvPr id="315" name="n_1mainValue【保健センター・保健所】&#10;有形固定資産減価償却率"/>
        <xdr:cNvSpPr txBox="1"/>
      </xdr:nvSpPr>
      <xdr:spPr>
        <a:xfrm>
          <a:off x="15266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316" name="n_2mainValue【保健センター・保健所】&#10;有形固定資産減価償却率"/>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25" name="テキスト ボックス 32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26" name="直線コネクタ 32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27" name="直線コネクタ 32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28" name="テキスト ボックス 32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29" name="直線コネクタ 32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30" name="テキスト ボックス 32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31" name="直線コネクタ 33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32" name="テキスト ボックス 33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33" name="直線コネクタ 33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34" name="テキスト ボックス 33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35" name="直線コネクタ 33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36" name="テキスト ボックス 33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37" name="直線コネクタ 3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38" name="テキスト ボックス 3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3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340" name="直線コネクタ 339"/>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341"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342" name="直線コネクタ 341"/>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343"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344" name="直線コネクタ 343"/>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345" name="【保健センター・保健所】&#10;一人当たり面積平均値テキスト"/>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346" name="フローチャート: 判断 345"/>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347" name="フローチャート: 判断 346"/>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348" name="n_1ave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349" name="フローチャート: 判断 348"/>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100982</xdr:rowOff>
    </xdr:from>
    <xdr:ext cx="469744" cy="259045"/>
    <xdr:sp macro="" textlink="">
      <xdr:nvSpPr>
        <xdr:cNvPr id="350" name="n_2aveValue【保健センター・保健所】&#10;一人当たり面積"/>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51" name="テキスト ボックス 3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52" name="テキスト ボックス 3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53" name="テキスト ボックス 3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54" name="テキスト ボックス 3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55" name="テキスト ボックス 3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105410</xdr:rowOff>
    </xdr:from>
    <xdr:to>
      <xdr:col>116</xdr:col>
      <xdr:colOff>114300</xdr:colOff>
      <xdr:row>62</xdr:row>
      <xdr:rowOff>35560</xdr:rowOff>
    </xdr:to>
    <xdr:sp macro="" textlink="">
      <xdr:nvSpPr>
        <xdr:cNvPr id="356" name="楕円 355"/>
        <xdr:cNvSpPr/>
      </xdr:nvSpPr>
      <xdr:spPr>
        <a:xfrm>
          <a:off x="22110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128287</xdr:rowOff>
    </xdr:from>
    <xdr:ext cx="469744" cy="259045"/>
    <xdr:sp macro="" textlink="">
      <xdr:nvSpPr>
        <xdr:cNvPr id="357" name="【保健センター・保健所】&#10;一人当たり面積該当値テキスト"/>
        <xdr:cNvSpPr txBox="1"/>
      </xdr:nvSpPr>
      <xdr:spPr>
        <a:xfrm>
          <a:off x="22199600"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111125</xdr:rowOff>
    </xdr:from>
    <xdr:to>
      <xdr:col>112</xdr:col>
      <xdr:colOff>38100</xdr:colOff>
      <xdr:row>62</xdr:row>
      <xdr:rowOff>41275</xdr:rowOff>
    </xdr:to>
    <xdr:sp macro="" textlink="">
      <xdr:nvSpPr>
        <xdr:cNvPr id="358" name="楕円 357"/>
        <xdr:cNvSpPr/>
      </xdr:nvSpPr>
      <xdr:spPr>
        <a:xfrm>
          <a:off x="21272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156210</xdr:rowOff>
    </xdr:from>
    <xdr:to>
      <xdr:col>116</xdr:col>
      <xdr:colOff>63500</xdr:colOff>
      <xdr:row>61</xdr:row>
      <xdr:rowOff>161925</xdr:rowOff>
    </xdr:to>
    <xdr:cxnSp macro="">
      <xdr:nvCxnSpPr>
        <xdr:cNvPr id="359" name="直線コネクタ 358"/>
        <xdr:cNvCxnSpPr/>
      </xdr:nvCxnSpPr>
      <xdr:spPr>
        <a:xfrm flipV="1">
          <a:off x="21323300" y="106146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118745</xdr:rowOff>
    </xdr:from>
    <xdr:to>
      <xdr:col>107</xdr:col>
      <xdr:colOff>101600</xdr:colOff>
      <xdr:row>62</xdr:row>
      <xdr:rowOff>48895</xdr:rowOff>
    </xdr:to>
    <xdr:sp macro="" textlink="">
      <xdr:nvSpPr>
        <xdr:cNvPr id="360" name="楕円 359"/>
        <xdr:cNvSpPr/>
      </xdr:nvSpPr>
      <xdr:spPr>
        <a:xfrm>
          <a:off x="20383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161925</xdr:rowOff>
    </xdr:from>
    <xdr:to>
      <xdr:col>111</xdr:col>
      <xdr:colOff>177800</xdr:colOff>
      <xdr:row>61</xdr:row>
      <xdr:rowOff>169545</xdr:rowOff>
    </xdr:to>
    <xdr:cxnSp macro="">
      <xdr:nvCxnSpPr>
        <xdr:cNvPr id="361" name="直線コネクタ 360"/>
        <xdr:cNvCxnSpPr/>
      </xdr:nvCxnSpPr>
      <xdr:spPr>
        <a:xfrm flipV="1">
          <a:off x="20434300" y="10620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57802</xdr:rowOff>
    </xdr:from>
    <xdr:ext cx="469744" cy="259045"/>
    <xdr:sp macro="" textlink="">
      <xdr:nvSpPr>
        <xdr:cNvPr id="362" name="n_1mainValue【保健センター・保健所】&#10;一人当たり面積"/>
        <xdr:cNvSpPr txBox="1"/>
      </xdr:nvSpPr>
      <xdr:spPr>
        <a:xfrm>
          <a:off x="21075727" y="103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65422</xdr:rowOff>
    </xdr:from>
    <xdr:ext cx="469744" cy="259045"/>
    <xdr:sp macro="" textlink="">
      <xdr:nvSpPr>
        <xdr:cNvPr id="363" name="n_2mainValue【保健センター・保健所】&#10;一人当たり面積"/>
        <xdr:cNvSpPr txBox="1"/>
      </xdr:nvSpPr>
      <xdr:spPr>
        <a:xfrm>
          <a:off x="20199427" y="1035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64" name="正方形/長方形 3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71" name="正方形/長方形 3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2" name="テキスト ボックス 3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3" name="直線コネクタ 3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4" name="直線コネクタ 3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5" name="テキスト ボックス 3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6" name="直線コネクタ 3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7" name="テキスト ボックス 3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8" name="直線コネクタ 3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9" name="テキスト ボックス 3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0" name="直線コネクタ 3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81" name="テキスト ボックス 3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2" name="直線コネクタ 3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3" name="テキスト ボックス 3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4" name="直線コネクタ 3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5" name="テキスト ボックス 3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6" name="直線コネクタ 3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7" name="テキスト ボックス 3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89" name="直線コネクタ 388"/>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90"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91" name="直線コネクタ 390"/>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92"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93" name="直線コネクタ 392"/>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49365</xdr:rowOff>
    </xdr:from>
    <xdr:ext cx="405111" cy="259045"/>
    <xdr:sp macro="" textlink="">
      <xdr:nvSpPr>
        <xdr:cNvPr id="394" name="【消防施設】&#10;有形固定資産減価償却率平均値テキスト"/>
        <xdr:cNvSpPr txBox="1"/>
      </xdr:nvSpPr>
      <xdr:spPr>
        <a:xfrm>
          <a:off x="16357600" y="13593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95" name="フローチャート: 判断 394"/>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96" name="フローチャート: 判断 395"/>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97"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398" name="フローチャート: 判断 397"/>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399" name="n_2aveValue【消防施設】&#10;有形固定資産減価償却率"/>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405" name="楕円 404"/>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84926</xdr:rowOff>
    </xdr:from>
    <xdr:ext cx="405111" cy="259045"/>
    <xdr:sp macro="" textlink="">
      <xdr:nvSpPr>
        <xdr:cNvPr id="406" name="【消防施設】&#10;有形固定資産減価償却率該当値テキスト"/>
        <xdr:cNvSpPr txBox="1"/>
      </xdr:nvSpPr>
      <xdr:spPr>
        <a:xfrm>
          <a:off x="16357600" y="1380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106499</xdr:rowOff>
    </xdr:from>
    <xdr:to>
      <xdr:col>81</xdr:col>
      <xdr:colOff>101600</xdr:colOff>
      <xdr:row>81</xdr:row>
      <xdr:rowOff>36649</xdr:rowOff>
    </xdr:to>
    <xdr:sp macro="" textlink="">
      <xdr:nvSpPr>
        <xdr:cNvPr id="407" name="楕円 406"/>
        <xdr:cNvSpPr/>
      </xdr:nvSpPr>
      <xdr:spPr>
        <a:xfrm>
          <a:off x="15430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80</xdr:row>
      <xdr:rowOff>157299</xdr:rowOff>
    </xdr:to>
    <xdr:cxnSp macro="">
      <xdr:nvCxnSpPr>
        <xdr:cNvPr id="408" name="直線コネクタ 407"/>
        <xdr:cNvCxnSpPr/>
      </xdr:nvCxnSpPr>
      <xdr:spPr>
        <a:xfrm>
          <a:off x="15481300" y="1387329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114663</xdr:rowOff>
    </xdr:from>
    <xdr:to>
      <xdr:col>76</xdr:col>
      <xdr:colOff>165100</xdr:colOff>
      <xdr:row>81</xdr:row>
      <xdr:rowOff>44813</xdr:rowOff>
    </xdr:to>
    <xdr:sp macro="" textlink="">
      <xdr:nvSpPr>
        <xdr:cNvPr id="409" name="楕円 408"/>
        <xdr:cNvSpPr/>
      </xdr:nvSpPr>
      <xdr:spPr>
        <a:xfrm>
          <a:off x="14541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157299</xdr:rowOff>
    </xdr:from>
    <xdr:to>
      <xdr:col>81</xdr:col>
      <xdr:colOff>50800</xdr:colOff>
      <xdr:row>80</xdr:row>
      <xdr:rowOff>165463</xdr:rowOff>
    </xdr:to>
    <xdr:cxnSp macro="">
      <xdr:nvCxnSpPr>
        <xdr:cNvPr id="410" name="直線コネクタ 409"/>
        <xdr:cNvCxnSpPr/>
      </xdr:nvCxnSpPr>
      <xdr:spPr>
        <a:xfrm flipV="1">
          <a:off x="14592300" y="138732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53176</xdr:rowOff>
    </xdr:from>
    <xdr:ext cx="405111" cy="259045"/>
    <xdr:sp macro="" textlink="">
      <xdr:nvSpPr>
        <xdr:cNvPr id="411" name="n_1mainValue【消防施設】&#10;有形固定資産減価償却率"/>
        <xdr:cNvSpPr txBox="1"/>
      </xdr:nvSpPr>
      <xdr:spPr>
        <a:xfrm>
          <a:off x="152660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61340</xdr:rowOff>
    </xdr:from>
    <xdr:ext cx="405111" cy="259045"/>
    <xdr:sp macro="" textlink="">
      <xdr:nvSpPr>
        <xdr:cNvPr id="412" name="n_2mainValue【消防施設】&#10;有形固定資産減価償却率"/>
        <xdr:cNvSpPr txBox="1"/>
      </xdr:nvSpPr>
      <xdr:spPr>
        <a:xfrm>
          <a:off x="14389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3" name="正方形/長方形 4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4" name="正方形/長方形 4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5" name="正方形/長方形 4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6" name="正方形/長方形 4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7" name="正方形/長方形 4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8" name="正方形/長方形 4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9" name="正方形/長方形 4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0" name="正方形/長方形 4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1" name="テキスト ボックス 4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2" name="直線コネクタ 4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23" name="直線コネクタ 42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24" name="テキスト ボックス 42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25" name="直線コネクタ 42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26" name="テキスト ボックス 42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27" name="直線コネクタ 42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28" name="テキスト ボックス 42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29" name="直線コネクタ 42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30" name="テキスト ボックス 42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31" name="直線コネクタ 43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32" name="テキスト ボックス 43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33" name="直線コネクタ 43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34" name="テキスト ボックス 43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438" name="直線コネクタ 437"/>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439"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440" name="直線コネクタ 439"/>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441"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442" name="直線コネクタ 441"/>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443"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444" name="フローチャート: 判断 443"/>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445" name="フローチャート: 判断 444"/>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446"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447" name="フローチャート: 判断 446"/>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25961</xdr:rowOff>
    </xdr:from>
    <xdr:ext cx="469744" cy="259045"/>
    <xdr:sp macro="" textlink="">
      <xdr:nvSpPr>
        <xdr:cNvPr id="448" name="n_2aveValue【消防施設】&#10;一人当たり面積"/>
        <xdr:cNvSpPr txBox="1"/>
      </xdr:nvSpPr>
      <xdr:spPr>
        <a:xfrm>
          <a:off x="20199427" y="1442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9" name="テキスト ボックス 4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0" name="テキスト ボックス 4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1" name="テキスト ボックス 4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2" name="テキスト ボックス 4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3" name="テキスト ボックス 4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151130</xdr:rowOff>
    </xdr:from>
    <xdr:to>
      <xdr:col>116</xdr:col>
      <xdr:colOff>114300</xdr:colOff>
      <xdr:row>86</xdr:row>
      <xdr:rowOff>81280</xdr:rowOff>
    </xdr:to>
    <xdr:sp macro="" textlink="">
      <xdr:nvSpPr>
        <xdr:cNvPr id="454" name="楕円 453"/>
        <xdr:cNvSpPr/>
      </xdr:nvSpPr>
      <xdr:spPr>
        <a:xfrm>
          <a:off x="221107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66057</xdr:rowOff>
    </xdr:from>
    <xdr:ext cx="469744" cy="259045"/>
    <xdr:sp macro="" textlink="">
      <xdr:nvSpPr>
        <xdr:cNvPr id="455" name="【消防施設】&#10;一人当たり面積該当値テキスト"/>
        <xdr:cNvSpPr txBox="1"/>
      </xdr:nvSpPr>
      <xdr:spPr>
        <a:xfrm>
          <a:off x="22199600" y="1463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153307</xdr:rowOff>
    </xdr:from>
    <xdr:to>
      <xdr:col>112</xdr:col>
      <xdr:colOff>38100</xdr:colOff>
      <xdr:row>86</xdr:row>
      <xdr:rowOff>83457</xdr:rowOff>
    </xdr:to>
    <xdr:sp macro="" textlink="">
      <xdr:nvSpPr>
        <xdr:cNvPr id="456" name="楕円 455"/>
        <xdr:cNvSpPr/>
      </xdr:nvSpPr>
      <xdr:spPr>
        <a:xfrm>
          <a:off x="212725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30480</xdr:rowOff>
    </xdr:from>
    <xdr:to>
      <xdr:col>116</xdr:col>
      <xdr:colOff>63500</xdr:colOff>
      <xdr:row>86</xdr:row>
      <xdr:rowOff>32657</xdr:rowOff>
    </xdr:to>
    <xdr:cxnSp macro="">
      <xdr:nvCxnSpPr>
        <xdr:cNvPr id="457" name="直線コネクタ 456"/>
        <xdr:cNvCxnSpPr/>
      </xdr:nvCxnSpPr>
      <xdr:spPr>
        <a:xfrm flipV="1">
          <a:off x="21323300" y="1477518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155484</xdr:rowOff>
    </xdr:from>
    <xdr:to>
      <xdr:col>107</xdr:col>
      <xdr:colOff>101600</xdr:colOff>
      <xdr:row>86</xdr:row>
      <xdr:rowOff>85634</xdr:rowOff>
    </xdr:to>
    <xdr:sp macro="" textlink="">
      <xdr:nvSpPr>
        <xdr:cNvPr id="458" name="楕円 457"/>
        <xdr:cNvSpPr/>
      </xdr:nvSpPr>
      <xdr:spPr>
        <a:xfrm>
          <a:off x="20383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32657</xdr:rowOff>
    </xdr:from>
    <xdr:to>
      <xdr:col>111</xdr:col>
      <xdr:colOff>177800</xdr:colOff>
      <xdr:row>86</xdr:row>
      <xdr:rowOff>34834</xdr:rowOff>
    </xdr:to>
    <xdr:cxnSp macro="">
      <xdr:nvCxnSpPr>
        <xdr:cNvPr id="459" name="直線コネクタ 458"/>
        <xdr:cNvCxnSpPr/>
      </xdr:nvCxnSpPr>
      <xdr:spPr>
        <a:xfrm flipV="1">
          <a:off x="20434300" y="1477735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74584</xdr:rowOff>
    </xdr:from>
    <xdr:ext cx="469744" cy="259045"/>
    <xdr:sp macro="" textlink="">
      <xdr:nvSpPr>
        <xdr:cNvPr id="460" name="n_1mainValue【消防施設】&#10;一人当たり面積"/>
        <xdr:cNvSpPr txBox="1"/>
      </xdr:nvSpPr>
      <xdr:spPr>
        <a:xfrm>
          <a:off x="21075727"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461" name="n_2main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2" name="正方形/長方形 4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9" name="正方形/長方形 4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2" name="テキスト ボックス 47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2" name="テキスト ボックス 48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86" name="直線コネクタ 485"/>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87"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88" name="直線コネクタ 487"/>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8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90" name="直線コネクタ 48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491"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92" name="フローチャート: 判断 491"/>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93" name="フローチャート: 判断 492"/>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494" name="n_1aveValue【庁舎】&#10;有形固定資産減価償却率"/>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495" name="フローチャート: 判断 49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496"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502" name="楕円 501"/>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503" name="【庁舎】&#10;有形固定資産減価償却率該当値テキスト"/>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15875</xdr:rowOff>
    </xdr:from>
    <xdr:to>
      <xdr:col>81</xdr:col>
      <xdr:colOff>101600</xdr:colOff>
      <xdr:row>106</xdr:row>
      <xdr:rowOff>117475</xdr:rowOff>
    </xdr:to>
    <xdr:sp macro="" textlink="">
      <xdr:nvSpPr>
        <xdr:cNvPr id="504" name="楕円 503"/>
        <xdr:cNvSpPr/>
      </xdr:nvSpPr>
      <xdr:spPr>
        <a:xfrm>
          <a:off x="15430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66675</xdr:rowOff>
    </xdr:from>
    <xdr:to>
      <xdr:col>85</xdr:col>
      <xdr:colOff>127000</xdr:colOff>
      <xdr:row>106</xdr:row>
      <xdr:rowOff>66675</xdr:rowOff>
    </xdr:to>
    <xdr:cxnSp macro="">
      <xdr:nvCxnSpPr>
        <xdr:cNvPr id="505" name="直線コネクタ 504"/>
        <xdr:cNvCxnSpPr/>
      </xdr:nvCxnSpPr>
      <xdr:spPr>
        <a:xfrm>
          <a:off x="15481300" y="18240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506" name="楕円 505"/>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107</xdr:row>
      <xdr:rowOff>7620</xdr:rowOff>
    </xdr:to>
    <xdr:cxnSp macro="">
      <xdr:nvCxnSpPr>
        <xdr:cNvPr id="507" name="直線コネクタ 506"/>
        <xdr:cNvCxnSpPr/>
      </xdr:nvCxnSpPr>
      <xdr:spPr>
        <a:xfrm flipV="1">
          <a:off x="14592300" y="18240375"/>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108602</xdr:rowOff>
    </xdr:from>
    <xdr:ext cx="405111" cy="259045"/>
    <xdr:sp macro="" textlink="">
      <xdr:nvSpPr>
        <xdr:cNvPr id="508" name="n_1mainValue【庁舎】&#10;有形固定資産減価償却率"/>
        <xdr:cNvSpPr txBox="1"/>
      </xdr:nvSpPr>
      <xdr:spPr>
        <a:xfrm>
          <a:off x="152660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509" name="n_2mainValue【庁舎】&#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0" name="直線コネクタ 5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21" name="テキスト ボックス 5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2" name="直線コネクタ 5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3" name="テキスト ボックス 5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4" name="直線コネクタ 5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5" name="テキスト ボックス 5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6" name="直線コネクタ 5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7" name="テキスト ボックス 5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8" name="直線コネクタ 5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9" name="テキスト ボックス 5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0" name="直線コネクタ 5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31" name="テキスト ボックス 5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2" name="直線コネクタ 5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3" name="テキスト ボックス 5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535" name="直線コネクタ 534"/>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536"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537" name="直線コネクタ 536"/>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538"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539" name="直線コネクタ 538"/>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540" name="【庁舎】&#10;一人当たり面積平均値テキスト"/>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541" name="フローチャート: 判断 540"/>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542" name="フローチャート: 判断 541"/>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543" name="n_1aveValue【庁舎】&#10;一人当たり面積"/>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544" name="フローチャート: 判断 543"/>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87465</xdr:rowOff>
    </xdr:from>
    <xdr:ext cx="469744" cy="259045"/>
    <xdr:sp macro="" textlink="">
      <xdr:nvSpPr>
        <xdr:cNvPr id="545" name="n_2aveValue【庁舎】&#10;一人当たり面積"/>
        <xdr:cNvSpPr txBox="1"/>
      </xdr:nvSpPr>
      <xdr:spPr>
        <a:xfrm>
          <a:off x="20199427" y="1774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6" name="テキスト ボックス 5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7" name="テキスト ボックス 5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8" name="テキスト ボックス 5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9" name="テキスト ボックス 5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0" name="テキスト ボックス 5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5262</xdr:rowOff>
    </xdr:from>
    <xdr:to>
      <xdr:col>116</xdr:col>
      <xdr:colOff>114300</xdr:colOff>
      <xdr:row>105</xdr:row>
      <xdr:rowOff>106862</xdr:rowOff>
    </xdr:to>
    <xdr:sp macro="" textlink="">
      <xdr:nvSpPr>
        <xdr:cNvPr id="551" name="楕円 550"/>
        <xdr:cNvSpPr/>
      </xdr:nvSpPr>
      <xdr:spPr>
        <a:xfrm>
          <a:off x="22110700" y="1800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28139</xdr:rowOff>
    </xdr:from>
    <xdr:ext cx="469744" cy="259045"/>
    <xdr:sp macro="" textlink="">
      <xdr:nvSpPr>
        <xdr:cNvPr id="552" name="【庁舎】&#10;一人当たり面積該当値テキスト"/>
        <xdr:cNvSpPr txBox="1"/>
      </xdr:nvSpPr>
      <xdr:spPr>
        <a:xfrm>
          <a:off x="22199600" y="1785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553" name="楕円 552"/>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56062</xdr:rowOff>
    </xdr:from>
    <xdr:to>
      <xdr:col>116</xdr:col>
      <xdr:colOff>63500</xdr:colOff>
      <xdr:row>105</xdr:row>
      <xdr:rowOff>64770</xdr:rowOff>
    </xdr:to>
    <xdr:cxnSp macro="">
      <xdr:nvCxnSpPr>
        <xdr:cNvPr id="554" name="直線コネクタ 553"/>
        <xdr:cNvCxnSpPr/>
      </xdr:nvCxnSpPr>
      <xdr:spPr>
        <a:xfrm flipV="1">
          <a:off x="21323300" y="18058312"/>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24856</xdr:rowOff>
    </xdr:from>
    <xdr:to>
      <xdr:col>107</xdr:col>
      <xdr:colOff>101600</xdr:colOff>
      <xdr:row>105</xdr:row>
      <xdr:rowOff>126456</xdr:rowOff>
    </xdr:to>
    <xdr:sp macro="" textlink="">
      <xdr:nvSpPr>
        <xdr:cNvPr id="555" name="楕円 554"/>
        <xdr:cNvSpPr/>
      </xdr:nvSpPr>
      <xdr:spPr>
        <a:xfrm>
          <a:off x="20383500" y="180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75656</xdr:rowOff>
    </xdr:to>
    <xdr:cxnSp macro="">
      <xdr:nvCxnSpPr>
        <xdr:cNvPr id="556" name="直線コネクタ 555"/>
        <xdr:cNvCxnSpPr/>
      </xdr:nvCxnSpPr>
      <xdr:spPr>
        <a:xfrm flipV="1">
          <a:off x="20434300" y="180670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557"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117583</xdr:rowOff>
    </xdr:from>
    <xdr:ext cx="469744" cy="259045"/>
    <xdr:sp macro="" textlink="">
      <xdr:nvSpPr>
        <xdr:cNvPr id="558" name="n_2mainValue【庁舎】&#10;一人当たり面積"/>
        <xdr:cNvSpPr txBox="1"/>
      </xdr:nvSpPr>
      <xdr:spPr>
        <a:xfrm>
          <a:off x="20199427"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9" name="正方形/長方形 5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0" name="正方形/長方形 5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1" name="テキスト ボックス 5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福祉施設の有形固定資産減価償却率が類似団体平均を若干上回っている。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03623_&#24195;&#24029;&#30010;_2017(2&#22238;&#30446;)/&#12304;&#36001;&#25919;&#29366;&#27841;&#36039;&#26009;&#38598;&#12305;_303623_&#24195;&#24029;&#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54.6</v>
          </cell>
          <cell r="CN53">
            <v>46.4</v>
          </cell>
          <cell r="CV53">
            <v>47.5</v>
          </cell>
        </row>
        <row r="55">
          <cell r="AN55" t="str">
            <v>類似団体内平均値</v>
          </cell>
          <cell r="CF55">
            <v>0</v>
          </cell>
          <cell r="CN55">
            <v>0</v>
          </cell>
          <cell r="CV55">
            <v>0</v>
          </cell>
        </row>
        <row r="57">
          <cell r="CF57">
            <v>55.3</v>
          </cell>
          <cell r="CN57">
            <v>56.3</v>
          </cell>
          <cell r="CV57">
            <v>58.5</v>
          </cell>
        </row>
        <row r="72">
          <cell r="BP72" t="str">
            <v>H25</v>
          </cell>
          <cell r="BX72" t="str">
            <v>H26</v>
          </cell>
          <cell r="CF72" t="str">
            <v>H27</v>
          </cell>
          <cell r="CN72" t="str">
            <v>H28</v>
          </cell>
          <cell r="CV72" t="str">
            <v>H29</v>
          </cell>
        </row>
        <row r="73">
          <cell r="AN73" t="str">
            <v>当該団体値</v>
          </cell>
        </row>
        <row r="75">
          <cell r="BP75">
            <v>6.8</v>
          </cell>
          <cell r="BX75">
            <v>6.1</v>
          </cell>
          <cell r="CF75">
            <v>5.6</v>
          </cell>
          <cell r="CN75">
            <v>5.2</v>
          </cell>
          <cell r="CV75">
            <v>5.2</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4672799</v>
      </c>
      <c r="BO4" s="403"/>
      <c r="BP4" s="403"/>
      <c r="BQ4" s="403"/>
      <c r="BR4" s="403"/>
      <c r="BS4" s="403"/>
      <c r="BT4" s="403"/>
      <c r="BU4" s="404"/>
      <c r="BV4" s="402">
        <v>5004062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4.3</v>
      </c>
      <c r="CU4" s="584"/>
      <c r="CV4" s="584"/>
      <c r="CW4" s="584"/>
      <c r="CX4" s="584"/>
      <c r="CY4" s="584"/>
      <c r="CZ4" s="584"/>
      <c r="DA4" s="585"/>
      <c r="DB4" s="583">
        <v>3.7</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4521700</v>
      </c>
      <c r="BO5" s="408"/>
      <c r="BP5" s="408"/>
      <c r="BQ5" s="408"/>
      <c r="BR5" s="408"/>
      <c r="BS5" s="408"/>
      <c r="BT5" s="408"/>
      <c r="BU5" s="409"/>
      <c r="BV5" s="407">
        <v>4815702</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88.4</v>
      </c>
      <c r="CU5" s="378"/>
      <c r="CV5" s="378"/>
      <c r="CW5" s="378"/>
      <c r="CX5" s="378"/>
      <c r="CY5" s="378"/>
      <c r="CZ5" s="378"/>
      <c r="DA5" s="379"/>
      <c r="DB5" s="377">
        <v>88.6</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151099</v>
      </c>
      <c r="BO6" s="408"/>
      <c r="BP6" s="408"/>
      <c r="BQ6" s="408"/>
      <c r="BR6" s="408"/>
      <c r="BS6" s="408"/>
      <c r="BT6" s="408"/>
      <c r="BU6" s="409"/>
      <c r="BV6" s="407">
        <v>188360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92.6</v>
      </c>
      <c r="CU6" s="558"/>
      <c r="CV6" s="558"/>
      <c r="CW6" s="558"/>
      <c r="CX6" s="558"/>
      <c r="CY6" s="558"/>
      <c r="CZ6" s="558"/>
      <c r="DA6" s="559"/>
      <c r="DB6" s="557">
        <v>92.7</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40700</v>
      </c>
      <c r="BO7" s="408"/>
      <c r="BP7" s="408"/>
      <c r="BQ7" s="408"/>
      <c r="BR7" s="408"/>
      <c r="BS7" s="408"/>
      <c r="BT7" s="408"/>
      <c r="BU7" s="409"/>
      <c r="BV7" s="407">
        <v>91812</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2590999</v>
      </c>
      <c r="CU7" s="408"/>
      <c r="CV7" s="408"/>
      <c r="CW7" s="408"/>
      <c r="CX7" s="408"/>
      <c r="CY7" s="408"/>
      <c r="CZ7" s="408"/>
      <c r="DA7" s="409"/>
      <c r="DB7" s="407">
        <v>2615500</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110399</v>
      </c>
      <c r="BO8" s="408"/>
      <c r="BP8" s="408"/>
      <c r="BQ8" s="408"/>
      <c r="BR8" s="408"/>
      <c r="BS8" s="408"/>
      <c r="BT8" s="408"/>
      <c r="BU8" s="409"/>
      <c r="BV8" s="407">
        <v>96548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c r="A9" s="166"/>
      <c r="B9" s="546" t="s">
        <v>105</v>
      </c>
      <c r="C9" s="547"/>
      <c r="D9" s="547"/>
      <c r="E9" s="547"/>
      <c r="F9" s="547"/>
      <c r="G9" s="547"/>
      <c r="H9" s="547"/>
      <c r="I9" s="547"/>
      <c r="J9" s="547"/>
      <c r="K9" s="470"/>
      <c r="L9" s="548" t="s">
        <v>106</v>
      </c>
      <c r="M9" s="549"/>
      <c r="N9" s="549"/>
      <c r="O9" s="549"/>
      <c r="P9" s="549"/>
      <c r="Q9" s="550"/>
      <c r="R9" s="551">
        <v>7224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109</v>
      </c>
      <c r="AV9" s="465"/>
      <c r="AW9" s="465"/>
      <c r="AX9" s="465"/>
      <c r="AY9" s="387" t="s">
        <v>110</v>
      </c>
      <c r="AZ9" s="388"/>
      <c r="BA9" s="388"/>
      <c r="BB9" s="388"/>
      <c r="BC9" s="388"/>
      <c r="BD9" s="388"/>
      <c r="BE9" s="388"/>
      <c r="BF9" s="388"/>
      <c r="BG9" s="388"/>
      <c r="BH9" s="388"/>
      <c r="BI9" s="388"/>
      <c r="BJ9" s="388"/>
      <c r="BK9" s="388"/>
      <c r="BL9" s="388"/>
      <c r="BM9" s="389"/>
      <c r="BN9" s="407">
        <v>13851</v>
      </c>
      <c r="BO9" s="408"/>
      <c r="BP9" s="408"/>
      <c r="BQ9" s="408"/>
      <c r="BR9" s="408"/>
      <c r="BS9" s="408"/>
      <c r="BT9" s="408"/>
      <c r="BU9" s="409"/>
      <c r="BV9" s="407">
        <v>-62863</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13</v>
      </c>
      <c r="CU9" s="378"/>
      <c r="CV9" s="378"/>
      <c r="CW9" s="378"/>
      <c r="CX9" s="378"/>
      <c r="CY9" s="378"/>
      <c r="CZ9" s="378"/>
      <c r="DA9" s="379"/>
      <c r="DB9" s="377">
        <v>11.4</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7714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109</v>
      </c>
      <c r="AV10" s="465"/>
      <c r="AW10" s="465"/>
      <c r="AX10" s="465"/>
      <c r="AY10" s="387" t="s">
        <v>114</v>
      </c>
      <c r="AZ10" s="388"/>
      <c r="BA10" s="388"/>
      <c r="BB10" s="388"/>
      <c r="BC10" s="388"/>
      <c r="BD10" s="388"/>
      <c r="BE10" s="388"/>
      <c r="BF10" s="388"/>
      <c r="BG10" s="388"/>
      <c r="BH10" s="388"/>
      <c r="BI10" s="388"/>
      <c r="BJ10" s="388"/>
      <c r="BK10" s="388"/>
      <c r="BL10" s="388"/>
      <c r="BM10" s="389"/>
      <c r="BN10" s="407">
        <v>1939</v>
      </c>
      <c r="BO10" s="408"/>
      <c r="BP10" s="408"/>
      <c r="BQ10" s="408"/>
      <c r="BR10" s="408"/>
      <c r="BS10" s="408"/>
      <c r="BT10" s="408"/>
      <c r="BU10" s="409"/>
      <c r="BV10" s="407">
        <v>19931</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109</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c r="A12" s="166"/>
      <c r="B12" s="523" t="s">
        <v>122</v>
      </c>
      <c r="C12" s="524"/>
      <c r="D12" s="524"/>
      <c r="E12" s="524"/>
      <c r="F12" s="524"/>
      <c r="G12" s="524"/>
      <c r="H12" s="524"/>
      <c r="I12" s="524"/>
      <c r="J12" s="524"/>
      <c r="K12" s="525"/>
      <c r="L12" s="532" t="s">
        <v>123</v>
      </c>
      <c r="M12" s="533"/>
      <c r="N12" s="533"/>
      <c r="O12" s="533"/>
      <c r="P12" s="533"/>
      <c r="Q12" s="534"/>
      <c r="R12" s="535">
        <v>7210</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109</v>
      </c>
      <c r="AV12" s="465"/>
      <c r="AW12" s="465"/>
      <c r="AX12" s="465"/>
      <c r="AY12" s="387" t="s">
        <v>127</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128</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129</v>
      </c>
      <c r="N13" s="508"/>
      <c r="O13" s="508"/>
      <c r="P13" s="508"/>
      <c r="Q13" s="509"/>
      <c r="R13" s="510">
        <v>7173</v>
      </c>
      <c r="S13" s="511"/>
      <c r="T13" s="511"/>
      <c r="U13" s="511"/>
      <c r="V13" s="512"/>
      <c r="W13" s="498" t="s">
        <v>130</v>
      </c>
      <c r="X13" s="420"/>
      <c r="Y13" s="420"/>
      <c r="Z13" s="420"/>
      <c r="AA13" s="420"/>
      <c r="AB13" s="421"/>
      <c r="AC13" s="383">
        <v>832</v>
      </c>
      <c r="AD13" s="384"/>
      <c r="AE13" s="384"/>
      <c r="AF13" s="384"/>
      <c r="AG13" s="385"/>
      <c r="AH13" s="383">
        <v>867</v>
      </c>
      <c r="AI13" s="384"/>
      <c r="AJ13" s="384"/>
      <c r="AK13" s="384"/>
      <c r="AL13" s="386"/>
      <c r="AM13" s="476" t="s">
        <v>131</v>
      </c>
      <c r="AN13" s="381"/>
      <c r="AO13" s="381"/>
      <c r="AP13" s="381"/>
      <c r="AQ13" s="381"/>
      <c r="AR13" s="381"/>
      <c r="AS13" s="381"/>
      <c r="AT13" s="382"/>
      <c r="AU13" s="464" t="s">
        <v>132</v>
      </c>
      <c r="AV13" s="465"/>
      <c r="AW13" s="465"/>
      <c r="AX13" s="465"/>
      <c r="AY13" s="387" t="s">
        <v>133</v>
      </c>
      <c r="AZ13" s="388"/>
      <c r="BA13" s="388"/>
      <c r="BB13" s="388"/>
      <c r="BC13" s="388"/>
      <c r="BD13" s="388"/>
      <c r="BE13" s="388"/>
      <c r="BF13" s="388"/>
      <c r="BG13" s="388"/>
      <c r="BH13" s="388"/>
      <c r="BI13" s="388"/>
      <c r="BJ13" s="388"/>
      <c r="BK13" s="388"/>
      <c r="BL13" s="388"/>
      <c r="BM13" s="389"/>
      <c r="BN13" s="407">
        <v>15790</v>
      </c>
      <c r="BO13" s="408"/>
      <c r="BP13" s="408"/>
      <c r="BQ13" s="408"/>
      <c r="BR13" s="408"/>
      <c r="BS13" s="408"/>
      <c r="BT13" s="408"/>
      <c r="BU13" s="409"/>
      <c r="BV13" s="407">
        <v>-42932</v>
      </c>
      <c r="BW13" s="408"/>
      <c r="BX13" s="408"/>
      <c r="BY13" s="408"/>
      <c r="BZ13" s="408"/>
      <c r="CA13" s="408"/>
      <c r="CB13" s="408"/>
      <c r="CC13" s="409"/>
      <c r="CD13" s="416" t="s">
        <v>134</v>
      </c>
      <c r="CE13" s="417"/>
      <c r="CF13" s="417"/>
      <c r="CG13" s="417"/>
      <c r="CH13" s="417"/>
      <c r="CI13" s="417"/>
      <c r="CJ13" s="417"/>
      <c r="CK13" s="417"/>
      <c r="CL13" s="417"/>
      <c r="CM13" s="417"/>
      <c r="CN13" s="417"/>
      <c r="CO13" s="417"/>
      <c r="CP13" s="417"/>
      <c r="CQ13" s="417"/>
      <c r="CR13" s="417"/>
      <c r="CS13" s="418"/>
      <c r="CT13" s="377">
        <v>5.2</v>
      </c>
      <c r="CU13" s="378"/>
      <c r="CV13" s="378"/>
      <c r="CW13" s="378"/>
      <c r="CX13" s="378"/>
      <c r="CY13" s="378"/>
      <c r="CZ13" s="378"/>
      <c r="DA13" s="379"/>
      <c r="DB13" s="377">
        <v>5.2</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135</v>
      </c>
      <c r="M14" s="541"/>
      <c r="N14" s="541"/>
      <c r="O14" s="541"/>
      <c r="P14" s="541"/>
      <c r="Q14" s="542"/>
      <c r="R14" s="510">
        <v>7310</v>
      </c>
      <c r="S14" s="511"/>
      <c r="T14" s="511"/>
      <c r="U14" s="511"/>
      <c r="V14" s="512"/>
      <c r="W14" s="513"/>
      <c r="X14" s="423"/>
      <c r="Y14" s="423"/>
      <c r="Z14" s="423"/>
      <c r="AA14" s="423"/>
      <c r="AB14" s="424"/>
      <c r="AC14" s="503">
        <v>25.2</v>
      </c>
      <c r="AD14" s="504"/>
      <c r="AE14" s="504"/>
      <c r="AF14" s="504"/>
      <c r="AG14" s="505"/>
      <c r="AH14" s="503">
        <v>24.7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136</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121</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129</v>
      </c>
      <c r="N15" s="508"/>
      <c r="O15" s="508"/>
      <c r="P15" s="508"/>
      <c r="Q15" s="509"/>
      <c r="R15" s="510">
        <v>7278</v>
      </c>
      <c r="S15" s="511"/>
      <c r="T15" s="511"/>
      <c r="U15" s="511"/>
      <c r="V15" s="512"/>
      <c r="W15" s="498" t="s">
        <v>137</v>
      </c>
      <c r="X15" s="420"/>
      <c r="Y15" s="420"/>
      <c r="Z15" s="420"/>
      <c r="AA15" s="420"/>
      <c r="AB15" s="421"/>
      <c r="AC15" s="383">
        <v>759</v>
      </c>
      <c r="AD15" s="384"/>
      <c r="AE15" s="384"/>
      <c r="AF15" s="384"/>
      <c r="AG15" s="385"/>
      <c r="AH15" s="383">
        <v>809</v>
      </c>
      <c r="AI15" s="384"/>
      <c r="AJ15" s="384"/>
      <c r="AK15" s="384"/>
      <c r="AL15" s="386"/>
      <c r="AM15" s="476"/>
      <c r="AN15" s="381"/>
      <c r="AO15" s="381"/>
      <c r="AP15" s="381"/>
      <c r="AQ15" s="381"/>
      <c r="AR15" s="381"/>
      <c r="AS15" s="381"/>
      <c r="AT15" s="382"/>
      <c r="AU15" s="464"/>
      <c r="AV15" s="465"/>
      <c r="AW15" s="465"/>
      <c r="AX15" s="465"/>
      <c r="AY15" s="399" t="s">
        <v>138</v>
      </c>
      <c r="AZ15" s="400"/>
      <c r="BA15" s="400"/>
      <c r="BB15" s="400"/>
      <c r="BC15" s="400"/>
      <c r="BD15" s="400"/>
      <c r="BE15" s="400"/>
      <c r="BF15" s="400"/>
      <c r="BG15" s="400"/>
      <c r="BH15" s="400"/>
      <c r="BI15" s="400"/>
      <c r="BJ15" s="400"/>
      <c r="BK15" s="400"/>
      <c r="BL15" s="400"/>
      <c r="BM15" s="401"/>
      <c r="BN15" s="402">
        <v>691612</v>
      </c>
      <c r="BO15" s="403"/>
      <c r="BP15" s="403"/>
      <c r="BQ15" s="403"/>
      <c r="BR15" s="403"/>
      <c r="BS15" s="403"/>
      <c r="BT15" s="403"/>
      <c r="BU15" s="404"/>
      <c r="BV15" s="402">
        <v>701579</v>
      </c>
      <c r="BW15" s="403"/>
      <c r="BX15" s="403"/>
      <c r="BY15" s="403"/>
      <c r="BZ15" s="403"/>
      <c r="CA15" s="403"/>
      <c r="CB15" s="403"/>
      <c r="CC15" s="404"/>
      <c r="CD15" s="517" t="s">
        <v>139</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140</v>
      </c>
      <c r="M16" s="501"/>
      <c r="N16" s="501"/>
      <c r="O16" s="501"/>
      <c r="P16" s="501"/>
      <c r="Q16" s="502"/>
      <c r="R16" s="495" t="s">
        <v>141</v>
      </c>
      <c r="S16" s="496"/>
      <c r="T16" s="496"/>
      <c r="U16" s="496"/>
      <c r="V16" s="497"/>
      <c r="W16" s="513"/>
      <c r="X16" s="423"/>
      <c r="Y16" s="423"/>
      <c r="Z16" s="423"/>
      <c r="AA16" s="423"/>
      <c r="AB16" s="424"/>
      <c r="AC16" s="503">
        <v>23</v>
      </c>
      <c r="AD16" s="504"/>
      <c r="AE16" s="504"/>
      <c r="AF16" s="504"/>
      <c r="AG16" s="505"/>
      <c r="AH16" s="503">
        <v>23</v>
      </c>
      <c r="AI16" s="504"/>
      <c r="AJ16" s="504"/>
      <c r="AK16" s="504"/>
      <c r="AL16" s="506"/>
      <c r="AM16" s="476"/>
      <c r="AN16" s="381"/>
      <c r="AO16" s="381"/>
      <c r="AP16" s="381"/>
      <c r="AQ16" s="381"/>
      <c r="AR16" s="381"/>
      <c r="AS16" s="381"/>
      <c r="AT16" s="382"/>
      <c r="AU16" s="464"/>
      <c r="AV16" s="465"/>
      <c r="AW16" s="465"/>
      <c r="AX16" s="465"/>
      <c r="AY16" s="387" t="s">
        <v>142</v>
      </c>
      <c r="AZ16" s="388"/>
      <c r="BA16" s="388"/>
      <c r="BB16" s="388"/>
      <c r="BC16" s="388"/>
      <c r="BD16" s="388"/>
      <c r="BE16" s="388"/>
      <c r="BF16" s="388"/>
      <c r="BG16" s="388"/>
      <c r="BH16" s="388"/>
      <c r="BI16" s="388"/>
      <c r="BJ16" s="388"/>
      <c r="BK16" s="388"/>
      <c r="BL16" s="388"/>
      <c r="BM16" s="389"/>
      <c r="BN16" s="407">
        <v>2289300</v>
      </c>
      <c r="BO16" s="408"/>
      <c r="BP16" s="408"/>
      <c r="BQ16" s="408"/>
      <c r="BR16" s="408"/>
      <c r="BS16" s="408"/>
      <c r="BT16" s="408"/>
      <c r="BU16" s="409"/>
      <c r="BV16" s="407">
        <v>2317704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143</v>
      </c>
      <c r="N17" s="493"/>
      <c r="O17" s="493"/>
      <c r="P17" s="493"/>
      <c r="Q17" s="494"/>
      <c r="R17" s="495" t="s">
        <v>141</v>
      </c>
      <c r="S17" s="496"/>
      <c r="T17" s="496"/>
      <c r="U17" s="496"/>
      <c r="V17" s="497"/>
      <c r="W17" s="498" t="s">
        <v>144</v>
      </c>
      <c r="X17" s="420"/>
      <c r="Y17" s="420"/>
      <c r="Z17" s="420"/>
      <c r="AA17" s="420"/>
      <c r="AB17" s="421"/>
      <c r="AC17" s="383">
        <v>1710</v>
      </c>
      <c r="AD17" s="384"/>
      <c r="AE17" s="384"/>
      <c r="AF17" s="384"/>
      <c r="AG17" s="385"/>
      <c r="AH17" s="383">
        <v>1841</v>
      </c>
      <c r="AI17" s="384"/>
      <c r="AJ17" s="384"/>
      <c r="AK17" s="384"/>
      <c r="AL17" s="386"/>
      <c r="AM17" s="476"/>
      <c r="AN17" s="381"/>
      <c r="AO17" s="381"/>
      <c r="AP17" s="381"/>
      <c r="AQ17" s="381"/>
      <c r="AR17" s="381"/>
      <c r="AS17" s="381"/>
      <c r="AT17" s="382"/>
      <c r="AU17" s="464"/>
      <c r="AV17" s="465"/>
      <c r="AW17" s="465"/>
      <c r="AX17" s="465"/>
      <c r="AY17" s="387" t="s">
        <v>145</v>
      </c>
      <c r="AZ17" s="388"/>
      <c r="BA17" s="388"/>
      <c r="BB17" s="388"/>
      <c r="BC17" s="388"/>
      <c r="BD17" s="388"/>
      <c r="BE17" s="388"/>
      <c r="BF17" s="388"/>
      <c r="BG17" s="388"/>
      <c r="BH17" s="388"/>
      <c r="BI17" s="388"/>
      <c r="BJ17" s="388"/>
      <c r="BK17" s="388"/>
      <c r="BL17" s="388"/>
      <c r="BM17" s="389"/>
      <c r="BN17" s="407">
        <v>876008</v>
      </c>
      <c r="BO17" s="408"/>
      <c r="BP17" s="408"/>
      <c r="BQ17" s="408"/>
      <c r="BR17" s="408"/>
      <c r="BS17" s="408"/>
      <c r="BT17" s="408"/>
      <c r="BU17" s="409"/>
      <c r="BV17" s="407">
        <v>884222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146</v>
      </c>
      <c r="C18" s="470"/>
      <c r="D18" s="470"/>
      <c r="E18" s="471"/>
      <c r="F18" s="471"/>
      <c r="G18" s="471"/>
      <c r="H18" s="471"/>
      <c r="I18" s="471"/>
      <c r="J18" s="471"/>
      <c r="K18" s="471"/>
      <c r="L18" s="472">
        <v>65.33</v>
      </c>
      <c r="M18" s="472"/>
      <c r="N18" s="472"/>
      <c r="O18" s="472"/>
      <c r="P18" s="472"/>
      <c r="Q18" s="472"/>
      <c r="R18" s="473"/>
      <c r="S18" s="473"/>
      <c r="T18" s="473"/>
      <c r="U18" s="473"/>
      <c r="V18" s="474"/>
      <c r="W18" s="488"/>
      <c r="X18" s="489"/>
      <c r="Y18" s="489"/>
      <c r="Z18" s="489"/>
      <c r="AA18" s="489"/>
      <c r="AB18" s="499"/>
      <c r="AC18" s="371">
        <v>51.8</v>
      </c>
      <c r="AD18" s="372"/>
      <c r="AE18" s="372"/>
      <c r="AF18" s="372"/>
      <c r="AG18" s="475"/>
      <c r="AH18" s="371">
        <v>52.3</v>
      </c>
      <c r="AI18" s="372"/>
      <c r="AJ18" s="372"/>
      <c r="AK18" s="372"/>
      <c r="AL18" s="373"/>
      <c r="AM18" s="476"/>
      <c r="AN18" s="381"/>
      <c r="AO18" s="381"/>
      <c r="AP18" s="381"/>
      <c r="AQ18" s="381"/>
      <c r="AR18" s="381"/>
      <c r="AS18" s="381"/>
      <c r="AT18" s="382"/>
      <c r="AU18" s="464"/>
      <c r="AV18" s="465"/>
      <c r="AW18" s="465"/>
      <c r="AX18" s="465"/>
      <c r="AY18" s="387" t="s">
        <v>147</v>
      </c>
      <c r="AZ18" s="388"/>
      <c r="BA18" s="388"/>
      <c r="BB18" s="388"/>
      <c r="BC18" s="388"/>
      <c r="BD18" s="388"/>
      <c r="BE18" s="388"/>
      <c r="BF18" s="388"/>
      <c r="BG18" s="388"/>
      <c r="BH18" s="388"/>
      <c r="BI18" s="388"/>
      <c r="BJ18" s="388"/>
      <c r="BK18" s="388"/>
      <c r="BL18" s="388"/>
      <c r="BM18" s="389"/>
      <c r="BN18" s="407">
        <v>2372504</v>
      </c>
      <c r="BO18" s="408"/>
      <c r="BP18" s="408"/>
      <c r="BQ18" s="408"/>
      <c r="BR18" s="408"/>
      <c r="BS18" s="408"/>
      <c r="BT18" s="408"/>
      <c r="BU18" s="409"/>
      <c r="BV18" s="407">
        <v>2374676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148</v>
      </c>
      <c r="C19" s="470"/>
      <c r="D19" s="470"/>
      <c r="E19" s="471"/>
      <c r="F19" s="471"/>
      <c r="G19" s="471"/>
      <c r="H19" s="471"/>
      <c r="I19" s="471"/>
      <c r="J19" s="471"/>
      <c r="K19" s="471"/>
      <c r="L19" s="477">
        <v>111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149</v>
      </c>
      <c r="AZ19" s="388"/>
      <c r="BA19" s="388"/>
      <c r="BB19" s="388"/>
      <c r="BC19" s="388"/>
      <c r="BD19" s="388"/>
      <c r="BE19" s="388"/>
      <c r="BF19" s="388"/>
      <c r="BG19" s="388"/>
      <c r="BH19" s="388"/>
      <c r="BI19" s="388"/>
      <c r="BJ19" s="388"/>
      <c r="BK19" s="388"/>
      <c r="BL19" s="388"/>
      <c r="BM19" s="389"/>
      <c r="BN19" s="407">
        <v>3276150</v>
      </c>
      <c r="BO19" s="408"/>
      <c r="BP19" s="408"/>
      <c r="BQ19" s="408"/>
      <c r="BR19" s="408"/>
      <c r="BS19" s="408"/>
      <c r="BT19" s="408"/>
      <c r="BU19" s="409"/>
      <c r="BV19" s="407">
        <v>3518578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150</v>
      </c>
      <c r="C20" s="470"/>
      <c r="D20" s="470"/>
      <c r="E20" s="471"/>
      <c r="F20" s="471"/>
      <c r="G20" s="471"/>
      <c r="H20" s="471"/>
      <c r="I20" s="471"/>
      <c r="J20" s="471"/>
      <c r="K20" s="471"/>
      <c r="L20" s="477">
        <v>2503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152</v>
      </c>
      <c r="C22" s="437"/>
      <c r="D22" s="438"/>
      <c r="E22" s="445" t="s">
        <v>1</v>
      </c>
      <c r="F22" s="420"/>
      <c r="G22" s="420"/>
      <c r="H22" s="420"/>
      <c r="I22" s="420"/>
      <c r="J22" s="420"/>
      <c r="K22" s="421"/>
      <c r="L22" s="445" t="s">
        <v>153</v>
      </c>
      <c r="M22" s="420"/>
      <c r="N22" s="420"/>
      <c r="O22" s="420"/>
      <c r="P22" s="421"/>
      <c r="Q22" s="430" t="s">
        <v>154</v>
      </c>
      <c r="R22" s="431"/>
      <c r="S22" s="431"/>
      <c r="T22" s="431"/>
      <c r="U22" s="431"/>
      <c r="V22" s="446"/>
      <c r="W22" s="448" t="s">
        <v>155</v>
      </c>
      <c r="X22" s="437"/>
      <c r="Y22" s="438"/>
      <c r="Z22" s="445" t="s">
        <v>1</v>
      </c>
      <c r="AA22" s="420"/>
      <c r="AB22" s="420"/>
      <c r="AC22" s="420"/>
      <c r="AD22" s="420"/>
      <c r="AE22" s="420"/>
      <c r="AF22" s="420"/>
      <c r="AG22" s="421"/>
      <c r="AH22" s="419" t="s">
        <v>156</v>
      </c>
      <c r="AI22" s="420"/>
      <c r="AJ22" s="420"/>
      <c r="AK22" s="420"/>
      <c r="AL22" s="421"/>
      <c r="AM22" s="419" t="s">
        <v>157</v>
      </c>
      <c r="AN22" s="425"/>
      <c r="AO22" s="425"/>
      <c r="AP22" s="425"/>
      <c r="AQ22" s="425"/>
      <c r="AR22" s="426"/>
      <c r="AS22" s="430" t="s">
        <v>154</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158</v>
      </c>
      <c r="AZ23" s="400"/>
      <c r="BA23" s="400"/>
      <c r="BB23" s="400"/>
      <c r="BC23" s="400"/>
      <c r="BD23" s="400"/>
      <c r="BE23" s="400"/>
      <c r="BF23" s="400"/>
      <c r="BG23" s="400"/>
      <c r="BH23" s="400"/>
      <c r="BI23" s="400"/>
      <c r="BJ23" s="400"/>
      <c r="BK23" s="400"/>
      <c r="BL23" s="400"/>
      <c r="BM23" s="401"/>
      <c r="BN23" s="407">
        <v>3783757</v>
      </c>
      <c r="BO23" s="408"/>
      <c r="BP23" s="408"/>
      <c r="BQ23" s="408"/>
      <c r="BR23" s="408"/>
      <c r="BS23" s="408"/>
      <c r="BT23" s="408"/>
      <c r="BU23" s="409"/>
      <c r="BV23" s="407">
        <v>3828425</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159</v>
      </c>
      <c r="F24" s="381"/>
      <c r="G24" s="381"/>
      <c r="H24" s="381"/>
      <c r="I24" s="381"/>
      <c r="J24" s="381"/>
      <c r="K24" s="382"/>
      <c r="L24" s="383">
        <v>1</v>
      </c>
      <c r="M24" s="384"/>
      <c r="N24" s="384"/>
      <c r="O24" s="384"/>
      <c r="P24" s="385"/>
      <c r="Q24" s="383">
        <v>6200</v>
      </c>
      <c r="R24" s="384"/>
      <c r="S24" s="384"/>
      <c r="T24" s="384"/>
      <c r="U24" s="384"/>
      <c r="V24" s="385"/>
      <c r="W24" s="449"/>
      <c r="X24" s="440"/>
      <c r="Y24" s="441"/>
      <c r="Z24" s="380" t="s">
        <v>160</v>
      </c>
      <c r="AA24" s="381"/>
      <c r="AB24" s="381"/>
      <c r="AC24" s="381"/>
      <c r="AD24" s="381"/>
      <c r="AE24" s="381"/>
      <c r="AF24" s="381"/>
      <c r="AG24" s="382"/>
      <c r="AH24" s="383">
        <v>82</v>
      </c>
      <c r="AI24" s="384"/>
      <c r="AJ24" s="384"/>
      <c r="AK24" s="384"/>
      <c r="AL24" s="385"/>
      <c r="AM24" s="383">
        <v>234602</v>
      </c>
      <c r="AN24" s="384"/>
      <c r="AO24" s="384"/>
      <c r="AP24" s="384"/>
      <c r="AQ24" s="384"/>
      <c r="AR24" s="385"/>
      <c r="AS24" s="383">
        <v>2861</v>
      </c>
      <c r="AT24" s="384"/>
      <c r="AU24" s="384"/>
      <c r="AV24" s="384"/>
      <c r="AW24" s="384"/>
      <c r="AX24" s="386"/>
      <c r="AY24" s="374" t="s">
        <v>161</v>
      </c>
      <c r="AZ24" s="375"/>
      <c r="BA24" s="375"/>
      <c r="BB24" s="375"/>
      <c r="BC24" s="375"/>
      <c r="BD24" s="375"/>
      <c r="BE24" s="375"/>
      <c r="BF24" s="375"/>
      <c r="BG24" s="375"/>
      <c r="BH24" s="375"/>
      <c r="BI24" s="375"/>
      <c r="BJ24" s="375"/>
      <c r="BK24" s="375"/>
      <c r="BL24" s="375"/>
      <c r="BM24" s="376"/>
      <c r="BN24" s="407">
        <v>3753757</v>
      </c>
      <c r="BO24" s="408"/>
      <c r="BP24" s="408"/>
      <c r="BQ24" s="408"/>
      <c r="BR24" s="408"/>
      <c r="BS24" s="408"/>
      <c r="BT24" s="408"/>
      <c r="BU24" s="409"/>
      <c r="BV24" s="407">
        <v>3796069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162</v>
      </c>
      <c r="F25" s="381"/>
      <c r="G25" s="381"/>
      <c r="H25" s="381"/>
      <c r="I25" s="381"/>
      <c r="J25" s="381"/>
      <c r="K25" s="382"/>
      <c r="L25" s="383">
        <v>1</v>
      </c>
      <c r="M25" s="384"/>
      <c r="N25" s="384"/>
      <c r="O25" s="384"/>
      <c r="P25" s="385"/>
      <c r="Q25" s="383">
        <v>5200</v>
      </c>
      <c r="R25" s="384"/>
      <c r="S25" s="384"/>
      <c r="T25" s="384"/>
      <c r="U25" s="384"/>
      <c r="V25" s="385"/>
      <c r="W25" s="449"/>
      <c r="X25" s="440"/>
      <c r="Y25" s="441"/>
      <c r="Z25" s="380" t="s">
        <v>163</v>
      </c>
      <c r="AA25" s="381"/>
      <c r="AB25" s="381"/>
      <c r="AC25" s="381"/>
      <c r="AD25" s="381"/>
      <c r="AE25" s="381"/>
      <c r="AF25" s="381"/>
      <c r="AG25" s="382"/>
      <c r="AH25" s="383" t="s">
        <v>121</v>
      </c>
      <c r="AI25" s="384"/>
      <c r="AJ25" s="384"/>
      <c r="AK25" s="384"/>
      <c r="AL25" s="385"/>
      <c r="AM25" s="383" t="s">
        <v>121</v>
      </c>
      <c r="AN25" s="384"/>
      <c r="AO25" s="384"/>
      <c r="AP25" s="384"/>
      <c r="AQ25" s="384"/>
      <c r="AR25" s="385"/>
      <c r="AS25" s="383" t="s">
        <v>121</v>
      </c>
      <c r="AT25" s="384"/>
      <c r="AU25" s="384"/>
      <c r="AV25" s="384"/>
      <c r="AW25" s="384"/>
      <c r="AX25" s="386"/>
      <c r="AY25" s="399" t="s">
        <v>164</v>
      </c>
      <c r="AZ25" s="400"/>
      <c r="BA25" s="400"/>
      <c r="BB25" s="400"/>
      <c r="BC25" s="400"/>
      <c r="BD25" s="400"/>
      <c r="BE25" s="400"/>
      <c r="BF25" s="400"/>
      <c r="BG25" s="400"/>
      <c r="BH25" s="400"/>
      <c r="BI25" s="400"/>
      <c r="BJ25" s="400"/>
      <c r="BK25" s="400"/>
      <c r="BL25" s="400"/>
      <c r="BM25" s="401"/>
      <c r="BN25" s="402">
        <v>1642</v>
      </c>
      <c r="BO25" s="403"/>
      <c r="BP25" s="403"/>
      <c r="BQ25" s="403"/>
      <c r="BR25" s="403"/>
      <c r="BS25" s="403"/>
      <c r="BT25" s="403"/>
      <c r="BU25" s="404"/>
      <c r="BV25" s="402" t="s">
        <v>121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165</v>
      </c>
      <c r="F26" s="381"/>
      <c r="G26" s="381"/>
      <c r="H26" s="381"/>
      <c r="I26" s="381"/>
      <c r="J26" s="381"/>
      <c r="K26" s="382"/>
      <c r="L26" s="383">
        <v>1</v>
      </c>
      <c r="M26" s="384"/>
      <c r="N26" s="384"/>
      <c r="O26" s="384"/>
      <c r="P26" s="385"/>
      <c r="Q26" s="383">
        <v>5000</v>
      </c>
      <c r="R26" s="384"/>
      <c r="S26" s="384"/>
      <c r="T26" s="384"/>
      <c r="U26" s="384"/>
      <c r="V26" s="385"/>
      <c r="W26" s="449"/>
      <c r="X26" s="440"/>
      <c r="Y26" s="441"/>
      <c r="Z26" s="380" t="s">
        <v>166</v>
      </c>
      <c r="AA26" s="462"/>
      <c r="AB26" s="462"/>
      <c r="AC26" s="462"/>
      <c r="AD26" s="462"/>
      <c r="AE26" s="462"/>
      <c r="AF26" s="462"/>
      <c r="AG26" s="463"/>
      <c r="AH26" s="383" t="s">
        <v>167</v>
      </c>
      <c r="AI26" s="384"/>
      <c r="AJ26" s="384"/>
      <c r="AK26" s="384"/>
      <c r="AL26" s="385"/>
      <c r="AM26" s="383" t="s">
        <v>121</v>
      </c>
      <c r="AN26" s="384"/>
      <c r="AO26" s="384"/>
      <c r="AP26" s="384"/>
      <c r="AQ26" s="384"/>
      <c r="AR26" s="385"/>
      <c r="AS26" s="383" t="s">
        <v>121</v>
      </c>
      <c r="AT26" s="384"/>
      <c r="AU26" s="384"/>
      <c r="AV26" s="384"/>
      <c r="AW26" s="384"/>
      <c r="AX26" s="386"/>
      <c r="AY26" s="416" t="s">
        <v>168</v>
      </c>
      <c r="AZ26" s="417"/>
      <c r="BA26" s="417"/>
      <c r="BB26" s="417"/>
      <c r="BC26" s="417"/>
      <c r="BD26" s="417"/>
      <c r="BE26" s="417"/>
      <c r="BF26" s="417"/>
      <c r="BG26" s="417"/>
      <c r="BH26" s="417"/>
      <c r="BI26" s="417"/>
      <c r="BJ26" s="417"/>
      <c r="BK26" s="417"/>
      <c r="BL26" s="417"/>
      <c r="BM26" s="418"/>
      <c r="BN26" s="407" t="s">
        <v>121</v>
      </c>
      <c r="BO26" s="408"/>
      <c r="BP26" s="408"/>
      <c r="BQ26" s="408"/>
      <c r="BR26" s="408"/>
      <c r="BS26" s="408"/>
      <c r="BT26" s="408"/>
      <c r="BU26" s="409"/>
      <c r="BV26" s="407" t="s">
        <v>121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169</v>
      </c>
      <c r="F27" s="381"/>
      <c r="G27" s="381"/>
      <c r="H27" s="381"/>
      <c r="I27" s="381"/>
      <c r="J27" s="381"/>
      <c r="K27" s="382"/>
      <c r="L27" s="383">
        <v>1</v>
      </c>
      <c r="M27" s="384"/>
      <c r="N27" s="384"/>
      <c r="O27" s="384"/>
      <c r="P27" s="385"/>
      <c r="Q27" s="383">
        <v>2500</v>
      </c>
      <c r="R27" s="384"/>
      <c r="S27" s="384"/>
      <c r="T27" s="384"/>
      <c r="U27" s="384"/>
      <c r="V27" s="385"/>
      <c r="W27" s="449"/>
      <c r="X27" s="440"/>
      <c r="Y27" s="441"/>
      <c r="Z27" s="380" t="s">
        <v>170</v>
      </c>
      <c r="AA27" s="381"/>
      <c r="AB27" s="381"/>
      <c r="AC27" s="381"/>
      <c r="AD27" s="381"/>
      <c r="AE27" s="381"/>
      <c r="AF27" s="381"/>
      <c r="AG27" s="382"/>
      <c r="AH27" s="383">
        <v>2</v>
      </c>
      <c r="AI27" s="384"/>
      <c r="AJ27" s="384"/>
      <c r="AK27" s="384"/>
      <c r="AL27" s="385"/>
      <c r="AM27" s="383" t="s">
        <v>171</v>
      </c>
      <c r="AN27" s="384"/>
      <c r="AO27" s="384"/>
      <c r="AP27" s="384"/>
      <c r="AQ27" s="384"/>
      <c r="AR27" s="385"/>
      <c r="AS27" s="383" t="s">
        <v>172</v>
      </c>
      <c r="AT27" s="384"/>
      <c r="AU27" s="384"/>
      <c r="AV27" s="384"/>
      <c r="AW27" s="384"/>
      <c r="AX27" s="386"/>
      <c r="AY27" s="413" t="s">
        <v>173</v>
      </c>
      <c r="AZ27" s="414"/>
      <c r="BA27" s="414"/>
      <c r="BB27" s="414"/>
      <c r="BC27" s="414"/>
      <c r="BD27" s="414"/>
      <c r="BE27" s="414"/>
      <c r="BF27" s="414"/>
      <c r="BG27" s="414"/>
      <c r="BH27" s="414"/>
      <c r="BI27" s="414"/>
      <c r="BJ27" s="414"/>
      <c r="BK27" s="414"/>
      <c r="BL27" s="414"/>
      <c r="BM27" s="415"/>
      <c r="BN27" s="410">
        <v>425612</v>
      </c>
      <c r="BO27" s="411"/>
      <c r="BP27" s="411"/>
      <c r="BQ27" s="411"/>
      <c r="BR27" s="411"/>
      <c r="BS27" s="411"/>
      <c r="BT27" s="411"/>
      <c r="BU27" s="412"/>
      <c r="BV27" s="410">
        <v>425612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174</v>
      </c>
      <c r="F28" s="381"/>
      <c r="G28" s="381"/>
      <c r="H28" s="381"/>
      <c r="I28" s="381"/>
      <c r="J28" s="381"/>
      <c r="K28" s="382"/>
      <c r="L28" s="383">
        <v>1</v>
      </c>
      <c r="M28" s="384"/>
      <c r="N28" s="384"/>
      <c r="O28" s="384"/>
      <c r="P28" s="385"/>
      <c r="Q28" s="383">
        <v>2100</v>
      </c>
      <c r="R28" s="384"/>
      <c r="S28" s="384"/>
      <c r="T28" s="384"/>
      <c r="U28" s="384"/>
      <c r="V28" s="385"/>
      <c r="W28" s="449"/>
      <c r="X28" s="440"/>
      <c r="Y28" s="441"/>
      <c r="Z28" s="380" t="s">
        <v>175</v>
      </c>
      <c r="AA28" s="381"/>
      <c r="AB28" s="381"/>
      <c r="AC28" s="381"/>
      <c r="AD28" s="381"/>
      <c r="AE28" s="381"/>
      <c r="AF28" s="381"/>
      <c r="AG28" s="382"/>
      <c r="AH28" s="383" t="s">
        <v>121</v>
      </c>
      <c r="AI28" s="384"/>
      <c r="AJ28" s="384"/>
      <c r="AK28" s="384"/>
      <c r="AL28" s="385"/>
      <c r="AM28" s="383" t="s">
        <v>121</v>
      </c>
      <c r="AN28" s="384"/>
      <c r="AO28" s="384"/>
      <c r="AP28" s="384"/>
      <c r="AQ28" s="384"/>
      <c r="AR28" s="385"/>
      <c r="AS28" s="383" t="s">
        <v>121</v>
      </c>
      <c r="AT28" s="384"/>
      <c r="AU28" s="384"/>
      <c r="AV28" s="384"/>
      <c r="AW28" s="384"/>
      <c r="AX28" s="386"/>
      <c r="AY28" s="390" t="s">
        <v>176</v>
      </c>
      <c r="AZ28" s="391"/>
      <c r="BA28" s="391"/>
      <c r="BB28" s="392"/>
      <c r="BC28" s="399" t="s">
        <v>42</v>
      </c>
      <c r="BD28" s="400"/>
      <c r="BE28" s="400"/>
      <c r="BF28" s="400"/>
      <c r="BG28" s="400"/>
      <c r="BH28" s="400"/>
      <c r="BI28" s="400"/>
      <c r="BJ28" s="400"/>
      <c r="BK28" s="400"/>
      <c r="BL28" s="400"/>
      <c r="BM28" s="401"/>
      <c r="BN28" s="402">
        <v>704275</v>
      </c>
      <c r="BO28" s="403"/>
      <c r="BP28" s="403"/>
      <c r="BQ28" s="403"/>
      <c r="BR28" s="403"/>
      <c r="BS28" s="403"/>
      <c r="BT28" s="403"/>
      <c r="BU28" s="404"/>
      <c r="BV28" s="402">
        <v>702336</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177</v>
      </c>
      <c r="F29" s="381"/>
      <c r="G29" s="381"/>
      <c r="H29" s="381"/>
      <c r="I29" s="381"/>
      <c r="J29" s="381"/>
      <c r="K29" s="382"/>
      <c r="L29" s="383">
        <v>8</v>
      </c>
      <c r="M29" s="384"/>
      <c r="N29" s="384"/>
      <c r="O29" s="384"/>
      <c r="P29" s="385"/>
      <c r="Q29" s="383">
        <v>1950</v>
      </c>
      <c r="R29" s="384"/>
      <c r="S29" s="384"/>
      <c r="T29" s="384"/>
      <c r="U29" s="384"/>
      <c r="V29" s="385"/>
      <c r="W29" s="450"/>
      <c r="X29" s="451"/>
      <c r="Y29" s="452"/>
      <c r="Z29" s="380" t="s">
        <v>178</v>
      </c>
      <c r="AA29" s="381"/>
      <c r="AB29" s="381"/>
      <c r="AC29" s="381"/>
      <c r="AD29" s="381"/>
      <c r="AE29" s="381"/>
      <c r="AF29" s="381"/>
      <c r="AG29" s="382"/>
      <c r="AH29" s="383">
        <v>84</v>
      </c>
      <c r="AI29" s="384"/>
      <c r="AJ29" s="384"/>
      <c r="AK29" s="384"/>
      <c r="AL29" s="385"/>
      <c r="AM29" s="383">
        <v>242126</v>
      </c>
      <c r="AN29" s="384"/>
      <c r="AO29" s="384"/>
      <c r="AP29" s="384"/>
      <c r="AQ29" s="384"/>
      <c r="AR29" s="385"/>
      <c r="AS29" s="383">
        <v>2882</v>
      </c>
      <c r="AT29" s="384"/>
      <c r="AU29" s="384"/>
      <c r="AV29" s="384"/>
      <c r="AW29" s="384"/>
      <c r="AX29" s="386"/>
      <c r="AY29" s="393"/>
      <c r="AZ29" s="394"/>
      <c r="BA29" s="394"/>
      <c r="BB29" s="395"/>
      <c r="BC29" s="387" t="s">
        <v>179</v>
      </c>
      <c r="BD29" s="388"/>
      <c r="BE29" s="388"/>
      <c r="BF29" s="388"/>
      <c r="BG29" s="388"/>
      <c r="BH29" s="388"/>
      <c r="BI29" s="388"/>
      <c r="BJ29" s="388"/>
      <c r="BK29" s="388"/>
      <c r="BL29" s="388"/>
      <c r="BM29" s="389"/>
      <c r="BN29" s="407">
        <v>309878</v>
      </c>
      <c r="BO29" s="408"/>
      <c r="BP29" s="408"/>
      <c r="BQ29" s="408"/>
      <c r="BR29" s="408"/>
      <c r="BS29" s="408"/>
      <c r="BT29" s="408"/>
      <c r="BU29" s="409"/>
      <c r="BV29" s="407">
        <v>309025</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180</v>
      </c>
      <c r="X30" s="460"/>
      <c r="Y30" s="460"/>
      <c r="Z30" s="460"/>
      <c r="AA30" s="460"/>
      <c r="AB30" s="460"/>
      <c r="AC30" s="460"/>
      <c r="AD30" s="460"/>
      <c r="AE30" s="460"/>
      <c r="AF30" s="460"/>
      <c r="AG30" s="461"/>
      <c r="AH30" s="371">
        <v>96.2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2660572</v>
      </c>
      <c r="BO30" s="411"/>
      <c r="BP30" s="411"/>
      <c r="BQ30" s="411"/>
      <c r="BR30" s="411"/>
      <c r="BS30" s="411"/>
      <c r="BT30" s="411"/>
      <c r="BU30" s="412"/>
      <c r="BV30" s="410">
        <v>2474320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187</v>
      </c>
      <c r="D33" s="370"/>
      <c r="E33" s="369" t="s">
        <v>188</v>
      </c>
      <c r="F33" s="369"/>
      <c r="G33" s="369"/>
      <c r="H33" s="369"/>
      <c r="I33" s="369"/>
      <c r="J33" s="369"/>
      <c r="K33" s="369"/>
      <c r="L33" s="369"/>
      <c r="M33" s="369"/>
      <c r="N33" s="369"/>
      <c r="O33" s="369"/>
      <c r="P33" s="369"/>
      <c r="Q33" s="369"/>
      <c r="R33" s="369"/>
      <c r="S33" s="369"/>
      <c r="T33" s="195"/>
      <c r="U33" s="370" t="s">
        <v>189</v>
      </c>
      <c r="V33" s="370"/>
      <c r="W33" s="369" t="s">
        <v>188</v>
      </c>
      <c r="X33" s="369"/>
      <c r="Y33" s="369"/>
      <c r="Z33" s="369"/>
      <c r="AA33" s="369"/>
      <c r="AB33" s="369"/>
      <c r="AC33" s="369"/>
      <c r="AD33" s="369"/>
      <c r="AE33" s="369"/>
      <c r="AF33" s="369"/>
      <c r="AG33" s="369"/>
      <c r="AH33" s="369"/>
      <c r="AI33" s="369"/>
      <c r="AJ33" s="369"/>
      <c r="AK33" s="369"/>
      <c r="AL33" s="195"/>
      <c r="AM33" s="370" t="s">
        <v>187</v>
      </c>
      <c r="AN33" s="370"/>
      <c r="AO33" s="369" t="s">
        <v>188</v>
      </c>
      <c r="AP33" s="369"/>
      <c r="AQ33" s="369"/>
      <c r="AR33" s="369"/>
      <c r="AS33" s="369"/>
      <c r="AT33" s="369"/>
      <c r="AU33" s="369"/>
      <c r="AV33" s="369"/>
      <c r="AW33" s="369"/>
      <c r="AX33" s="369"/>
      <c r="AY33" s="369"/>
      <c r="AZ33" s="369"/>
      <c r="BA33" s="369"/>
      <c r="BB33" s="369"/>
      <c r="BC33" s="369"/>
      <c r="BD33" s="196"/>
      <c r="BE33" s="369" t="s">
        <v>190</v>
      </c>
      <c r="BF33" s="369"/>
      <c r="BG33" s="369" t="s">
        <v>191</v>
      </c>
      <c r="BH33" s="369"/>
      <c r="BI33" s="369"/>
      <c r="BJ33" s="369"/>
      <c r="BK33" s="369"/>
      <c r="BL33" s="369"/>
      <c r="BM33" s="369"/>
      <c r="BN33" s="369"/>
      <c r="BO33" s="369"/>
      <c r="BP33" s="369"/>
      <c r="BQ33" s="369"/>
      <c r="BR33" s="369"/>
      <c r="BS33" s="369"/>
      <c r="BT33" s="369"/>
      <c r="BU33" s="369"/>
      <c r="BV33" s="196"/>
      <c r="BW33" s="370" t="s">
        <v>190</v>
      </c>
      <c r="BX33" s="370"/>
      <c r="BY33" s="369" t="s">
        <v>192</v>
      </c>
      <c r="BZ33" s="369"/>
      <c r="CA33" s="369"/>
      <c r="CB33" s="369"/>
      <c r="CC33" s="369"/>
      <c r="CD33" s="369"/>
      <c r="CE33" s="369"/>
      <c r="CF33" s="369"/>
      <c r="CG33" s="369"/>
      <c r="CH33" s="369"/>
      <c r="CI33" s="369"/>
      <c r="CJ33" s="369"/>
      <c r="CK33" s="369"/>
      <c r="CL33" s="369"/>
      <c r="CM33" s="369"/>
      <c r="CN33" s="195"/>
      <c r="CO33" s="370" t="s">
        <v>187</v>
      </c>
      <c r="CP33" s="370"/>
      <c r="CQ33" s="369" t="s">
        <v>193</v>
      </c>
      <c r="CR33" s="369"/>
      <c r="CS33" s="369"/>
      <c r="CT33" s="369"/>
      <c r="CU33" s="369"/>
      <c r="CV33" s="369"/>
      <c r="CW33" s="369"/>
      <c r="CX33" s="369"/>
      <c r="CY33" s="369"/>
      <c r="CZ33" s="369"/>
      <c r="DA33" s="369"/>
      <c r="DB33" s="369"/>
      <c r="DC33" s="369"/>
      <c r="DD33" s="369"/>
      <c r="DE33" s="369"/>
      <c r="DF33" s="195"/>
      <c r="DG33" s="368" t="s">
        <v>194</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5</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IF('各会計、関係団体の財政状況及び健全化判断比率'!B31="","",'各会計、関係団体の財政状況及び健全化判断比率'!B31)</f>
        <v>簡易上水道特別会計</v>
      </c>
      <c r="BH34" s="365"/>
      <c r="BI34" s="365"/>
      <c r="BJ34" s="365"/>
      <c r="BK34" s="365"/>
      <c r="BL34" s="365"/>
      <c r="BM34" s="365"/>
      <c r="BN34" s="365"/>
      <c r="BO34" s="365"/>
      <c r="BP34" s="365"/>
      <c r="BQ34" s="365"/>
      <c r="BR34" s="365"/>
      <c r="BS34" s="365"/>
      <c r="BT34" s="365"/>
      <c r="BU34" s="365"/>
      <c r="BV34" s="193"/>
      <c r="BW34" s="366">
        <f>IF(BY34="","",MAX(C34:D43,U34:V43,AM34:AN43,BE34:BF43)+1)</f>
        <v>10</v>
      </c>
      <c r="BX34" s="366"/>
      <c r="BY34" s="365" t="str">
        <f>IF('各会計、関係団体の財政状況及び健全化判断比率'!B68="","",'各会計、関係団体の財政状況及び健全化判断比率'!B68)</f>
        <v>和歌山県市町村総合事務組合</v>
      </c>
      <c r="BZ34" s="365"/>
      <c r="CA34" s="365"/>
      <c r="CB34" s="365"/>
      <c r="CC34" s="365"/>
      <c r="CD34" s="365"/>
      <c r="CE34" s="365"/>
      <c r="CF34" s="365"/>
      <c r="CG34" s="365"/>
      <c r="CH34" s="365"/>
      <c r="CI34" s="365"/>
      <c r="CJ34" s="365"/>
      <c r="CK34" s="365"/>
      <c r="CL34" s="365"/>
      <c r="CM34" s="365"/>
      <c r="CN34" s="193"/>
      <c r="CO34" s="366" t="str">
        <f>IF(CQ34="","",MAX(C34:D43,U34:V43,AM34:AN43,BE34:BF43,BW34:BX43)+1)</f>
        <v/>
      </c>
      <c r="CP34" s="366"/>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学校給食特別会計</v>
      </c>
      <c r="F35" s="365"/>
      <c r="G35" s="365"/>
      <c r="H35" s="365"/>
      <c r="I35" s="365"/>
      <c r="J35" s="365"/>
      <c r="K35" s="365"/>
      <c r="L35" s="365"/>
      <c r="M35" s="365"/>
      <c r="N35" s="365"/>
      <c r="O35" s="365"/>
      <c r="P35" s="365"/>
      <c r="Q35" s="365"/>
      <c r="R35" s="365"/>
      <c r="S35" s="365"/>
      <c r="T35" s="193"/>
      <c r="U35" s="366">
        <f>IF(W35="","",U34+1)</f>
        <v>6</v>
      </c>
      <c r="V35" s="366"/>
      <c r="W35" s="365" t="str">
        <f>IF('各会計、関係団体の財政状況及び健全化判断比率'!B29="","",'各会計、関係団体の財政状況及び健全化判断比率'!B29)</f>
        <v>介護保険特別会計事業勘定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IF('各会計、関係団体の財政状況及び健全化判断比率'!B32="","",'各会計、関係団体の財政状況及び健全化判断比率'!B32)</f>
        <v>下水道特別会計</v>
      </c>
      <c r="BH35" s="365"/>
      <c r="BI35" s="365"/>
      <c r="BJ35" s="365"/>
      <c r="BK35" s="365"/>
      <c r="BL35" s="365"/>
      <c r="BM35" s="365"/>
      <c r="BN35" s="365"/>
      <c r="BO35" s="365"/>
      <c r="BP35" s="365"/>
      <c r="BQ35" s="365"/>
      <c r="BR35" s="365"/>
      <c r="BS35" s="365"/>
      <c r="BT35" s="365"/>
      <c r="BU35" s="365"/>
      <c r="BV35" s="193"/>
      <c r="BW35" s="366">
        <f t="shared" ref="BW35:BW43" si="2">IF(BY35="","",BW34+1)</f>
        <v>11</v>
      </c>
      <c r="BX35" s="366"/>
      <c r="BY35" s="365" t="str">
        <f>IF('各会計、関係団体の財政状況及び健全化判断比率'!B69="","",'各会計、関係団体の財政状況及び健全化判断比率'!B69)</f>
        <v>有田衛生施設事務組合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広川町営浴場運営事業特別会計</v>
      </c>
      <c r="F36" s="365"/>
      <c r="G36" s="365"/>
      <c r="H36" s="365"/>
      <c r="I36" s="365"/>
      <c r="J36" s="365"/>
      <c r="K36" s="365"/>
      <c r="L36" s="365"/>
      <c r="M36" s="365"/>
      <c r="N36" s="365"/>
      <c r="O36" s="365"/>
      <c r="P36" s="365"/>
      <c r="Q36" s="365"/>
      <c r="R36" s="365"/>
      <c r="S36" s="365"/>
      <c r="T36" s="193"/>
      <c r="U36" s="366">
        <f t="shared" ref="U36:U43" si="4">IF(W36="","",U35+1)</f>
        <v>7</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12</v>
      </c>
      <c r="BX36" s="366"/>
      <c r="BY36" s="365" t="str">
        <f>IF('各会計、関係団体の財政状況及び健全化判断比率'!B70="","",'各会計、関係団体の財政状況及び健全化判断比率'!B70)</f>
        <v>有田聖苑事務組合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土地取得特別会計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13</v>
      </c>
      <c r="BX37" s="366"/>
      <c r="BY37" s="365" t="str">
        <f>IF('各会計、関係団体の財政状況及び健全化判断比率'!B71="","",'各会計、関係団体の財政状況及び健全化判断比率'!B71)</f>
        <v>有田郡老人福祉施設事務組合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14</v>
      </c>
      <c r="BX38" s="366"/>
      <c r="BY38" s="365" t="str">
        <f>IF('各会計、関係団体の財政状況及び健全化判断比率'!B72="","",'各会計、関係団体の財政状況及び健全化判断比率'!B72)</f>
        <v>有田周辺広域圏事務組合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15</v>
      </c>
      <c r="BX39" s="366"/>
      <c r="BY39" s="365" t="str">
        <f>IF('各会計、関係団体の財政状況及び健全化判断比率'!B73="","",'各会計、関係団体の財政状況及び健全化判断比率'!B73)</f>
        <v>有田周辺広域圏事務組合（公営企業会計）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16</v>
      </c>
      <c r="BX40" s="366"/>
      <c r="BY40" s="365" t="str">
        <f>IF('各会計、関係団体の財政状況及び健全化判断比率'!B74="","",'各会計、関係団体の財政状況及び健全化判断比率'!B74)</f>
        <v>湯浅広川消防組合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17</v>
      </c>
      <c r="BX41" s="366"/>
      <c r="BY41" s="365" t="str">
        <f>IF('各会計、関係団体の財政状況及び健全化判断比率'!B75="","",'各会計、関係団体の財政状況及び健全化判断比率'!B75)</f>
        <v>和歌山地方税回収機構</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18</v>
      </c>
      <c r="BX42" s="366"/>
      <c r="BY42" s="365" t="str">
        <f>IF('各会計、関係団体の財政状況及び健全化判断比率'!B76="","",'各会計、関係団体の財政状況及び健全化判断比率'!B76)</f>
        <v>和歌山県後期高齢者医療広域連合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19</v>
      </c>
      <c r="BX43" s="366"/>
      <c r="BY43" s="365" t="str">
        <f>IF('各会計、関係団体の財政状況及び健全化判断比率'!B77="","",'各会計、関係団体の財政状況及び健全化判断比率'!B77)</f>
        <v>和歌山県後期高齢者医療広域連合（特別会計）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2LXQ86eq3Fy9KoLxEHnRHGx2dKBWtdB4+vk80A+RFEIorIbi/WbJ9CHT56nzGiLx3oe1bDleu1TUrb4ffrwaiQ==" saltValue="1ULTVEvm3wsc6m5O859o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204</v>
      </c>
      <c r="DI1" s="736"/>
      <c r="DJ1" s="736"/>
      <c r="DK1" s="736"/>
      <c r="DL1" s="736"/>
      <c r="DM1" s="736"/>
      <c r="DN1" s="737"/>
      <c r="DO1" s="205"/>
      <c r="DP1" s="735" t="s">
        <v>205</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207</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208</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209</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210</v>
      </c>
      <c r="S4" s="678"/>
      <c r="T4" s="678"/>
      <c r="U4" s="678"/>
      <c r="V4" s="678"/>
      <c r="W4" s="678"/>
      <c r="X4" s="678"/>
      <c r="Y4" s="679"/>
      <c r="Z4" s="677" t="s">
        <v>211</v>
      </c>
      <c r="AA4" s="678"/>
      <c r="AB4" s="678"/>
      <c r="AC4" s="679"/>
      <c r="AD4" s="677" t="s">
        <v>212</v>
      </c>
      <c r="AE4" s="678"/>
      <c r="AF4" s="678"/>
      <c r="AG4" s="678"/>
      <c r="AH4" s="678"/>
      <c r="AI4" s="678"/>
      <c r="AJ4" s="678"/>
      <c r="AK4" s="679"/>
      <c r="AL4" s="677" t="s">
        <v>211</v>
      </c>
      <c r="AM4" s="678"/>
      <c r="AN4" s="678"/>
      <c r="AO4" s="679"/>
      <c r="AP4" s="738" t="s">
        <v>213</v>
      </c>
      <c r="AQ4" s="738"/>
      <c r="AR4" s="738"/>
      <c r="AS4" s="738"/>
      <c r="AT4" s="738"/>
      <c r="AU4" s="738"/>
      <c r="AV4" s="738"/>
      <c r="AW4" s="738"/>
      <c r="AX4" s="738"/>
      <c r="AY4" s="738"/>
      <c r="AZ4" s="738"/>
      <c r="BA4" s="738"/>
      <c r="BB4" s="738"/>
      <c r="BC4" s="738"/>
      <c r="BD4" s="738"/>
      <c r="BE4" s="738"/>
      <c r="BF4" s="738"/>
      <c r="BG4" s="738" t="s">
        <v>214</v>
      </c>
      <c r="BH4" s="738"/>
      <c r="BI4" s="738"/>
      <c r="BJ4" s="738"/>
      <c r="BK4" s="738"/>
      <c r="BL4" s="738"/>
      <c r="BM4" s="738"/>
      <c r="BN4" s="738"/>
      <c r="BO4" s="738" t="s">
        <v>211</v>
      </c>
      <c r="BP4" s="738"/>
      <c r="BQ4" s="738"/>
      <c r="BR4" s="738"/>
      <c r="BS4" s="738" t="s">
        <v>215</v>
      </c>
      <c r="BT4" s="738"/>
      <c r="BU4" s="738"/>
      <c r="BV4" s="738"/>
      <c r="BW4" s="738"/>
      <c r="BX4" s="738"/>
      <c r="BY4" s="738"/>
      <c r="BZ4" s="738"/>
      <c r="CA4" s="738"/>
      <c r="CB4" s="738"/>
      <c r="CD4" s="720" t="s">
        <v>216</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217</v>
      </c>
      <c r="C5" s="703"/>
      <c r="D5" s="703"/>
      <c r="E5" s="703"/>
      <c r="F5" s="703"/>
      <c r="G5" s="703"/>
      <c r="H5" s="703"/>
      <c r="I5" s="703"/>
      <c r="J5" s="703"/>
      <c r="K5" s="703"/>
      <c r="L5" s="703"/>
      <c r="M5" s="703"/>
      <c r="N5" s="703"/>
      <c r="O5" s="703"/>
      <c r="P5" s="703"/>
      <c r="Q5" s="704"/>
      <c r="R5" s="668">
        <v>750372</v>
      </c>
      <c r="S5" s="669"/>
      <c r="T5" s="669"/>
      <c r="U5" s="669"/>
      <c r="V5" s="669"/>
      <c r="W5" s="669"/>
      <c r="X5" s="669"/>
      <c r="Y5" s="715"/>
      <c r="Z5" s="733">
        <v>16.100000000000001</v>
      </c>
      <c r="AA5" s="733"/>
      <c r="AB5" s="733"/>
      <c r="AC5" s="733"/>
      <c r="AD5" s="734">
        <v>750372</v>
      </c>
      <c r="AE5" s="734"/>
      <c r="AF5" s="734"/>
      <c r="AG5" s="734"/>
      <c r="AH5" s="734"/>
      <c r="AI5" s="734"/>
      <c r="AJ5" s="734"/>
      <c r="AK5" s="734"/>
      <c r="AL5" s="716">
        <v>29.3</v>
      </c>
      <c r="AM5" s="685"/>
      <c r="AN5" s="685"/>
      <c r="AO5" s="717"/>
      <c r="AP5" s="702" t="s">
        <v>218</v>
      </c>
      <c r="AQ5" s="703"/>
      <c r="AR5" s="703"/>
      <c r="AS5" s="703"/>
      <c r="AT5" s="703"/>
      <c r="AU5" s="703"/>
      <c r="AV5" s="703"/>
      <c r="AW5" s="703"/>
      <c r="AX5" s="703"/>
      <c r="AY5" s="703"/>
      <c r="AZ5" s="703"/>
      <c r="BA5" s="703"/>
      <c r="BB5" s="703"/>
      <c r="BC5" s="703"/>
      <c r="BD5" s="703"/>
      <c r="BE5" s="703"/>
      <c r="BF5" s="704"/>
      <c r="BG5" s="609">
        <v>750004</v>
      </c>
      <c r="BH5" s="610"/>
      <c r="BI5" s="610"/>
      <c r="BJ5" s="610"/>
      <c r="BK5" s="610"/>
      <c r="BL5" s="610"/>
      <c r="BM5" s="610"/>
      <c r="BN5" s="611"/>
      <c r="BO5" s="665">
        <v>100</v>
      </c>
      <c r="BP5" s="665"/>
      <c r="BQ5" s="665"/>
      <c r="BR5" s="665"/>
      <c r="BS5" s="666">
        <v>32148</v>
      </c>
      <c r="BT5" s="666"/>
      <c r="BU5" s="666"/>
      <c r="BV5" s="666"/>
      <c r="BW5" s="666"/>
      <c r="BX5" s="666"/>
      <c r="BY5" s="666"/>
      <c r="BZ5" s="666"/>
      <c r="CA5" s="666"/>
      <c r="CB5" s="707"/>
      <c r="CD5" s="720" t="s">
        <v>213</v>
      </c>
      <c r="CE5" s="721"/>
      <c r="CF5" s="721"/>
      <c r="CG5" s="721"/>
      <c r="CH5" s="721"/>
      <c r="CI5" s="721"/>
      <c r="CJ5" s="721"/>
      <c r="CK5" s="721"/>
      <c r="CL5" s="721"/>
      <c r="CM5" s="721"/>
      <c r="CN5" s="721"/>
      <c r="CO5" s="721"/>
      <c r="CP5" s="721"/>
      <c r="CQ5" s="722"/>
      <c r="CR5" s="720" t="s">
        <v>219</v>
      </c>
      <c r="CS5" s="721"/>
      <c r="CT5" s="721"/>
      <c r="CU5" s="721"/>
      <c r="CV5" s="721"/>
      <c r="CW5" s="721"/>
      <c r="CX5" s="721"/>
      <c r="CY5" s="722"/>
      <c r="CZ5" s="720" t="s">
        <v>211</v>
      </c>
      <c r="DA5" s="721"/>
      <c r="DB5" s="721"/>
      <c r="DC5" s="722"/>
      <c r="DD5" s="720" t="s">
        <v>220</v>
      </c>
      <c r="DE5" s="721"/>
      <c r="DF5" s="721"/>
      <c r="DG5" s="721"/>
      <c r="DH5" s="721"/>
      <c r="DI5" s="721"/>
      <c r="DJ5" s="721"/>
      <c r="DK5" s="721"/>
      <c r="DL5" s="721"/>
      <c r="DM5" s="721"/>
      <c r="DN5" s="721"/>
      <c r="DO5" s="721"/>
      <c r="DP5" s="722"/>
      <c r="DQ5" s="720" t="s">
        <v>221</v>
      </c>
      <c r="DR5" s="721"/>
      <c r="DS5" s="721"/>
      <c r="DT5" s="721"/>
      <c r="DU5" s="721"/>
      <c r="DV5" s="721"/>
      <c r="DW5" s="721"/>
      <c r="DX5" s="721"/>
      <c r="DY5" s="721"/>
      <c r="DZ5" s="721"/>
      <c r="EA5" s="721"/>
      <c r="EB5" s="721"/>
      <c r="EC5" s="722"/>
    </row>
    <row r="6" spans="2:143" ht="11.25" customHeight="1">
      <c r="B6" s="606" t="s">
        <v>222</v>
      </c>
      <c r="C6" s="607"/>
      <c r="D6" s="607"/>
      <c r="E6" s="607"/>
      <c r="F6" s="607"/>
      <c r="G6" s="607"/>
      <c r="H6" s="607"/>
      <c r="I6" s="607"/>
      <c r="J6" s="607"/>
      <c r="K6" s="607"/>
      <c r="L6" s="607"/>
      <c r="M6" s="607"/>
      <c r="N6" s="607"/>
      <c r="O6" s="607"/>
      <c r="P6" s="607"/>
      <c r="Q6" s="608"/>
      <c r="R6" s="609">
        <v>36859</v>
      </c>
      <c r="S6" s="610"/>
      <c r="T6" s="610"/>
      <c r="U6" s="610"/>
      <c r="V6" s="610"/>
      <c r="W6" s="610"/>
      <c r="X6" s="610"/>
      <c r="Y6" s="611"/>
      <c r="Z6" s="665">
        <v>0.8</v>
      </c>
      <c r="AA6" s="665"/>
      <c r="AB6" s="665"/>
      <c r="AC6" s="665"/>
      <c r="AD6" s="666">
        <v>36859</v>
      </c>
      <c r="AE6" s="666"/>
      <c r="AF6" s="666"/>
      <c r="AG6" s="666"/>
      <c r="AH6" s="666"/>
      <c r="AI6" s="666"/>
      <c r="AJ6" s="666"/>
      <c r="AK6" s="666"/>
      <c r="AL6" s="612">
        <v>1.4</v>
      </c>
      <c r="AM6" s="613"/>
      <c r="AN6" s="613"/>
      <c r="AO6" s="667"/>
      <c r="AP6" s="606" t="s">
        <v>223</v>
      </c>
      <c r="AQ6" s="607"/>
      <c r="AR6" s="607"/>
      <c r="AS6" s="607"/>
      <c r="AT6" s="607"/>
      <c r="AU6" s="607"/>
      <c r="AV6" s="607"/>
      <c r="AW6" s="607"/>
      <c r="AX6" s="607"/>
      <c r="AY6" s="607"/>
      <c r="AZ6" s="607"/>
      <c r="BA6" s="607"/>
      <c r="BB6" s="607"/>
      <c r="BC6" s="607"/>
      <c r="BD6" s="607"/>
      <c r="BE6" s="607"/>
      <c r="BF6" s="608"/>
      <c r="BG6" s="609">
        <v>750004</v>
      </c>
      <c r="BH6" s="610"/>
      <c r="BI6" s="610"/>
      <c r="BJ6" s="610"/>
      <c r="BK6" s="610"/>
      <c r="BL6" s="610"/>
      <c r="BM6" s="610"/>
      <c r="BN6" s="611"/>
      <c r="BO6" s="665">
        <v>100</v>
      </c>
      <c r="BP6" s="665"/>
      <c r="BQ6" s="665"/>
      <c r="BR6" s="665"/>
      <c r="BS6" s="666">
        <v>32148</v>
      </c>
      <c r="BT6" s="666"/>
      <c r="BU6" s="666"/>
      <c r="BV6" s="666"/>
      <c r="BW6" s="666"/>
      <c r="BX6" s="666"/>
      <c r="BY6" s="666"/>
      <c r="BZ6" s="666"/>
      <c r="CA6" s="666"/>
      <c r="CB6" s="707"/>
      <c r="CD6" s="674" t="s">
        <v>224</v>
      </c>
      <c r="CE6" s="675"/>
      <c r="CF6" s="675"/>
      <c r="CG6" s="675"/>
      <c r="CH6" s="675"/>
      <c r="CI6" s="675"/>
      <c r="CJ6" s="675"/>
      <c r="CK6" s="675"/>
      <c r="CL6" s="675"/>
      <c r="CM6" s="675"/>
      <c r="CN6" s="675"/>
      <c r="CO6" s="675"/>
      <c r="CP6" s="675"/>
      <c r="CQ6" s="676"/>
      <c r="CR6" s="609">
        <v>55835</v>
      </c>
      <c r="CS6" s="610"/>
      <c r="CT6" s="610"/>
      <c r="CU6" s="610"/>
      <c r="CV6" s="610"/>
      <c r="CW6" s="610"/>
      <c r="CX6" s="610"/>
      <c r="CY6" s="611"/>
      <c r="CZ6" s="716">
        <v>1.2</v>
      </c>
      <c r="DA6" s="685"/>
      <c r="DB6" s="685"/>
      <c r="DC6" s="719"/>
      <c r="DD6" s="597" t="s">
        <v>225</v>
      </c>
      <c r="DE6" s="610"/>
      <c r="DF6" s="610"/>
      <c r="DG6" s="610"/>
      <c r="DH6" s="610"/>
      <c r="DI6" s="610"/>
      <c r="DJ6" s="610"/>
      <c r="DK6" s="610"/>
      <c r="DL6" s="610"/>
      <c r="DM6" s="610"/>
      <c r="DN6" s="610"/>
      <c r="DO6" s="610"/>
      <c r="DP6" s="611"/>
      <c r="DQ6" s="597">
        <v>55835</v>
      </c>
      <c r="DR6" s="610"/>
      <c r="DS6" s="610"/>
      <c r="DT6" s="610"/>
      <c r="DU6" s="610"/>
      <c r="DV6" s="610"/>
      <c r="DW6" s="610"/>
      <c r="DX6" s="610"/>
      <c r="DY6" s="610"/>
      <c r="DZ6" s="610"/>
      <c r="EA6" s="610"/>
      <c r="EB6" s="610"/>
      <c r="EC6" s="646"/>
    </row>
    <row r="7" spans="2:143" ht="11.25" customHeight="1">
      <c r="B7" s="606" t="s">
        <v>226</v>
      </c>
      <c r="C7" s="607"/>
      <c r="D7" s="607"/>
      <c r="E7" s="607"/>
      <c r="F7" s="607"/>
      <c r="G7" s="607"/>
      <c r="H7" s="607"/>
      <c r="I7" s="607"/>
      <c r="J7" s="607"/>
      <c r="K7" s="607"/>
      <c r="L7" s="607"/>
      <c r="M7" s="607"/>
      <c r="N7" s="607"/>
      <c r="O7" s="607"/>
      <c r="P7" s="607"/>
      <c r="Q7" s="608"/>
      <c r="R7" s="609">
        <v>1959</v>
      </c>
      <c r="S7" s="610"/>
      <c r="T7" s="610"/>
      <c r="U7" s="610"/>
      <c r="V7" s="610"/>
      <c r="W7" s="610"/>
      <c r="X7" s="610"/>
      <c r="Y7" s="611"/>
      <c r="Z7" s="665">
        <v>0</v>
      </c>
      <c r="AA7" s="665"/>
      <c r="AB7" s="665"/>
      <c r="AC7" s="665"/>
      <c r="AD7" s="666">
        <v>1959</v>
      </c>
      <c r="AE7" s="666"/>
      <c r="AF7" s="666"/>
      <c r="AG7" s="666"/>
      <c r="AH7" s="666"/>
      <c r="AI7" s="666"/>
      <c r="AJ7" s="666"/>
      <c r="AK7" s="666"/>
      <c r="AL7" s="612">
        <v>0.1</v>
      </c>
      <c r="AM7" s="613"/>
      <c r="AN7" s="613"/>
      <c r="AO7" s="667"/>
      <c r="AP7" s="606" t="s">
        <v>227</v>
      </c>
      <c r="AQ7" s="607"/>
      <c r="AR7" s="607"/>
      <c r="AS7" s="607"/>
      <c r="AT7" s="607"/>
      <c r="AU7" s="607"/>
      <c r="AV7" s="607"/>
      <c r="AW7" s="607"/>
      <c r="AX7" s="607"/>
      <c r="AY7" s="607"/>
      <c r="AZ7" s="607"/>
      <c r="BA7" s="607"/>
      <c r="BB7" s="607"/>
      <c r="BC7" s="607"/>
      <c r="BD7" s="607"/>
      <c r="BE7" s="607"/>
      <c r="BF7" s="608"/>
      <c r="BG7" s="609">
        <v>265733</v>
      </c>
      <c r="BH7" s="610"/>
      <c r="BI7" s="610"/>
      <c r="BJ7" s="610"/>
      <c r="BK7" s="610"/>
      <c r="BL7" s="610"/>
      <c r="BM7" s="610"/>
      <c r="BN7" s="611"/>
      <c r="BO7" s="665">
        <v>35.4</v>
      </c>
      <c r="BP7" s="665"/>
      <c r="BQ7" s="665"/>
      <c r="BR7" s="665"/>
      <c r="BS7" s="666">
        <v>3521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9">
        <v>557416</v>
      </c>
      <c r="CS7" s="610"/>
      <c r="CT7" s="610"/>
      <c r="CU7" s="610"/>
      <c r="CV7" s="610"/>
      <c r="CW7" s="610"/>
      <c r="CX7" s="610"/>
      <c r="CY7" s="611"/>
      <c r="CZ7" s="665">
        <v>12.3</v>
      </c>
      <c r="DA7" s="665"/>
      <c r="DB7" s="665"/>
      <c r="DC7" s="665"/>
      <c r="DD7" s="597">
        <v>82748</v>
      </c>
      <c r="DE7" s="610"/>
      <c r="DF7" s="610"/>
      <c r="DG7" s="610"/>
      <c r="DH7" s="610"/>
      <c r="DI7" s="610"/>
      <c r="DJ7" s="610"/>
      <c r="DK7" s="610"/>
      <c r="DL7" s="610"/>
      <c r="DM7" s="610"/>
      <c r="DN7" s="610"/>
      <c r="DO7" s="610"/>
      <c r="DP7" s="611"/>
      <c r="DQ7" s="597">
        <v>471743</v>
      </c>
      <c r="DR7" s="610"/>
      <c r="DS7" s="610"/>
      <c r="DT7" s="610"/>
      <c r="DU7" s="610"/>
      <c r="DV7" s="610"/>
      <c r="DW7" s="610"/>
      <c r="DX7" s="610"/>
      <c r="DY7" s="610"/>
      <c r="DZ7" s="610"/>
      <c r="EA7" s="610"/>
      <c r="EB7" s="610"/>
      <c r="EC7" s="646"/>
    </row>
    <row r="8" spans="2:143" ht="11.25" customHeight="1">
      <c r="B8" s="606" t="s">
        <v>229</v>
      </c>
      <c r="C8" s="607"/>
      <c r="D8" s="607"/>
      <c r="E8" s="607"/>
      <c r="F8" s="607"/>
      <c r="G8" s="607"/>
      <c r="H8" s="607"/>
      <c r="I8" s="607"/>
      <c r="J8" s="607"/>
      <c r="K8" s="607"/>
      <c r="L8" s="607"/>
      <c r="M8" s="607"/>
      <c r="N8" s="607"/>
      <c r="O8" s="607"/>
      <c r="P8" s="607"/>
      <c r="Q8" s="608"/>
      <c r="R8" s="609">
        <v>4337</v>
      </c>
      <c r="S8" s="610"/>
      <c r="T8" s="610"/>
      <c r="U8" s="610"/>
      <c r="V8" s="610"/>
      <c r="W8" s="610"/>
      <c r="X8" s="610"/>
      <c r="Y8" s="611"/>
      <c r="Z8" s="665">
        <v>0.1</v>
      </c>
      <c r="AA8" s="665"/>
      <c r="AB8" s="665"/>
      <c r="AC8" s="665"/>
      <c r="AD8" s="666">
        <v>4337</v>
      </c>
      <c r="AE8" s="666"/>
      <c r="AF8" s="666"/>
      <c r="AG8" s="666"/>
      <c r="AH8" s="666"/>
      <c r="AI8" s="666"/>
      <c r="AJ8" s="666"/>
      <c r="AK8" s="666"/>
      <c r="AL8" s="612">
        <v>0.2</v>
      </c>
      <c r="AM8" s="613"/>
      <c r="AN8" s="613"/>
      <c r="AO8" s="667"/>
      <c r="AP8" s="606" t="s">
        <v>230</v>
      </c>
      <c r="AQ8" s="607"/>
      <c r="AR8" s="607"/>
      <c r="AS8" s="607"/>
      <c r="AT8" s="607"/>
      <c r="AU8" s="607"/>
      <c r="AV8" s="607"/>
      <c r="AW8" s="607"/>
      <c r="AX8" s="607"/>
      <c r="AY8" s="607"/>
      <c r="AZ8" s="607"/>
      <c r="BA8" s="607"/>
      <c r="BB8" s="607"/>
      <c r="BC8" s="607"/>
      <c r="BD8" s="607"/>
      <c r="BE8" s="607"/>
      <c r="BF8" s="608"/>
      <c r="BG8" s="609">
        <v>10615</v>
      </c>
      <c r="BH8" s="610"/>
      <c r="BI8" s="610"/>
      <c r="BJ8" s="610"/>
      <c r="BK8" s="610"/>
      <c r="BL8" s="610"/>
      <c r="BM8" s="610"/>
      <c r="BN8" s="611"/>
      <c r="BO8" s="665">
        <v>1.4</v>
      </c>
      <c r="BP8" s="665"/>
      <c r="BQ8" s="665"/>
      <c r="BR8" s="665"/>
      <c r="BS8" s="597" t="s">
        <v>167</v>
      </c>
      <c r="BT8" s="610"/>
      <c r="BU8" s="610"/>
      <c r="BV8" s="610"/>
      <c r="BW8" s="610"/>
      <c r="BX8" s="610"/>
      <c r="BY8" s="610"/>
      <c r="BZ8" s="610"/>
      <c r="CA8" s="610"/>
      <c r="CB8" s="646"/>
      <c r="CD8" s="647" t="s">
        <v>231</v>
      </c>
      <c r="CE8" s="644"/>
      <c r="CF8" s="644"/>
      <c r="CG8" s="644"/>
      <c r="CH8" s="644"/>
      <c r="CI8" s="644"/>
      <c r="CJ8" s="644"/>
      <c r="CK8" s="644"/>
      <c r="CL8" s="644"/>
      <c r="CM8" s="644"/>
      <c r="CN8" s="644"/>
      <c r="CO8" s="644"/>
      <c r="CP8" s="644"/>
      <c r="CQ8" s="645"/>
      <c r="CR8" s="609">
        <v>1176286</v>
      </c>
      <c r="CS8" s="610"/>
      <c r="CT8" s="610"/>
      <c r="CU8" s="610"/>
      <c r="CV8" s="610"/>
      <c r="CW8" s="610"/>
      <c r="CX8" s="610"/>
      <c r="CY8" s="611"/>
      <c r="CZ8" s="665">
        <v>26</v>
      </c>
      <c r="DA8" s="665"/>
      <c r="DB8" s="665"/>
      <c r="DC8" s="665"/>
      <c r="DD8" s="597">
        <v>2826</v>
      </c>
      <c r="DE8" s="610"/>
      <c r="DF8" s="610"/>
      <c r="DG8" s="610"/>
      <c r="DH8" s="610"/>
      <c r="DI8" s="610"/>
      <c r="DJ8" s="610"/>
      <c r="DK8" s="610"/>
      <c r="DL8" s="610"/>
      <c r="DM8" s="610"/>
      <c r="DN8" s="610"/>
      <c r="DO8" s="610"/>
      <c r="DP8" s="611"/>
      <c r="DQ8" s="597">
        <v>657374</v>
      </c>
      <c r="DR8" s="610"/>
      <c r="DS8" s="610"/>
      <c r="DT8" s="610"/>
      <c r="DU8" s="610"/>
      <c r="DV8" s="610"/>
      <c r="DW8" s="610"/>
      <c r="DX8" s="610"/>
      <c r="DY8" s="610"/>
      <c r="DZ8" s="610"/>
      <c r="EA8" s="610"/>
      <c r="EB8" s="610"/>
      <c r="EC8" s="646"/>
    </row>
    <row r="9" spans="2:143" ht="11.25" customHeight="1">
      <c r="B9" s="606" t="s">
        <v>232</v>
      </c>
      <c r="C9" s="607"/>
      <c r="D9" s="607"/>
      <c r="E9" s="607"/>
      <c r="F9" s="607"/>
      <c r="G9" s="607"/>
      <c r="H9" s="607"/>
      <c r="I9" s="607"/>
      <c r="J9" s="607"/>
      <c r="K9" s="607"/>
      <c r="L9" s="607"/>
      <c r="M9" s="607"/>
      <c r="N9" s="607"/>
      <c r="O9" s="607"/>
      <c r="P9" s="607"/>
      <c r="Q9" s="608"/>
      <c r="R9" s="609">
        <v>4223</v>
      </c>
      <c r="S9" s="610"/>
      <c r="T9" s="610"/>
      <c r="U9" s="610"/>
      <c r="V9" s="610"/>
      <c r="W9" s="610"/>
      <c r="X9" s="610"/>
      <c r="Y9" s="611"/>
      <c r="Z9" s="665">
        <v>0.1</v>
      </c>
      <c r="AA9" s="665"/>
      <c r="AB9" s="665"/>
      <c r="AC9" s="665"/>
      <c r="AD9" s="666">
        <v>4223</v>
      </c>
      <c r="AE9" s="666"/>
      <c r="AF9" s="666"/>
      <c r="AG9" s="666"/>
      <c r="AH9" s="666"/>
      <c r="AI9" s="666"/>
      <c r="AJ9" s="666"/>
      <c r="AK9" s="666"/>
      <c r="AL9" s="612">
        <v>0.2</v>
      </c>
      <c r="AM9" s="613"/>
      <c r="AN9" s="613"/>
      <c r="AO9" s="667"/>
      <c r="AP9" s="606" t="s">
        <v>233</v>
      </c>
      <c r="AQ9" s="607"/>
      <c r="AR9" s="607"/>
      <c r="AS9" s="607"/>
      <c r="AT9" s="607"/>
      <c r="AU9" s="607"/>
      <c r="AV9" s="607"/>
      <c r="AW9" s="607"/>
      <c r="AX9" s="607"/>
      <c r="AY9" s="607"/>
      <c r="AZ9" s="607"/>
      <c r="BA9" s="607"/>
      <c r="BB9" s="607"/>
      <c r="BC9" s="607"/>
      <c r="BD9" s="607"/>
      <c r="BE9" s="607"/>
      <c r="BF9" s="608"/>
      <c r="BG9" s="609">
        <v>220286</v>
      </c>
      <c r="BH9" s="610"/>
      <c r="BI9" s="610"/>
      <c r="BJ9" s="610"/>
      <c r="BK9" s="610"/>
      <c r="BL9" s="610"/>
      <c r="BM9" s="610"/>
      <c r="BN9" s="611"/>
      <c r="BO9" s="665">
        <v>29.4</v>
      </c>
      <c r="BP9" s="665"/>
      <c r="BQ9" s="665"/>
      <c r="BR9" s="665"/>
      <c r="BS9" s="597" t="s">
        <v>121</v>
      </c>
      <c r="BT9" s="610"/>
      <c r="BU9" s="610"/>
      <c r="BV9" s="610"/>
      <c r="BW9" s="610"/>
      <c r="BX9" s="610"/>
      <c r="BY9" s="610"/>
      <c r="BZ9" s="610"/>
      <c r="CA9" s="610"/>
      <c r="CB9" s="646"/>
      <c r="CD9" s="647" t="s">
        <v>234</v>
      </c>
      <c r="CE9" s="644"/>
      <c r="CF9" s="644"/>
      <c r="CG9" s="644"/>
      <c r="CH9" s="644"/>
      <c r="CI9" s="644"/>
      <c r="CJ9" s="644"/>
      <c r="CK9" s="644"/>
      <c r="CL9" s="644"/>
      <c r="CM9" s="644"/>
      <c r="CN9" s="644"/>
      <c r="CO9" s="644"/>
      <c r="CP9" s="644"/>
      <c r="CQ9" s="645"/>
      <c r="CR9" s="609">
        <v>633097</v>
      </c>
      <c r="CS9" s="610"/>
      <c r="CT9" s="610"/>
      <c r="CU9" s="610"/>
      <c r="CV9" s="610"/>
      <c r="CW9" s="610"/>
      <c r="CX9" s="610"/>
      <c r="CY9" s="611"/>
      <c r="CZ9" s="665">
        <v>14</v>
      </c>
      <c r="DA9" s="665"/>
      <c r="DB9" s="665"/>
      <c r="DC9" s="665"/>
      <c r="DD9" s="597">
        <v>13188</v>
      </c>
      <c r="DE9" s="610"/>
      <c r="DF9" s="610"/>
      <c r="DG9" s="610"/>
      <c r="DH9" s="610"/>
      <c r="DI9" s="610"/>
      <c r="DJ9" s="610"/>
      <c r="DK9" s="610"/>
      <c r="DL9" s="610"/>
      <c r="DM9" s="610"/>
      <c r="DN9" s="610"/>
      <c r="DO9" s="610"/>
      <c r="DP9" s="611"/>
      <c r="DQ9" s="597">
        <v>581987</v>
      </c>
      <c r="DR9" s="610"/>
      <c r="DS9" s="610"/>
      <c r="DT9" s="610"/>
      <c r="DU9" s="610"/>
      <c r="DV9" s="610"/>
      <c r="DW9" s="610"/>
      <c r="DX9" s="610"/>
      <c r="DY9" s="610"/>
      <c r="DZ9" s="610"/>
      <c r="EA9" s="610"/>
      <c r="EB9" s="610"/>
      <c r="EC9" s="646"/>
    </row>
    <row r="10" spans="2:143" ht="11.25" customHeight="1">
      <c r="B10" s="606" t="s">
        <v>235</v>
      </c>
      <c r="C10" s="607"/>
      <c r="D10" s="607"/>
      <c r="E10" s="607"/>
      <c r="F10" s="607"/>
      <c r="G10" s="607"/>
      <c r="H10" s="607"/>
      <c r="I10" s="607"/>
      <c r="J10" s="607"/>
      <c r="K10" s="607"/>
      <c r="L10" s="607"/>
      <c r="M10" s="607"/>
      <c r="N10" s="607"/>
      <c r="O10" s="607"/>
      <c r="P10" s="607"/>
      <c r="Q10" s="608"/>
      <c r="R10" s="609" t="s">
        <v>121</v>
      </c>
      <c r="S10" s="610"/>
      <c r="T10" s="610"/>
      <c r="U10" s="610"/>
      <c r="V10" s="610"/>
      <c r="W10" s="610"/>
      <c r="X10" s="610"/>
      <c r="Y10" s="611"/>
      <c r="Z10" s="665" t="s">
        <v>167</v>
      </c>
      <c r="AA10" s="665"/>
      <c r="AB10" s="665"/>
      <c r="AC10" s="665"/>
      <c r="AD10" s="666" t="s">
        <v>225</v>
      </c>
      <c r="AE10" s="666"/>
      <c r="AF10" s="666"/>
      <c r="AG10" s="666"/>
      <c r="AH10" s="666"/>
      <c r="AI10" s="666"/>
      <c r="AJ10" s="666"/>
      <c r="AK10" s="666"/>
      <c r="AL10" s="612" t="s">
        <v>167</v>
      </c>
      <c r="AM10" s="613"/>
      <c r="AN10" s="613"/>
      <c r="AO10" s="667"/>
      <c r="AP10" s="606" t="s">
        <v>236</v>
      </c>
      <c r="AQ10" s="607"/>
      <c r="AR10" s="607"/>
      <c r="AS10" s="607"/>
      <c r="AT10" s="607"/>
      <c r="AU10" s="607"/>
      <c r="AV10" s="607"/>
      <c r="AW10" s="607"/>
      <c r="AX10" s="607"/>
      <c r="AY10" s="607"/>
      <c r="AZ10" s="607"/>
      <c r="BA10" s="607"/>
      <c r="BB10" s="607"/>
      <c r="BC10" s="607"/>
      <c r="BD10" s="607"/>
      <c r="BE10" s="607"/>
      <c r="BF10" s="608"/>
      <c r="BG10" s="609">
        <v>13768</v>
      </c>
      <c r="BH10" s="610"/>
      <c r="BI10" s="610"/>
      <c r="BJ10" s="610"/>
      <c r="BK10" s="610"/>
      <c r="BL10" s="610"/>
      <c r="BM10" s="610"/>
      <c r="BN10" s="611"/>
      <c r="BO10" s="665">
        <v>1.8</v>
      </c>
      <c r="BP10" s="665"/>
      <c r="BQ10" s="665"/>
      <c r="BR10" s="665"/>
      <c r="BS10" s="597">
        <v>2299</v>
      </c>
      <c r="BT10" s="610"/>
      <c r="BU10" s="610"/>
      <c r="BV10" s="610"/>
      <c r="BW10" s="610"/>
      <c r="BX10" s="610"/>
      <c r="BY10" s="610"/>
      <c r="BZ10" s="610"/>
      <c r="CA10" s="610"/>
      <c r="CB10" s="646"/>
      <c r="CD10" s="647" t="s">
        <v>237</v>
      </c>
      <c r="CE10" s="644"/>
      <c r="CF10" s="644"/>
      <c r="CG10" s="644"/>
      <c r="CH10" s="644"/>
      <c r="CI10" s="644"/>
      <c r="CJ10" s="644"/>
      <c r="CK10" s="644"/>
      <c r="CL10" s="644"/>
      <c r="CM10" s="644"/>
      <c r="CN10" s="644"/>
      <c r="CO10" s="644"/>
      <c r="CP10" s="644"/>
      <c r="CQ10" s="645"/>
      <c r="CR10" s="609" t="s">
        <v>121</v>
      </c>
      <c r="CS10" s="610"/>
      <c r="CT10" s="610"/>
      <c r="CU10" s="610"/>
      <c r="CV10" s="610"/>
      <c r="CW10" s="610"/>
      <c r="CX10" s="610"/>
      <c r="CY10" s="611"/>
      <c r="CZ10" s="665" t="s">
        <v>167</v>
      </c>
      <c r="DA10" s="665"/>
      <c r="DB10" s="665"/>
      <c r="DC10" s="665"/>
      <c r="DD10" s="597" t="s">
        <v>225</v>
      </c>
      <c r="DE10" s="610"/>
      <c r="DF10" s="610"/>
      <c r="DG10" s="610"/>
      <c r="DH10" s="610"/>
      <c r="DI10" s="610"/>
      <c r="DJ10" s="610"/>
      <c r="DK10" s="610"/>
      <c r="DL10" s="610"/>
      <c r="DM10" s="610"/>
      <c r="DN10" s="610"/>
      <c r="DO10" s="610"/>
      <c r="DP10" s="611"/>
      <c r="DQ10" s="597" t="s">
        <v>121</v>
      </c>
      <c r="DR10" s="610"/>
      <c r="DS10" s="610"/>
      <c r="DT10" s="610"/>
      <c r="DU10" s="610"/>
      <c r="DV10" s="610"/>
      <c r="DW10" s="610"/>
      <c r="DX10" s="610"/>
      <c r="DY10" s="610"/>
      <c r="DZ10" s="610"/>
      <c r="EA10" s="610"/>
      <c r="EB10" s="610"/>
      <c r="EC10" s="646"/>
    </row>
    <row r="11" spans="2:143" ht="11.25" customHeight="1">
      <c r="B11" s="606" t="s">
        <v>238</v>
      </c>
      <c r="C11" s="607"/>
      <c r="D11" s="607"/>
      <c r="E11" s="607"/>
      <c r="F11" s="607"/>
      <c r="G11" s="607"/>
      <c r="H11" s="607"/>
      <c r="I11" s="607"/>
      <c r="J11" s="607"/>
      <c r="K11" s="607"/>
      <c r="L11" s="607"/>
      <c r="M11" s="607"/>
      <c r="N11" s="607"/>
      <c r="O11" s="607"/>
      <c r="P11" s="607"/>
      <c r="Q11" s="608"/>
      <c r="R11" s="609" t="s">
        <v>225</v>
      </c>
      <c r="S11" s="610"/>
      <c r="T11" s="610"/>
      <c r="U11" s="610"/>
      <c r="V11" s="610"/>
      <c r="W11" s="610"/>
      <c r="X11" s="610"/>
      <c r="Y11" s="611"/>
      <c r="Z11" s="665" t="s">
        <v>121</v>
      </c>
      <c r="AA11" s="665"/>
      <c r="AB11" s="665"/>
      <c r="AC11" s="665"/>
      <c r="AD11" s="666" t="s">
        <v>167</v>
      </c>
      <c r="AE11" s="666"/>
      <c r="AF11" s="666"/>
      <c r="AG11" s="666"/>
      <c r="AH11" s="666"/>
      <c r="AI11" s="666"/>
      <c r="AJ11" s="666"/>
      <c r="AK11" s="666"/>
      <c r="AL11" s="612" t="s">
        <v>121</v>
      </c>
      <c r="AM11" s="613"/>
      <c r="AN11" s="613"/>
      <c r="AO11" s="667"/>
      <c r="AP11" s="606" t="s">
        <v>239</v>
      </c>
      <c r="AQ11" s="607"/>
      <c r="AR11" s="607"/>
      <c r="AS11" s="607"/>
      <c r="AT11" s="607"/>
      <c r="AU11" s="607"/>
      <c r="AV11" s="607"/>
      <c r="AW11" s="607"/>
      <c r="AX11" s="607"/>
      <c r="AY11" s="607"/>
      <c r="AZ11" s="607"/>
      <c r="BA11" s="607"/>
      <c r="BB11" s="607"/>
      <c r="BC11" s="607"/>
      <c r="BD11" s="607"/>
      <c r="BE11" s="607"/>
      <c r="BF11" s="608"/>
      <c r="BG11" s="609">
        <v>21064</v>
      </c>
      <c r="BH11" s="610"/>
      <c r="BI11" s="610"/>
      <c r="BJ11" s="610"/>
      <c r="BK11" s="610"/>
      <c r="BL11" s="610"/>
      <c r="BM11" s="610"/>
      <c r="BN11" s="611"/>
      <c r="BO11" s="665">
        <v>2.8</v>
      </c>
      <c r="BP11" s="665"/>
      <c r="BQ11" s="665"/>
      <c r="BR11" s="665"/>
      <c r="BS11" s="597">
        <v>1222</v>
      </c>
      <c r="BT11" s="610"/>
      <c r="BU11" s="610"/>
      <c r="BV11" s="610"/>
      <c r="BW11" s="610"/>
      <c r="BX11" s="610"/>
      <c r="BY11" s="610"/>
      <c r="BZ11" s="610"/>
      <c r="CA11" s="610"/>
      <c r="CB11" s="646"/>
      <c r="CD11" s="647" t="s">
        <v>240</v>
      </c>
      <c r="CE11" s="644"/>
      <c r="CF11" s="644"/>
      <c r="CG11" s="644"/>
      <c r="CH11" s="644"/>
      <c r="CI11" s="644"/>
      <c r="CJ11" s="644"/>
      <c r="CK11" s="644"/>
      <c r="CL11" s="644"/>
      <c r="CM11" s="644"/>
      <c r="CN11" s="644"/>
      <c r="CO11" s="644"/>
      <c r="CP11" s="644"/>
      <c r="CQ11" s="645"/>
      <c r="CR11" s="609">
        <v>201247</v>
      </c>
      <c r="CS11" s="610"/>
      <c r="CT11" s="610"/>
      <c r="CU11" s="610"/>
      <c r="CV11" s="610"/>
      <c r="CW11" s="610"/>
      <c r="CX11" s="610"/>
      <c r="CY11" s="611"/>
      <c r="CZ11" s="665">
        <v>4.5</v>
      </c>
      <c r="DA11" s="665"/>
      <c r="DB11" s="665"/>
      <c r="DC11" s="665"/>
      <c r="DD11" s="597">
        <v>70188</v>
      </c>
      <c r="DE11" s="610"/>
      <c r="DF11" s="610"/>
      <c r="DG11" s="610"/>
      <c r="DH11" s="610"/>
      <c r="DI11" s="610"/>
      <c r="DJ11" s="610"/>
      <c r="DK11" s="610"/>
      <c r="DL11" s="610"/>
      <c r="DM11" s="610"/>
      <c r="DN11" s="610"/>
      <c r="DO11" s="610"/>
      <c r="DP11" s="611"/>
      <c r="DQ11" s="597">
        <v>111737</v>
      </c>
      <c r="DR11" s="610"/>
      <c r="DS11" s="610"/>
      <c r="DT11" s="610"/>
      <c r="DU11" s="610"/>
      <c r="DV11" s="610"/>
      <c r="DW11" s="610"/>
      <c r="DX11" s="610"/>
      <c r="DY11" s="610"/>
      <c r="DZ11" s="610"/>
      <c r="EA11" s="610"/>
      <c r="EB11" s="610"/>
      <c r="EC11" s="646"/>
    </row>
    <row r="12" spans="2:143" ht="11.25" customHeight="1">
      <c r="B12" s="606" t="s">
        <v>241</v>
      </c>
      <c r="C12" s="607"/>
      <c r="D12" s="607"/>
      <c r="E12" s="607"/>
      <c r="F12" s="607"/>
      <c r="G12" s="607"/>
      <c r="H12" s="607"/>
      <c r="I12" s="607"/>
      <c r="J12" s="607"/>
      <c r="K12" s="607"/>
      <c r="L12" s="607"/>
      <c r="M12" s="607"/>
      <c r="N12" s="607"/>
      <c r="O12" s="607"/>
      <c r="P12" s="607"/>
      <c r="Q12" s="608"/>
      <c r="R12" s="609">
        <v>111391</v>
      </c>
      <c r="S12" s="610"/>
      <c r="T12" s="610"/>
      <c r="U12" s="610"/>
      <c r="V12" s="610"/>
      <c r="W12" s="610"/>
      <c r="X12" s="610"/>
      <c r="Y12" s="611"/>
      <c r="Z12" s="665">
        <v>2.4</v>
      </c>
      <c r="AA12" s="665"/>
      <c r="AB12" s="665"/>
      <c r="AC12" s="665"/>
      <c r="AD12" s="666">
        <v>111391</v>
      </c>
      <c r="AE12" s="666"/>
      <c r="AF12" s="666"/>
      <c r="AG12" s="666"/>
      <c r="AH12" s="666"/>
      <c r="AI12" s="666"/>
      <c r="AJ12" s="666"/>
      <c r="AK12" s="666"/>
      <c r="AL12" s="612">
        <v>4.3</v>
      </c>
      <c r="AM12" s="613"/>
      <c r="AN12" s="613"/>
      <c r="AO12" s="667"/>
      <c r="AP12" s="606" t="s">
        <v>242</v>
      </c>
      <c r="AQ12" s="607"/>
      <c r="AR12" s="607"/>
      <c r="AS12" s="607"/>
      <c r="AT12" s="607"/>
      <c r="AU12" s="607"/>
      <c r="AV12" s="607"/>
      <c r="AW12" s="607"/>
      <c r="AX12" s="607"/>
      <c r="AY12" s="607"/>
      <c r="AZ12" s="607"/>
      <c r="BA12" s="607"/>
      <c r="BB12" s="607"/>
      <c r="BC12" s="607"/>
      <c r="BD12" s="607"/>
      <c r="BE12" s="607"/>
      <c r="BF12" s="608"/>
      <c r="BG12" s="609">
        <v>427697</v>
      </c>
      <c r="BH12" s="610"/>
      <c r="BI12" s="610"/>
      <c r="BJ12" s="610"/>
      <c r="BK12" s="610"/>
      <c r="BL12" s="610"/>
      <c r="BM12" s="610"/>
      <c r="BN12" s="611"/>
      <c r="BO12" s="665">
        <v>57</v>
      </c>
      <c r="BP12" s="665"/>
      <c r="BQ12" s="665"/>
      <c r="BR12" s="665"/>
      <c r="BS12" s="597">
        <v>28627</v>
      </c>
      <c r="BT12" s="610"/>
      <c r="BU12" s="610"/>
      <c r="BV12" s="610"/>
      <c r="BW12" s="610"/>
      <c r="BX12" s="610"/>
      <c r="BY12" s="610"/>
      <c r="BZ12" s="610"/>
      <c r="CA12" s="610"/>
      <c r="CB12" s="646"/>
      <c r="CD12" s="647" t="s">
        <v>243</v>
      </c>
      <c r="CE12" s="644"/>
      <c r="CF12" s="644"/>
      <c r="CG12" s="644"/>
      <c r="CH12" s="644"/>
      <c r="CI12" s="644"/>
      <c r="CJ12" s="644"/>
      <c r="CK12" s="644"/>
      <c r="CL12" s="644"/>
      <c r="CM12" s="644"/>
      <c r="CN12" s="644"/>
      <c r="CO12" s="644"/>
      <c r="CP12" s="644"/>
      <c r="CQ12" s="645"/>
      <c r="CR12" s="609">
        <v>164100</v>
      </c>
      <c r="CS12" s="610"/>
      <c r="CT12" s="610"/>
      <c r="CU12" s="610"/>
      <c r="CV12" s="610"/>
      <c r="CW12" s="610"/>
      <c r="CX12" s="610"/>
      <c r="CY12" s="611"/>
      <c r="CZ12" s="665">
        <v>3.6</v>
      </c>
      <c r="DA12" s="665"/>
      <c r="DB12" s="665"/>
      <c r="DC12" s="665"/>
      <c r="DD12" s="597">
        <v>88862</v>
      </c>
      <c r="DE12" s="610"/>
      <c r="DF12" s="610"/>
      <c r="DG12" s="610"/>
      <c r="DH12" s="610"/>
      <c r="DI12" s="610"/>
      <c r="DJ12" s="610"/>
      <c r="DK12" s="610"/>
      <c r="DL12" s="610"/>
      <c r="DM12" s="610"/>
      <c r="DN12" s="610"/>
      <c r="DO12" s="610"/>
      <c r="DP12" s="611"/>
      <c r="DQ12" s="597">
        <v>73319</v>
      </c>
      <c r="DR12" s="610"/>
      <c r="DS12" s="610"/>
      <c r="DT12" s="610"/>
      <c r="DU12" s="610"/>
      <c r="DV12" s="610"/>
      <c r="DW12" s="610"/>
      <c r="DX12" s="610"/>
      <c r="DY12" s="610"/>
      <c r="DZ12" s="610"/>
      <c r="EA12" s="610"/>
      <c r="EB12" s="610"/>
      <c r="EC12" s="646"/>
    </row>
    <row r="13" spans="2:143" ht="11.25" customHeight="1">
      <c r="B13" s="606" t="s">
        <v>244</v>
      </c>
      <c r="C13" s="607"/>
      <c r="D13" s="607"/>
      <c r="E13" s="607"/>
      <c r="F13" s="607"/>
      <c r="G13" s="607"/>
      <c r="H13" s="607"/>
      <c r="I13" s="607"/>
      <c r="J13" s="607"/>
      <c r="K13" s="607"/>
      <c r="L13" s="607"/>
      <c r="M13" s="607"/>
      <c r="N13" s="607"/>
      <c r="O13" s="607"/>
      <c r="P13" s="607"/>
      <c r="Q13" s="608"/>
      <c r="R13" s="609" t="s">
        <v>225</v>
      </c>
      <c r="S13" s="610"/>
      <c r="T13" s="610"/>
      <c r="U13" s="610"/>
      <c r="V13" s="610"/>
      <c r="W13" s="610"/>
      <c r="X13" s="610"/>
      <c r="Y13" s="611"/>
      <c r="Z13" s="665" t="s">
        <v>167</v>
      </c>
      <c r="AA13" s="665"/>
      <c r="AB13" s="665"/>
      <c r="AC13" s="665"/>
      <c r="AD13" s="666" t="s">
        <v>121</v>
      </c>
      <c r="AE13" s="666"/>
      <c r="AF13" s="666"/>
      <c r="AG13" s="666"/>
      <c r="AH13" s="666"/>
      <c r="AI13" s="666"/>
      <c r="AJ13" s="666"/>
      <c r="AK13" s="666"/>
      <c r="AL13" s="612" t="s">
        <v>225</v>
      </c>
      <c r="AM13" s="613"/>
      <c r="AN13" s="613"/>
      <c r="AO13" s="667"/>
      <c r="AP13" s="606" t="s">
        <v>245</v>
      </c>
      <c r="AQ13" s="607"/>
      <c r="AR13" s="607"/>
      <c r="AS13" s="607"/>
      <c r="AT13" s="607"/>
      <c r="AU13" s="607"/>
      <c r="AV13" s="607"/>
      <c r="AW13" s="607"/>
      <c r="AX13" s="607"/>
      <c r="AY13" s="607"/>
      <c r="AZ13" s="607"/>
      <c r="BA13" s="607"/>
      <c r="BB13" s="607"/>
      <c r="BC13" s="607"/>
      <c r="BD13" s="607"/>
      <c r="BE13" s="607"/>
      <c r="BF13" s="608"/>
      <c r="BG13" s="609">
        <v>427279</v>
      </c>
      <c r="BH13" s="610"/>
      <c r="BI13" s="610"/>
      <c r="BJ13" s="610"/>
      <c r="BK13" s="610"/>
      <c r="BL13" s="610"/>
      <c r="BM13" s="610"/>
      <c r="BN13" s="611"/>
      <c r="BO13" s="665">
        <v>56.9</v>
      </c>
      <c r="BP13" s="665"/>
      <c r="BQ13" s="665"/>
      <c r="BR13" s="665"/>
      <c r="BS13" s="597">
        <v>28627</v>
      </c>
      <c r="BT13" s="610"/>
      <c r="BU13" s="610"/>
      <c r="BV13" s="610"/>
      <c r="BW13" s="610"/>
      <c r="BX13" s="610"/>
      <c r="BY13" s="610"/>
      <c r="BZ13" s="610"/>
      <c r="CA13" s="610"/>
      <c r="CB13" s="646"/>
      <c r="CD13" s="647" t="s">
        <v>246</v>
      </c>
      <c r="CE13" s="644"/>
      <c r="CF13" s="644"/>
      <c r="CG13" s="644"/>
      <c r="CH13" s="644"/>
      <c r="CI13" s="644"/>
      <c r="CJ13" s="644"/>
      <c r="CK13" s="644"/>
      <c r="CL13" s="644"/>
      <c r="CM13" s="644"/>
      <c r="CN13" s="644"/>
      <c r="CO13" s="644"/>
      <c r="CP13" s="644"/>
      <c r="CQ13" s="645"/>
      <c r="CR13" s="609">
        <v>496020</v>
      </c>
      <c r="CS13" s="610"/>
      <c r="CT13" s="610"/>
      <c r="CU13" s="610"/>
      <c r="CV13" s="610"/>
      <c r="CW13" s="610"/>
      <c r="CX13" s="610"/>
      <c r="CY13" s="611"/>
      <c r="CZ13" s="665">
        <v>11</v>
      </c>
      <c r="DA13" s="665"/>
      <c r="DB13" s="665"/>
      <c r="DC13" s="665"/>
      <c r="DD13" s="597">
        <v>384597</v>
      </c>
      <c r="DE13" s="610"/>
      <c r="DF13" s="610"/>
      <c r="DG13" s="610"/>
      <c r="DH13" s="610"/>
      <c r="DI13" s="610"/>
      <c r="DJ13" s="610"/>
      <c r="DK13" s="610"/>
      <c r="DL13" s="610"/>
      <c r="DM13" s="610"/>
      <c r="DN13" s="610"/>
      <c r="DO13" s="610"/>
      <c r="DP13" s="611"/>
      <c r="DQ13" s="597">
        <v>183059</v>
      </c>
      <c r="DR13" s="610"/>
      <c r="DS13" s="610"/>
      <c r="DT13" s="610"/>
      <c r="DU13" s="610"/>
      <c r="DV13" s="610"/>
      <c r="DW13" s="610"/>
      <c r="DX13" s="610"/>
      <c r="DY13" s="610"/>
      <c r="DZ13" s="610"/>
      <c r="EA13" s="610"/>
      <c r="EB13" s="610"/>
      <c r="EC13" s="646"/>
    </row>
    <row r="14" spans="2:143" ht="11.25" customHeight="1">
      <c r="B14" s="606" t="s">
        <v>247</v>
      </c>
      <c r="C14" s="607"/>
      <c r="D14" s="607"/>
      <c r="E14" s="607"/>
      <c r="F14" s="607"/>
      <c r="G14" s="607"/>
      <c r="H14" s="607"/>
      <c r="I14" s="607"/>
      <c r="J14" s="607"/>
      <c r="K14" s="607"/>
      <c r="L14" s="607"/>
      <c r="M14" s="607"/>
      <c r="N14" s="607"/>
      <c r="O14" s="607"/>
      <c r="P14" s="607"/>
      <c r="Q14" s="608"/>
      <c r="R14" s="609" t="s">
        <v>167</v>
      </c>
      <c r="S14" s="610"/>
      <c r="T14" s="610"/>
      <c r="U14" s="610"/>
      <c r="V14" s="610"/>
      <c r="W14" s="610"/>
      <c r="X14" s="610"/>
      <c r="Y14" s="611"/>
      <c r="Z14" s="665" t="s">
        <v>121</v>
      </c>
      <c r="AA14" s="665"/>
      <c r="AB14" s="665"/>
      <c r="AC14" s="665"/>
      <c r="AD14" s="666" t="s">
        <v>121</v>
      </c>
      <c r="AE14" s="666"/>
      <c r="AF14" s="666"/>
      <c r="AG14" s="666"/>
      <c r="AH14" s="666"/>
      <c r="AI14" s="666"/>
      <c r="AJ14" s="666"/>
      <c r="AK14" s="666"/>
      <c r="AL14" s="612" t="s">
        <v>121</v>
      </c>
      <c r="AM14" s="613"/>
      <c r="AN14" s="613"/>
      <c r="AO14" s="667"/>
      <c r="AP14" s="606" t="s">
        <v>248</v>
      </c>
      <c r="AQ14" s="607"/>
      <c r="AR14" s="607"/>
      <c r="AS14" s="607"/>
      <c r="AT14" s="607"/>
      <c r="AU14" s="607"/>
      <c r="AV14" s="607"/>
      <c r="AW14" s="607"/>
      <c r="AX14" s="607"/>
      <c r="AY14" s="607"/>
      <c r="AZ14" s="607"/>
      <c r="BA14" s="607"/>
      <c r="BB14" s="607"/>
      <c r="BC14" s="607"/>
      <c r="BD14" s="607"/>
      <c r="BE14" s="607"/>
      <c r="BF14" s="608"/>
      <c r="BG14" s="609">
        <v>27561</v>
      </c>
      <c r="BH14" s="610"/>
      <c r="BI14" s="610"/>
      <c r="BJ14" s="610"/>
      <c r="BK14" s="610"/>
      <c r="BL14" s="610"/>
      <c r="BM14" s="610"/>
      <c r="BN14" s="611"/>
      <c r="BO14" s="665">
        <v>3.7</v>
      </c>
      <c r="BP14" s="665"/>
      <c r="BQ14" s="665"/>
      <c r="BR14" s="665"/>
      <c r="BS14" s="597" t="s">
        <v>121</v>
      </c>
      <c r="BT14" s="610"/>
      <c r="BU14" s="610"/>
      <c r="BV14" s="610"/>
      <c r="BW14" s="610"/>
      <c r="BX14" s="610"/>
      <c r="BY14" s="610"/>
      <c r="BZ14" s="610"/>
      <c r="CA14" s="610"/>
      <c r="CB14" s="646"/>
      <c r="CD14" s="647" t="s">
        <v>249</v>
      </c>
      <c r="CE14" s="644"/>
      <c r="CF14" s="644"/>
      <c r="CG14" s="644"/>
      <c r="CH14" s="644"/>
      <c r="CI14" s="644"/>
      <c r="CJ14" s="644"/>
      <c r="CK14" s="644"/>
      <c r="CL14" s="644"/>
      <c r="CM14" s="644"/>
      <c r="CN14" s="644"/>
      <c r="CO14" s="644"/>
      <c r="CP14" s="644"/>
      <c r="CQ14" s="645"/>
      <c r="CR14" s="609">
        <v>275594</v>
      </c>
      <c r="CS14" s="610"/>
      <c r="CT14" s="610"/>
      <c r="CU14" s="610"/>
      <c r="CV14" s="610"/>
      <c r="CW14" s="610"/>
      <c r="CX14" s="610"/>
      <c r="CY14" s="611"/>
      <c r="CZ14" s="665">
        <v>6.1</v>
      </c>
      <c r="DA14" s="665"/>
      <c r="DB14" s="665"/>
      <c r="DC14" s="665"/>
      <c r="DD14" s="597">
        <v>72976</v>
      </c>
      <c r="DE14" s="610"/>
      <c r="DF14" s="610"/>
      <c r="DG14" s="610"/>
      <c r="DH14" s="610"/>
      <c r="DI14" s="610"/>
      <c r="DJ14" s="610"/>
      <c r="DK14" s="610"/>
      <c r="DL14" s="610"/>
      <c r="DM14" s="610"/>
      <c r="DN14" s="610"/>
      <c r="DO14" s="610"/>
      <c r="DP14" s="611"/>
      <c r="DQ14" s="597">
        <v>211268</v>
      </c>
      <c r="DR14" s="610"/>
      <c r="DS14" s="610"/>
      <c r="DT14" s="610"/>
      <c r="DU14" s="610"/>
      <c r="DV14" s="610"/>
      <c r="DW14" s="610"/>
      <c r="DX14" s="610"/>
      <c r="DY14" s="610"/>
      <c r="DZ14" s="610"/>
      <c r="EA14" s="610"/>
      <c r="EB14" s="610"/>
      <c r="EC14" s="646"/>
    </row>
    <row r="15" spans="2:143" ht="11.25" customHeight="1">
      <c r="B15" s="606" t="s">
        <v>250</v>
      </c>
      <c r="C15" s="607"/>
      <c r="D15" s="607"/>
      <c r="E15" s="607"/>
      <c r="F15" s="607"/>
      <c r="G15" s="607"/>
      <c r="H15" s="607"/>
      <c r="I15" s="607"/>
      <c r="J15" s="607"/>
      <c r="K15" s="607"/>
      <c r="L15" s="607"/>
      <c r="M15" s="607"/>
      <c r="N15" s="607"/>
      <c r="O15" s="607"/>
      <c r="P15" s="607"/>
      <c r="Q15" s="608"/>
      <c r="R15" s="609">
        <v>11422</v>
      </c>
      <c r="S15" s="610"/>
      <c r="T15" s="610"/>
      <c r="U15" s="610"/>
      <c r="V15" s="610"/>
      <c r="W15" s="610"/>
      <c r="X15" s="610"/>
      <c r="Y15" s="611"/>
      <c r="Z15" s="665">
        <v>0.2</v>
      </c>
      <c r="AA15" s="665"/>
      <c r="AB15" s="665"/>
      <c r="AC15" s="665"/>
      <c r="AD15" s="666">
        <v>11422</v>
      </c>
      <c r="AE15" s="666"/>
      <c r="AF15" s="666"/>
      <c r="AG15" s="666"/>
      <c r="AH15" s="666"/>
      <c r="AI15" s="666"/>
      <c r="AJ15" s="666"/>
      <c r="AK15" s="666"/>
      <c r="AL15" s="612">
        <v>0.4</v>
      </c>
      <c r="AM15" s="613"/>
      <c r="AN15" s="613"/>
      <c r="AO15" s="667"/>
      <c r="AP15" s="606" t="s">
        <v>251</v>
      </c>
      <c r="AQ15" s="607"/>
      <c r="AR15" s="607"/>
      <c r="AS15" s="607"/>
      <c r="AT15" s="607"/>
      <c r="AU15" s="607"/>
      <c r="AV15" s="607"/>
      <c r="AW15" s="607"/>
      <c r="AX15" s="607"/>
      <c r="AY15" s="607"/>
      <c r="AZ15" s="607"/>
      <c r="BA15" s="607"/>
      <c r="BB15" s="607"/>
      <c r="BC15" s="607"/>
      <c r="BD15" s="607"/>
      <c r="BE15" s="607"/>
      <c r="BF15" s="608"/>
      <c r="BG15" s="609">
        <v>29013</v>
      </c>
      <c r="BH15" s="610"/>
      <c r="BI15" s="610"/>
      <c r="BJ15" s="610"/>
      <c r="BK15" s="610"/>
      <c r="BL15" s="610"/>
      <c r="BM15" s="610"/>
      <c r="BN15" s="611"/>
      <c r="BO15" s="665">
        <v>3.9</v>
      </c>
      <c r="BP15" s="665"/>
      <c r="BQ15" s="665"/>
      <c r="BR15" s="665"/>
      <c r="BS15" s="597" t="s">
        <v>121</v>
      </c>
      <c r="BT15" s="610"/>
      <c r="BU15" s="610"/>
      <c r="BV15" s="610"/>
      <c r="BW15" s="610"/>
      <c r="BX15" s="610"/>
      <c r="BY15" s="610"/>
      <c r="BZ15" s="610"/>
      <c r="CA15" s="610"/>
      <c r="CB15" s="646"/>
      <c r="CD15" s="647" t="s">
        <v>252</v>
      </c>
      <c r="CE15" s="644"/>
      <c r="CF15" s="644"/>
      <c r="CG15" s="644"/>
      <c r="CH15" s="644"/>
      <c r="CI15" s="644"/>
      <c r="CJ15" s="644"/>
      <c r="CK15" s="644"/>
      <c r="CL15" s="644"/>
      <c r="CM15" s="644"/>
      <c r="CN15" s="644"/>
      <c r="CO15" s="644"/>
      <c r="CP15" s="644"/>
      <c r="CQ15" s="645"/>
      <c r="CR15" s="609">
        <v>459910</v>
      </c>
      <c r="CS15" s="610"/>
      <c r="CT15" s="610"/>
      <c r="CU15" s="610"/>
      <c r="CV15" s="610"/>
      <c r="CW15" s="610"/>
      <c r="CX15" s="610"/>
      <c r="CY15" s="611"/>
      <c r="CZ15" s="665">
        <v>10.199999999999999</v>
      </c>
      <c r="DA15" s="665"/>
      <c r="DB15" s="665"/>
      <c r="DC15" s="665"/>
      <c r="DD15" s="597">
        <v>40420</v>
      </c>
      <c r="DE15" s="610"/>
      <c r="DF15" s="610"/>
      <c r="DG15" s="610"/>
      <c r="DH15" s="610"/>
      <c r="DI15" s="610"/>
      <c r="DJ15" s="610"/>
      <c r="DK15" s="610"/>
      <c r="DL15" s="610"/>
      <c r="DM15" s="610"/>
      <c r="DN15" s="610"/>
      <c r="DO15" s="610"/>
      <c r="DP15" s="611"/>
      <c r="DQ15" s="597">
        <v>352556</v>
      </c>
      <c r="DR15" s="610"/>
      <c r="DS15" s="610"/>
      <c r="DT15" s="610"/>
      <c r="DU15" s="610"/>
      <c r="DV15" s="610"/>
      <c r="DW15" s="610"/>
      <c r="DX15" s="610"/>
      <c r="DY15" s="610"/>
      <c r="DZ15" s="610"/>
      <c r="EA15" s="610"/>
      <c r="EB15" s="610"/>
      <c r="EC15" s="646"/>
    </row>
    <row r="16" spans="2:143" ht="11.25" customHeight="1">
      <c r="B16" s="606" t="s">
        <v>253</v>
      </c>
      <c r="C16" s="607"/>
      <c r="D16" s="607"/>
      <c r="E16" s="607"/>
      <c r="F16" s="607"/>
      <c r="G16" s="607"/>
      <c r="H16" s="607"/>
      <c r="I16" s="607"/>
      <c r="J16" s="607"/>
      <c r="K16" s="607"/>
      <c r="L16" s="607"/>
      <c r="M16" s="607"/>
      <c r="N16" s="607"/>
      <c r="O16" s="607"/>
      <c r="P16" s="607"/>
      <c r="Q16" s="608"/>
      <c r="R16" s="609" t="s">
        <v>167</v>
      </c>
      <c r="S16" s="610"/>
      <c r="T16" s="610"/>
      <c r="U16" s="610"/>
      <c r="V16" s="610"/>
      <c r="W16" s="610"/>
      <c r="X16" s="610"/>
      <c r="Y16" s="611"/>
      <c r="Z16" s="665" t="s">
        <v>121</v>
      </c>
      <c r="AA16" s="665"/>
      <c r="AB16" s="665"/>
      <c r="AC16" s="665"/>
      <c r="AD16" s="666" t="s">
        <v>167</v>
      </c>
      <c r="AE16" s="666"/>
      <c r="AF16" s="666"/>
      <c r="AG16" s="666"/>
      <c r="AH16" s="666"/>
      <c r="AI16" s="666"/>
      <c r="AJ16" s="666"/>
      <c r="AK16" s="666"/>
      <c r="AL16" s="612" t="s">
        <v>121</v>
      </c>
      <c r="AM16" s="613"/>
      <c r="AN16" s="613"/>
      <c r="AO16" s="667"/>
      <c r="AP16" s="606" t="s">
        <v>254</v>
      </c>
      <c r="AQ16" s="607"/>
      <c r="AR16" s="607"/>
      <c r="AS16" s="607"/>
      <c r="AT16" s="607"/>
      <c r="AU16" s="607"/>
      <c r="AV16" s="607"/>
      <c r="AW16" s="607"/>
      <c r="AX16" s="607"/>
      <c r="AY16" s="607"/>
      <c r="AZ16" s="607"/>
      <c r="BA16" s="607"/>
      <c r="BB16" s="607"/>
      <c r="BC16" s="607"/>
      <c r="BD16" s="607"/>
      <c r="BE16" s="607"/>
      <c r="BF16" s="608"/>
      <c r="BG16" s="609" t="s">
        <v>121</v>
      </c>
      <c r="BH16" s="610"/>
      <c r="BI16" s="610"/>
      <c r="BJ16" s="610"/>
      <c r="BK16" s="610"/>
      <c r="BL16" s="610"/>
      <c r="BM16" s="610"/>
      <c r="BN16" s="611"/>
      <c r="BO16" s="665" t="s">
        <v>121</v>
      </c>
      <c r="BP16" s="665"/>
      <c r="BQ16" s="665"/>
      <c r="BR16" s="665"/>
      <c r="BS16" s="597" t="s">
        <v>121</v>
      </c>
      <c r="BT16" s="610"/>
      <c r="BU16" s="610"/>
      <c r="BV16" s="610"/>
      <c r="BW16" s="610"/>
      <c r="BX16" s="610"/>
      <c r="BY16" s="610"/>
      <c r="BZ16" s="610"/>
      <c r="CA16" s="610"/>
      <c r="CB16" s="646"/>
      <c r="CD16" s="647" t="s">
        <v>255</v>
      </c>
      <c r="CE16" s="644"/>
      <c r="CF16" s="644"/>
      <c r="CG16" s="644"/>
      <c r="CH16" s="644"/>
      <c r="CI16" s="644"/>
      <c r="CJ16" s="644"/>
      <c r="CK16" s="644"/>
      <c r="CL16" s="644"/>
      <c r="CM16" s="644"/>
      <c r="CN16" s="644"/>
      <c r="CO16" s="644"/>
      <c r="CP16" s="644"/>
      <c r="CQ16" s="645"/>
      <c r="CR16" s="609">
        <v>77568</v>
      </c>
      <c r="CS16" s="610"/>
      <c r="CT16" s="610"/>
      <c r="CU16" s="610"/>
      <c r="CV16" s="610"/>
      <c r="CW16" s="610"/>
      <c r="CX16" s="610"/>
      <c r="CY16" s="611"/>
      <c r="CZ16" s="665">
        <v>1.7</v>
      </c>
      <c r="DA16" s="665"/>
      <c r="DB16" s="665"/>
      <c r="DC16" s="665"/>
      <c r="DD16" s="597" t="s">
        <v>121</v>
      </c>
      <c r="DE16" s="610"/>
      <c r="DF16" s="610"/>
      <c r="DG16" s="610"/>
      <c r="DH16" s="610"/>
      <c r="DI16" s="610"/>
      <c r="DJ16" s="610"/>
      <c r="DK16" s="610"/>
      <c r="DL16" s="610"/>
      <c r="DM16" s="610"/>
      <c r="DN16" s="610"/>
      <c r="DO16" s="610"/>
      <c r="DP16" s="611"/>
      <c r="DQ16" s="597">
        <v>3071</v>
      </c>
      <c r="DR16" s="610"/>
      <c r="DS16" s="610"/>
      <c r="DT16" s="610"/>
      <c r="DU16" s="610"/>
      <c r="DV16" s="610"/>
      <c r="DW16" s="610"/>
      <c r="DX16" s="610"/>
      <c r="DY16" s="610"/>
      <c r="DZ16" s="610"/>
      <c r="EA16" s="610"/>
      <c r="EB16" s="610"/>
      <c r="EC16" s="646"/>
    </row>
    <row r="17" spans="2:133" ht="11.25" customHeight="1">
      <c r="B17" s="606" t="s">
        <v>256</v>
      </c>
      <c r="C17" s="607"/>
      <c r="D17" s="607"/>
      <c r="E17" s="607"/>
      <c r="F17" s="607"/>
      <c r="G17" s="607"/>
      <c r="H17" s="607"/>
      <c r="I17" s="607"/>
      <c r="J17" s="607"/>
      <c r="K17" s="607"/>
      <c r="L17" s="607"/>
      <c r="M17" s="607"/>
      <c r="N17" s="607"/>
      <c r="O17" s="607"/>
      <c r="P17" s="607"/>
      <c r="Q17" s="608"/>
      <c r="R17" s="609">
        <v>2777</v>
      </c>
      <c r="S17" s="610"/>
      <c r="T17" s="610"/>
      <c r="U17" s="610"/>
      <c r="V17" s="610"/>
      <c r="W17" s="610"/>
      <c r="X17" s="610"/>
      <c r="Y17" s="611"/>
      <c r="Z17" s="665">
        <v>0.1</v>
      </c>
      <c r="AA17" s="665"/>
      <c r="AB17" s="665"/>
      <c r="AC17" s="665"/>
      <c r="AD17" s="666">
        <v>2777</v>
      </c>
      <c r="AE17" s="666"/>
      <c r="AF17" s="666"/>
      <c r="AG17" s="666"/>
      <c r="AH17" s="666"/>
      <c r="AI17" s="666"/>
      <c r="AJ17" s="666"/>
      <c r="AK17" s="666"/>
      <c r="AL17" s="612">
        <v>0.1</v>
      </c>
      <c r="AM17" s="613"/>
      <c r="AN17" s="613"/>
      <c r="AO17" s="667"/>
      <c r="AP17" s="606" t="s">
        <v>257</v>
      </c>
      <c r="AQ17" s="607"/>
      <c r="AR17" s="607"/>
      <c r="AS17" s="607"/>
      <c r="AT17" s="607"/>
      <c r="AU17" s="607"/>
      <c r="AV17" s="607"/>
      <c r="AW17" s="607"/>
      <c r="AX17" s="607"/>
      <c r="AY17" s="607"/>
      <c r="AZ17" s="607"/>
      <c r="BA17" s="607"/>
      <c r="BB17" s="607"/>
      <c r="BC17" s="607"/>
      <c r="BD17" s="607"/>
      <c r="BE17" s="607"/>
      <c r="BF17" s="608"/>
      <c r="BG17" s="609" t="s">
        <v>167</v>
      </c>
      <c r="BH17" s="610"/>
      <c r="BI17" s="610"/>
      <c r="BJ17" s="610"/>
      <c r="BK17" s="610"/>
      <c r="BL17" s="610"/>
      <c r="BM17" s="610"/>
      <c r="BN17" s="611"/>
      <c r="BO17" s="665" t="s">
        <v>121</v>
      </c>
      <c r="BP17" s="665"/>
      <c r="BQ17" s="665"/>
      <c r="BR17" s="665"/>
      <c r="BS17" s="597" t="s">
        <v>167</v>
      </c>
      <c r="BT17" s="610"/>
      <c r="BU17" s="610"/>
      <c r="BV17" s="610"/>
      <c r="BW17" s="610"/>
      <c r="BX17" s="610"/>
      <c r="BY17" s="610"/>
      <c r="BZ17" s="610"/>
      <c r="CA17" s="610"/>
      <c r="CB17" s="646"/>
      <c r="CD17" s="647" t="s">
        <v>258</v>
      </c>
      <c r="CE17" s="644"/>
      <c r="CF17" s="644"/>
      <c r="CG17" s="644"/>
      <c r="CH17" s="644"/>
      <c r="CI17" s="644"/>
      <c r="CJ17" s="644"/>
      <c r="CK17" s="644"/>
      <c r="CL17" s="644"/>
      <c r="CM17" s="644"/>
      <c r="CN17" s="644"/>
      <c r="CO17" s="644"/>
      <c r="CP17" s="644"/>
      <c r="CQ17" s="645"/>
      <c r="CR17" s="609">
        <v>424627</v>
      </c>
      <c r="CS17" s="610"/>
      <c r="CT17" s="610"/>
      <c r="CU17" s="610"/>
      <c r="CV17" s="610"/>
      <c r="CW17" s="610"/>
      <c r="CX17" s="610"/>
      <c r="CY17" s="611"/>
      <c r="CZ17" s="665">
        <v>9.4</v>
      </c>
      <c r="DA17" s="665"/>
      <c r="DB17" s="665"/>
      <c r="DC17" s="665"/>
      <c r="DD17" s="597" t="s">
        <v>225</v>
      </c>
      <c r="DE17" s="610"/>
      <c r="DF17" s="610"/>
      <c r="DG17" s="610"/>
      <c r="DH17" s="610"/>
      <c r="DI17" s="610"/>
      <c r="DJ17" s="610"/>
      <c r="DK17" s="610"/>
      <c r="DL17" s="610"/>
      <c r="DM17" s="610"/>
      <c r="DN17" s="610"/>
      <c r="DO17" s="610"/>
      <c r="DP17" s="611"/>
      <c r="DQ17" s="597">
        <v>424627</v>
      </c>
      <c r="DR17" s="610"/>
      <c r="DS17" s="610"/>
      <c r="DT17" s="610"/>
      <c r="DU17" s="610"/>
      <c r="DV17" s="610"/>
      <c r="DW17" s="610"/>
      <c r="DX17" s="610"/>
      <c r="DY17" s="610"/>
      <c r="DZ17" s="610"/>
      <c r="EA17" s="610"/>
      <c r="EB17" s="610"/>
      <c r="EC17" s="646"/>
    </row>
    <row r="18" spans="2:133" ht="11.25" customHeight="1">
      <c r="B18" s="606" t="s">
        <v>259</v>
      </c>
      <c r="C18" s="607"/>
      <c r="D18" s="607"/>
      <c r="E18" s="607"/>
      <c r="F18" s="607"/>
      <c r="G18" s="607"/>
      <c r="H18" s="607"/>
      <c r="I18" s="607"/>
      <c r="J18" s="607"/>
      <c r="K18" s="607"/>
      <c r="L18" s="607"/>
      <c r="M18" s="607"/>
      <c r="N18" s="607"/>
      <c r="O18" s="607"/>
      <c r="P18" s="607"/>
      <c r="Q18" s="608"/>
      <c r="R18" s="609">
        <v>1876070</v>
      </c>
      <c r="S18" s="610"/>
      <c r="T18" s="610"/>
      <c r="U18" s="610"/>
      <c r="V18" s="610"/>
      <c r="W18" s="610"/>
      <c r="X18" s="610"/>
      <c r="Y18" s="611"/>
      <c r="Z18" s="665">
        <v>40.1</v>
      </c>
      <c r="AA18" s="665"/>
      <c r="AB18" s="665"/>
      <c r="AC18" s="665"/>
      <c r="AD18" s="666">
        <v>1595882</v>
      </c>
      <c r="AE18" s="666"/>
      <c r="AF18" s="666"/>
      <c r="AG18" s="666"/>
      <c r="AH18" s="666"/>
      <c r="AI18" s="666"/>
      <c r="AJ18" s="666"/>
      <c r="AK18" s="666"/>
      <c r="AL18" s="612">
        <v>62.3</v>
      </c>
      <c r="AM18" s="613"/>
      <c r="AN18" s="613"/>
      <c r="AO18" s="667"/>
      <c r="AP18" s="606" t="s">
        <v>260</v>
      </c>
      <c r="AQ18" s="607"/>
      <c r="AR18" s="607"/>
      <c r="AS18" s="607"/>
      <c r="AT18" s="607"/>
      <c r="AU18" s="607"/>
      <c r="AV18" s="607"/>
      <c r="AW18" s="607"/>
      <c r="AX18" s="607"/>
      <c r="AY18" s="607"/>
      <c r="AZ18" s="607"/>
      <c r="BA18" s="607"/>
      <c r="BB18" s="607"/>
      <c r="BC18" s="607"/>
      <c r="BD18" s="607"/>
      <c r="BE18" s="607"/>
      <c r="BF18" s="608"/>
      <c r="BG18" s="609" t="s">
        <v>167</v>
      </c>
      <c r="BH18" s="610"/>
      <c r="BI18" s="610"/>
      <c r="BJ18" s="610"/>
      <c r="BK18" s="610"/>
      <c r="BL18" s="610"/>
      <c r="BM18" s="610"/>
      <c r="BN18" s="611"/>
      <c r="BO18" s="665" t="s">
        <v>121</v>
      </c>
      <c r="BP18" s="665"/>
      <c r="BQ18" s="665"/>
      <c r="BR18" s="665"/>
      <c r="BS18" s="597" t="s">
        <v>121</v>
      </c>
      <c r="BT18" s="610"/>
      <c r="BU18" s="610"/>
      <c r="BV18" s="610"/>
      <c r="BW18" s="610"/>
      <c r="BX18" s="610"/>
      <c r="BY18" s="610"/>
      <c r="BZ18" s="610"/>
      <c r="CA18" s="610"/>
      <c r="CB18" s="646"/>
      <c r="CD18" s="647" t="s">
        <v>261</v>
      </c>
      <c r="CE18" s="644"/>
      <c r="CF18" s="644"/>
      <c r="CG18" s="644"/>
      <c r="CH18" s="644"/>
      <c r="CI18" s="644"/>
      <c r="CJ18" s="644"/>
      <c r="CK18" s="644"/>
      <c r="CL18" s="644"/>
      <c r="CM18" s="644"/>
      <c r="CN18" s="644"/>
      <c r="CO18" s="644"/>
      <c r="CP18" s="644"/>
      <c r="CQ18" s="645"/>
      <c r="CR18" s="609" t="s">
        <v>121</v>
      </c>
      <c r="CS18" s="610"/>
      <c r="CT18" s="610"/>
      <c r="CU18" s="610"/>
      <c r="CV18" s="610"/>
      <c r="CW18" s="610"/>
      <c r="CX18" s="610"/>
      <c r="CY18" s="611"/>
      <c r="CZ18" s="665" t="s">
        <v>121</v>
      </c>
      <c r="DA18" s="665"/>
      <c r="DB18" s="665"/>
      <c r="DC18" s="665"/>
      <c r="DD18" s="597" t="s">
        <v>121</v>
      </c>
      <c r="DE18" s="610"/>
      <c r="DF18" s="610"/>
      <c r="DG18" s="610"/>
      <c r="DH18" s="610"/>
      <c r="DI18" s="610"/>
      <c r="DJ18" s="610"/>
      <c r="DK18" s="610"/>
      <c r="DL18" s="610"/>
      <c r="DM18" s="610"/>
      <c r="DN18" s="610"/>
      <c r="DO18" s="610"/>
      <c r="DP18" s="611"/>
      <c r="DQ18" s="597" t="s">
        <v>225</v>
      </c>
      <c r="DR18" s="610"/>
      <c r="DS18" s="610"/>
      <c r="DT18" s="610"/>
      <c r="DU18" s="610"/>
      <c r="DV18" s="610"/>
      <c r="DW18" s="610"/>
      <c r="DX18" s="610"/>
      <c r="DY18" s="610"/>
      <c r="DZ18" s="610"/>
      <c r="EA18" s="610"/>
      <c r="EB18" s="610"/>
      <c r="EC18" s="646"/>
    </row>
    <row r="19" spans="2:133" ht="11.25" customHeight="1">
      <c r="B19" s="606" t="s">
        <v>262</v>
      </c>
      <c r="C19" s="607"/>
      <c r="D19" s="607"/>
      <c r="E19" s="607"/>
      <c r="F19" s="607"/>
      <c r="G19" s="607"/>
      <c r="H19" s="607"/>
      <c r="I19" s="607"/>
      <c r="J19" s="607"/>
      <c r="K19" s="607"/>
      <c r="L19" s="607"/>
      <c r="M19" s="607"/>
      <c r="N19" s="607"/>
      <c r="O19" s="607"/>
      <c r="P19" s="607"/>
      <c r="Q19" s="608"/>
      <c r="R19" s="609">
        <v>1595882</v>
      </c>
      <c r="S19" s="610"/>
      <c r="T19" s="610"/>
      <c r="U19" s="610"/>
      <c r="V19" s="610"/>
      <c r="W19" s="610"/>
      <c r="X19" s="610"/>
      <c r="Y19" s="611"/>
      <c r="Z19" s="665">
        <v>34.200000000000003</v>
      </c>
      <c r="AA19" s="665"/>
      <c r="AB19" s="665"/>
      <c r="AC19" s="665"/>
      <c r="AD19" s="666">
        <v>1595882</v>
      </c>
      <c r="AE19" s="666"/>
      <c r="AF19" s="666"/>
      <c r="AG19" s="666"/>
      <c r="AH19" s="666"/>
      <c r="AI19" s="666"/>
      <c r="AJ19" s="666"/>
      <c r="AK19" s="666"/>
      <c r="AL19" s="612">
        <v>62.3</v>
      </c>
      <c r="AM19" s="613"/>
      <c r="AN19" s="613"/>
      <c r="AO19" s="667"/>
      <c r="AP19" s="606" t="s">
        <v>263</v>
      </c>
      <c r="AQ19" s="607"/>
      <c r="AR19" s="607"/>
      <c r="AS19" s="607"/>
      <c r="AT19" s="607"/>
      <c r="AU19" s="607"/>
      <c r="AV19" s="607"/>
      <c r="AW19" s="607"/>
      <c r="AX19" s="607"/>
      <c r="AY19" s="607"/>
      <c r="AZ19" s="607"/>
      <c r="BA19" s="607"/>
      <c r="BB19" s="607"/>
      <c r="BC19" s="607"/>
      <c r="BD19" s="607"/>
      <c r="BE19" s="607"/>
      <c r="BF19" s="608"/>
      <c r="BG19" s="609">
        <v>368</v>
      </c>
      <c r="BH19" s="610"/>
      <c r="BI19" s="610"/>
      <c r="BJ19" s="610"/>
      <c r="BK19" s="610"/>
      <c r="BL19" s="610"/>
      <c r="BM19" s="610"/>
      <c r="BN19" s="611"/>
      <c r="BO19" s="665">
        <v>0</v>
      </c>
      <c r="BP19" s="665"/>
      <c r="BQ19" s="665"/>
      <c r="BR19" s="665"/>
      <c r="BS19" s="597" t="s">
        <v>121</v>
      </c>
      <c r="BT19" s="610"/>
      <c r="BU19" s="610"/>
      <c r="BV19" s="610"/>
      <c r="BW19" s="610"/>
      <c r="BX19" s="610"/>
      <c r="BY19" s="610"/>
      <c r="BZ19" s="610"/>
      <c r="CA19" s="610"/>
      <c r="CB19" s="646"/>
      <c r="CD19" s="647" t="s">
        <v>264</v>
      </c>
      <c r="CE19" s="644"/>
      <c r="CF19" s="644"/>
      <c r="CG19" s="644"/>
      <c r="CH19" s="644"/>
      <c r="CI19" s="644"/>
      <c r="CJ19" s="644"/>
      <c r="CK19" s="644"/>
      <c r="CL19" s="644"/>
      <c r="CM19" s="644"/>
      <c r="CN19" s="644"/>
      <c r="CO19" s="644"/>
      <c r="CP19" s="644"/>
      <c r="CQ19" s="645"/>
      <c r="CR19" s="609" t="s">
        <v>121</v>
      </c>
      <c r="CS19" s="610"/>
      <c r="CT19" s="610"/>
      <c r="CU19" s="610"/>
      <c r="CV19" s="610"/>
      <c r="CW19" s="610"/>
      <c r="CX19" s="610"/>
      <c r="CY19" s="611"/>
      <c r="CZ19" s="665" t="s">
        <v>121</v>
      </c>
      <c r="DA19" s="665"/>
      <c r="DB19" s="665"/>
      <c r="DC19" s="665"/>
      <c r="DD19" s="597" t="s">
        <v>121</v>
      </c>
      <c r="DE19" s="610"/>
      <c r="DF19" s="610"/>
      <c r="DG19" s="610"/>
      <c r="DH19" s="610"/>
      <c r="DI19" s="610"/>
      <c r="DJ19" s="610"/>
      <c r="DK19" s="610"/>
      <c r="DL19" s="610"/>
      <c r="DM19" s="610"/>
      <c r="DN19" s="610"/>
      <c r="DO19" s="610"/>
      <c r="DP19" s="611"/>
      <c r="DQ19" s="597" t="s">
        <v>121</v>
      </c>
      <c r="DR19" s="610"/>
      <c r="DS19" s="610"/>
      <c r="DT19" s="610"/>
      <c r="DU19" s="610"/>
      <c r="DV19" s="610"/>
      <c r="DW19" s="610"/>
      <c r="DX19" s="610"/>
      <c r="DY19" s="610"/>
      <c r="DZ19" s="610"/>
      <c r="EA19" s="610"/>
      <c r="EB19" s="610"/>
      <c r="EC19" s="646"/>
    </row>
    <row r="20" spans="2:133" ht="11.25" customHeight="1">
      <c r="B20" s="606" t="s">
        <v>265</v>
      </c>
      <c r="C20" s="607"/>
      <c r="D20" s="607"/>
      <c r="E20" s="607"/>
      <c r="F20" s="607"/>
      <c r="G20" s="607"/>
      <c r="H20" s="607"/>
      <c r="I20" s="607"/>
      <c r="J20" s="607"/>
      <c r="K20" s="607"/>
      <c r="L20" s="607"/>
      <c r="M20" s="607"/>
      <c r="N20" s="607"/>
      <c r="O20" s="607"/>
      <c r="P20" s="607"/>
      <c r="Q20" s="608"/>
      <c r="R20" s="609">
        <v>280188</v>
      </c>
      <c r="S20" s="610"/>
      <c r="T20" s="610"/>
      <c r="U20" s="610"/>
      <c r="V20" s="610"/>
      <c r="W20" s="610"/>
      <c r="X20" s="610"/>
      <c r="Y20" s="611"/>
      <c r="Z20" s="665">
        <v>6</v>
      </c>
      <c r="AA20" s="665"/>
      <c r="AB20" s="665"/>
      <c r="AC20" s="665"/>
      <c r="AD20" s="666" t="s">
        <v>167</v>
      </c>
      <c r="AE20" s="666"/>
      <c r="AF20" s="666"/>
      <c r="AG20" s="666"/>
      <c r="AH20" s="666"/>
      <c r="AI20" s="666"/>
      <c r="AJ20" s="666"/>
      <c r="AK20" s="666"/>
      <c r="AL20" s="612" t="s">
        <v>225</v>
      </c>
      <c r="AM20" s="613"/>
      <c r="AN20" s="613"/>
      <c r="AO20" s="667"/>
      <c r="AP20" s="606" t="s">
        <v>266</v>
      </c>
      <c r="AQ20" s="607"/>
      <c r="AR20" s="607"/>
      <c r="AS20" s="607"/>
      <c r="AT20" s="607"/>
      <c r="AU20" s="607"/>
      <c r="AV20" s="607"/>
      <c r="AW20" s="607"/>
      <c r="AX20" s="607"/>
      <c r="AY20" s="607"/>
      <c r="AZ20" s="607"/>
      <c r="BA20" s="607"/>
      <c r="BB20" s="607"/>
      <c r="BC20" s="607"/>
      <c r="BD20" s="607"/>
      <c r="BE20" s="607"/>
      <c r="BF20" s="608"/>
      <c r="BG20" s="609">
        <v>368</v>
      </c>
      <c r="BH20" s="610"/>
      <c r="BI20" s="610"/>
      <c r="BJ20" s="610"/>
      <c r="BK20" s="610"/>
      <c r="BL20" s="610"/>
      <c r="BM20" s="610"/>
      <c r="BN20" s="611"/>
      <c r="BO20" s="665">
        <v>0</v>
      </c>
      <c r="BP20" s="665"/>
      <c r="BQ20" s="665"/>
      <c r="BR20" s="665"/>
      <c r="BS20" s="597" t="s">
        <v>167</v>
      </c>
      <c r="BT20" s="610"/>
      <c r="BU20" s="610"/>
      <c r="BV20" s="610"/>
      <c r="BW20" s="610"/>
      <c r="BX20" s="610"/>
      <c r="BY20" s="610"/>
      <c r="BZ20" s="610"/>
      <c r="CA20" s="610"/>
      <c r="CB20" s="646"/>
      <c r="CD20" s="647" t="s">
        <v>267</v>
      </c>
      <c r="CE20" s="644"/>
      <c r="CF20" s="644"/>
      <c r="CG20" s="644"/>
      <c r="CH20" s="644"/>
      <c r="CI20" s="644"/>
      <c r="CJ20" s="644"/>
      <c r="CK20" s="644"/>
      <c r="CL20" s="644"/>
      <c r="CM20" s="644"/>
      <c r="CN20" s="644"/>
      <c r="CO20" s="644"/>
      <c r="CP20" s="644"/>
      <c r="CQ20" s="645"/>
      <c r="CR20" s="609">
        <v>4521700</v>
      </c>
      <c r="CS20" s="610"/>
      <c r="CT20" s="610"/>
      <c r="CU20" s="610"/>
      <c r="CV20" s="610"/>
      <c r="CW20" s="610"/>
      <c r="CX20" s="610"/>
      <c r="CY20" s="611"/>
      <c r="CZ20" s="665">
        <v>100</v>
      </c>
      <c r="DA20" s="665"/>
      <c r="DB20" s="665"/>
      <c r="DC20" s="665"/>
      <c r="DD20" s="597">
        <v>755805</v>
      </c>
      <c r="DE20" s="610"/>
      <c r="DF20" s="610"/>
      <c r="DG20" s="610"/>
      <c r="DH20" s="610"/>
      <c r="DI20" s="610"/>
      <c r="DJ20" s="610"/>
      <c r="DK20" s="610"/>
      <c r="DL20" s="610"/>
      <c r="DM20" s="610"/>
      <c r="DN20" s="610"/>
      <c r="DO20" s="610"/>
      <c r="DP20" s="611"/>
      <c r="DQ20" s="597">
        <v>3126576</v>
      </c>
      <c r="DR20" s="610"/>
      <c r="DS20" s="610"/>
      <c r="DT20" s="610"/>
      <c r="DU20" s="610"/>
      <c r="DV20" s="610"/>
      <c r="DW20" s="610"/>
      <c r="DX20" s="610"/>
      <c r="DY20" s="610"/>
      <c r="DZ20" s="610"/>
      <c r="EA20" s="610"/>
      <c r="EB20" s="610"/>
      <c r="EC20" s="646"/>
    </row>
    <row r="21" spans="2:133" ht="11.25" customHeight="1">
      <c r="B21" s="606" t="s">
        <v>268</v>
      </c>
      <c r="C21" s="607"/>
      <c r="D21" s="607"/>
      <c r="E21" s="607"/>
      <c r="F21" s="607"/>
      <c r="G21" s="607"/>
      <c r="H21" s="607"/>
      <c r="I21" s="607"/>
      <c r="J21" s="607"/>
      <c r="K21" s="607"/>
      <c r="L21" s="607"/>
      <c r="M21" s="607"/>
      <c r="N21" s="607"/>
      <c r="O21" s="607"/>
      <c r="P21" s="607"/>
      <c r="Q21" s="608"/>
      <c r="R21" s="609" t="s">
        <v>225</v>
      </c>
      <c r="S21" s="610"/>
      <c r="T21" s="610"/>
      <c r="U21" s="610"/>
      <c r="V21" s="610"/>
      <c r="W21" s="610"/>
      <c r="X21" s="610"/>
      <c r="Y21" s="611"/>
      <c r="Z21" s="665" t="s">
        <v>121</v>
      </c>
      <c r="AA21" s="665"/>
      <c r="AB21" s="665"/>
      <c r="AC21" s="665"/>
      <c r="AD21" s="666" t="s">
        <v>121</v>
      </c>
      <c r="AE21" s="666"/>
      <c r="AF21" s="666"/>
      <c r="AG21" s="666"/>
      <c r="AH21" s="666"/>
      <c r="AI21" s="666"/>
      <c r="AJ21" s="666"/>
      <c r="AK21" s="666"/>
      <c r="AL21" s="612" t="s">
        <v>225</v>
      </c>
      <c r="AM21" s="613"/>
      <c r="AN21" s="613"/>
      <c r="AO21" s="667"/>
      <c r="AP21" s="711" t="s">
        <v>269</v>
      </c>
      <c r="AQ21" s="718"/>
      <c r="AR21" s="718"/>
      <c r="AS21" s="718"/>
      <c r="AT21" s="718"/>
      <c r="AU21" s="718"/>
      <c r="AV21" s="718"/>
      <c r="AW21" s="718"/>
      <c r="AX21" s="718"/>
      <c r="AY21" s="718"/>
      <c r="AZ21" s="718"/>
      <c r="BA21" s="718"/>
      <c r="BB21" s="718"/>
      <c r="BC21" s="718"/>
      <c r="BD21" s="718"/>
      <c r="BE21" s="718"/>
      <c r="BF21" s="713"/>
      <c r="BG21" s="609">
        <v>368</v>
      </c>
      <c r="BH21" s="610"/>
      <c r="BI21" s="610"/>
      <c r="BJ21" s="610"/>
      <c r="BK21" s="610"/>
      <c r="BL21" s="610"/>
      <c r="BM21" s="610"/>
      <c r="BN21" s="611"/>
      <c r="BO21" s="665">
        <v>0</v>
      </c>
      <c r="BP21" s="665"/>
      <c r="BQ21" s="665"/>
      <c r="BR21" s="665"/>
      <c r="BS21" s="597" t="s">
        <v>121</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6" t="s">
        <v>270</v>
      </c>
      <c r="C22" s="607"/>
      <c r="D22" s="607"/>
      <c r="E22" s="607"/>
      <c r="F22" s="607"/>
      <c r="G22" s="607"/>
      <c r="H22" s="607"/>
      <c r="I22" s="607"/>
      <c r="J22" s="607"/>
      <c r="K22" s="607"/>
      <c r="L22" s="607"/>
      <c r="M22" s="607"/>
      <c r="N22" s="607"/>
      <c r="O22" s="607"/>
      <c r="P22" s="607"/>
      <c r="Q22" s="608"/>
      <c r="R22" s="609">
        <v>2799410</v>
      </c>
      <c r="S22" s="610"/>
      <c r="T22" s="610"/>
      <c r="U22" s="610"/>
      <c r="V22" s="610"/>
      <c r="W22" s="610"/>
      <c r="X22" s="610"/>
      <c r="Y22" s="611"/>
      <c r="Z22" s="665">
        <v>59.9</v>
      </c>
      <c r="AA22" s="665"/>
      <c r="AB22" s="665"/>
      <c r="AC22" s="665"/>
      <c r="AD22" s="666">
        <v>2519222</v>
      </c>
      <c r="AE22" s="666"/>
      <c r="AF22" s="666"/>
      <c r="AG22" s="666"/>
      <c r="AH22" s="666"/>
      <c r="AI22" s="666"/>
      <c r="AJ22" s="666"/>
      <c r="AK22" s="666"/>
      <c r="AL22" s="612">
        <v>98.3</v>
      </c>
      <c r="AM22" s="613"/>
      <c r="AN22" s="613"/>
      <c r="AO22" s="667"/>
      <c r="AP22" s="711" t="s">
        <v>271</v>
      </c>
      <c r="AQ22" s="718"/>
      <c r="AR22" s="718"/>
      <c r="AS22" s="718"/>
      <c r="AT22" s="718"/>
      <c r="AU22" s="718"/>
      <c r="AV22" s="718"/>
      <c r="AW22" s="718"/>
      <c r="AX22" s="718"/>
      <c r="AY22" s="718"/>
      <c r="AZ22" s="718"/>
      <c r="BA22" s="718"/>
      <c r="BB22" s="718"/>
      <c r="BC22" s="718"/>
      <c r="BD22" s="718"/>
      <c r="BE22" s="718"/>
      <c r="BF22" s="713"/>
      <c r="BG22" s="609" t="s">
        <v>167</v>
      </c>
      <c r="BH22" s="610"/>
      <c r="BI22" s="610"/>
      <c r="BJ22" s="610"/>
      <c r="BK22" s="610"/>
      <c r="BL22" s="610"/>
      <c r="BM22" s="610"/>
      <c r="BN22" s="611"/>
      <c r="BO22" s="665" t="s">
        <v>167</v>
      </c>
      <c r="BP22" s="665"/>
      <c r="BQ22" s="665"/>
      <c r="BR22" s="665"/>
      <c r="BS22" s="597" t="s">
        <v>167</v>
      </c>
      <c r="BT22" s="610"/>
      <c r="BU22" s="610"/>
      <c r="BV22" s="610"/>
      <c r="BW22" s="610"/>
      <c r="BX22" s="610"/>
      <c r="BY22" s="610"/>
      <c r="BZ22" s="610"/>
      <c r="CA22" s="610"/>
      <c r="CB22" s="646"/>
      <c r="CD22" s="720" t="s">
        <v>272</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6" t="s">
        <v>273</v>
      </c>
      <c r="C23" s="607"/>
      <c r="D23" s="607"/>
      <c r="E23" s="607"/>
      <c r="F23" s="607"/>
      <c r="G23" s="607"/>
      <c r="H23" s="607"/>
      <c r="I23" s="607"/>
      <c r="J23" s="607"/>
      <c r="K23" s="607"/>
      <c r="L23" s="607"/>
      <c r="M23" s="607"/>
      <c r="N23" s="607"/>
      <c r="O23" s="607"/>
      <c r="P23" s="607"/>
      <c r="Q23" s="608"/>
      <c r="R23" s="609">
        <v>825</v>
      </c>
      <c r="S23" s="610"/>
      <c r="T23" s="610"/>
      <c r="U23" s="610"/>
      <c r="V23" s="610"/>
      <c r="W23" s="610"/>
      <c r="X23" s="610"/>
      <c r="Y23" s="611"/>
      <c r="Z23" s="665">
        <v>0</v>
      </c>
      <c r="AA23" s="665"/>
      <c r="AB23" s="665"/>
      <c r="AC23" s="665"/>
      <c r="AD23" s="666">
        <v>825</v>
      </c>
      <c r="AE23" s="666"/>
      <c r="AF23" s="666"/>
      <c r="AG23" s="666"/>
      <c r="AH23" s="666"/>
      <c r="AI23" s="666"/>
      <c r="AJ23" s="666"/>
      <c r="AK23" s="666"/>
      <c r="AL23" s="612">
        <v>0</v>
      </c>
      <c r="AM23" s="613"/>
      <c r="AN23" s="613"/>
      <c r="AO23" s="667"/>
      <c r="AP23" s="711" t="s">
        <v>274</v>
      </c>
      <c r="AQ23" s="718"/>
      <c r="AR23" s="718"/>
      <c r="AS23" s="718"/>
      <c r="AT23" s="718"/>
      <c r="AU23" s="718"/>
      <c r="AV23" s="718"/>
      <c r="AW23" s="718"/>
      <c r="AX23" s="718"/>
      <c r="AY23" s="718"/>
      <c r="AZ23" s="718"/>
      <c r="BA23" s="718"/>
      <c r="BB23" s="718"/>
      <c r="BC23" s="718"/>
      <c r="BD23" s="718"/>
      <c r="BE23" s="718"/>
      <c r="BF23" s="713"/>
      <c r="BG23" s="609" t="s">
        <v>225</v>
      </c>
      <c r="BH23" s="610"/>
      <c r="BI23" s="610"/>
      <c r="BJ23" s="610"/>
      <c r="BK23" s="610"/>
      <c r="BL23" s="610"/>
      <c r="BM23" s="610"/>
      <c r="BN23" s="611"/>
      <c r="BO23" s="665" t="s">
        <v>167</v>
      </c>
      <c r="BP23" s="665"/>
      <c r="BQ23" s="665"/>
      <c r="BR23" s="665"/>
      <c r="BS23" s="597" t="s">
        <v>167</v>
      </c>
      <c r="BT23" s="610"/>
      <c r="BU23" s="610"/>
      <c r="BV23" s="610"/>
      <c r="BW23" s="610"/>
      <c r="BX23" s="610"/>
      <c r="BY23" s="610"/>
      <c r="BZ23" s="610"/>
      <c r="CA23" s="610"/>
      <c r="CB23" s="646"/>
      <c r="CD23" s="720" t="s">
        <v>213</v>
      </c>
      <c r="CE23" s="721"/>
      <c r="CF23" s="721"/>
      <c r="CG23" s="721"/>
      <c r="CH23" s="721"/>
      <c r="CI23" s="721"/>
      <c r="CJ23" s="721"/>
      <c r="CK23" s="721"/>
      <c r="CL23" s="721"/>
      <c r="CM23" s="721"/>
      <c r="CN23" s="721"/>
      <c r="CO23" s="721"/>
      <c r="CP23" s="721"/>
      <c r="CQ23" s="722"/>
      <c r="CR23" s="720" t="s">
        <v>275</v>
      </c>
      <c r="CS23" s="721"/>
      <c r="CT23" s="721"/>
      <c r="CU23" s="721"/>
      <c r="CV23" s="721"/>
      <c r="CW23" s="721"/>
      <c r="CX23" s="721"/>
      <c r="CY23" s="722"/>
      <c r="CZ23" s="720" t="s">
        <v>276</v>
      </c>
      <c r="DA23" s="721"/>
      <c r="DB23" s="721"/>
      <c r="DC23" s="722"/>
      <c r="DD23" s="720" t="s">
        <v>277</v>
      </c>
      <c r="DE23" s="721"/>
      <c r="DF23" s="721"/>
      <c r="DG23" s="721"/>
      <c r="DH23" s="721"/>
      <c r="DI23" s="721"/>
      <c r="DJ23" s="721"/>
      <c r="DK23" s="722"/>
      <c r="DL23" s="729" t="s">
        <v>278</v>
      </c>
      <c r="DM23" s="730"/>
      <c r="DN23" s="730"/>
      <c r="DO23" s="730"/>
      <c r="DP23" s="730"/>
      <c r="DQ23" s="730"/>
      <c r="DR23" s="730"/>
      <c r="DS23" s="730"/>
      <c r="DT23" s="730"/>
      <c r="DU23" s="730"/>
      <c r="DV23" s="731"/>
      <c r="DW23" s="720" t="s">
        <v>279</v>
      </c>
      <c r="DX23" s="721"/>
      <c r="DY23" s="721"/>
      <c r="DZ23" s="721"/>
      <c r="EA23" s="721"/>
      <c r="EB23" s="721"/>
      <c r="EC23" s="722"/>
    </row>
    <row r="24" spans="2:133" ht="11.25" customHeight="1">
      <c r="B24" s="606" t="s">
        <v>280</v>
      </c>
      <c r="C24" s="607"/>
      <c r="D24" s="607"/>
      <c r="E24" s="607"/>
      <c r="F24" s="607"/>
      <c r="G24" s="607"/>
      <c r="H24" s="607"/>
      <c r="I24" s="607"/>
      <c r="J24" s="607"/>
      <c r="K24" s="607"/>
      <c r="L24" s="607"/>
      <c r="M24" s="607"/>
      <c r="N24" s="607"/>
      <c r="O24" s="607"/>
      <c r="P24" s="607"/>
      <c r="Q24" s="608"/>
      <c r="R24" s="609">
        <v>58163</v>
      </c>
      <c r="S24" s="610"/>
      <c r="T24" s="610"/>
      <c r="U24" s="610"/>
      <c r="V24" s="610"/>
      <c r="W24" s="610"/>
      <c r="X24" s="610"/>
      <c r="Y24" s="611"/>
      <c r="Z24" s="665">
        <v>1.2</v>
      </c>
      <c r="AA24" s="665"/>
      <c r="AB24" s="665"/>
      <c r="AC24" s="665"/>
      <c r="AD24" s="666" t="s">
        <v>121</v>
      </c>
      <c r="AE24" s="666"/>
      <c r="AF24" s="666"/>
      <c r="AG24" s="666"/>
      <c r="AH24" s="666"/>
      <c r="AI24" s="666"/>
      <c r="AJ24" s="666"/>
      <c r="AK24" s="666"/>
      <c r="AL24" s="612" t="s">
        <v>225</v>
      </c>
      <c r="AM24" s="613"/>
      <c r="AN24" s="613"/>
      <c r="AO24" s="667"/>
      <c r="AP24" s="711" t="s">
        <v>281</v>
      </c>
      <c r="AQ24" s="718"/>
      <c r="AR24" s="718"/>
      <c r="AS24" s="718"/>
      <c r="AT24" s="718"/>
      <c r="AU24" s="718"/>
      <c r="AV24" s="718"/>
      <c r="AW24" s="718"/>
      <c r="AX24" s="718"/>
      <c r="AY24" s="718"/>
      <c r="AZ24" s="718"/>
      <c r="BA24" s="718"/>
      <c r="BB24" s="718"/>
      <c r="BC24" s="718"/>
      <c r="BD24" s="718"/>
      <c r="BE24" s="718"/>
      <c r="BF24" s="713"/>
      <c r="BG24" s="609" t="s">
        <v>121</v>
      </c>
      <c r="BH24" s="610"/>
      <c r="BI24" s="610"/>
      <c r="BJ24" s="610"/>
      <c r="BK24" s="610"/>
      <c r="BL24" s="610"/>
      <c r="BM24" s="610"/>
      <c r="BN24" s="611"/>
      <c r="BO24" s="665" t="s">
        <v>121</v>
      </c>
      <c r="BP24" s="665"/>
      <c r="BQ24" s="665"/>
      <c r="BR24" s="665"/>
      <c r="BS24" s="597" t="s">
        <v>225</v>
      </c>
      <c r="BT24" s="610"/>
      <c r="BU24" s="610"/>
      <c r="BV24" s="610"/>
      <c r="BW24" s="610"/>
      <c r="BX24" s="610"/>
      <c r="BY24" s="610"/>
      <c r="BZ24" s="610"/>
      <c r="CA24" s="610"/>
      <c r="CB24" s="646"/>
      <c r="CD24" s="674" t="s">
        <v>282</v>
      </c>
      <c r="CE24" s="675"/>
      <c r="CF24" s="675"/>
      <c r="CG24" s="675"/>
      <c r="CH24" s="675"/>
      <c r="CI24" s="675"/>
      <c r="CJ24" s="675"/>
      <c r="CK24" s="675"/>
      <c r="CL24" s="675"/>
      <c r="CM24" s="675"/>
      <c r="CN24" s="675"/>
      <c r="CO24" s="675"/>
      <c r="CP24" s="675"/>
      <c r="CQ24" s="676"/>
      <c r="CR24" s="668">
        <v>1664461</v>
      </c>
      <c r="CS24" s="669"/>
      <c r="CT24" s="669"/>
      <c r="CU24" s="669"/>
      <c r="CV24" s="669"/>
      <c r="CW24" s="669"/>
      <c r="CX24" s="669"/>
      <c r="CY24" s="715"/>
      <c r="CZ24" s="716">
        <v>36.799999999999997</v>
      </c>
      <c r="DA24" s="685"/>
      <c r="DB24" s="685"/>
      <c r="DC24" s="719"/>
      <c r="DD24" s="714">
        <v>1221560</v>
      </c>
      <c r="DE24" s="669"/>
      <c r="DF24" s="669"/>
      <c r="DG24" s="669"/>
      <c r="DH24" s="669"/>
      <c r="DI24" s="669"/>
      <c r="DJ24" s="669"/>
      <c r="DK24" s="715"/>
      <c r="DL24" s="714">
        <v>1201049</v>
      </c>
      <c r="DM24" s="669"/>
      <c r="DN24" s="669"/>
      <c r="DO24" s="669"/>
      <c r="DP24" s="669"/>
      <c r="DQ24" s="669"/>
      <c r="DR24" s="669"/>
      <c r="DS24" s="669"/>
      <c r="DT24" s="669"/>
      <c r="DU24" s="669"/>
      <c r="DV24" s="715"/>
      <c r="DW24" s="716">
        <v>44.8</v>
      </c>
      <c r="DX24" s="685"/>
      <c r="DY24" s="685"/>
      <c r="DZ24" s="685"/>
      <c r="EA24" s="685"/>
      <c r="EB24" s="685"/>
      <c r="EC24" s="717"/>
    </row>
    <row r="25" spans="2:133" ht="11.25" customHeight="1">
      <c r="B25" s="606" t="s">
        <v>283</v>
      </c>
      <c r="C25" s="607"/>
      <c r="D25" s="607"/>
      <c r="E25" s="607"/>
      <c r="F25" s="607"/>
      <c r="G25" s="607"/>
      <c r="H25" s="607"/>
      <c r="I25" s="607"/>
      <c r="J25" s="607"/>
      <c r="K25" s="607"/>
      <c r="L25" s="607"/>
      <c r="M25" s="607"/>
      <c r="N25" s="607"/>
      <c r="O25" s="607"/>
      <c r="P25" s="607"/>
      <c r="Q25" s="608"/>
      <c r="R25" s="609">
        <v>44769</v>
      </c>
      <c r="S25" s="610"/>
      <c r="T25" s="610"/>
      <c r="U25" s="610"/>
      <c r="V25" s="610"/>
      <c r="W25" s="610"/>
      <c r="X25" s="610"/>
      <c r="Y25" s="611"/>
      <c r="Z25" s="665">
        <v>1</v>
      </c>
      <c r="AA25" s="665"/>
      <c r="AB25" s="665"/>
      <c r="AC25" s="665"/>
      <c r="AD25" s="666">
        <v>2279</v>
      </c>
      <c r="AE25" s="666"/>
      <c r="AF25" s="666"/>
      <c r="AG25" s="666"/>
      <c r="AH25" s="666"/>
      <c r="AI25" s="666"/>
      <c r="AJ25" s="666"/>
      <c r="AK25" s="666"/>
      <c r="AL25" s="612">
        <v>0.1</v>
      </c>
      <c r="AM25" s="613"/>
      <c r="AN25" s="613"/>
      <c r="AO25" s="667"/>
      <c r="AP25" s="711" t="s">
        <v>284</v>
      </c>
      <c r="AQ25" s="718"/>
      <c r="AR25" s="718"/>
      <c r="AS25" s="718"/>
      <c r="AT25" s="718"/>
      <c r="AU25" s="718"/>
      <c r="AV25" s="718"/>
      <c r="AW25" s="718"/>
      <c r="AX25" s="718"/>
      <c r="AY25" s="718"/>
      <c r="AZ25" s="718"/>
      <c r="BA25" s="718"/>
      <c r="BB25" s="718"/>
      <c r="BC25" s="718"/>
      <c r="BD25" s="718"/>
      <c r="BE25" s="718"/>
      <c r="BF25" s="713"/>
      <c r="BG25" s="609" t="s">
        <v>225</v>
      </c>
      <c r="BH25" s="610"/>
      <c r="BI25" s="610"/>
      <c r="BJ25" s="610"/>
      <c r="BK25" s="610"/>
      <c r="BL25" s="610"/>
      <c r="BM25" s="610"/>
      <c r="BN25" s="611"/>
      <c r="BO25" s="665" t="s">
        <v>167</v>
      </c>
      <c r="BP25" s="665"/>
      <c r="BQ25" s="665"/>
      <c r="BR25" s="665"/>
      <c r="BS25" s="597" t="s">
        <v>121</v>
      </c>
      <c r="BT25" s="610"/>
      <c r="BU25" s="610"/>
      <c r="BV25" s="610"/>
      <c r="BW25" s="610"/>
      <c r="BX25" s="610"/>
      <c r="BY25" s="610"/>
      <c r="BZ25" s="610"/>
      <c r="CA25" s="610"/>
      <c r="CB25" s="646"/>
      <c r="CD25" s="647" t="s">
        <v>285</v>
      </c>
      <c r="CE25" s="644"/>
      <c r="CF25" s="644"/>
      <c r="CG25" s="644"/>
      <c r="CH25" s="644"/>
      <c r="CI25" s="644"/>
      <c r="CJ25" s="644"/>
      <c r="CK25" s="644"/>
      <c r="CL25" s="644"/>
      <c r="CM25" s="644"/>
      <c r="CN25" s="644"/>
      <c r="CO25" s="644"/>
      <c r="CP25" s="644"/>
      <c r="CQ25" s="645"/>
      <c r="CR25" s="609">
        <v>652230</v>
      </c>
      <c r="CS25" s="598"/>
      <c r="CT25" s="598"/>
      <c r="CU25" s="598"/>
      <c r="CV25" s="598"/>
      <c r="CW25" s="598"/>
      <c r="CX25" s="598"/>
      <c r="CY25" s="599"/>
      <c r="CZ25" s="612">
        <v>14.4</v>
      </c>
      <c r="DA25" s="637"/>
      <c r="DB25" s="637"/>
      <c r="DC25" s="638"/>
      <c r="DD25" s="597">
        <v>601696</v>
      </c>
      <c r="DE25" s="598"/>
      <c r="DF25" s="598"/>
      <c r="DG25" s="598"/>
      <c r="DH25" s="598"/>
      <c r="DI25" s="598"/>
      <c r="DJ25" s="598"/>
      <c r="DK25" s="599"/>
      <c r="DL25" s="597">
        <v>581185</v>
      </c>
      <c r="DM25" s="598"/>
      <c r="DN25" s="598"/>
      <c r="DO25" s="598"/>
      <c r="DP25" s="598"/>
      <c r="DQ25" s="598"/>
      <c r="DR25" s="598"/>
      <c r="DS25" s="598"/>
      <c r="DT25" s="598"/>
      <c r="DU25" s="598"/>
      <c r="DV25" s="599"/>
      <c r="DW25" s="612">
        <v>21.7</v>
      </c>
      <c r="DX25" s="637"/>
      <c r="DY25" s="637"/>
      <c r="DZ25" s="637"/>
      <c r="EA25" s="637"/>
      <c r="EB25" s="637"/>
      <c r="EC25" s="639"/>
    </row>
    <row r="26" spans="2:133" ht="11.25" customHeight="1">
      <c r="B26" s="606" t="s">
        <v>286</v>
      </c>
      <c r="C26" s="607"/>
      <c r="D26" s="607"/>
      <c r="E26" s="607"/>
      <c r="F26" s="607"/>
      <c r="G26" s="607"/>
      <c r="H26" s="607"/>
      <c r="I26" s="607"/>
      <c r="J26" s="607"/>
      <c r="K26" s="607"/>
      <c r="L26" s="607"/>
      <c r="M26" s="607"/>
      <c r="N26" s="607"/>
      <c r="O26" s="607"/>
      <c r="P26" s="607"/>
      <c r="Q26" s="608"/>
      <c r="R26" s="609">
        <v>11670</v>
      </c>
      <c r="S26" s="610"/>
      <c r="T26" s="610"/>
      <c r="U26" s="610"/>
      <c r="V26" s="610"/>
      <c r="W26" s="610"/>
      <c r="X26" s="610"/>
      <c r="Y26" s="611"/>
      <c r="Z26" s="665">
        <v>0.2</v>
      </c>
      <c r="AA26" s="665"/>
      <c r="AB26" s="665"/>
      <c r="AC26" s="665"/>
      <c r="AD26" s="666" t="s">
        <v>167</v>
      </c>
      <c r="AE26" s="666"/>
      <c r="AF26" s="666"/>
      <c r="AG26" s="666"/>
      <c r="AH26" s="666"/>
      <c r="AI26" s="666"/>
      <c r="AJ26" s="666"/>
      <c r="AK26" s="666"/>
      <c r="AL26" s="612" t="s">
        <v>121</v>
      </c>
      <c r="AM26" s="613"/>
      <c r="AN26" s="613"/>
      <c r="AO26" s="667"/>
      <c r="AP26" s="711" t="s">
        <v>287</v>
      </c>
      <c r="AQ26" s="712"/>
      <c r="AR26" s="712"/>
      <c r="AS26" s="712"/>
      <c r="AT26" s="712"/>
      <c r="AU26" s="712"/>
      <c r="AV26" s="712"/>
      <c r="AW26" s="712"/>
      <c r="AX26" s="712"/>
      <c r="AY26" s="712"/>
      <c r="AZ26" s="712"/>
      <c r="BA26" s="712"/>
      <c r="BB26" s="712"/>
      <c r="BC26" s="712"/>
      <c r="BD26" s="712"/>
      <c r="BE26" s="712"/>
      <c r="BF26" s="713"/>
      <c r="BG26" s="609" t="s">
        <v>121</v>
      </c>
      <c r="BH26" s="610"/>
      <c r="BI26" s="610"/>
      <c r="BJ26" s="610"/>
      <c r="BK26" s="610"/>
      <c r="BL26" s="610"/>
      <c r="BM26" s="610"/>
      <c r="BN26" s="611"/>
      <c r="BO26" s="665" t="s">
        <v>225</v>
      </c>
      <c r="BP26" s="665"/>
      <c r="BQ26" s="665"/>
      <c r="BR26" s="665"/>
      <c r="BS26" s="597" t="s">
        <v>167</v>
      </c>
      <c r="BT26" s="610"/>
      <c r="BU26" s="610"/>
      <c r="BV26" s="610"/>
      <c r="BW26" s="610"/>
      <c r="BX26" s="610"/>
      <c r="BY26" s="610"/>
      <c r="BZ26" s="610"/>
      <c r="CA26" s="610"/>
      <c r="CB26" s="646"/>
      <c r="CD26" s="647" t="s">
        <v>288</v>
      </c>
      <c r="CE26" s="644"/>
      <c r="CF26" s="644"/>
      <c r="CG26" s="644"/>
      <c r="CH26" s="644"/>
      <c r="CI26" s="644"/>
      <c r="CJ26" s="644"/>
      <c r="CK26" s="644"/>
      <c r="CL26" s="644"/>
      <c r="CM26" s="644"/>
      <c r="CN26" s="644"/>
      <c r="CO26" s="644"/>
      <c r="CP26" s="644"/>
      <c r="CQ26" s="645"/>
      <c r="CR26" s="609">
        <v>406643</v>
      </c>
      <c r="CS26" s="610"/>
      <c r="CT26" s="610"/>
      <c r="CU26" s="610"/>
      <c r="CV26" s="610"/>
      <c r="CW26" s="610"/>
      <c r="CX26" s="610"/>
      <c r="CY26" s="611"/>
      <c r="CZ26" s="612">
        <v>9</v>
      </c>
      <c r="DA26" s="637"/>
      <c r="DB26" s="637"/>
      <c r="DC26" s="638"/>
      <c r="DD26" s="597">
        <v>360204</v>
      </c>
      <c r="DE26" s="610"/>
      <c r="DF26" s="610"/>
      <c r="DG26" s="610"/>
      <c r="DH26" s="610"/>
      <c r="DI26" s="610"/>
      <c r="DJ26" s="610"/>
      <c r="DK26" s="611"/>
      <c r="DL26" s="597" t="s">
        <v>225</v>
      </c>
      <c r="DM26" s="610"/>
      <c r="DN26" s="610"/>
      <c r="DO26" s="610"/>
      <c r="DP26" s="610"/>
      <c r="DQ26" s="610"/>
      <c r="DR26" s="610"/>
      <c r="DS26" s="610"/>
      <c r="DT26" s="610"/>
      <c r="DU26" s="610"/>
      <c r="DV26" s="611"/>
      <c r="DW26" s="612" t="s">
        <v>121</v>
      </c>
      <c r="DX26" s="637"/>
      <c r="DY26" s="637"/>
      <c r="DZ26" s="637"/>
      <c r="EA26" s="637"/>
      <c r="EB26" s="637"/>
      <c r="EC26" s="639"/>
    </row>
    <row r="27" spans="2:133" ht="11.25" customHeight="1">
      <c r="B27" s="606" t="s">
        <v>289</v>
      </c>
      <c r="C27" s="607"/>
      <c r="D27" s="607"/>
      <c r="E27" s="607"/>
      <c r="F27" s="607"/>
      <c r="G27" s="607"/>
      <c r="H27" s="607"/>
      <c r="I27" s="607"/>
      <c r="J27" s="607"/>
      <c r="K27" s="607"/>
      <c r="L27" s="607"/>
      <c r="M27" s="607"/>
      <c r="N27" s="607"/>
      <c r="O27" s="607"/>
      <c r="P27" s="607"/>
      <c r="Q27" s="608"/>
      <c r="R27" s="609">
        <v>566564</v>
      </c>
      <c r="S27" s="610"/>
      <c r="T27" s="610"/>
      <c r="U27" s="610"/>
      <c r="V27" s="610"/>
      <c r="W27" s="610"/>
      <c r="X27" s="610"/>
      <c r="Y27" s="611"/>
      <c r="Z27" s="665">
        <v>12.1</v>
      </c>
      <c r="AA27" s="665"/>
      <c r="AB27" s="665"/>
      <c r="AC27" s="665"/>
      <c r="AD27" s="666" t="s">
        <v>121</v>
      </c>
      <c r="AE27" s="666"/>
      <c r="AF27" s="666"/>
      <c r="AG27" s="666"/>
      <c r="AH27" s="666"/>
      <c r="AI27" s="666"/>
      <c r="AJ27" s="666"/>
      <c r="AK27" s="666"/>
      <c r="AL27" s="612" t="s">
        <v>121</v>
      </c>
      <c r="AM27" s="613"/>
      <c r="AN27" s="613"/>
      <c r="AO27" s="667"/>
      <c r="AP27" s="606" t="s">
        <v>290</v>
      </c>
      <c r="AQ27" s="607"/>
      <c r="AR27" s="607"/>
      <c r="AS27" s="607"/>
      <c r="AT27" s="607"/>
      <c r="AU27" s="607"/>
      <c r="AV27" s="607"/>
      <c r="AW27" s="607"/>
      <c r="AX27" s="607"/>
      <c r="AY27" s="607"/>
      <c r="AZ27" s="607"/>
      <c r="BA27" s="607"/>
      <c r="BB27" s="607"/>
      <c r="BC27" s="607"/>
      <c r="BD27" s="607"/>
      <c r="BE27" s="607"/>
      <c r="BF27" s="608"/>
      <c r="BG27" s="609">
        <v>750372</v>
      </c>
      <c r="BH27" s="610"/>
      <c r="BI27" s="610"/>
      <c r="BJ27" s="610"/>
      <c r="BK27" s="610"/>
      <c r="BL27" s="610"/>
      <c r="BM27" s="610"/>
      <c r="BN27" s="611"/>
      <c r="BO27" s="665">
        <v>100</v>
      </c>
      <c r="BP27" s="665"/>
      <c r="BQ27" s="665"/>
      <c r="BR27" s="665"/>
      <c r="BS27" s="597">
        <v>32148</v>
      </c>
      <c r="BT27" s="610"/>
      <c r="BU27" s="610"/>
      <c r="BV27" s="610"/>
      <c r="BW27" s="610"/>
      <c r="BX27" s="610"/>
      <c r="BY27" s="610"/>
      <c r="BZ27" s="610"/>
      <c r="CA27" s="610"/>
      <c r="CB27" s="646"/>
      <c r="CD27" s="647" t="s">
        <v>291</v>
      </c>
      <c r="CE27" s="644"/>
      <c r="CF27" s="644"/>
      <c r="CG27" s="644"/>
      <c r="CH27" s="644"/>
      <c r="CI27" s="644"/>
      <c r="CJ27" s="644"/>
      <c r="CK27" s="644"/>
      <c r="CL27" s="644"/>
      <c r="CM27" s="644"/>
      <c r="CN27" s="644"/>
      <c r="CO27" s="644"/>
      <c r="CP27" s="644"/>
      <c r="CQ27" s="645"/>
      <c r="CR27" s="609">
        <v>587604</v>
      </c>
      <c r="CS27" s="598"/>
      <c r="CT27" s="598"/>
      <c r="CU27" s="598"/>
      <c r="CV27" s="598"/>
      <c r="CW27" s="598"/>
      <c r="CX27" s="598"/>
      <c r="CY27" s="599"/>
      <c r="CZ27" s="612">
        <v>13</v>
      </c>
      <c r="DA27" s="637"/>
      <c r="DB27" s="637"/>
      <c r="DC27" s="638"/>
      <c r="DD27" s="597">
        <v>195237</v>
      </c>
      <c r="DE27" s="598"/>
      <c r="DF27" s="598"/>
      <c r="DG27" s="598"/>
      <c r="DH27" s="598"/>
      <c r="DI27" s="598"/>
      <c r="DJ27" s="598"/>
      <c r="DK27" s="599"/>
      <c r="DL27" s="597">
        <v>195237</v>
      </c>
      <c r="DM27" s="598"/>
      <c r="DN27" s="598"/>
      <c r="DO27" s="598"/>
      <c r="DP27" s="598"/>
      <c r="DQ27" s="598"/>
      <c r="DR27" s="598"/>
      <c r="DS27" s="598"/>
      <c r="DT27" s="598"/>
      <c r="DU27" s="598"/>
      <c r="DV27" s="599"/>
      <c r="DW27" s="612">
        <v>7.3</v>
      </c>
      <c r="DX27" s="637"/>
      <c r="DY27" s="637"/>
      <c r="DZ27" s="637"/>
      <c r="EA27" s="637"/>
      <c r="EB27" s="637"/>
      <c r="EC27" s="639"/>
    </row>
    <row r="28" spans="2:133" ht="11.25" customHeight="1">
      <c r="B28" s="708" t="s">
        <v>292</v>
      </c>
      <c r="C28" s="709"/>
      <c r="D28" s="709"/>
      <c r="E28" s="709"/>
      <c r="F28" s="709"/>
      <c r="G28" s="709"/>
      <c r="H28" s="709"/>
      <c r="I28" s="709"/>
      <c r="J28" s="709"/>
      <c r="K28" s="709"/>
      <c r="L28" s="709"/>
      <c r="M28" s="709"/>
      <c r="N28" s="709"/>
      <c r="O28" s="709"/>
      <c r="P28" s="709"/>
      <c r="Q28" s="710"/>
      <c r="R28" s="609" t="s">
        <v>121</v>
      </c>
      <c r="S28" s="610"/>
      <c r="T28" s="610"/>
      <c r="U28" s="610"/>
      <c r="V28" s="610"/>
      <c r="W28" s="610"/>
      <c r="X28" s="610"/>
      <c r="Y28" s="611"/>
      <c r="Z28" s="665" t="s">
        <v>121</v>
      </c>
      <c r="AA28" s="665"/>
      <c r="AB28" s="665"/>
      <c r="AC28" s="665"/>
      <c r="AD28" s="666" t="s">
        <v>121</v>
      </c>
      <c r="AE28" s="666"/>
      <c r="AF28" s="666"/>
      <c r="AG28" s="666"/>
      <c r="AH28" s="666"/>
      <c r="AI28" s="666"/>
      <c r="AJ28" s="666"/>
      <c r="AK28" s="666"/>
      <c r="AL28" s="612" t="s">
        <v>225</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293</v>
      </c>
      <c r="CE28" s="644"/>
      <c r="CF28" s="644"/>
      <c r="CG28" s="644"/>
      <c r="CH28" s="644"/>
      <c r="CI28" s="644"/>
      <c r="CJ28" s="644"/>
      <c r="CK28" s="644"/>
      <c r="CL28" s="644"/>
      <c r="CM28" s="644"/>
      <c r="CN28" s="644"/>
      <c r="CO28" s="644"/>
      <c r="CP28" s="644"/>
      <c r="CQ28" s="645"/>
      <c r="CR28" s="609">
        <v>424627</v>
      </c>
      <c r="CS28" s="610"/>
      <c r="CT28" s="610"/>
      <c r="CU28" s="610"/>
      <c r="CV28" s="610"/>
      <c r="CW28" s="610"/>
      <c r="CX28" s="610"/>
      <c r="CY28" s="611"/>
      <c r="CZ28" s="612">
        <v>9.4</v>
      </c>
      <c r="DA28" s="637"/>
      <c r="DB28" s="637"/>
      <c r="DC28" s="638"/>
      <c r="DD28" s="597">
        <v>424627</v>
      </c>
      <c r="DE28" s="610"/>
      <c r="DF28" s="610"/>
      <c r="DG28" s="610"/>
      <c r="DH28" s="610"/>
      <c r="DI28" s="610"/>
      <c r="DJ28" s="610"/>
      <c r="DK28" s="611"/>
      <c r="DL28" s="597">
        <v>424627</v>
      </c>
      <c r="DM28" s="610"/>
      <c r="DN28" s="610"/>
      <c r="DO28" s="610"/>
      <c r="DP28" s="610"/>
      <c r="DQ28" s="610"/>
      <c r="DR28" s="610"/>
      <c r="DS28" s="610"/>
      <c r="DT28" s="610"/>
      <c r="DU28" s="610"/>
      <c r="DV28" s="611"/>
      <c r="DW28" s="612">
        <v>15.8</v>
      </c>
      <c r="DX28" s="637"/>
      <c r="DY28" s="637"/>
      <c r="DZ28" s="637"/>
      <c r="EA28" s="637"/>
      <c r="EB28" s="637"/>
      <c r="EC28" s="639"/>
    </row>
    <row r="29" spans="2:133" ht="11.25" customHeight="1">
      <c r="B29" s="606" t="s">
        <v>294</v>
      </c>
      <c r="C29" s="607"/>
      <c r="D29" s="607"/>
      <c r="E29" s="607"/>
      <c r="F29" s="607"/>
      <c r="G29" s="607"/>
      <c r="H29" s="607"/>
      <c r="I29" s="607"/>
      <c r="J29" s="607"/>
      <c r="K29" s="607"/>
      <c r="L29" s="607"/>
      <c r="M29" s="607"/>
      <c r="N29" s="607"/>
      <c r="O29" s="607"/>
      <c r="P29" s="607"/>
      <c r="Q29" s="608"/>
      <c r="R29" s="609">
        <v>351593</v>
      </c>
      <c r="S29" s="610"/>
      <c r="T29" s="610"/>
      <c r="U29" s="610"/>
      <c r="V29" s="610"/>
      <c r="W29" s="610"/>
      <c r="X29" s="610"/>
      <c r="Y29" s="611"/>
      <c r="Z29" s="665">
        <v>7.5</v>
      </c>
      <c r="AA29" s="665"/>
      <c r="AB29" s="665"/>
      <c r="AC29" s="665"/>
      <c r="AD29" s="666" t="s">
        <v>225</v>
      </c>
      <c r="AE29" s="666"/>
      <c r="AF29" s="666"/>
      <c r="AG29" s="666"/>
      <c r="AH29" s="666"/>
      <c r="AI29" s="666"/>
      <c r="AJ29" s="666"/>
      <c r="AK29" s="666"/>
      <c r="AL29" s="612" t="s">
        <v>225</v>
      </c>
      <c r="AM29" s="613"/>
      <c r="AN29" s="613"/>
      <c r="AO29" s="667"/>
      <c r="AP29" s="677" t="s">
        <v>213</v>
      </c>
      <c r="AQ29" s="678"/>
      <c r="AR29" s="678"/>
      <c r="AS29" s="678"/>
      <c r="AT29" s="678"/>
      <c r="AU29" s="678"/>
      <c r="AV29" s="678"/>
      <c r="AW29" s="678"/>
      <c r="AX29" s="678"/>
      <c r="AY29" s="678"/>
      <c r="AZ29" s="678"/>
      <c r="BA29" s="678"/>
      <c r="BB29" s="678"/>
      <c r="BC29" s="678"/>
      <c r="BD29" s="678"/>
      <c r="BE29" s="678"/>
      <c r="BF29" s="679"/>
      <c r="BG29" s="677" t="s">
        <v>295</v>
      </c>
      <c r="BH29" s="705"/>
      <c r="BI29" s="705"/>
      <c r="BJ29" s="705"/>
      <c r="BK29" s="705"/>
      <c r="BL29" s="705"/>
      <c r="BM29" s="705"/>
      <c r="BN29" s="705"/>
      <c r="BO29" s="705"/>
      <c r="BP29" s="705"/>
      <c r="BQ29" s="706"/>
      <c r="BR29" s="677" t="s">
        <v>296</v>
      </c>
      <c r="BS29" s="705"/>
      <c r="BT29" s="705"/>
      <c r="BU29" s="705"/>
      <c r="BV29" s="705"/>
      <c r="BW29" s="705"/>
      <c r="BX29" s="705"/>
      <c r="BY29" s="705"/>
      <c r="BZ29" s="705"/>
      <c r="CA29" s="705"/>
      <c r="CB29" s="706"/>
      <c r="CD29" s="687" t="s">
        <v>297</v>
      </c>
      <c r="CE29" s="688"/>
      <c r="CF29" s="647" t="s">
        <v>64</v>
      </c>
      <c r="CG29" s="644"/>
      <c r="CH29" s="644"/>
      <c r="CI29" s="644"/>
      <c r="CJ29" s="644"/>
      <c r="CK29" s="644"/>
      <c r="CL29" s="644"/>
      <c r="CM29" s="644"/>
      <c r="CN29" s="644"/>
      <c r="CO29" s="644"/>
      <c r="CP29" s="644"/>
      <c r="CQ29" s="645"/>
      <c r="CR29" s="609">
        <v>424627</v>
      </c>
      <c r="CS29" s="598"/>
      <c r="CT29" s="598"/>
      <c r="CU29" s="598"/>
      <c r="CV29" s="598"/>
      <c r="CW29" s="598"/>
      <c r="CX29" s="598"/>
      <c r="CY29" s="599"/>
      <c r="CZ29" s="612">
        <v>9.4</v>
      </c>
      <c r="DA29" s="637"/>
      <c r="DB29" s="637"/>
      <c r="DC29" s="638"/>
      <c r="DD29" s="597">
        <v>424627</v>
      </c>
      <c r="DE29" s="598"/>
      <c r="DF29" s="598"/>
      <c r="DG29" s="598"/>
      <c r="DH29" s="598"/>
      <c r="DI29" s="598"/>
      <c r="DJ29" s="598"/>
      <c r="DK29" s="599"/>
      <c r="DL29" s="597">
        <v>424627</v>
      </c>
      <c r="DM29" s="598"/>
      <c r="DN29" s="598"/>
      <c r="DO29" s="598"/>
      <c r="DP29" s="598"/>
      <c r="DQ29" s="598"/>
      <c r="DR29" s="598"/>
      <c r="DS29" s="598"/>
      <c r="DT29" s="598"/>
      <c r="DU29" s="598"/>
      <c r="DV29" s="599"/>
      <c r="DW29" s="612">
        <v>15.8</v>
      </c>
      <c r="DX29" s="637"/>
      <c r="DY29" s="637"/>
      <c r="DZ29" s="637"/>
      <c r="EA29" s="637"/>
      <c r="EB29" s="637"/>
      <c r="EC29" s="639"/>
    </row>
    <row r="30" spans="2:133" ht="11.25" customHeight="1">
      <c r="B30" s="606" t="s">
        <v>298</v>
      </c>
      <c r="C30" s="607"/>
      <c r="D30" s="607"/>
      <c r="E30" s="607"/>
      <c r="F30" s="607"/>
      <c r="G30" s="607"/>
      <c r="H30" s="607"/>
      <c r="I30" s="607"/>
      <c r="J30" s="607"/>
      <c r="K30" s="607"/>
      <c r="L30" s="607"/>
      <c r="M30" s="607"/>
      <c r="N30" s="607"/>
      <c r="O30" s="607"/>
      <c r="P30" s="607"/>
      <c r="Q30" s="608"/>
      <c r="R30" s="609">
        <v>20737</v>
      </c>
      <c r="S30" s="610"/>
      <c r="T30" s="610"/>
      <c r="U30" s="610"/>
      <c r="V30" s="610"/>
      <c r="W30" s="610"/>
      <c r="X30" s="610"/>
      <c r="Y30" s="611"/>
      <c r="Z30" s="665">
        <v>0.4</v>
      </c>
      <c r="AA30" s="665"/>
      <c r="AB30" s="665"/>
      <c r="AC30" s="665"/>
      <c r="AD30" s="666">
        <v>6860</v>
      </c>
      <c r="AE30" s="666"/>
      <c r="AF30" s="666"/>
      <c r="AG30" s="666"/>
      <c r="AH30" s="666"/>
      <c r="AI30" s="666"/>
      <c r="AJ30" s="666"/>
      <c r="AK30" s="666"/>
      <c r="AL30" s="612">
        <v>0.3</v>
      </c>
      <c r="AM30" s="613"/>
      <c r="AN30" s="613"/>
      <c r="AO30" s="667"/>
      <c r="AP30" s="693" t="s">
        <v>299</v>
      </c>
      <c r="AQ30" s="694"/>
      <c r="AR30" s="694"/>
      <c r="AS30" s="694"/>
      <c r="AT30" s="699" t="s">
        <v>300</v>
      </c>
      <c r="AU30" s="210"/>
      <c r="AV30" s="210"/>
      <c r="AW30" s="210"/>
      <c r="AX30" s="702" t="s">
        <v>178</v>
      </c>
      <c r="AY30" s="703"/>
      <c r="AZ30" s="703"/>
      <c r="BA30" s="703"/>
      <c r="BB30" s="703"/>
      <c r="BC30" s="703"/>
      <c r="BD30" s="703"/>
      <c r="BE30" s="703"/>
      <c r="BF30" s="704"/>
      <c r="BG30" s="683">
        <v>99</v>
      </c>
      <c r="BH30" s="684"/>
      <c r="BI30" s="684"/>
      <c r="BJ30" s="684"/>
      <c r="BK30" s="684"/>
      <c r="BL30" s="684"/>
      <c r="BM30" s="685">
        <v>96.8</v>
      </c>
      <c r="BN30" s="684"/>
      <c r="BO30" s="684"/>
      <c r="BP30" s="684"/>
      <c r="BQ30" s="686"/>
      <c r="BR30" s="683">
        <v>99</v>
      </c>
      <c r="BS30" s="684"/>
      <c r="BT30" s="684"/>
      <c r="BU30" s="684"/>
      <c r="BV30" s="684"/>
      <c r="BW30" s="684"/>
      <c r="BX30" s="685">
        <v>96.7</v>
      </c>
      <c r="BY30" s="684"/>
      <c r="BZ30" s="684"/>
      <c r="CA30" s="684"/>
      <c r="CB30" s="686"/>
      <c r="CD30" s="689"/>
      <c r="CE30" s="690"/>
      <c r="CF30" s="647" t="s">
        <v>301</v>
      </c>
      <c r="CG30" s="644"/>
      <c r="CH30" s="644"/>
      <c r="CI30" s="644"/>
      <c r="CJ30" s="644"/>
      <c r="CK30" s="644"/>
      <c r="CL30" s="644"/>
      <c r="CM30" s="644"/>
      <c r="CN30" s="644"/>
      <c r="CO30" s="644"/>
      <c r="CP30" s="644"/>
      <c r="CQ30" s="645"/>
      <c r="CR30" s="609">
        <v>397968</v>
      </c>
      <c r="CS30" s="610"/>
      <c r="CT30" s="610"/>
      <c r="CU30" s="610"/>
      <c r="CV30" s="610"/>
      <c r="CW30" s="610"/>
      <c r="CX30" s="610"/>
      <c r="CY30" s="611"/>
      <c r="CZ30" s="612">
        <v>8.8000000000000007</v>
      </c>
      <c r="DA30" s="637"/>
      <c r="DB30" s="637"/>
      <c r="DC30" s="638"/>
      <c r="DD30" s="597">
        <v>397968</v>
      </c>
      <c r="DE30" s="610"/>
      <c r="DF30" s="610"/>
      <c r="DG30" s="610"/>
      <c r="DH30" s="610"/>
      <c r="DI30" s="610"/>
      <c r="DJ30" s="610"/>
      <c r="DK30" s="611"/>
      <c r="DL30" s="597">
        <v>397968</v>
      </c>
      <c r="DM30" s="610"/>
      <c r="DN30" s="610"/>
      <c r="DO30" s="610"/>
      <c r="DP30" s="610"/>
      <c r="DQ30" s="610"/>
      <c r="DR30" s="610"/>
      <c r="DS30" s="610"/>
      <c r="DT30" s="610"/>
      <c r="DU30" s="610"/>
      <c r="DV30" s="611"/>
      <c r="DW30" s="612">
        <v>14.8</v>
      </c>
      <c r="DX30" s="637"/>
      <c r="DY30" s="637"/>
      <c r="DZ30" s="637"/>
      <c r="EA30" s="637"/>
      <c r="EB30" s="637"/>
      <c r="EC30" s="639"/>
    </row>
    <row r="31" spans="2:133" ht="11.25" customHeight="1">
      <c r="B31" s="606" t="s">
        <v>302</v>
      </c>
      <c r="C31" s="607"/>
      <c r="D31" s="607"/>
      <c r="E31" s="607"/>
      <c r="F31" s="607"/>
      <c r="G31" s="607"/>
      <c r="H31" s="607"/>
      <c r="I31" s="607"/>
      <c r="J31" s="607"/>
      <c r="K31" s="607"/>
      <c r="L31" s="607"/>
      <c r="M31" s="607"/>
      <c r="N31" s="607"/>
      <c r="O31" s="607"/>
      <c r="P31" s="607"/>
      <c r="Q31" s="608"/>
      <c r="R31" s="609">
        <v>137142</v>
      </c>
      <c r="S31" s="610"/>
      <c r="T31" s="610"/>
      <c r="U31" s="610"/>
      <c r="V31" s="610"/>
      <c r="W31" s="610"/>
      <c r="X31" s="610"/>
      <c r="Y31" s="611"/>
      <c r="Z31" s="665">
        <v>2.9</v>
      </c>
      <c r="AA31" s="665"/>
      <c r="AB31" s="665"/>
      <c r="AC31" s="665"/>
      <c r="AD31" s="666" t="s">
        <v>167</v>
      </c>
      <c r="AE31" s="666"/>
      <c r="AF31" s="666"/>
      <c r="AG31" s="666"/>
      <c r="AH31" s="666"/>
      <c r="AI31" s="666"/>
      <c r="AJ31" s="666"/>
      <c r="AK31" s="666"/>
      <c r="AL31" s="612" t="s">
        <v>167</v>
      </c>
      <c r="AM31" s="613"/>
      <c r="AN31" s="613"/>
      <c r="AO31" s="667"/>
      <c r="AP31" s="695"/>
      <c r="AQ31" s="696"/>
      <c r="AR31" s="696"/>
      <c r="AS31" s="696"/>
      <c r="AT31" s="700"/>
      <c r="AU31" s="209" t="s">
        <v>303</v>
      </c>
      <c r="AV31" s="209"/>
      <c r="AW31" s="209"/>
      <c r="AX31" s="606" t="s">
        <v>304</v>
      </c>
      <c r="AY31" s="607"/>
      <c r="AZ31" s="607"/>
      <c r="BA31" s="607"/>
      <c r="BB31" s="607"/>
      <c r="BC31" s="607"/>
      <c r="BD31" s="607"/>
      <c r="BE31" s="607"/>
      <c r="BF31" s="608"/>
      <c r="BG31" s="681">
        <v>99</v>
      </c>
      <c r="BH31" s="598"/>
      <c r="BI31" s="598"/>
      <c r="BJ31" s="598"/>
      <c r="BK31" s="598"/>
      <c r="BL31" s="598"/>
      <c r="BM31" s="613">
        <v>97.6</v>
      </c>
      <c r="BN31" s="682"/>
      <c r="BO31" s="682"/>
      <c r="BP31" s="682"/>
      <c r="BQ31" s="643"/>
      <c r="BR31" s="681">
        <v>99.1</v>
      </c>
      <c r="BS31" s="598"/>
      <c r="BT31" s="598"/>
      <c r="BU31" s="598"/>
      <c r="BV31" s="598"/>
      <c r="BW31" s="598"/>
      <c r="BX31" s="613">
        <v>97.7</v>
      </c>
      <c r="BY31" s="682"/>
      <c r="BZ31" s="682"/>
      <c r="CA31" s="682"/>
      <c r="CB31" s="643"/>
      <c r="CD31" s="689"/>
      <c r="CE31" s="690"/>
      <c r="CF31" s="647" t="s">
        <v>305</v>
      </c>
      <c r="CG31" s="644"/>
      <c r="CH31" s="644"/>
      <c r="CI31" s="644"/>
      <c r="CJ31" s="644"/>
      <c r="CK31" s="644"/>
      <c r="CL31" s="644"/>
      <c r="CM31" s="644"/>
      <c r="CN31" s="644"/>
      <c r="CO31" s="644"/>
      <c r="CP31" s="644"/>
      <c r="CQ31" s="645"/>
      <c r="CR31" s="609">
        <v>26659</v>
      </c>
      <c r="CS31" s="598"/>
      <c r="CT31" s="598"/>
      <c r="CU31" s="598"/>
      <c r="CV31" s="598"/>
      <c r="CW31" s="598"/>
      <c r="CX31" s="598"/>
      <c r="CY31" s="599"/>
      <c r="CZ31" s="612">
        <v>0.6</v>
      </c>
      <c r="DA31" s="637"/>
      <c r="DB31" s="637"/>
      <c r="DC31" s="638"/>
      <c r="DD31" s="597">
        <v>26659</v>
      </c>
      <c r="DE31" s="598"/>
      <c r="DF31" s="598"/>
      <c r="DG31" s="598"/>
      <c r="DH31" s="598"/>
      <c r="DI31" s="598"/>
      <c r="DJ31" s="598"/>
      <c r="DK31" s="599"/>
      <c r="DL31" s="597">
        <v>26659</v>
      </c>
      <c r="DM31" s="598"/>
      <c r="DN31" s="598"/>
      <c r="DO31" s="598"/>
      <c r="DP31" s="598"/>
      <c r="DQ31" s="598"/>
      <c r="DR31" s="598"/>
      <c r="DS31" s="598"/>
      <c r="DT31" s="598"/>
      <c r="DU31" s="598"/>
      <c r="DV31" s="599"/>
      <c r="DW31" s="612">
        <v>1</v>
      </c>
      <c r="DX31" s="637"/>
      <c r="DY31" s="637"/>
      <c r="DZ31" s="637"/>
      <c r="EA31" s="637"/>
      <c r="EB31" s="637"/>
      <c r="EC31" s="639"/>
    </row>
    <row r="32" spans="2:133" ht="11.25" customHeight="1">
      <c r="B32" s="606" t="s">
        <v>306</v>
      </c>
      <c r="C32" s="607"/>
      <c r="D32" s="607"/>
      <c r="E32" s="607"/>
      <c r="F32" s="607"/>
      <c r="G32" s="607"/>
      <c r="H32" s="607"/>
      <c r="I32" s="607"/>
      <c r="J32" s="607"/>
      <c r="K32" s="607"/>
      <c r="L32" s="607"/>
      <c r="M32" s="607"/>
      <c r="N32" s="607"/>
      <c r="O32" s="607"/>
      <c r="P32" s="607"/>
      <c r="Q32" s="608"/>
      <c r="R32" s="609">
        <v>30670</v>
      </c>
      <c r="S32" s="610"/>
      <c r="T32" s="610"/>
      <c r="U32" s="610"/>
      <c r="V32" s="610"/>
      <c r="W32" s="610"/>
      <c r="X32" s="610"/>
      <c r="Y32" s="611"/>
      <c r="Z32" s="665">
        <v>0.7</v>
      </c>
      <c r="AA32" s="665"/>
      <c r="AB32" s="665"/>
      <c r="AC32" s="665"/>
      <c r="AD32" s="666" t="s">
        <v>121</v>
      </c>
      <c r="AE32" s="666"/>
      <c r="AF32" s="666"/>
      <c r="AG32" s="666"/>
      <c r="AH32" s="666"/>
      <c r="AI32" s="666"/>
      <c r="AJ32" s="666"/>
      <c r="AK32" s="666"/>
      <c r="AL32" s="612" t="s">
        <v>225</v>
      </c>
      <c r="AM32" s="613"/>
      <c r="AN32" s="613"/>
      <c r="AO32" s="667"/>
      <c r="AP32" s="697"/>
      <c r="AQ32" s="698"/>
      <c r="AR32" s="698"/>
      <c r="AS32" s="698"/>
      <c r="AT32" s="701"/>
      <c r="AU32" s="211"/>
      <c r="AV32" s="211"/>
      <c r="AW32" s="211"/>
      <c r="AX32" s="615" t="s">
        <v>307</v>
      </c>
      <c r="AY32" s="616"/>
      <c r="AZ32" s="616"/>
      <c r="BA32" s="616"/>
      <c r="BB32" s="616"/>
      <c r="BC32" s="616"/>
      <c r="BD32" s="616"/>
      <c r="BE32" s="616"/>
      <c r="BF32" s="617"/>
      <c r="BG32" s="680">
        <v>99</v>
      </c>
      <c r="BH32" s="619"/>
      <c r="BI32" s="619"/>
      <c r="BJ32" s="619"/>
      <c r="BK32" s="619"/>
      <c r="BL32" s="619"/>
      <c r="BM32" s="663">
        <v>96.1</v>
      </c>
      <c r="BN32" s="619"/>
      <c r="BO32" s="619"/>
      <c r="BP32" s="619"/>
      <c r="BQ32" s="656"/>
      <c r="BR32" s="680">
        <v>98.9</v>
      </c>
      <c r="BS32" s="619"/>
      <c r="BT32" s="619"/>
      <c r="BU32" s="619"/>
      <c r="BV32" s="619"/>
      <c r="BW32" s="619"/>
      <c r="BX32" s="663">
        <v>95.7</v>
      </c>
      <c r="BY32" s="619"/>
      <c r="BZ32" s="619"/>
      <c r="CA32" s="619"/>
      <c r="CB32" s="656"/>
      <c r="CD32" s="691"/>
      <c r="CE32" s="692"/>
      <c r="CF32" s="647" t="s">
        <v>308</v>
      </c>
      <c r="CG32" s="644"/>
      <c r="CH32" s="644"/>
      <c r="CI32" s="644"/>
      <c r="CJ32" s="644"/>
      <c r="CK32" s="644"/>
      <c r="CL32" s="644"/>
      <c r="CM32" s="644"/>
      <c r="CN32" s="644"/>
      <c r="CO32" s="644"/>
      <c r="CP32" s="644"/>
      <c r="CQ32" s="645"/>
      <c r="CR32" s="609" t="s">
        <v>121</v>
      </c>
      <c r="CS32" s="610"/>
      <c r="CT32" s="610"/>
      <c r="CU32" s="610"/>
      <c r="CV32" s="610"/>
      <c r="CW32" s="610"/>
      <c r="CX32" s="610"/>
      <c r="CY32" s="611"/>
      <c r="CZ32" s="612" t="s">
        <v>225</v>
      </c>
      <c r="DA32" s="637"/>
      <c r="DB32" s="637"/>
      <c r="DC32" s="638"/>
      <c r="DD32" s="597" t="s">
        <v>121</v>
      </c>
      <c r="DE32" s="610"/>
      <c r="DF32" s="610"/>
      <c r="DG32" s="610"/>
      <c r="DH32" s="610"/>
      <c r="DI32" s="610"/>
      <c r="DJ32" s="610"/>
      <c r="DK32" s="611"/>
      <c r="DL32" s="597" t="s">
        <v>121</v>
      </c>
      <c r="DM32" s="610"/>
      <c r="DN32" s="610"/>
      <c r="DO32" s="610"/>
      <c r="DP32" s="610"/>
      <c r="DQ32" s="610"/>
      <c r="DR32" s="610"/>
      <c r="DS32" s="610"/>
      <c r="DT32" s="610"/>
      <c r="DU32" s="610"/>
      <c r="DV32" s="611"/>
      <c r="DW32" s="612" t="s">
        <v>121</v>
      </c>
      <c r="DX32" s="637"/>
      <c r="DY32" s="637"/>
      <c r="DZ32" s="637"/>
      <c r="EA32" s="637"/>
      <c r="EB32" s="637"/>
      <c r="EC32" s="639"/>
    </row>
    <row r="33" spans="2:133" ht="11.25" customHeight="1">
      <c r="B33" s="606" t="s">
        <v>309</v>
      </c>
      <c r="C33" s="607"/>
      <c r="D33" s="607"/>
      <c r="E33" s="607"/>
      <c r="F33" s="607"/>
      <c r="G33" s="607"/>
      <c r="H33" s="607"/>
      <c r="I33" s="607"/>
      <c r="J33" s="607"/>
      <c r="K33" s="607"/>
      <c r="L33" s="607"/>
      <c r="M33" s="607"/>
      <c r="N33" s="607"/>
      <c r="O33" s="607"/>
      <c r="P33" s="607"/>
      <c r="Q33" s="608"/>
      <c r="R33" s="609">
        <v>188360</v>
      </c>
      <c r="S33" s="610"/>
      <c r="T33" s="610"/>
      <c r="U33" s="610"/>
      <c r="V33" s="610"/>
      <c r="W33" s="610"/>
      <c r="X33" s="610"/>
      <c r="Y33" s="611"/>
      <c r="Z33" s="665">
        <v>4</v>
      </c>
      <c r="AA33" s="665"/>
      <c r="AB33" s="665"/>
      <c r="AC33" s="665"/>
      <c r="AD33" s="666" t="s">
        <v>225</v>
      </c>
      <c r="AE33" s="666"/>
      <c r="AF33" s="666"/>
      <c r="AG33" s="666"/>
      <c r="AH33" s="666"/>
      <c r="AI33" s="666"/>
      <c r="AJ33" s="666"/>
      <c r="AK33" s="666"/>
      <c r="AL33" s="612" t="s">
        <v>121</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310</v>
      </c>
      <c r="CE33" s="644"/>
      <c r="CF33" s="644"/>
      <c r="CG33" s="644"/>
      <c r="CH33" s="644"/>
      <c r="CI33" s="644"/>
      <c r="CJ33" s="644"/>
      <c r="CK33" s="644"/>
      <c r="CL33" s="644"/>
      <c r="CM33" s="644"/>
      <c r="CN33" s="644"/>
      <c r="CO33" s="644"/>
      <c r="CP33" s="644"/>
      <c r="CQ33" s="645"/>
      <c r="CR33" s="609">
        <v>2023866</v>
      </c>
      <c r="CS33" s="598"/>
      <c r="CT33" s="598"/>
      <c r="CU33" s="598"/>
      <c r="CV33" s="598"/>
      <c r="CW33" s="598"/>
      <c r="CX33" s="598"/>
      <c r="CY33" s="599"/>
      <c r="CZ33" s="612">
        <v>44.8</v>
      </c>
      <c r="DA33" s="637"/>
      <c r="DB33" s="637"/>
      <c r="DC33" s="638"/>
      <c r="DD33" s="597">
        <v>1714451</v>
      </c>
      <c r="DE33" s="598"/>
      <c r="DF33" s="598"/>
      <c r="DG33" s="598"/>
      <c r="DH33" s="598"/>
      <c r="DI33" s="598"/>
      <c r="DJ33" s="598"/>
      <c r="DK33" s="599"/>
      <c r="DL33" s="597">
        <v>1171455</v>
      </c>
      <c r="DM33" s="598"/>
      <c r="DN33" s="598"/>
      <c r="DO33" s="598"/>
      <c r="DP33" s="598"/>
      <c r="DQ33" s="598"/>
      <c r="DR33" s="598"/>
      <c r="DS33" s="598"/>
      <c r="DT33" s="598"/>
      <c r="DU33" s="598"/>
      <c r="DV33" s="599"/>
      <c r="DW33" s="612">
        <v>43.7</v>
      </c>
      <c r="DX33" s="637"/>
      <c r="DY33" s="637"/>
      <c r="DZ33" s="637"/>
      <c r="EA33" s="637"/>
      <c r="EB33" s="637"/>
      <c r="EC33" s="639"/>
    </row>
    <row r="34" spans="2:133" ht="11.25" customHeight="1">
      <c r="B34" s="606" t="s">
        <v>311</v>
      </c>
      <c r="C34" s="607"/>
      <c r="D34" s="607"/>
      <c r="E34" s="607"/>
      <c r="F34" s="607"/>
      <c r="G34" s="607"/>
      <c r="H34" s="607"/>
      <c r="I34" s="607"/>
      <c r="J34" s="607"/>
      <c r="K34" s="607"/>
      <c r="L34" s="607"/>
      <c r="M34" s="607"/>
      <c r="N34" s="607"/>
      <c r="O34" s="607"/>
      <c r="P34" s="607"/>
      <c r="Q34" s="608"/>
      <c r="R34" s="609">
        <v>109596</v>
      </c>
      <c r="S34" s="610"/>
      <c r="T34" s="610"/>
      <c r="U34" s="610"/>
      <c r="V34" s="610"/>
      <c r="W34" s="610"/>
      <c r="X34" s="610"/>
      <c r="Y34" s="611"/>
      <c r="Z34" s="665">
        <v>2.2999999999999998</v>
      </c>
      <c r="AA34" s="665"/>
      <c r="AB34" s="665"/>
      <c r="AC34" s="665"/>
      <c r="AD34" s="666">
        <v>34134</v>
      </c>
      <c r="AE34" s="666"/>
      <c r="AF34" s="666"/>
      <c r="AG34" s="666"/>
      <c r="AH34" s="666"/>
      <c r="AI34" s="666"/>
      <c r="AJ34" s="666"/>
      <c r="AK34" s="666"/>
      <c r="AL34" s="612">
        <v>1.3</v>
      </c>
      <c r="AM34" s="613"/>
      <c r="AN34" s="613"/>
      <c r="AO34" s="667"/>
      <c r="AP34" s="214"/>
      <c r="AQ34" s="677" t="s">
        <v>312</v>
      </c>
      <c r="AR34" s="678"/>
      <c r="AS34" s="678"/>
      <c r="AT34" s="678"/>
      <c r="AU34" s="678"/>
      <c r="AV34" s="678"/>
      <c r="AW34" s="678"/>
      <c r="AX34" s="678"/>
      <c r="AY34" s="678"/>
      <c r="AZ34" s="678"/>
      <c r="BA34" s="678"/>
      <c r="BB34" s="678"/>
      <c r="BC34" s="678"/>
      <c r="BD34" s="678"/>
      <c r="BE34" s="678"/>
      <c r="BF34" s="679"/>
      <c r="BG34" s="677" t="s">
        <v>313</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314</v>
      </c>
      <c r="CE34" s="644"/>
      <c r="CF34" s="644"/>
      <c r="CG34" s="644"/>
      <c r="CH34" s="644"/>
      <c r="CI34" s="644"/>
      <c r="CJ34" s="644"/>
      <c r="CK34" s="644"/>
      <c r="CL34" s="644"/>
      <c r="CM34" s="644"/>
      <c r="CN34" s="644"/>
      <c r="CO34" s="644"/>
      <c r="CP34" s="644"/>
      <c r="CQ34" s="645"/>
      <c r="CR34" s="609">
        <v>684363</v>
      </c>
      <c r="CS34" s="610"/>
      <c r="CT34" s="610"/>
      <c r="CU34" s="610"/>
      <c r="CV34" s="610"/>
      <c r="CW34" s="610"/>
      <c r="CX34" s="610"/>
      <c r="CY34" s="611"/>
      <c r="CZ34" s="612">
        <v>15.1</v>
      </c>
      <c r="DA34" s="637"/>
      <c r="DB34" s="637"/>
      <c r="DC34" s="638"/>
      <c r="DD34" s="597">
        <v>553391</v>
      </c>
      <c r="DE34" s="610"/>
      <c r="DF34" s="610"/>
      <c r="DG34" s="610"/>
      <c r="DH34" s="610"/>
      <c r="DI34" s="610"/>
      <c r="DJ34" s="610"/>
      <c r="DK34" s="611"/>
      <c r="DL34" s="597">
        <v>357809</v>
      </c>
      <c r="DM34" s="610"/>
      <c r="DN34" s="610"/>
      <c r="DO34" s="610"/>
      <c r="DP34" s="610"/>
      <c r="DQ34" s="610"/>
      <c r="DR34" s="610"/>
      <c r="DS34" s="610"/>
      <c r="DT34" s="610"/>
      <c r="DU34" s="610"/>
      <c r="DV34" s="611"/>
      <c r="DW34" s="612">
        <v>13.3</v>
      </c>
      <c r="DX34" s="637"/>
      <c r="DY34" s="637"/>
      <c r="DZ34" s="637"/>
      <c r="EA34" s="637"/>
      <c r="EB34" s="637"/>
      <c r="EC34" s="639"/>
    </row>
    <row r="35" spans="2:133" ht="11.25" customHeight="1">
      <c r="B35" s="606" t="s">
        <v>315</v>
      </c>
      <c r="C35" s="607"/>
      <c r="D35" s="607"/>
      <c r="E35" s="607"/>
      <c r="F35" s="607"/>
      <c r="G35" s="607"/>
      <c r="H35" s="607"/>
      <c r="I35" s="607"/>
      <c r="J35" s="607"/>
      <c r="K35" s="607"/>
      <c r="L35" s="607"/>
      <c r="M35" s="607"/>
      <c r="N35" s="607"/>
      <c r="O35" s="607"/>
      <c r="P35" s="607"/>
      <c r="Q35" s="608"/>
      <c r="R35" s="609">
        <v>353300</v>
      </c>
      <c r="S35" s="610"/>
      <c r="T35" s="610"/>
      <c r="U35" s="610"/>
      <c r="V35" s="610"/>
      <c r="W35" s="610"/>
      <c r="X35" s="610"/>
      <c r="Y35" s="611"/>
      <c r="Z35" s="665">
        <v>7.6</v>
      </c>
      <c r="AA35" s="665"/>
      <c r="AB35" s="665"/>
      <c r="AC35" s="665"/>
      <c r="AD35" s="666" t="s">
        <v>121</v>
      </c>
      <c r="AE35" s="666"/>
      <c r="AF35" s="666"/>
      <c r="AG35" s="666"/>
      <c r="AH35" s="666"/>
      <c r="AI35" s="666"/>
      <c r="AJ35" s="666"/>
      <c r="AK35" s="666"/>
      <c r="AL35" s="612" t="s">
        <v>225</v>
      </c>
      <c r="AM35" s="613"/>
      <c r="AN35" s="613"/>
      <c r="AO35" s="667"/>
      <c r="AP35" s="214"/>
      <c r="AQ35" s="671" t="s">
        <v>316</v>
      </c>
      <c r="AR35" s="672"/>
      <c r="AS35" s="672"/>
      <c r="AT35" s="672"/>
      <c r="AU35" s="672"/>
      <c r="AV35" s="672"/>
      <c r="AW35" s="672"/>
      <c r="AX35" s="672"/>
      <c r="AY35" s="673"/>
      <c r="AZ35" s="668">
        <v>473823</v>
      </c>
      <c r="BA35" s="669"/>
      <c r="BB35" s="669"/>
      <c r="BC35" s="669"/>
      <c r="BD35" s="669"/>
      <c r="BE35" s="669"/>
      <c r="BF35" s="670"/>
      <c r="BG35" s="674" t="s">
        <v>317</v>
      </c>
      <c r="BH35" s="675"/>
      <c r="BI35" s="675"/>
      <c r="BJ35" s="675"/>
      <c r="BK35" s="675"/>
      <c r="BL35" s="675"/>
      <c r="BM35" s="675"/>
      <c r="BN35" s="675"/>
      <c r="BO35" s="675"/>
      <c r="BP35" s="675"/>
      <c r="BQ35" s="675"/>
      <c r="BR35" s="675"/>
      <c r="BS35" s="675"/>
      <c r="BT35" s="675"/>
      <c r="BU35" s="676"/>
      <c r="BV35" s="668">
        <v>43992</v>
      </c>
      <c r="BW35" s="669"/>
      <c r="BX35" s="669"/>
      <c r="BY35" s="669"/>
      <c r="BZ35" s="669"/>
      <c r="CA35" s="669"/>
      <c r="CB35" s="670"/>
      <c r="CD35" s="647" t="s">
        <v>318</v>
      </c>
      <c r="CE35" s="644"/>
      <c r="CF35" s="644"/>
      <c r="CG35" s="644"/>
      <c r="CH35" s="644"/>
      <c r="CI35" s="644"/>
      <c r="CJ35" s="644"/>
      <c r="CK35" s="644"/>
      <c r="CL35" s="644"/>
      <c r="CM35" s="644"/>
      <c r="CN35" s="644"/>
      <c r="CO35" s="644"/>
      <c r="CP35" s="644"/>
      <c r="CQ35" s="645"/>
      <c r="CR35" s="609">
        <v>52911</v>
      </c>
      <c r="CS35" s="598"/>
      <c r="CT35" s="598"/>
      <c r="CU35" s="598"/>
      <c r="CV35" s="598"/>
      <c r="CW35" s="598"/>
      <c r="CX35" s="598"/>
      <c r="CY35" s="599"/>
      <c r="CZ35" s="612">
        <v>1.2</v>
      </c>
      <c r="DA35" s="637"/>
      <c r="DB35" s="637"/>
      <c r="DC35" s="638"/>
      <c r="DD35" s="597">
        <v>45714</v>
      </c>
      <c r="DE35" s="598"/>
      <c r="DF35" s="598"/>
      <c r="DG35" s="598"/>
      <c r="DH35" s="598"/>
      <c r="DI35" s="598"/>
      <c r="DJ35" s="598"/>
      <c r="DK35" s="599"/>
      <c r="DL35" s="597">
        <v>43222</v>
      </c>
      <c r="DM35" s="598"/>
      <c r="DN35" s="598"/>
      <c r="DO35" s="598"/>
      <c r="DP35" s="598"/>
      <c r="DQ35" s="598"/>
      <c r="DR35" s="598"/>
      <c r="DS35" s="598"/>
      <c r="DT35" s="598"/>
      <c r="DU35" s="598"/>
      <c r="DV35" s="599"/>
      <c r="DW35" s="612">
        <v>1.6</v>
      </c>
      <c r="DX35" s="637"/>
      <c r="DY35" s="637"/>
      <c r="DZ35" s="637"/>
      <c r="EA35" s="637"/>
      <c r="EB35" s="637"/>
      <c r="EC35" s="639"/>
    </row>
    <row r="36" spans="2:133" ht="11.25" customHeight="1">
      <c r="B36" s="606" t="s">
        <v>319</v>
      </c>
      <c r="C36" s="607"/>
      <c r="D36" s="607"/>
      <c r="E36" s="607"/>
      <c r="F36" s="607"/>
      <c r="G36" s="607"/>
      <c r="H36" s="607"/>
      <c r="I36" s="607"/>
      <c r="J36" s="607"/>
      <c r="K36" s="607"/>
      <c r="L36" s="607"/>
      <c r="M36" s="607"/>
      <c r="N36" s="607"/>
      <c r="O36" s="607"/>
      <c r="P36" s="607"/>
      <c r="Q36" s="608"/>
      <c r="R36" s="609" t="s">
        <v>167</v>
      </c>
      <c r="S36" s="610"/>
      <c r="T36" s="610"/>
      <c r="U36" s="610"/>
      <c r="V36" s="610"/>
      <c r="W36" s="610"/>
      <c r="X36" s="610"/>
      <c r="Y36" s="611"/>
      <c r="Z36" s="665" t="s">
        <v>167</v>
      </c>
      <c r="AA36" s="665"/>
      <c r="AB36" s="665"/>
      <c r="AC36" s="665"/>
      <c r="AD36" s="666" t="s">
        <v>121</v>
      </c>
      <c r="AE36" s="666"/>
      <c r="AF36" s="666"/>
      <c r="AG36" s="666"/>
      <c r="AH36" s="666"/>
      <c r="AI36" s="666"/>
      <c r="AJ36" s="666"/>
      <c r="AK36" s="666"/>
      <c r="AL36" s="612" t="s">
        <v>167</v>
      </c>
      <c r="AM36" s="613"/>
      <c r="AN36" s="613"/>
      <c r="AO36" s="667"/>
      <c r="AQ36" s="640" t="s">
        <v>320</v>
      </c>
      <c r="AR36" s="641"/>
      <c r="AS36" s="641"/>
      <c r="AT36" s="641"/>
      <c r="AU36" s="641"/>
      <c r="AV36" s="641"/>
      <c r="AW36" s="641"/>
      <c r="AX36" s="641"/>
      <c r="AY36" s="642"/>
      <c r="AZ36" s="609">
        <v>105435</v>
      </c>
      <c r="BA36" s="610"/>
      <c r="BB36" s="610"/>
      <c r="BC36" s="610"/>
      <c r="BD36" s="598"/>
      <c r="BE36" s="598"/>
      <c r="BF36" s="643"/>
      <c r="BG36" s="647" t="s">
        <v>321</v>
      </c>
      <c r="BH36" s="644"/>
      <c r="BI36" s="644"/>
      <c r="BJ36" s="644"/>
      <c r="BK36" s="644"/>
      <c r="BL36" s="644"/>
      <c r="BM36" s="644"/>
      <c r="BN36" s="644"/>
      <c r="BO36" s="644"/>
      <c r="BP36" s="644"/>
      <c r="BQ36" s="644"/>
      <c r="BR36" s="644"/>
      <c r="BS36" s="644"/>
      <c r="BT36" s="644"/>
      <c r="BU36" s="645"/>
      <c r="BV36" s="609">
        <v>20031</v>
      </c>
      <c r="BW36" s="610"/>
      <c r="BX36" s="610"/>
      <c r="BY36" s="610"/>
      <c r="BZ36" s="610"/>
      <c r="CA36" s="610"/>
      <c r="CB36" s="646"/>
      <c r="CD36" s="647" t="s">
        <v>322</v>
      </c>
      <c r="CE36" s="644"/>
      <c r="CF36" s="644"/>
      <c r="CG36" s="644"/>
      <c r="CH36" s="644"/>
      <c r="CI36" s="644"/>
      <c r="CJ36" s="644"/>
      <c r="CK36" s="644"/>
      <c r="CL36" s="644"/>
      <c r="CM36" s="644"/>
      <c r="CN36" s="644"/>
      <c r="CO36" s="644"/>
      <c r="CP36" s="644"/>
      <c r="CQ36" s="645"/>
      <c r="CR36" s="609">
        <v>597768</v>
      </c>
      <c r="CS36" s="610"/>
      <c r="CT36" s="610"/>
      <c r="CU36" s="610"/>
      <c r="CV36" s="610"/>
      <c r="CW36" s="610"/>
      <c r="CX36" s="610"/>
      <c r="CY36" s="611"/>
      <c r="CZ36" s="612">
        <v>13.2</v>
      </c>
      <c r="DA36" s="637"/>
      <c r="DB36" s="637"/>
      <c r="DC36" s="638"/>
      <c r="DD36" s="597">
        <v>538243</v>
      </c>
      <c r="DE36" s="610"/>
      <c r="DF36" s="610"/>
      <c r="DG36" s="610"/>
      <c r="DH36" s="610"/>
      <c r="DI36" s="610"/>
      <c r="DJ36" s="610"/>
      <c r="DK36" s="611"/>
      <c r="DL36" s="597">
        <v>496878</v>
      </c>
      <c r="DM36" s="610"/>
      <c r="DN36" s="610"/>
      <c r="DO36" s="610"/>
      <c r="DP36" s="610"/>
      <c r="DQ36" s="610"/>
      <c r="DR36" s="610"/>
      <c r="DS36" s="610"/>
      <c r="DT36" s="610"/>
      <c r="DU36" s="610"/>
      <c r="DV36" s="611"/>
      <c r="DW36" s="612">
        <v>18.5</v>
      </c>
      <c r="DX36" s="637"/>
      <c r="DY36" s="637"/>
      <c r="DZ36" s="637"/>
      <c r="EA36" s="637"/>
      <c r="EB36" s="637"/>
      <c r="EC36" s="639"/>
    </row>
    <row r="37" spans="2:133" ht="11.25" customHeight="1">
      <c r="B37" s="606" t="s">
        <v>323</v>
      </c>
      <c r="C37" s="607"/>
      <c r="D37" s="607"/>
      <c r="E37" s="607"/>
      <c r="F37" s="607"/>
      <c r="G37" s="607"/>
      <c r="H37" s="607"/>
      <c r="I37" s="607"/>
      <c r="J37" s="607"/>
      <c r="K37" s="607"/>
      <c r="L37" s="607"/>
      <c r="M37" s="607"/>
      <c r="N37" s="607"/>
      <c r="O37" s="607"/>
      <c r="P37" s="607"/>
      <c r="Q37" s="608"/>
      <c r="R37" s="609">
        <v>119100</v>
      </c>
      <c r="S37" s="610"/>
      <c r="T37" s="610"/>
      <c r="U37" s="610"/>
      <c r="V37" s="610"/>
      <c r="W37" s="610"/>
      <c r="X37" s="610"/>
      <c r="Y37" s="611"/>
      <c r="Z37" s="665">
        <v>2.5</v>
      </c>
      <c r="AA37" s="665"/>
      <c r="AB37" s="665"/>
      <c r="AC37" s="665"/>
      <c r="AD37" s="666" t="s">
        <v>167</v>
      </c>
      <c r="AE37" s="666"/>
      <c r="AF37" s="666"/>
      <c r="AG37" s="666"/>
      <c r="AH37" s="666"/>
      <c r="AI37" s="666"/>
      <c r="AJ37" s="666"/>
      <c r="AK37" s="666"/>
      <c r="AL37" s="612" t="s">
        <v>225</v>
      </c>
      <c r="AM37" s="613"/>
      <c r="AN37" s="613"/>
      <c r="AO37" s="667"/>
      <c r="AQ37" s="640" t="s">
        <v>324</v>
      </c>
      <c r="AR37" s="641"/>
      <c r="AS37" s="641"/>
      <c r="AT37" s="641"/>
      <c r="AU37" s="641"/>
      <c r="AV37" s="641"/>
      <c r="AW37" s="641"/>
      <c r="AX37" s="641"/>
      <c r="AY37" s="642"/>
      <c r="AZ37" s="609">
        <v>17156</v>
      </c>
      <c r="BA37" s="610"/>
      <c r="BB37" s="610"/>
      <c r="BC37" s="610"/>
      <c r="BD37" s="598"/>
      <c r="BE37" s="598"/>
      <c r="BF37" s="643"/>
      <c r="BG37" s="647" t="s">
        <v>325</v>
      </c>
      <c r="BH37" s="644"/>
      <c r="BI37" s="644"/>
      <c r="BJ37" s="644"/>
      <c r="BK37" s="644"/>
      <c r="BL37" s="644"/>
      <c r="BM37" s="644"/>
      <c r="BN37" s="644"/>
      <c r="BO37" s="644"/>
      <c r="BP37" s="644"/>
      <c r="BQ37" s="644"/>
      <c r="BR37" s="644"/>
      <c r="BS37" s="644"/>
      <c r="BT37" s="644"/>
      <c r="BU37" s="645"/>
      <c r="BV37" s="609">
        <v>1262</v>
      </c>
      <c r="BW37" s="610"/>
      <c r="BX37" s="610"/>
      <c r="BY37" s="610"/>
      <c r="BZ37" s="610"/>
      <c r="CA37" s="610"/>
      <c r="CB37" s="646"/>
      <c r="CD37" s="647" t="s">
        <v>326</v>
      </c>
      <c r="CE37" s="644"/>
      <c r="CF37" s="644"/>
      <c r="CG37" s="644"/>
      <c r="CH37" s="644"/>
      <c r="CI37" s="644"/>
      <c r="CJ37" s="644"/>
      <c r="CK37" s="644"/>
      <c r="CL37" s="644"/>
      <c r="CM37" s="644"/>
      <c r="CN37" s="644"/>
      <c r="CO37" s="644"/>
      <c r="CP37" s="644"/>
      <c r="CQ37" s="645"/>
      <c r="CR37" s="609">
        <v>397943</v>
      </c>
      <c r="CS37" s="598"/>
      <c r="CT37" s="598"/>
      <c r="CU37" s="598"/>
      <c r="CV37" s="598"/>
      <c r="CW37" s="598"/>
      <c r="CX37" s="598"/>
      <c r="CY37" s="599"/>
      <c r="CZ37" s="612">
        <v>8.8000000000000007</v>
      </c>
      <c r="DA37" s="637"/>
      <c r="DB37" s="637"/>
      <c r="DC37" s="638"/>
      <c r="DD37" s="597">
        <v>395717</v>
      </c>
      <c r="DE37" s="598"/>
      <c r="DF37" s="598"/>
      <c r="DG37" s="598"/>
      <c r="DH37" s="598"/>
      <c r="DI37" s="598"/>
      <c r="DJ37" s="598"/>
      <c r="DK37" s="599"/>
      <c r="DL37" s="597">
        <v>388288</v>
      </c>
      <c r="DM37" s="598"/>
      <c r="DN37" s="598"/>
      <c r="DO37" s="598"/>
      <c r="DP37" s="598"/>
      <c r="DQ37" s="598"/>
      <c r="DR37" s="598"/>
      <c r="DS37" s="598"/>
      <c r="DT37" s="598"/>
      <c r="DU37" s="598"/>
      <c r="DV37" s="599"/>
      <c r="DW37" s="612">
        <v>14.5</v>
      </c>
      <c r="DX37" s="637"/>
      <c r="DY37" s="637"/>
      <c r="DZ37" s="637"/>
      <c r="EA37" s="637"/>
      <c r="EB37" s="637"/>
      <c r="EC37" s="639"/>
    </row>
    <row r="38" spans="2:133" ht="11.25" customHeight="1">
      <c r="B38" s="615" t="s">
        <v>327</v>
      </c>
      <c r="C38" s="616"/>
      <c r="D38" s="616"/>
      <c r="E38" s="616"/>
      <c r="F38" s="616"/>
      <c r="G38" s="616"/>
      <c r="H38" s="616"/>
      <c r="I38" s="616"/>
      <c r="J38" s="616"/>
      <c r="K38" s="616"/>
      <c r="L38" s="616"/>
      <c r="M38" s="616"/>
      <c r="N38" s="616"/>
      <c r="O38" s="616"/>
      <c r="P38" s="616"/>
      <c r="Q38" s="617"/>
      <c r="R38" s="618">
        <v>4672799</v>
      </c>
      <c r="S38" s="655"/>
      <c r="T38" s="655"/>
      <c r="U38" s="655"/>
      <c r="V38" s="655"/>
      <c r="W38" s="655"/>
      <c r="X38" s="655"/>
      <c r="Y38" s="660"/>
      <c r="Z38" s="661">
        <v>100</v>
      </c>
      <c r="AA38" s="661"/>
      <c r="AB38" s="661"/>
      <c r="AC38" s="661"/>
      <c r="AD38" s="662">
        <v>2563320</v>
      </c>
      <c r="AE38" s="662"/>
      <c r="AF38" s="662"/>
      <c r="AG38" s="662"/>
      <c r="AH38" s="662"/>
      <c r="AI38" s="662"/>
      <c r="AJ38" s="662"/>
      <c r="AK38" s="662"/>
      <c r="AL38" s="621">
        <v>100</v>
      </c>
      <c r="AM38" s="663"/>
      <c r="AN38" s="663"/>
      <c r="AO38" s="664"/>
      <c r="AQ38" s="640" t="s">
        <v>328</v>
      </c>
      <c r="AR38" s="641"/>
      <c r="AS38" s="641"/>
      <c r="AT38" s="641"/>
      <c r="AU38" s="641"/>
      <c r="AV38" s="641"/>
      <c r="AW38" s="641"/>
      <c r="AX38" s="641"/>
      <c r="AY38" s="642"/>
      <c r="AZ38" s="609" t="s">
        <v>121</v>
      </c>
      <c r="BA38" s="610"/>
      <c r="BB38" s="610"/>
      <c r="BC38" s="610"/>
      <c r="BD38" s="598"/>
      <c r="BE38" s="598"/>
      <c r="BF38" s="643"/>
      <c r="BG38" s="647" t="s">
        <v>329</v>
      </c>
      <c r="BH38" s="644"/>
      <c r="BI38" s="644"/>
      <c r="BJ38" s="644"/>
      <c r="BK38" s="644"/>
      <c r="BL38" s="644"/>
      <c r="BM38" s="644"/>
      <c r="BN38" s="644"/>
      <c r="BO38" s="644"/>
      <c r="BP38" s="644"/>
      <c r="BQ38" s="644"/>
      <c r="BR38" s="644"/>
      <c r="BS38" s="644"/>
      <c r="BT38" s="644"/>
      <c r="BU38" s="645"/>
      <c r="BV38" s="609">
        <v>2496</v>
      </c>
      <c r="BW38" s="610"/>
      <c r="BX38" s="610"/>
      <c r="BY38" s="610"/>
      <c r="BZ38" s="610"/>
      <c r="CA38" s="610"/>
      <c r="CB38" s="646"/>
      <c r="CD38" s="647" t="s">
        <v>330</v>
      </c>
      <c r="CE38" s="644"/>
      <c r="CF38" s="644"/>
      <c r="CG38" s="644"/>
      <c r="CH38" s="644"/>
      <c r="CI38" s="644"/>
      <c r="CJ38" s="644"/>
      <c r="CK38" s="644"/>
      <c r="CL38" s="644"/>
      <c r="CM38" s="644"/>
      <c r="CN38" s="644"/>
      <c r="CO38" s="644"/>
      <c r="CP38" s="644"/>
      <c r="CQ38" s="645"/>
      <c r="CR38" s="609">
        <v>473823</v>
      </c>
      <c r="CS38" s="610"/>
      <c r="CT38" s="610"/>
      <c r="CU38" s="610"/>
      <c r="CV38" s="610"/>
      <c r="CW38" s="610"/>
      <c r="CX38" s="610"/>
      <c r="CY38" s="611"/>
      <c r="CZ38" s="612">
        <v>10.5</v>
      </c>
      <c r="DA38" s="637"/>
      <c r="DB38" s="637"/>
      <c r="DC38" s="638"/>
      <c r="DD38" s="597">
        <v>405354</v>
      </c>
      <c r="DE38" s="610"/>
      <c r="DF38" s="610"/>
      <c r="DG38" s="610"/>
      <c r="DH38" s="610"/>
      <c r="DI38" s="610"/>
      <c r="DJ38" s="610"/>
      <c r="DK38" s="611"/>
      <c r="DL38" s="597">
        <v>273546</v>
      </c>
      <c r="DM38" s="610"/>
      <c r="DN38" s="610"/>
      <c r="DO38" s="610"/>
      <c r="DP38" s="610"/>
      <c r="DQ38" s="610"/>
      <c r="DR38" s="610"/>
      <c r="DS38" s="610"/>
      <c r="DT38" s="610"/>
      <c r="DU38" s="610"/>
      <c r="DV38" s="611"/>
      <c r="DW38" s="612">
        <v>10.199999999999999</v>
      </c>
      <c r="DX38" s="637"/>
      <c r="DY38" s="637"/>
      <c r="DZ38" s="637"/>
      <c r="EA38" s="637"/>
      <c r="EB38" s="637"/>
      <c r="EC38" s="639"/>
    </row>
    <row r="39" spans="2:133" ht="11.25" customHeight="1">
      <c r="AQ39" s="640" t="s">
        <v>331</v>
      </c>
      <c r="AR39" s="641"/>
      <c r="AS39" s="641"/>
      <c r="AT39" s="641"/>
      <c r="AU39" s="641"/>
      <c r="AV39" s="641"/>
      <c r="AW39" s="641"/>
      <c r="AX39" s="641"/>
      <c r="AY39" s="642"/>
      <c r="AZ39" s="609" t="s">
        <v>225</v>
      </c>
      <c r="BA39" s="610"/>
      <c r="BB39" s="610"/>
      <c r="BC39" s="610"/>
      <c r="BD39" s="598"/>
      <c r="BE39" s="598"/>
      <c r="BF39" s="643"/>
      <c r="BG39" s="648" t="s">
        <v>332</v>
      </c>
      <c r="BH39" s="649"/>
      <c r="BI39" s="649"/>
      <c r="BJ39" s="649"/>
      <c r="BK39" s="649"/>
      <c r="BL39" s="215"/>
      <c r="BM39" s="644" t="s">
        <v>333</v>
      </c>
      <c r="BN39" s="644"/>
      <c r="BO39" s="644"/>
      <c r="BP39" s="644"/>
      <c r="BQ39" s="644"/>
      <c r="BR39" s="644"/>
      <c r="BS39" s="644"/>
      <c r="BT39" s="644"/>
      <c r="BU39" s="645"/>
      <c r="BV39" s="609">
        <v>107</v>
      </c>
      <c r="BW39" s="610"/>
      <c r="BX39" s="610"/>
      <c r="BY39" s="610"/>
      <c r="BZ39" s="610"/>
      <c r="CA39" s="610"/>
      <c r="CB39" s="646"/>
      <c r="CD39" s="647" t="s">
        <v>334</v>
      </c>
      <c r="CE39" s="644"/>
      <c r="CF39" s="644"/>
      <c r="CG39" s="644"/>
      <c r="CH39" s="644"/>
      <c r="CI39" s="644"/>
      <c r="CJ39" s="644"/>
      <c r="CK39" s="644"/>
      <c r="CL39" s="644"/>
      <c r="CM39" s="644"/>
      <c r="CN39" s="644"/>
      <c r="CO39" s="644"/>
      <c r="CP39" s="644"/>
      <c r="CQ39" s="645"/>
      <c r="CR39" s="609">
        <v>215001</v>
      </c>
      <c r="CS39" s="598"/>
      <c r="CT39" s="598"/>
      <c r="CU39" s="598"/>
      <c r="CV39" s="598"/>
      <c r="CW39" s="598"/>
      <c r="CX39" s="598"/>
      <c r="CY39" s="599"/>
      <c r="CZ39" s="612">
        <v>4.8</v>
      </c>
      <c r="DA39" s="637"/>
      <c r="DB39" s="637"/>
      <c r="DC39" s="638"/>
      <c r="DD39" s="597">
        <v>171749</v>
      </c>
      <c r="DE39" s="598"/>
      <c r="DF39" s="598"/>
      <c r="DG39" s="598"/>
      <c r="DH39" s="598"/>
      <c r="DI39" s="598"/>
      <c r="DJ39" s="598"/>
      <c r="DK39" s="599"/>
      <c r="DL39" s="597" t="s">
        <v>121</v>
      </c>
      <c r="DM39" s="598"/>
      <c r="DN39" s="598"/>
      <c r="DO39" s="598"/>
      <c r="DP39" s="598"/>
      <c r="DQ39" s="598"/>
      <c r="DR39" s="598"/>
      <c r="DS39" s="598"/>
      <c r="DT39" s="598"/>
      <c r="DU39" s="598"/>
      <c r="DV39" s="599"/>
      <c r="DW39" s="612" t="s">
        <v>121</v>
      </c>
      <c r="DX39" s="637"/>
      <c r="DY39" s="637"/>
      <c r="DZ39" s="637"/>
      <c r="EA39" s="637"/>
      <c r="EB39" s="637"/>
      <c r="EC39" s="639"/>
    </row>
    <row r="40" spans="2:133" ht="11.25" customHeight="1">
      <c r="AQ40" s="640" t="s">
        <v>335</v>
      </c>
      <c r="AR40" s="641"/>
      <c r="AS40" s="641"/>
      <c r="AT40" s="641"/>
      <c r="AU40" s="641"/>
      <c r="AV40" s="641"/>
      <c r="AW40" s="641"/>
      <c r="AX40" s="641"/>
      <c r="AY40" s="642"/>
      <c r="AZ40" s="609">
        <v>113567</v>
      </c>
      <c r="BA40" s="610"/>
      <c r="BB40" s="610"/>
      <c r="BC40" s="610"/>
      <c r="BD40" s="598"/>
      <c r="BE40" s="598"/>
      <c r="BF40" s="643"/>
      <c r="BG40" s="648"/>
      <c r="BH40" s="649"/>
      <c r="BI40" s="649"/>
      <c r="BJ40" s="649"/>
      <c r="BK40" s="649"/>
      <c r="BL40" s="215"/>
      <c r="BM40" s="644" t="s">
        <v>336</v>
      </c>
      <c r="BN40" s="644"/>
      <c r="BO40" s="644"/>
      <c r="BP40" s="644"/>
      <c r="BQ40" s="644"/>
      <c r="BR40" s="644"/>
      <c r="BS40" s="644"/>
      <c r="BT40" s="644"/>
      <c r="BU40" s="645"/>
      <c r="BV40" s="609">
        <v>120</v>
      </c>
      <c r="BW40" s="610"/>
      <c r="BX40" s="610"/>
      <c r="BY40" s="610"/>
      <c r="BZ40" s="610"/>
      <c r="CA40" s="610"/>
      <c r="CB40" s="646"/>
      <c r="CD40" s="647" t="s">
        <v>337</v>
      </c>
      <c r="CE40" s="644"/>
      <c r="CF40" s="644"/>
      <c r="CG40" s="644"/>
      <c r="CH40" s="644"/>
      <c r="CI40" s="644"/>
      <c r="CJ40" s="644"/>
      <c r="CK40" s="644"/>
      <c r="CL40" s="644"/>
      <c r="CM40" s="644"/>
      <c r="CN40" s="644"/>
      <c r="CO40" s="644"/>
      <c r="CP40" s="644"/>
      <c r="CQ40" s="645"/>
      <c r="CR40" s="609" t="s">
        <v>225</v>
      </c>
      <c r="CS40" s="610"/>
      <c r="CT40" s="610"/>
      <c r="CU40" s="610"/>
      <c r="CV40" s="610"/>
      <c r="CW40" s="610"/>
      <c r="CX40" s="610"/>
      <c r="CY40" s="611"/>
      <c r="CZ40" s="612" t="s">
        <v>167</v>
      </c>
      <c r="DA40" s="637"/>
      <c r="DB40" s="637"/>
      <c r="DC40" s="638"/>
      <c r="DD40" s="597" t="s">
        <v>225</v>
      </c>
      <c r="DE40" s="610"/>
      <c r="DF40" s="610"/>
      <c r="DG40" s="610"/>
      <c r="DH40" s="610"/>
      <c r="DI40" s="610"/>
      <c r="DJ40" s="610"/>
      <c r="DK40" s="611"/>
      <c r="DL40" s="597" t="s">
        <v>167</v>
      </c>
      <c r="DM40" s="610"/>
      <c r="DN40" s="610"/>
      <c r="DO40" s="610"/>
      <c r="DP40" s="610"/>
      <c r="DQ40" s="610"/>
      <c r="DR40" s="610"/>
      <c r="DS40" s="610"/>
      <c r="DT40" s="610"/>
      <c r="DU40" s="610"/>
      <c r="DV40" s="611"/>
      <c r="DW40" s="612" t="s">
        <v>121</v>
      </c>
      <c r="DX40" s="637"/>
      <c r="DY40" s="637"/>
      <c r="DZ40" s="637"/>
      <c r="EA40" s="637"/>
      <c r="EB40" s="637"/>
      <c r="EC40" s="639"/>
    </row>
    <row r="41" spans="2:133" ht="11.25" customHeight="1">
      <c r="AQ41" s="652" t="s">
        <v>338</v>
      </c>
      <c r="AR41" s="653"/>
      <c r="AS41" s="653"/>
      <c r="AT41" s="653"/>
      <c r="AU41" s="653"/>
      <c r="AV41" s="653"/>
      <c r="AW41" s="653"/>
      <c r="AX41" s="653"/>
      <c r="AY41" s="654"/>
      <c r="AZ41" s="618">
        <v>237665</v>
      </c>
      <c r="BA41" s="655"/>
      <c r="BB41" s="655"/>
      <c r="BC41" s="655"/>
      <c r="BD41" s="619"/>
      <c r="BE41" s="619"/>
      <c r="BF41" s="656"/>
      <c r="BG41" s="650"/>
      <c r="BH41" s="651"/>
      <c r="BI41" s="651"/>
      <c r="BJ41" s="651"/>
      <c r="BK41" s="651"/>
      <c r="BL41" s="216"/>
      <c r="BM41" s="657" t="s">
        <v>339</v>
      </c>
      <c r="BN41" s="657"/>
      <c r="BO41" s="657"/>
      <c r="BP41" s="657"/>
      <c r="BQ41" s="657"/>
      <c r="BR41" s="657"/>
      <c r="BS41" s="657"/>
      <c r="BT41" s="657"/>
      <c r="BU41" s="658"/>
      <c r="BV41" s="618">
        <v>288</v>
      </c>
      <c r="BW41" s="655"/>
      <c r="BX41" s="655"/>
      <c r="BY41" s="655"/>
      <c r="BZ41" s="655"/>
      <c r="CA41" s="655"/>
      <c r="CB41" s="659"/>
      <c r="CD41" s="647" t="s">
        <v>340</v>
      </c>
      <c r="CE41" s="644"/>
      <c r="CF41" s="644"/>
      <c r="CG41" s="644"/>
      <c r="CH41" s="644"/>
      <c r="CI41" s="644"/>
      <c r="CJ41" s="644"/>
      <c r="CK41" s="644"/>
      <c r="CL41" s="644"/>
      <c r="CM41" s="644"/>
      <c r="CN41" s="644"/>
      <c r="CO41" s="644"/>
      <c r="CP41" s="644"/>
      <c r="CQ41" s="645"/>
      <c r="CR41" s="609" t="s">
        <v>167</v>
      </c>
      <c r="CS41" s="598"/>
      <c r="CT41" s="598"/>
      <c r="CU41" s="598"/>
      <c r="CV41" s="598"/>
      <c r="CW41" s="598"/>
      <c r="CX41" s="598"/>
      <c r="CY41" s="599"/>
      <c r="CZ41" s="612" t="s">
        <v>167</v>
      </c>
      <c r="DA41" s="637"/>
      <c r="DB41" s="637"/>
      <c r="DC41" s="638"/>
      <c r="DD41" s="597" t="s">
        <v>121</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342</v>
      </c>
      <c r="CE42" s="607"/>
      <c r="CF42" s="607"/>
      <c r="CG42" s="607"/>
      <c r="CH42" s="607"/>
      <c r="CI42" s="607"/>
      <c r="CJ42" s="607"/>
      <c r="CK42" s="607"/>
      <c r="CL42" s="607"/>
      <c r="CM42" s="607"/>
      <c r="CN42" s="607"/>
      <c r="CO42" s="607"/>
      <c r="CP42" s="607"/>
      <c r="CQ42" s="608"/>
      <c r="CR42" s="609">
        <v>833373</v>
      </c>
      <c r="CS42" s="610"/>
      <c r="CT42" s="610"/>
      <c r="CU42" s="610"/>
      <c r="CV42" s="610"/>
      <c r="CW42" s="610"/>
      <c r="CX42" s="610"/>
      <c r="CY42" s="611"/>
      <c r="CZ42" s="612">
        <v>18.399999999999999</v>
      </c>
      <c r="DA42" s="613"/>
      <c r="DB42" s="613"/>
      <c r="DC42" s="614"/>
      <c r="DD42" s="597">
        <v>190565</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344</v>
      </c>
      <c r="CE43" s="607"/>
      <c r="CF43" s="607"/>
      <c r="CG43" s="607"/>
      <c r="CH43" s="607"/>
      <c r="CI43" s="607"/>
      <c r="CJ43" s="607"/>
      <c r="CK43" s="607"/>
      <c r="CL43" s="607"/>
      <c r="CM43" s="607"/>
      <c r="CN43" s="607"/>
      <c r="CO43" s="607"/>
      <c r="CP43" s="607"/>
      <c r="CQ43" s="608"/>
      <c r="CR43" s="609">
        <v>20129</v>
      </c>
      <c r="CS43" s="598"/>
      <c r="CT43" s="598"/>
      <c r="CU43" s="598"/>
      <c r="CV43" s="598"/>
      <c r="CW43" s="598"/>
      <c r="CX43" s="598"/>
      <c r="CY43" s="599"/>
      <c r="CZ43" s="612">
        <v>0.4</v>
      </c>
      <c r="DA43" s="637"/>
      <c r="DB43" s="637"/>
      <c r="DC43" s="638"/>
      <c r="DD43" s="597">
        <v>19390</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c r="B44" s="220" t="s">
        <v>345</v>
      </c>
      <c r="CD44" s="631" t="s">
        <v>297</v>
      </c>
      <c r="CE44" s="632"/>
      <c r="CF44" s="606" t="s">
        <v>346</v>
      </c>
      <c r="CG44" s="607"/>
      <c r="CH44" s="607"/>
      <c r="CI44" s="607"/>
      <c r="CJ44" s="607"/>
      <c r="CK44" s="607"/>
      <c r="CL44" s="607"/>
      <c r="CM44" s="607"/>
      <c r="CN44" s="607"/>
      <c r="CO44" s="607"/>
      <c r="CP44" s="607"/>
      <c r="CQ44" s="608"/>
      <c r="CR44" s="609">
        <v>755805</v>
      </c>
      <c r="CS44" s="610"/>
      <c r="CT44" s="610"/>
      <c r="CU44" s="610"/>
      <c r="CV44" s="610"/>
      <c r="CW44" s="610"/>
      <c r="CX44" s="610"/>
      <c r="CY44" s="611"/>
      <c r="CZ44" s="612">
        <v>16.7</v>
      </c>
      <c r="DA44" s="613"/>
      <c r="DB44" s="613"/>
      <c r="DC44" s="614"/>
      <c r="DD44" s="597">
        <v>187494</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c r="CD45" s="633"/>
      <c r="CE45" s="634"/>
      <c r="CF45" s="606" t="s">
        <v>347</v>
      </c>
      <c r="CG45" s="607"/>
      <c r="CH45" s="607"/>
      <c r="CI45" s="607"/>
      <c r="CJ45" s="607"/>
      <c r="CK45" s="607"/>
      <c r="CL45" s="607"/>
      <c r="CM45" s="607"/>
      <c r="CN45" s="607"/>
      <c r="CO45" s="607"/>
      <c r="CP45" s="607"/>
      <c r="CQ45" s="608"/>
      <c r="CR45" s="609">
        <v>490598</v>
      </c>
      <c r="CS45" s="598"/>
      <c r="CT45" s="598"/>
      <c r="CU45" s="598"/>
      <c r="CV45" s="598"/>
      <c r="CW45" s="598"/>
      <c r="CX45" s="598"/>
      <c r="CY45" s="599"/>
      <c r="CZ45" s="612">
        <v>10.8</v>
      </c>
      <c r="DA45" s="637"/>
      <c r="DB45" s="637"/>
      <c r="DC45" s="638"/>
      <c r="DD45" s="597">
        <v>45011</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c r="CD46" s="633"/>
      <c r="CE46" s="634"/>
      <c r="CF46" s="606" t="s">
        <v>348</v>
      </c>
      <c r="CG46" s="607"/>
      <c r="CH46" s="607"/>
      <c r="CI46" s="607"/>
      <c r="CJ46" s="607"/>
      <c r="CK46" s="607"/>
      <c r="CL46" s="607"/>
      <c r="CM46" s="607"/>
      <c r="CN46" s="607"/>
      <c r="CO46" s="607"/>
      <c r="CP46" s="607"/>
      <c r="CQ46" s="608"/>
      <c r="CR46" s="609">
        <v>265207</v>
      </c>
      <c r="CS46" s="610"/>
      <c r="CT46" s="610"/>
      <c r="CU46" s="610"/>
      <c r="CV46" s="610"/>
      <c r="CW46" s="610"/>
      <c r="CX46" s="610"/>
      <c r="CY46" s="611"/>
      <c r="CZ46" s="612">
        <v>5.9</v>
      </c>
      <c r="DA46" s="613"/>
      <c r="DB46" s="613"/>
      <c r="DC46" s="614"/>
      <c r="DD46" s="597">
        <v>142483</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c r="CD47" s="633"/>
      <c r="CE47" s="634"/>
      <c r="CF47" s="606" t="s">
        <v>349</v>
      </c>
      <c r="CG47" s="607"/>
      <c r="CH47" s="607"/>
      <c r="CI47" s="607"/>
      <c r="CJ47" s="607"/>
      <c r="CK47" s="607"/>
      <c r="CL47" s="607"/>
      <c r="CM47" s="607"/>
      <c r="CN47" s="607"/>
      <c r="CO47" s="607"/>
      <c r="CP47" s="607"/>
      <c r="CQ47" s="608"/>
      <c r="CR47" s="609">
        <v>77568</v>
      </c>
      <c r="CS47" s="598"/>
      <c r="CT47" s="598"/>
      <c r="CU47" s="598"/>
      <c r="CV47" s="598"/>
      <c r="CW47" s="598"/>
      <c r="CX47" s="598"/>
      <c r="CY47" s="599"/>
      <c r="CZ47" s="612">
        <v>1.7</v>
      </c>
      <c r="DA47" s="637"/>
      <c r="DB47" s="637"/>
      <c r="DC47" s="638"/>
      <c r="DD47" s="597">
        <v>3071</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c r="CD48" s="635"/>
      <c r="CE48" s="636"/>
      <c r="CF48" s="606" t="s">
        <v>350</v>
      </c>
      <c r="CG48" s="607"/>
      <c r="CH48" s="607"/>
      <c r="CI48" s="607"/>
      <c r="CJ48" s="607"/>
      <c r="CK48" s="607"/>
      <c r="CL48" s="607"/>
      <c r="CM48" s="607"/>
      <c r="CN48" s="607"/>
      <c r="CO48" s="607"/>
      <c r="CP48" s="607"/>
      <c r="CQ48" s="608"/>
      <c r="CR48" s="609" t="s">
        <v>225</v>
      </c>
      <c r="CS48" s="610"/>
      <c r="CT48" s="610"/>
      <c r="CU48" s="610"/>
      <c r="CV48" s="610"/>
      <c r="CW48" s="610"/>
      <c r="CX48" s="610"/>
      <c r="CY48" s="611"/>
      <c r="CZ48" s="612" t="s">
        <v>121</v>
      </c>
      <c r="DA48" s="613"/>
      <c r="DB48" s="613"/>
      <c r="DC48" s="614"/>
      <c r="DD48" s="597" t="s">
        <v>121</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c r="CD49" s="615" t="s">
        <v>351</v>
      </c>
      <c r="CE49" s="616"/>
      <c r="CF49" s="616"/>
      <c r="CG49" s="616"/>
      <c r="CH49" s="616"/>
      <c r="CI49" s="616"/>
      <c r="CJ49" s="616"/>
      <c r="CK49" s="616"/>
      <c r="CL49" s="616"/>
      <c r="CM49" s="616"/>
      <c r="CN49" s="616"/>
      <c r="CO49" s="616"/>
      <c r="CP49" s="616"/>
      <c r="CQ49" s="617"/>
      <c r="CR49" s="618">
        <v>4521700</v>
      </c>
      <c r="CS49" s="619"/>
      <c r="CT49" s="619"/>
      <c r="CU49" s="619"/>
      <c r="CV49" s="619"/>
      <c r="CW49" s="619"/>
      <c r="CX49" s="619"/>
      <c r="CY49" s="620"/>
      <c r="CZ49" s="621">
        <v>100</v>
      </c>
      <c r="DA49" s="622"/>
      <c r="DB49" s="622"/>
      <c r="DC49" s="623"/>
      <c r="DD49" s="624">
        <v>3126576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row r="51" spans="82:133" hidden="1"/>
    <row r="52" spans="82:133" hidden="1"/>
    <row r="53" spans="82:133" hidden="1"/>
  </sheetData>
  <sheetProtection algorithmName="SHA-512" hashValue="WKnOT2pKANvmiUNb0gHmjeXND8/6Z0uKkXUIdQY85QXxk0eQyDVuv431/TOP4aGVuHKx/Oul+NvmAv6plrX/Tg==" saltValue="6+d5R1fOxl53RGiWVeylr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6" t="s">
        <v>353</v>
      </c>
      <c r="DK2" s="1117"/>
      <c r="DL2" s="1117"/>
      <c r="DM2" s="1117"/>
      <c r="DN2" s="1117"/>
      <c r="DO2" s="1118"/>
      <c r="DP2" s="229"/>
      <c r="DQ2" s="1116" t="s">
        <v>354</v>
      </c>
      <c r="DR2" s="1117"/>
      <c r="DS2" s="1117"/>
      <c r="DT2" s="1117"/>
      <c r="DU2" s="1117"/>
      <c r="DV2" s="1117"/>
      <c r="DW2" s="1117"/>
      <c r="DX2" s="1117"/>
      <c r="DY2" s="1117"/>
      <c r="DZ2" s="111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1" t="s">
        <v>355</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3" t="s">
        <v>357</v>
      </c>
      <c r="B5" s="1024"/>
      <c r="C5" s="1024"/>
      <c r="D5" s="1024"/>
      <c r="E5" s="1024"/>
      <c r="F5" s="1024"/>
      <c r="G5" s="1024"/>
      <c r="H5" s="1024"/>
      <c r="I5" s="1024"/>
      <c r="J5" s="1024"/>
      <c r="K5" s="1024"/>
      <c r="L5" s="1024"/>
      <c r="M5" s="1024"/>
      <c r="N5" s="1024"/>
      <c r="O5" s="1024"/>
      <c r="P5" s="1025"/>
      <c r="Q5" s="1029" t="s">
        <v>358</v>
      </c>
      <c r="R5" s="1030"/>
      <c r="S5" s="1030"/>
      <c r="T5" s="1030"/>
      <c r="U5" s="1031"/>
      <c r="V5" s="1029" t="s">
        <v>359</v>
      </c>
      <c r="W5" s="1030"/>
      <c r="X5" s="1030"/>
      <c r="Y5" s="1030"/>
      <c r="Z5" s="1031"/>
      <c r="AA5" s="1029" t="s">
        <v>360</v>
      </c>
      <c r="AB5" s="1030"/>
      <c r="AC5" s="1030"/>
      <c r="AD5" s="1030"/>
      <c r="AE5" s="1030"/>
      <c r="AF5" s="1119" t="s">
        <v>361</v>
      </c>
      <c r="AG5" s="1030"/>
      <c r="AH5" s="1030"/>
      <c r="AI5" s="1030"/>
      <c r="AJ5" s="1045"/>
      <c r="AK5" s="1030" t="s">
        <v>362</v>
      </c>
      <c r="AL5" s="1030"/>
      <c r="AM5" s="1030"/>
      <c r="AN5" s="1030"/>
      <c r="AO5" s="1031"/>
      <c r="AP5" s="1029" t="s">
        <v>363</v>
      </c>
      <c r="AQ5" s="1030"/>
      <c r="AR5" s="1030"/>
      <c r="AS5" s="1030"/>
      <c r="AT5" s="1031"/>
      <c r="AU5" s="1029" t="s">
        <v>364</v>
      </c>
      <c r="AV5" s="1030"/>
      <c r="AW5" s="1030"/>
      <c r="AX5" s="1030"/>
      <c r="AY5" s="1045"/>
      <c r="AZ5" s="236"/>
      <c r="BA5" s="236"/>
      <c r="BB5" s="236"/>
      <c r="BC5" s="236"/>
      <c r="BD5" s="236"/>
      <c r="BE5" s="237"/>
      <c r="BF5" s="237"/>
      <c r="BG5" s="237"/>
      <c r="BH5" s="237"/>
      <c r="BI5" s="237"/>
      <c r="BJ5" s="237"/>
      <c r="BK5" s="237"/>
      <c r="BL5" s="237"/>
      <c r="BM5" s="237"/>
      <c r="BN5" s="237"/>
      <c r="BO5" s="237"/>
      <c r="BP5" s="237"/>
      <c r="BQ5" s="1023" t="s">
        <v>365</v>
      </c>
      <c r="BR5" s="1024"/>
      <c r="BS5" s="1024"/>
      <c r="BT5" s="1024"/>
      <c r="BU5" s="1024"/>
      <c r="BV5" s="1024"/>
      <c r="BW5" s="1024"/>
      <c r="BX5" s="1024"/>
      <c r="BY5" s="1024"/>
      <c r="BZ5" s="1024"/>
      <c r="CA5" s="1024"/>
      <c r="CB5" s="1024"/>
      <c r="CC5" s="1024"/>
      <c r="CD5" s="1024"/>
      <c r="CE5" s="1024"/>
      <c r="CF5" s="1024"/>
      <c r="CG5" s="1025"/>
      <c r="CH5" s="1029" t="s">
        <v>366</v>
      </c>
      <c r="CI5" s="1030"/>
      <c r="CJ5" s="1030"/>
      <c r="CK5" s="1030"/>
      <c r="CL5" s="1031"/>
      <c r="CM5" s="1029" t="s">
        <v>367</v>
      </c>
      <c r="CN5" s="1030"/>
      <c r="CO5" s="1030"/>
      <c r="CP5" s="1030"/>
      <c r="CQ5" s="1031"/>
      <c r="CR5" s="1029" t="s">
        <v>368</v>
      </c>
      <c r="CS5" s="1030"/>
      <c r="CT5" s="1030"/>
      <c r="CU5" s="1030"/>
      <c r="CV5" s="1031"/>
      <c r="CW5" s="1029" t="s">
        <v>369</v>
      </c>
      <c r="CX5" s="1030"/>
      <c r="CY5" s="1030"/>
      <c r="CZ5" s="1030"/>
      <c r="DA5" s="1031"/>
      <c r="DB5" s="1029" t="s">
        <v>370</v>
      </c>
      <c r="DC5" s="1030"/>
      <c r="DD5" s="1030"/>
      <c r="DE5" s="1030"/>
      <c r="DF5" s="1031"/>
      <c r="DG5" s="1137" t="s">
        <v>371</v>
      </c>
      <c r="DH5" s="1138"/>
      <c r="DI5" s="1138"/>
      <c r="DJ5" s="1138"/>
      <c r="DK5" s="1139"/>
      <c r="DL5" s="1137" t="s">
        <v>372</v>
      </c>
      <c r="DM5" s="1138"/>
      <c r="DN5" s="1138"/>
      <c r="DO5" s="1138"/>
      <c r="DP5" s="1139"/>
      <c r="DQ5" s="1029" t="s">
        <v>373</v>
      </c>
      <c r="DR5" s="1030"/>
      <c r="DS5" s="1030"/>
      <c r="DT5" s="1030"/>
      <c r="DU5" s="1031"/>
      <c r="DV5" s="1029" t="s">
        <v>364</v>
      </c>
      <c r="DW5" s="1030"/>
      <c r="DX5" s="1030"/>
      <c r="DY5" s="1030"/>
      <c r="DZ5" s="1045"/>
      <c r="EA5" s="234"/>
    </row>
    <row r="6" spans="1:131" s="235"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0"/>
      <c r="AG6" s="1033"/>
      <c r="AH6" s="1033"/>
      <c r="AI6" s="1033"/>
      <c r="AJ6" s="1046"/>
      <c r="AK6" s="1033"/>
      <c r="AL6" s="1033"/>
      <c r="AM6" s="1033"/>
      <c r="AN6" s="1033"/>
      <c r="AO6" s="1034"/>
      <c r="AP6" s="1032"/>
      <c r="AQ6" s="1033"/>
      <c r="AR6" s="1033"/>
      <c r="AS6" s="1033"/>
      <c r="AT6" s="1034"/>
      <c r="AU6" s="1032"/>
      <c r="AV6" s="1033"/>
      <c r="AW6" s="1033"/>
      <c r="AX6" s="1033"/>
      <c r="AY6" s="1046"/>
      <c r="AZ6" s="232"/>
      <c r="BA6" s="232"/>
      <c r="BB6" s="232"/>
      <c r="BC6" s="232"/>
      <c r="BD6" s="232"/>
      <c r="BE6" s="233"/>
      <c r="BF6" s="233"/>
      <c r="BG6" s="233"/>
      <c r="BH6" s="233"/>
      <c r="BI6" s="233"/>
      <c r="BJ6" s="233"/>
      <c r="BK6" s="233"/>
      <c r="BL6" s="233"/>
      <c r="BM6" s="233"/>
      <c r="BN6" s="233"/>
      <c r="BO6" s="233"/>
      <c r="BP6" s="233"/>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40"/>
      <c r="DH6" s="1141"/>
      <c r="DI6" s="1141"/>
      <c r="DJ6" s="1141"/>
      <c r="DK6" s="1142"/>
      <c r="DL6" s="1140"/>
      <c r="DM6" s="1141"/>
      <c r="DN6" s="1141"/>
      <c r="DO6" s="1141"/>
      <c r="DP6" s="1142"/>
      <c r="DQ6" s="1032"/>
      <c r="DR6" s="1033"/>
      <c r="DS6" s="1033"/>
      <c r="DT6" s="1033"/>
      <c r="DU6" s="1034"/>
      <c r="DV6" s="1032"/>
      <c r="DW6" s="1033"/>
      <c r="DX6" s="1033"/>
      <c r="DY6" s="1033"/>
      <c r="DZ6" s="1046"/>
      <c r="EA6" s="234"/>
    </row>
    <row r="7" spans="1:131" s="235" customFormat="1" ht="26.25" customHeight="1" thickTop="1">
      <c r="A7" s="238">
        <v>1</v>
      </c>
      <c r="B7" s="1078" t="s">
        <v>374</v>
      </c>
      <c r="C7" s="1079"/>
      <c r="D7" s="1079"/>
      <c r="E7" s="1079"/>
      <c r="F7" s="1079"/>
      <c r="G7" s="1079"/>
      <c r="H7" s="1079"/>
      <c r="I7" s="1079"/>
      <c r="J7" s="1079"/>
      <c r="K7" s="1079"/>
      <c r="L7" s="1079"/>
      <c r="M7" s="1079"/>
      <c r="N7" s="1079"/>
      <c r="O7" s="1079"/>
      <c r="P7" s="1080"/>
      <c r="Q7" s="1143">
        <v>4634</v>
      </c>
      <c r="R7" s="1144"/>
      <c r="S7" s="1144"/>
      <c r="T7" s="1144"/>
      <c r="U7" s="1144"/>
      <c r="V7" s="1144">
        <v>4482</v>
      </c>
      <c r="W7" s="1144"/>
      <c r="X7" s="1144"/>
      <c r="Y7" s="1144"/>
      <c r="Z7" s="1144"/>
      <c r="AA7" s="1144">
        <v>151</v>
      </c>
      <c r="AB7" s="1144"/>
      <c r="AC7" s="1144"/>
      <c r="AD7" s="1144"/>
      <c r="AE7" s="1145"/>
      <c r="AF7" s="1146">
        <v>110</v>
      </c>
      <c r="AG7" s="1147"/>
      <c r="AH7" s="1147"/>
      <c r="AI7" s="1147"/>
      <c r="AJ7" s="1148"/>
      <c r="AK7" s="1127">
        <v>31</v>
      </c>
      <c r="AL7" s="1128"/>
      <c r="AM7" s="1128"/>
      <c r="AN7" s="1128"/>
      <c r="AO7" s="1128"/>
      <c r="AP7" s="1128">
        <v>3770</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c r="BT7" s="1132"/>
      <c r="BU7" s="1132"/>
      <c r="BV7" s="1132"/>
      <c r="BW7" s="1132"/>
      <c r="BX7" s="1132"/>
      <c r="BY7" s="1132"/>
      <c r="BZ7" s="1132"/>
      <c r="CA7" s="1132"/>
      <c r="CB7" s="1132"/>
      <c r="CC7" s="1132"/>
      <c r="CD7" s="1132"/>
      <c r="CE7" s="1132"/>
      <c r="CF7" s="1132"/>
      <c r="CG7" s="1133"/>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1"/>
      <c r="DW7" s="1122"/>
      <c r="DX7" s="1122"/>
      <c r="DY7" s="1122"/>
      <c r="DZ7" s="1123"/>
      <c r="EA7" s="234"/>
    </row>
    <row r="8" spans="1:131" s="235" customFormat="1" ht="26.25" customHeight="1">
      <c r="A8" s="241">
        <v>2</v>
      </c>
      <c r="B8" s="1052" t="s">
        <v>375</v>
      </c>
      <c r="C8" s="1053"/>
      <c r="D8" s="1053"/>
      <c r="E8" s="1053"/>
      <c r="F8" s="1053"/>
      <c r="G8" s="1053"/>
      <c r="H8" s="1053"/>
      <c r="I8" s="1053"/>
      <c r="J8" s="1053"/>
      <c r="K8" s="1053"/>
      <c r="L8" s="1053"/>
      <c r="M8" s="1053"/>
      <c r="N8" s="1053"/>
      <c r="O8" s="1053"/>
      <c r="P8" s="1054"/>
      <c r="Q8" s="1071">
        <v>81</v>
      </c>
      <c r="R8" s="1072"/>
      <c r="S8" s="1072"/>
      <c r="T8" s="1072"/>
      <c r="U8" s="1072"/>
      <c r="V8" s="1072">
        <v>81</v>
      </c>
      <c r="W8" s="1072"/>
      <c r="X8" s="1072"/>
      <c r="Y8" s="1072"/>
      <c r="Z8" s="1072"/>
      <c r="AA8" s="1072">
        <v>0</v>
      </c>
      <c r="AB8" s="1072"/>
      <c r="AC8" s="1072"/>
      <c r="AD8" s="1072"/>
      <c r="AE8" s="1073"/>
      <c r="AF8" s="1058" t="s">
        <v>376</v>
      </c>
      <c r="AG8" s="1059"/>
      <c r="AH8" s="1059"/>
      <c r="AI8" s="1059"/>
      <c r="AJ8" s="1060"/>
      <c r="AK8" s="1114">
        <v>31</v>
      </c>
      <c r="AL8" s="1115"/>
      <c r="AM8" s="1115"/>
      <c r="AN8" s="1115"/>
      <c r="AO8" s="1115"/>
      <c r="AP8" s="1115">
        <v>14</v>
      </c>
      <c r="AQ8" s="1115"/>
      <c r="AR8" s="1115"/>
      <c r="AS8" s="1115"/>
      <c r="AT8" s="1115"/>
      <c r="AU8" s="1112"/>
      <c r="AV8" s="1112"/>
      <c r="AW8" s="1112"/>
      <c r="AX8" s="1112"/>
      <c r="AY8" s="1113"/>
      <c r="AZ8" s="232"/>
      <c r="BA8" s="232"/>
      <c r="BB8" s="232"/>
      <c r="BC8" s="232"/>
      <c r="BD8" s="232"/>
      <c r="BE8" s="233"/>
      <c r="BF8" s="233"/>
      <c r="BG8" s="233"/>
      <c r="BH8" s="233"/>
      <c r="BI8" s="233"/>
      <c r="BJ8" s="233"/>
      <c r="BK8" s="233"/>
      <c r="BL8" s="233"/>
      <c r="BM8" s="233"/>
      <c r="BN8" s="233"/>
      <c r="BO8" s="233"/>
      <c r="BP8" s="233"/>
      <c r="BQ8" s="242">
        <v>2</v>
      </c>
      <c r="BR8" s="243"/>
      <c r="BS8" s="1042"/>
      <c r="BT8" s="1043"/>
      <c r="BU8" s="1043"/>
      <c r="BV8" s="1043"/>
      <c r="BW8" s="1043"/>
      <c r="BX8" s="1043"/>
      <c r="BY8" s="1043"/>
      <c r="BZ8" s="1043"/>
      <c r="CA8" s="1043"/>
      <c r="CB8" s="1043"/>
      <c r="CC8" s="1043"/>
      <c r="CD8" s="1043"/>
      <c r="CE8" s="1043"/>
      <c r="CF8" s="1043"/>
      <c r="CG8" s="1044"/>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4"/>
    </row>
    <row r="9" spans="1:131" s="235" customFormat="1" ht="26.25" customHeight="1">
      <c r="A9" s="241">
        <v>3</v>
      </c>
      <c r="B9" s="1052" t="s">
        <v>377</v>
      </c>
      <c r="C9" s="1053"/>
      <c r="D9" s="1053"/>
      <c r="E9" s="1053"/>
      <c r="F9" s="1053"/>
      <c r="G9" s="1053"/>
      <c r="H9" s="1053"/>
      <c r="I9" s="1053"/>
      <c r="J9" s="1053"/>
      <c r="K9" s="1053"/>
      <c r="L9" s="1053"/>
      <c r="M9" s="1053"/>
      <c r="N9" s="1053"/>
      <c r="O9" s="1053"/>
      <c r="P9" s="1054"/>
      <c r="Q9" s="1071">
        <v>13</v>
      </c>
      <c r="R9" s="1072"/>
      <c r="S9" s="1072"/>
      <c r="T9" s="1072"/>
      <c r="U9" s="1072"/>
      <c r="V9" s="1072">
        <v>13</v>
      </c>
      <c r="W9" s="1072"/>
      <c r="X9" s="1072"/>
      <c r="Y9" s="1072"/>
      <c r="Z9" s="1072"/>
      <c r="AA9" s="1072">
        <v>0</v>
      </c>
      <c r="AB9" s="1072"/>
      <c r="AC9" s="1072"/>
      <c r="AD9" s="1072"/>
      <c r="AE9" s="1073"/>
      <c r="AF9" s="1058" t="s">
        <v>376</v>
      </c>
      <c r="AG9" s="1059"/>
      <c r="AH9" s="1059"/>
      <c r="AI9" s="1059"/>
      <c r="AJ9" s="1060"/>
      <c r="AK9" s="1114">
        <v>4</v>
      </c>
      <c r="AL9" s="1115"/>
      <c r="AM9" s="1115"/>
      <c r="AN9" s="1115"/>
      <c r="AO9" s="1115"/>
      <c r="AP9" s="1115" t="s">
        <v>566</v>
      </c>
      <c r="AQ9" s="1115"/>
      <c r="AR9" s="1115"/>
      <c r="AS9" s="1115"/>
      <c r="AT9" s="1115"/>
      <c r="AU9" s="1112"/>
      <c r="AV9" s="1112"/>
      <c r="AW9" s="1112"/>
      <c r="AX9" s="1112"/>
      <c r="AY9" s="1113"/>
      <c r="AZ9" s="232"/>
      <c r="BA9" s="232"/>
      <c r="BB9" s="232"/>
      <c r="BC9" s="232"/>
      <c r="BD9" s="232"/>
      <c r="BE9" s="233"/>
      <c r="BF9" s="233"/>
      <c r="BG9" s="233"/>
      <c r="BH9" s="233"/>
      <c r="BI9" s="233"/>
      <c r="BJ9" s="233"/>
      <c r="BK9" s="233"/>
      <c r="BL9" s="233"/>
      <c r="BM9" s="233"/>
      <c r="BN9" s="233"/>
      <c r="BO9" s="233"/>
      <c r="BP9" s="233"/>
      <c r="BQ9" s="242">
        <v>3</v>
      </c>
      <c r="BR9" s="243"/>
      <c r="BS9" s="1042"/>
      <c r="BT9" s="1043"/>
      <c r="BU9" s="1043"/>
      <c r="BV9" s="1043"/>
      <c r="BW9" s="1043"/>
      <c r="BX9" s="1043"/>
      <c r="BY9" s="1043"/>
      <c r="BZ9" s="1043"/>
      <c r="CA9" s="1043"/>
      <c r="CB9" s="1043"/>
      <c r="CC9" s="1043"/>
      <c r="CD9" s="1043"/>
      <c r="CE9" s="1043"/>
      <c r="CF9" s="1043"/>
      <c r="CG9" s="1044"/>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4"/>
    </row>
    <row r="10" spans="1:131" s="235" customFormat="1" ht="26.25" customHeight="1">
      <c r="A10" s="241">
        <v>4</v>
      </c>
      <c r="B10" s="1052" t="s">
        <v>378</v>
      </c>
      <c r="C10" s="1053"/>
      <c r="D10" s="1053"/>
      <c r="E10" s="1053"/>
      <c r="F10" s="1053"/>
      <c r="G10" s="1053"/>
      <c r="H10" s="1053"/>
      <c r="I10" s="1053"/>
      <c r="J10" s="1053"/>
      <c r="K10" s="1053"/>
      <c r="L10" s="1053"/>
      <c r="M10" s="1053"/>
      <c r="N10" s="1053"/>
      <c r="O10" s="1053"/>
      <c r="P10" s="1054"/>
      <c r="Q10" s="1071">
        <v>0</v>
      </c>
      <c r="R10" s="1072"/>
      <c r="S10" s="1072"/>
      <c r="T10" s="1072"/>
      <c r="U10" s="1072"/>
      <c r="V10" s="1072">
        <v>0</v>
      </c>
      <c r="W10" s="1072"/>
      <c r="X10" s="1072"/>
      <c r="Y10" s="1072"/>
      <c r="Z10" s="1072"/>
      <c r="AA10" s="1072">
        <v>0</v>
      </c>
      <c r="AB10" s="1072"/>
      <c r="AC10" s="1072"/>
      <c r="AD10" s="1072"/>
      <c r="AE10" s="1073"/>
      <c r="AF10" s="1058" t="s">
        <v>379</v>
      </c>
      <c r="AG10" s="1059"/>
      <c r="AH10" s="1059"/>
      <c r="AI10" s="1059"/>
      <c r="AJ10" s="1060"/>
      <c r="AK10" s="1114">
        <v>0</v>
      </c>
      <c r="AL10" s="1115"/>
      <c r="AM10" s="1115"/>
      <c r="AN10" s="1115"/>
      <c r="AO10" s="1115"/>
      <c r="AP10" s="1115" t="s">
        <v>567</v>
      </c>
      <c r="AQ10" s="1115"/>
      <c r="AR10" s="1115"/>
      <c r="AS10" s="1115"/>
      <c r="AT10" s="1115"/>
      <c r="AU10" s="1112"/>
      <c r="AV10" s="1112"/>
      <c r="AW10" s="1112"/>
      <c r="AX10" s="1112"/>
      <c r="AY10" s="1113"/>
      <c r="AZ10" s="232"/>
      <c r="BA10" s="232"/>
      <c r="BB10" s="232"/>
      <c r="BC10" s="232"/>
      <c r="BD10" s="232"/>
      <c r="BE10" s="233"/>
      <c r="BF10" s="233"/>
      <c r="BG10" s="233"/>
      <c r="BH10" s="233"/>
      <c r="BI10" s="233"/>
      <c r="BJ10" s="233"/>
      <c r="BK10" s="233"/>
      <c r="BL10" s="233"/>
      <c r="BM10" s="233"/>
      <c r="BN10" s="233"/>
      <c r="BO10" s="233"/>
      <c r="BP10" s="233"/>
      <c r="BQ10" s="242">
        <v>4</v>
      </c>
      <c r="BR10" s="243"/>
      <c r="BS10" s="1042"/>
      <c r="BT10" s="1043"/>
      <c r="BU10" s="1043"/>
      <c r="BV10" s="1043"/>
      <c r="BW10" s="1043"/>
      <c r="BX10" s="1043"/>
      <c r="BY10" s="1043"/>
      <c r="BZ10" s="1043"/>
      <c r="CA10" s="1043"/>
      <c r="CB10" s="1043"/>
      <c r="CC10" s="1043"/>
      <c r="CD10" s="1043"/>
      <c r="CE10" s="1043"/>
      <c r="CF10" s="1043"/>
      <c r="CG10" s="1044"/>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4"/>
    </row>
    <row r="11" spans="1:131" s="235" customFormat="1" ht="26.25" customHeight="1">
      <c r="A11" s="241">
        <v>5</v>
      </c>
      <c r="B11" s="1052"/>
      <c r="C11" s="1053"/>
      <c r="D11" s="1053"/>
      <c r="E11" s="1053"/>
      <c r="F11" s="1053"/>
      <c r="G11" s="1053"/>
      <c r="H11" s="1053"/>
      <c r="I11" s="1053"/>
      <c r="J11" s="1053"/>
      <c r="K11" s="1053"/>
      <c r="L11" s="1053"/>
      <c r="M11" s="1053"/>
      <c r="N11" s="1053"/>
      <c r="O11" s="1053"/>
      <c r="P11" s="1054"/>
      <c r="Q11" s="1071"/>
      <c r="R11" s="1072"/>
      <c r="S11" s="1072"/>
      <c r="T11" s="1072"/>
      <c r="U11" s="1072"/>
      <c r="V11" s="1072"/>
      <c r="W11" s="1072"/>
      <c r="X11" s="1072"/>
      <c r="Y11" s="1072"/>
      <c r="Z11" s="1072"/>
      <c r="AA11" s="1072"/>
      <c r="AB11" s="1072"/>
      <c r="AC11" s="1072"/>
      <c r="AD11" s="1072"/>
      <c r="AE11" s="1073"/>
      <c r="AF11" s="1058"/>
      <c r="AG11" s="1059"/>
      <c r="AH11" s="1059"/>
      <c r="AI11" s="1059"/>
      <c r="AJ11" s="1060"/>
      <c r="AK11" s="1114"/>
      <c r="AL11" s="1115"/>
      <c r="AM11" s="1115"/>
      <c r="AN11" s="1115"/>
      <c r="AO11" s="1115"/>
      <c r="AP11" s="1115"/>
      <c r="AQ11" s="1115"/>
      <c r="AR11" s="1115"/>
      <c r="AS11" s="1115"/>
      <c r="AT11" s="1115"/>
      <c r="AU11" s="1112"/>
      <c r="AV11" s="1112"/>
      <c r="AW11" s="1112"/>
      <c r="AX11" s="1112"/>
      <c r="AY11" s="1113"/>
      <c r="AZ11" s="232"/>
      <c r="BA11" s="232"/>
      <c r="BB11" s="232"/>
      <c r="BC11" s="232"/>
      <c r="BD11" s="232"/>
      <c r="BE11" s="233"/>
      <c r="BF11" s="233"/>
      <c r="BG11" s="233"/>
      <c r="BH11" s="233"/>
      <c r="BI11" s="233"/>
      <c r="BJ11" s="233"/>
      <c r="BK11" s="233"/>
      <c r="BL11" s="233"/>
      <c r="BM11" s="233"/>
      <c r="BN11" s="233"/>
      <c r="BO11" s="233"/>
      <c r="BP11" s="233"/>
      <c r="BQ11" s="242">
        <v>5</v>
      </c>
      <c r="BR11" s="243"/>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4"/>
    </row>
    <row r="12" spans="1:131" s="235" customFormat="1" ht="26.25" customHeight="1">
      <c r="A12" s="241">
        <v>6</v>
      </c>
      <c r="B12" s="1052"/>
      <c r="C12" s="1053"/>
      <c r="D12" s="1053"/>
      <c r="E12" s="1053"/>
      <c r="F12" s="1053"/>
      <c r="G12" s="1053"/>
      <c r="H12" s="1053"/>
      <c r="I12" s="1053"/>
      <c r="J12" s="1053"/>
      <c r="K12" s="1053"/>
      <c r="L12" s="1053"/>
      <c r="M12" s="1053"/>
      <c r="N12" s="1053"/>
      <c r="O12" s="1053"/>
      <c r="P12" s="1054"/>
      <c r="Q12" s="1071"/>
      <c r="R12" s="1072"/>
      <c r="S12" s="1072"/>
      <c r="T12" s="1072"/>
      <c r="U12" s="1072"/>
      <c r="V12" s="1072"/>
      <c r="W12" s="1072"/>
      <c r="X12" s="1072"/>
      <c r="Y12" s="1072"/>
      <c r="Z12" s="1072"/>
      <c r="AA12" s="1072"/>
      <c r="AB12" s="1072"/>
      <c r="AC12" s="1072"/>
      <c r="AD12" s="1072"/>
      <c r="AE12" s="1073"/>
      <c r="AF12" s="1058"/>
      <c r="AG12" s="1059"/>
      <c r="AH12" s="1059"/>
      <c r="AI12" s="1059"/>
      <c r="AJ12" s="1060"/>
      <c r="AK12" s="1114"/>
      <c r="AL12" s="1115"/>
      <c r="AM12" s="1115"/>
      <c r="AN12" s="1115"/>
      <c r="AO12" s="1115"/>
      <c r="AP12" s="1115"/>
      <c r="AQ12" s="1115"/>
      <c r="AR12" s="1115"/>
      <c r="AS12" s="1115"/>
      <c r="AT12" s="1115"/>
      <c r="AU12" s="1112"/>
      <c r="AV12" s="1112"/>
      <c r="AW12" s="1112"/>
      <c r="AX12" s="1112"/>
      <c r="AY12" s="1113"/>
      <c r="AZ12" s="232"/>
      <c r="BA12" s="232"/>
      <c r="BB12" s="232"/>
      <c r="BC12" s="232"/>
      <c r="BD12" s="232"/>
      <c r="BE12" s="233"/>
      <c r="BF12" s="233"/>
      <c r="BG12" s="233"/>
      <c r="BH12" s="233"/>
      <c r="BI12" s="233"/>
      <c r="BJ12" s="233"/>
      <c r="BK12" s="233"/>
      <c r="BL12" s="233"/>
      <c r="BM12" s="233"/>
      <c r="BN12" s="233"/>
      <c r="BO12" s="233"/>
      <c r="BP12" s="233"/>
      <c r="BQ12" s="242">
        <v>6</v>
      </c>
      <c r="BR12" s="243"/>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4"/>
    </row>
    <row r="13" spans="1:131" s="235" customFormat="1" ht="26.25" customHeight="1">
      <c r="A13" s="241">
        <v>7</v>
      </c>
      <c r="B13" s="1052"/>
      <c r="C13" s="1053"/>
      <c r="D13" s="1053"/>
      <c r="E13" s="1053"/>
      <c r="F13" s="1053"/>
      <c r="G13" s="1053"/>
      <c r="H13" s="1053"/>
      <c r="I13" s="1053"/>
      <c r="J13" s="1053"/>
      <c r="K13" s="1053"/>
      <c r="L13" s="1053"/>
      <c r="M13" s="1053"/>
      <c r="N13" s="1053"/>
      <c r="O13" s="1053"/>
      <c r="P13" s="1054"/>
      <c r="Q13" s="1071"/>
      <c r="R13" s="1072"/>
      <c r="S13" s="1072"/>
      <c r="T13" s="1072"/>
      <c r="U13" s="1072"/>
      <c r="V13" s="1072"/>
      <c r="W13" s="1072"/>
      <c r="X13" s="1072"/>
      <c r="Y13" s="1072"/>
      <c r="Z13" s="1072"/>
      <c r="AA13" s="1072"/>
      <c r="AB13" s="1072"/>
      <c r="AC13" s="1072"/>
      <c r="AD13" s="1072"/>
      <c r="AE13" s="1073"/>
      <c r="AF13" s="1058"/>
      <c r="AG13" s="1059"/>
      <c r="AH13" s="1059"/>
      <c r="AI13" s="1059"/>
      <c r="AJ13" s="1060"/>
      <c r="AK13" s="1114"/>
      <c r="AL13" s="1115"/>
      <c r="AM13" s="1115"/>
      <c r="AN13" s="1115"/>
      <c r="AO13" s="1115"/>
      <c r="AP13" s="1115"/>
      <c r="AQ13" s="1115"/>
      <c r="AR13" s="1115"/>
      <c r="AS13" s="1115"/>
      <c r="AT13" s="1115"/>
      <c r="AU13" s="1112"/>
      <c r="AV13" s="1112"/>
      <c r="AW13" s="1112"/>
      <c r="AX13" s="1112"/>
      <c r="AY13" s="1113"/>
      <c r="AZ13" s="232"/>
      <c r="BA13" s="232"/>
      <c r="BB13" s="232"/>
      <c r="BC13" s="232"/>
      <c r="BD13" s="232"/>
      <c r="BE13" s="233"/>
      <c r="BF13" s="233"/>
      <c r="BG13" s="233"/>
      <c r="BH13" s="233"/>
      <c r="BI13" s="233"/>
      <c r="BJ13" s="233"/>
      <c r="BK13" s="233"/>
      <c r="BL13" s="233"/>
      <c r="BM13" s="233"/>
      <c r="BN13" s="233"/>
      <c r="BO13" s="233"/>
      <c r="BP13" s="233"/>
      <c r="BQ13" s="242">
        <v>7</v>
      </c>
      <c r="BR13" s="243"/>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4"/>
    </row>
    <row r="14" spans="1:131" s="235" customFormat="1" ht="26.25" customHeight="1">
      <c r="A14" s="241">
        <v>8</v>
      </c>
      <c r="B14" s="1052"/>
      <c r="C14" s="1053"/>
      <c r="D14" s="1053"/>
      <c r="E14" s="1053"/>
      <c r="F14" s="1053"/>
      <c r="G14" s="1053"/>
      <c r="H14" s="1053"/>
      <c r="I14" s="1053"/>
      <c r="J14" s="1053"/>
      <c r="K14" s="1053"/>
      <c r="L14" s="1053"/>
      <c r="M14" s="1053"/>
      <c r="N14" s="1053"/>
      <c r="O14" s="1053"/>
      <c r="P14" s="1054"/>
      <c r="Q14" s="1071"/>
      <c r="R14" s="1072"/>
      <c r="S14" s="1072"/>
      <c r="T14" s="1072"/>
      <c r="U14" s="1072"/>
      <c r="V14" s="1072"/>
      <c r="W14" s="1072"/>
      <c r="X14" s="1072"/>
      <c r="Y14" s="1072"/>
      <c r="Z14" s="1072"/>
      <c r="AA14" s="1072"/>
      <c r="AB14" s="1072"/>
      <c r="AC14" s="1072"/>
      <c r="AD14" s="1072"/>
      <c r="AE14" s="1073"/>
      <c r="AF14" s="1058"/>
      <c r="AG14" s="1059"/>
      <c r="AH14" s="1059"/>
      <c r="AI14" s="1059"/>
      <c r="AJ14" s="1060"/>
      <c r="AK14" s="1114"/>
      <c r="AL14" s="1115"/>
      <c r="AM14" s="1115"/>
      <c r="AN14" s="1115"/>
      <c r="AO14" s="1115"/>
      <c r="AP14" s="1115"/>
      <c r="AQ14" s="1115"/>
      <c r="AR14" s="1115"/>
      <c r="AS14" s="1115"/>
      <c r="AT14" s="1115"/>
      <c r="AU14" s="1112"/>
      <c r="AV14" s="1112"/>
      <c r="AW14" s="1112"/>
      <c r="AX14" s="1112"/>
      <c r="AY14" s="1113"/>
      <c r="AZ14" s="232"/>
      <c r="BA14" s="232"/>
      <c r="BB14" s="232"/>
      <c r="BC14" s="232"/>
      <c r="BD14" s="232"/>
      <c r="BE14" s="233"/>
      <c r="BF14" s="233"/>
      <c r="BG14" s="233"/>
      <c r="BH14" s="233"/>
      <c r="BI14" s="233"/>
      <c r="BJ14" s="233"/>
      <c r="BK14" s="233"/>
      <c r="BL14" s="233"/>
      <c r="BM14" s="233"/>
      <c r="BN14" s="233"/>
      <c r="BO14" s="233"/>
      <c r="BP14" s="233"/>
      <c r="BQ14" s="242">
        <v>8</v>
      </c>
      <c r="BR14" s="243"/>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4"/>
    </row>
    <row r="15" spans="1:131" s="235" customFormat="1" ht="26.25" customHeight="1">
      <c r="A15" s="241">
        <v>9</v>
      </c>
      <c r="B15" s="1052"/>
      <c r="C15" s="1053"/>
      <c r="D15" s="1053"/>
      <c r="E15" s="1053"/>
      <c r="F15" s="1053"/>
      <c r="G15" s="1053"/>
      <c r="H15" s="1053"/>
      <c r="I15" s="1053"/>
      <c r="J15" s="1053"/>
      <c r="K15" s="1053"/>
      <c r="L15" s="1053"/>
      <c r="M15" s="1053"/>
      <c r="N15" s="1053"/>
      <c r="O15" s="1053"/>
      <c r="P15" s="1054"/>
      <c r="Q15" s="1071"/>
      <c r="R15" s="1072"/>
      <c r="S15" s="1072"/>
      <c r="T15" s="1072"/>
      <c r="U15" s="1072"/>
      <c r="V15" s="1072"/>
      <c r="W15" s="1072"/>
      <c r="X15" s="1072"/>
      <c r="Y15" s="1072"/>
      <c r="Z15" s="1072"/>
      <c r="AA15" s="1072"/>
      <c r="AB15" s="1072"/>
      <c r="AC15" s="1072"/>
      <c r="AD15" s="1072"/>
      <c r="AE15" s="1073"/>
      <c r="AF15" s="1058"/>
      <c r="AG15" s="1059"/>
      <c r="AH15" s="1059"/>
      <c r="AI15" s="1059"/>
      <c r="AJ15" s="1060"/>
      <c r="AK15" s="1114"/>
      <c r="AL15" s="1115"/>
      <c r="AM15" s="1115"/>
      <c r="AN15" s="1115"/>
      <c r="AO15" s="1115"/>
      <c r="AP15" s="1115"/>
      <c r="AQ15" s="1115"/>
      <c r="AR15" s="1115"/>
      <c r="AS15" s="1115"/>
      <c r="AT15" s="1115"/>
      <c r="AU15" s="1112"/>
      <c r="AV15" s="1112"/>
      <c r="AW15" s="1112"/>
      <c r="AX15" s="1112"/>
      <c r="AY15" s="1113"/>
      <c r="AZ15" s="232"/>
      <c r="BA15" s="232"/>
      <c r="BB15" s="232"/>
      <c r="BC15" s="232"/>
      <c r="BD15" s="232"/>
      <c r="BE15" s="233"/>
      <c r="BF15" s="233"/>
      <c r="BG15" s="233"/>
      <c r="BH15" s="233"/>
      <c r="BI15" s="233"/>
      <c r="BJ15" s="233"/>
      <c r="BK15" s="233"/>
      <c r="BL15" s="233"/>
      <c r="BM15" s="233"/>
      <c r="BN15" s="233"/>
      <c r="BO15" s="233"/>
      <c r="BP15" s="233"/>
      <c r="BQ15" s="242">
        <v>9</v>
      </c>
      <c r="BR15" s="243"/>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4"/>
    </row>
    <row r="16" spans="1:131" s="235" customFormat="1" ht="26.25" customHeight="1">
      <c r="A16" s="241">
        <v>10</v>
      </c>
      <c r="B16" s="1052"/>
      <c r="C16" s="1053"/>
      <c r="D16" s="1053"/>
      <c r="E16" s="1053"/>
      <c r="F16" s="1053"/>
      <c r="G16" s="1053"/>
      <c r="H16" s="1053"/>
      <c r="I16" s="1053"/>
      <c r="J16" s="1053"/>
      <c r="K16" s="1053"/>
      <c r="L16" s="1053"/>
      <c r="M16" s="1053"/>
      <c r="N16" s="1053"/>
      <c r="O16" s="1053"/>
      <c r="P16" s="1054"/>
      <c r="Q16" s="1071"/>
      <c r="R16" s="1072"/>
      <c r="S16" s="1072"/>
      <c r="T16" s="1072"/>
      <c r="U16" s="1072"/>
      <c r="V16" s="1072"/>
      <c r="W16" s="1072"/>
      <c r="X16" s="1072"/>
      <c r="Y16" s="1072"/>
      <c r="Z16" s="1072"/>
      <c r="AA16" s="1072"/>
      <c r="AB16" s="1072"/>
      <c r="AC16" s="1072"/>
      <c r="AD16" s="1072"/>
      <c r="AE16" s="1073"/>
      <c r="AF16" s="1058"/>
      <c r="AG16" s="1059"/>
      <c r="AH16" s="1059"/>
      <c r="AI16" s="1059"/>
      <c r="AJ16" s="1060"/>
      <c r="AK16" s="1114"/>
      <c r="AL16" s="1115"/>
      <c r="AM16" s="1115"/>
      <c r="AN16" s="1115"/>
      <c r="AO16" s="1115"/>
      <c r="AP16" s="1115"/>
      <c r="AQ16" s="1115"/>
      <c r="AR16" s="1115"/>
      <c r="AS16" s="1115"/>
      <c r="AT16" s="1115"/>
      <c r="AU16" s="1112"/>
      <c r="AV16" s="1112"/>
      <c r="AW16" s="1112"/>
      <c r="AX16" s="1112"/>
      <c r="AY16" s="1113"/>
      <c r="AZ16" s="232"/>
      <c r="BA16" s="232"/>
      <c r="BB16" s="232"/>
      <c r="BC16" s="232"/>
      <c r="BD16" s="232"/>
      <c r="BE16" s="233"/>
      <c r="BF16" s="233"/>
      <c r="BG16" s="233"/>
      <c r="BH16" s="233"/>
      <c r="BI16" s="233"/>
      <c r="BJ16" s="233"/>
      <c r="BK16" s="233"/>
      <c r="BL16" s="233"/>
      <c r="BM16" s="233"/>
      <c r="BN16" s="233"/>
      <c r="BO16" s="233"/>
      <c r="BP16" s="233"/>
      <c r="BQ16" s="242">
        <v>10</v>
      </c>
      <c r="BR16" s="243"/>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4"/>
    </row>
    <row r="17" spans="1:131" s="235" customFormat="1" ht="26.25" customHeight="1">
      <c r="A17" s="241">
        <v>11</v>
      </c>
      <c r="B17" s="1052"/>
      <c r="C17" s="1053"/>
      <c r="D17" s="1053"/>
      <c r="E17" s="1053"/>
      <c r="F17" s="1053"/>
      <c r="G17" s="1053"/>
      <c r="H17" s="1053"/>
      <c r="I17" s="1053"/>
      <c r="J17" s="1053"/>
      <c r="K17" s="1053"/>
      <c r="L17" s="1053"/>
      <c r="M17" s="1053"/>
      <c r="N17" s="1053"/>
      <c r="O17" s="1053"/>
      <c r="P17" s="1054"/>
      <c r="Q17" s="1071"/>
      <c r="R17" s="1072"/>
      <c r="S17" s="1072"/>
      <c r="T17" s="1072"/>
      <c r="U17" s="1072"/>
      <c r="V17" s="1072"/>
      <c r="W17" s="1072"/>
      <c r="X17" s="1072"/>
      <c r="Y17" s="1072"/>
      <c r="Z17" s="1072"/>
      <c r="AA17" s="1072"/>
      <c r="AB17" s="1072"/>
      <c r="AC17" s="1072"/>
      <c r="AD17" s="1072"/>
      <c r="AE17" s="1073"/>
      <c r="AF17" s="1058"/>
      <c r="AG17" s="1059"/>
      <c r="AH17" s="1059"/>
      <c r="AI17" s="1059"/>
      <c r="AJ17" s="1060"/>
      <c r="AK17" s="1114"/>
      <c r="AL17" s="1115"/>
      <c r="AM17" s="1115"/>
      <c r="AN17" s="1115"/>
      <c r="AO17" s="1115"/>
      <c r="AP17" s="1115"/>
      <c r="AQ17" s="1115"/>
      <c r="AR17" s="1115"/>
      <c r="AS17" s="1115"/>
      <c r="AT17" s="1115"/>
      <c r="AU17" s="1112"/>
      <c r="AV17" s="1112"/>
      <c r="AW17" s="1112"/>
      <c r="AX17" s="1112"/>
      <c r="AY17" s="1113"/>
      <c r="AZ17" s="232"/>
      <c r="BA17" s="232"/>
      <c r="BB17" s="232"/>
      <c r="BC17" s="232"/>
      <c r="BD17" s="232"/>
      <c r="BE17" s="233"/>
      <c r="BF17" s="233"/>
      <c r="BG17" s="233"/>
      <c r="BH17" s="233"/>
      <c r="BI17" s="233"/>
      <c r="BJ17" s="233"/>
      <c r="BK17" s="233"/>
      <c r="BL17" s="233"/>
      <c r="BM17" s="233"/>
      <c r="BN17" s="233"/>
      <c r="BO17" s="233"/>
      <c r="BP17" s="233"/>
      <c r="BQ17" s="242">
        <v>11</v>
      </c>
      <c r="BR17" s="243"/>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4"/>
    </row>
    <row r="18" spans="1:131" s="235" customFormat="1" ht="26.25" customHeight="1">
      <c r="A18" s="241">
        <v>12</v>
      </c>
      <c r="B18" s="1052"/>
      <c r="C18" s="1053"/>
      <c r="D18" s="1053"/>
      <c r="E18" s="1053"/>
      <c r="F18" s="1053"/>
      <c r="G18" s="1053"/>
      <c r="H18" s="1053"/>
      <c r="I18" s="1053"/>
      <c r="J18" s="1053"/>
      <c r="K18" s="1053"/>
      <c r="L18" s="1053"/>
      <c r="M18" s="1053"/>
      <c r="N18" s="1053"/>
      <c r="O18" s="1053"/>
      <c r="P18" s="1054"/>
      <c r="Q18" s="1071"/>
      <c r="R18" s="1072"/>
      <c r="S18" s="1072"/>
      <c r="T18" s="1072"/>
      <c r="U18" s="1072"/>
      <c r="V18" s="1072"/>
      <c r="W18" s="1072"/>
      <c r="X18" s="1072"/>
      <c r="Y18" s="1072"/>
      <c r="Z18" s="1072"/>
      <c r="AA18" s="1072"/>
      <c r="AB18" s="1072"/>
      <c r="AC18" s="1072"/>
      <c r="AD18" s="1072"/>
      <c r="AE18" s="1073"/>
      <c r="AF18" s="1058"/>
      <c r="AG18" s="1059"/>
      <c r="AH18" s="1059"/>
      <c r="AI18" s="1059"/>
      <c r="AJ18" s="1060"/>
      <c r="AK18" s="1114"/>
      <c r="AL18" s="1115"/>
      <c r="AM18" s="1115"/>
      <c r="AN18" s="1115"/>
      <c r="AO18" s="1115"/>
      <c r="AP18" s="1115"/>
      <c r="AQ18" s="1115"/>
      <c r="AR18" s="1115"/>
      <c r="AS18" s="1115"/>
      <c r="AT18" s="1115"/>
      <c r="AU18" s="1112"/>
      <c r="AV18" s="1112"/>
      <c r="AW18" s="1112"/>
      <c r="AX18" s="1112"/>
      <c r="AY18" s="1113"/>
      <c r="AZ18" s="232"/>
      <c r="BA18" s="232"/>
      <c r="BB18" s="232"/>
      <c r="BC18" s="232"/>
      <c r="BD18" s="232"/>
      <c r="BE18" s="233"/>
      <c r="BF18" s="233"/>
      <c r="BG18" s="233"/>
      <c r="BH18" s="233"/>
      <c r="BI18" s="233"/>
      <c r="BJ18" s="233"/>
      <c r="BK18" s="233"/>
      <c r="BL18" s="233"/>
      <c r="BM18" s="233"/>
      <c r="BN18" s="233"/>
      <c r="BO18" s="233"/>
      <c r="BP18" s="233"/>
      <c r="BQ18" s="242">
        <v>12</v>
      </c>
      <c r="BR18" s="243"/>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4"/>
    </row>
    <row r="19" spans="1:131" s="235" customFormat="1" ht="26.25" customHeight="1">
      <c r="A19" s="241">
        <v>13</v>
      </c>
      <c r="B19" s="1052"/>
      <c r="C19" s="1053"/>
      <c r="D19" s="1053"/>
      <c r="E19" s="1053"/>
      <c r="F19" s="1053"/>
      <c r="G19" s="1053"/>
      <c r="H19" s="1053"/>
      <c r="I19" s="1053"/>
      <c r="J19" s="1053"/>
      <c r="K19" s="1053"/>
      <c r="L19" s="1053"/>
      <c r="M19" s="1053"/>
      <c r="N19" s="1053"/>
      <c r="O19" s="1053"/>
      <c r="P19" s="1054"/>
      <c r="Q19" s="1071"/>
      <c r="R19" s="1072"/>
      <c r="S19" s="1072"/>
      <c r="T19" s="1072"/>
      <c r="U19" s="1072"/>
      <c r="V19" s="1072"/>
      <c r="W19" s="1072"/>
      <c r="X19" s="1072"/>
      <c r="Y19" s="1072"/>
      <c r="Z19" s="1072"/>
      <c r="AA19" s="1072"/>
      <c r="AB19" s="1072"/>
      <c r="AC19" s="1072"/>
      <c r="AD19" s="1072"/>
      <c r="AE19" s="1073"/>
      <c r="AF19" s="1058"/>
      <c r="AG19" s="1059"/>
      <c r="AH19" s="1059"/>
      <c r="AI19" s="1059"/>
      <c r="AJ19" s="1060"/>
      <c r="AK19" s="1114"/>
      <c r="AL19" s="1115"/>
      <c r="AM19" s="1115"/>
      <c r="AN19" s="1115"/>
      <c r="AO19" s="1115"/>
      <c r="AP19" s="1115"/>
      <c r="AQ19" s="1115"/>
      <c r="AR19" s="1115"/>
      <c r="AS19" s="1115"/>
      <c r="AT19" s="1115"/>
      <c r="AU19" s="1112"/>
      <c r="AV19" s="1112"/>
      <c r="AW19" s="1112"/>
      <c r="AX19" s="1112"/>
      <c r="AY19" s="1113"/>
      <c r="AZ19" s="232"/>
      <c r="BA19" s="232"/>
      <c r="BB19" s="232"/>
      <c r="BC19" s="232"/>
      <c r="BD19" s="232"/>
      <c r="BE19" s="233"/>
      <c r="BF19" s="233"/>
      <c r="BG19" s="233"/>
      <c r="BH19" s="233"/>
      <c r="BI19" s="233"/>
      <c r="BJ19" s="233"/>
      <c r="BK19" s="233"/>
      <c r="BL19" s="233"/>
      <c r="BM19" s="233"/>
      <c r="BN19" s="233"/>
      <c r="BO19" s="233"/>
      <c r="BP19" s="233"/>
      <c r="BQ19" s="242">
        <v>13</v>
      </c>
      <c r="BR19" s="243"/>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4"/>
    </row>
    <row r="20" spans="1:131" s="235" customFormat="1" ht="26.25" customHeight="1">
      <c r="A20" s="241">
        <v>14</v>
      </c>
      <c r="B20" s="1052"/>
      <c r="C20" s="1053"/>
      <c r="D20" s="1053"/>
      <c r="E20" s="1053"/>
      <c r="F20" s="1053"/>
      <c r="G20" s="1053"/>
      <c r="H20" s="1053"/>
      <c r="I20" s="1053"/>
      <c r="J20" s="1053"/>
      <c r="K20" s="1053"/>
      <c r="L20" s="1053"/>
      <c r="M20" s="1053"/>
      <c r="N20" s="1053"/>
      <c r="O20" s="1053"/>
      <c r="P20" s="1054"/>
      <c r="Q20" s="1071"/>
      <c r="R20" s="1072"/>
      <c r="S20" s="1072"/>
      <c r="T20" s="1072"/>
      <c r="U20" s="1072"/>
      <c r="V20" s="1072"/>
      <c r="W20" s="1072"/>
      <c r="X20" s="1072"/>
      <c r="Y20" s="1072"/>
      <c r="Z20" s="1072"/>
      <c r="AA20" s="1072"/>
      <c r="AB20" s="1072"/>
      <c r="AC20" s="1072"/>
      <c r="AD20" s="1072"/>
      <c r="AE20" s="1073"/>
      <c r="AF20" s="1058"/>
      <c r="AG20" s="1059"/>
      <c r="AH20" s="1059"/>
      <c r="AI20" s="1059"/>
      <c r="AJ20" s="1060"/>
      <c r="AK20" s="1114"/>
      <c r="AL20" s="1115"/>
      <c r="AM20" s="1115"/>
      <c r="AN20" s="1115"/>
      <c r="AO20" s="1115"/>
      <c r="AP20" s="1115"/>
      <c r="AQ20" s="1115"/>
      <c r="AR20" s="1115"/>
      <c r="AS20" s="1115"/>
      <c r="AT20" s="1115"/>
      <c r="AU20" s="1112"/>
      <c r="AV20" s="1112"/>
      <c r="AW20" s="1112"/>
      <c r="AX20" s="1112"/>
      <c r="AY20" s="1113"/>
      <c r="AZ20" s="232"/>
      <c r="BA20" s="232"/>
      <c r="BB20" s="232"/>
      <c r="BC20" s="232"/>
      <c r="BD20" s="232"/>
      <c r="BE20" s="233"/>
      <c r="BF20" s="233"/>
      <c r="BG20" s="233"/>
      <c r="BH20" s="233"/>
      <c r="BI20" s="233"/>
      <c r="BJ20" s="233"/>
      <c r="BK20" s="233"/>
      <c r="BL20" s="233"/>
      <c r="BM20" s="233"/>
      <c r="BN20" s="233"/>
      <c r="BO20" s="233"/>
      <c r="BP20" s="233"/>
      <c r="BQ20" s="242">
        <v>14</v>
      </c>
      <c r="BR20" s="243"/>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4"/>
    </row>
    <row r="21" spans="1:131" s="235" customFormat="1" ht="26.25" customHeight="1" thickBot="1">
      <c r="A21" s="241">
        <v>15</v>
      </c>
      <c r="B21" s="1052"/>
      <c r="C21" s="1053"/>
      <c r="D21" s="1053"/>
      <c r="E21" s="1053"/>
      <c r="F21" s="1053"/>
      <c r="G21" s="1053"/>
      <c r="H21" s="1053"/>
      <c r="I21" s="1053"/>
      <c r="J21" s="1053"/>
      <c r="K21" s="1053"/>
      <c r="L21" s="1053"/>
      <c r="M21" s="1053"/>
      <c r="N21" s="1053"/>
      <c r="O21" s="1053"/>
      <c r="P21" s="1054"/>
      <c r="Q21" s="1071"/>
      <c r="R21" s="1072"/>
      <c r="S21" s="1072"/>
      <c r="T21" s="1072"/>
      <c r="U21" s="1072"/>
      <c r="V21" s="1072"/>
      <c r="W21" s="1072"/>
      <c r="X21" s="1072"/>
      <c r="Y21" s="1072"/>
      <c r="Z21" s="1072"/>
      <c r="AA21" s="1072"/>
      <c r="AB21" s="1072"/>
      <c r="AC21" s="1072"/>
      <c r="AD21" s="1072"/>
      <c r="AE21" s="1073"/>
      <c r="AF21" s="1058"/>
      <c r="AG21" s="1059"/>
      <c r="AH21" s="1059"/>
      <c r="AI21" s="1059"/>
      <c r="AJ21" s="1060"/>
      <c r="AK21" s="1114"/>
      <c r="AL21" s="1115"/>
      <c r="AM21" s="1115"/>
      <c r="AN21" s="1115"/>
      <c r="AO21" s="1115"/>
      <c r="AP21" s="1115"/>
      <c r="AQ21" s="1115"/>
      <c r="AR21" s="1115"/>
      <c r="AS21" s="1115"/>
      <c r="AT21" s="1115"/>
      <c r="AU21" s="1112"/>
      <c r="AV21" s="1112"/>
      <c r="AW21" s="1112"/>
      <c r="AX21" s="1112"/>
      <c r="AY21" s="1113"/>
      <c r="AZ21" s="232"/>
      <c r="BA21" s="232"/>
      <c r="BB21" s="232"/>
      <c r="BC21" s="232"/>
      <c r="BD21" s="232"/>
      <c r="BE21" s="233"/>
      <c r="BF21" s="233"/>
      <c r="BG21" s="233"/>
      <c r="BH21" s="233"/>
      <c r="BI21" s="233"/>
      <c r="BJ21" s="233"/>
      <c r="BK21" s="233"/>
      <c r="BL21" s="233"/>
      <c r="BM21" s="233"/>
      <c r="BN21" s="233"/>
      <c r="BO21" s="233"/>
      <c r="BP21" s="233"/>
      <c r="BQ21" s="242">
        <v>15</v>
      </c>
      <c r="BR21" s="243"/>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4"/>
    </row>
    <row r="22" spans="1:131" s="235" customFormat="1" ht="26.25" customHeight="1">
      <c r="A22" s="241">
        <v>16</v>
      </c>
      <c r="B22" s="1052"/>
      <c r="C22" s="1053"/>
      <c r="D22" s="1053"/>
      <c r="E22" s="1053"/>
      <c r="F22" s="1053"/>
      <c r="G22" s="1053"/>
      <c r="H22" s="1053"/>
      <c r="I22" s="1053"/>
      <c r="J22" s="1053"/>
      <c r="K22" s="1053"/>
      <c r="L22" s="1053"/>
      <c r="M22" s="1053"/>
      <c r="N22" s="1053"/>
      <c r="O22" s="1053"/>
      <c r="P22" s="1054"/>
      <c r="Q22" s="1109"/>
      <c r="R22" s="1110"/>
      <c r="S22" s="1110"/>
      <c r="T22" s="1110"/>
      <c r="U22" s="1110"/>
      <c r="V22" s="1110"/>
      <c r="W22" s="1110"/>
      <c r="X22" s="1110"/>
      <c r="Y22" s="1110"/>
      <c r="Z22" s="1110"/>
      <c r="AA22" s="1110"/>
      <c r="AB22" s="1110"/>
      <c r="AC22" s="1110"/>
      <c r="AD22" s="1110"/>
      <c r="AE22" s="1111"/>
      <c r="AF22" s="1058"/>
      <c r="AG22" s="1059"/>
      <c r="AH22" s="1059"/>
      <c r="AI22" s="1059"/>
      <c r="AJ22" s="1060"/>
      <c r="AK22" s="1105"/>
      <c r="AL22" s="1106"/>
      <c r="AM22" s="1106"/>
      <c r="AN22" s="1106"/>
      <c r="AO22" s="1106"/>
      <c r="AP22" s="1106"/>
      <c r="AQ22" s="1106"/>
      <c r="AR22" s="1106"/>
      <c r="AS22" s="1106"/>
      <c r="AT22" s="1106"/>
      <c r="AU22" s="1107"/>
      <c r="AV22" s="1107"/>
      <c r="AW22" s="1107"/>
      <c r="AX22" s="1107"/>
      <c r="AY22" s="1108"/>
      <c r="AZ22" s="1050" t="s">
        <v>380</v>
      </c>
      <c r="BA22" s="1050"/>
      <c r="BB22" s="1050"/>
      <c r="BC22" s="1050"/>
      <c r="BD22" s="1051"/>
      <c r="BE22" s="233"/>
      <c r="BF22" s="233"/>
      <c r="BG22" s="233"/>
      <c r="BH22" s="233"/>
      <c r="BI22" s="233"/>
      <c r="BJ22" s="233"/>
      <c r="BK22" s="233"/>
      <c r="BL22" s="233"/>
      <c r="BM22" s="233"/>
      <c r="BN22" s="233"/>
      <c r="BO22" s="233"/>
      <c r="BP22" s="233"/>
      <c r="BQ22" s="242">
        <v>16</v>
      </c>
      <c r="BR22" s="243"/>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4"/>
    </row>
    <row r="23" spans="1:131" s="235" customFormat="1" ht="26.25" customHeight="1" thickBot="1">
      <c r="A23" s="244" t="s">
        <v>381</v>
      </c>
      <c r="B23" s="975" t="s">
        <v>382</v>
      </c>
      <c r="C23" s="976"/>
      <c r="D23" s="976"/>
      <c r="E23" s="976"/>
      <c r="F23" s="976"/>
      <c r="G23" s="976"/>
      <c r="H23" s="976"/>
      <c r="I23" s="976"/>
      <c r="J23" s="976"/>
      <c r="K23" s="976"/>
      <c r="L23" s="976"/>
      <c r="M23" s="976"/>
      <c r="N23" s="976"/>
      <c r="O23" s="976"/>
      <c r="P23" s="977"/>
      <c r="Q23" s="1096">
        <v>4727</v>
      </c>
      <c r="R23" s="1097"/>
      <c r="S23" s="1097"/>
      <c r="T23" s="1097"/>
      <c r="U23" s="1097"/>
      <c r="V23" s="1097">
        <v>4576</v>
      </c>
      <c r="W23" s="1097"/>
      <c r="X23" s="1097"/>
      <c r="Y23" s="1097"/>
      <c r="Z23" s="1097"/>
      <c r="AA23" s="1097">
        <v>151</v>
      </c>
      <c r="AB23" s="1097"/>
      <c r="AC23" s="1097"/>
      <c r="AD23" s="1097"/>
      <c r="AE23" s="1098"/>
      <c r="AF23" s="1099">
        <v>110</v>
      </c>
      <c r="AG23" s="1097"/>
      <c r="AH23" s="1097"/>
      <c r="AI23" s="1097"/>
      <c r="AJ23" s="1100"/>
      <c r="AK23" s="1101"/>
      <c r="AL23" s="1102"/>
      <c r="AM23" s="1102"/>
      <c r="AN23" s="1102"/>
      <c r="AO23" s="1102"/>
      <c r="AP23" s="1097">
        <v>3784</v>
      </c>
      <c r="AQ23" s="1097"/>
      <c r="AR23" s="1097"/>
      <c r="AS23" s="1097"/>
      <c r="AT23" s="1097"/>
      <c r="AU23" s="1103"/>
      <c r="AV23" s="1103"/>
      <c r="AW23" s="1103"/>
      <c r="AX23" s="1103"/>
      <c r="AY23" s="1104"/>
      <c r="AZ23" s="1093" t="s">
        <v>383</v>
      </c>
      <c r="BA23" s="1094"/>
      <c r="BB23" s="1094"/>
      <c r="BC23" s="1094"/>
      <c r="BD23" s="1095"/>
      <c r="BE23" s="233"/>
      <c r="BF23" s="233"/>
      <c r="BG23" s="233"/>
      <c r="BH23" s="233"/>
      <c r="BI23" s="233"/>
      <c r="BJ23" s="233"/>
      <c r="BK23" s="233"/>
      <c r="BL23" s="233"/>
      <c r="BM23" s="233"/>
      <c r="BN23" s="233"/>
      <c r="BO23" s="233"/>
      <c r="BP23" s="233"/>
      <c r="BQ23" s="242">
        <v>17</v>
      </c>
      <c r="BR23" s="243"/>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4"/>
    </row>
    <row r="24" spans="1:131" s="235" customFormat="1" ht="26.25" customHeight="1">
      <c r="A24" s="1092" t="s">
        <v>384</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32"/>
      <c r="BA24" s="232"/>
      <c r="BB24" s="232"/>
      <c r="BC24" s="232"/>
      <c r="BD24" s="232"/>
      <c r="BE24" s="233"/>
      <c r="BF24" s="233"/>
      <c r="BG24" s="233"/>
      <c r="BH24" s="233"/>
      <c r="BI24" s="233"/>
      <c r="BJ24" s="233"/>
      <c r="BK24" s="233"/>
      <c r="BL24" s="233"/>
      <c r="BM24" s="233"/>
      <c r="BN24" s="233"/>
      <c r="BO24" s="233"/>
      <c r="BP24" s="233"/>
      <c r="BQ24" s="242">
        <v>18</v>
      </c>
      <c r="BR24" s="243"/>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4"/>
    </row>
    <row r="25" spans="1:131" s="227" customFormat="1" ht="26.25" customHeight="1" thickBot="1">
      <c r="A25" s="1091" t="s">
        <v>385</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32"/>
      <c r="BK25" s="232"/>
      <c r="BL25" s="232"/>
      <c r="BM25" s="232"/>
      <c r="BN25" s="232"/>
      <c r="BO25" s="245"/>
      <c r="BP25" s="245"/>
      <c r="BQ25" s="242">
        <v>19</v>
      </c>
      <c r="BR25" s="243"/>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s="227" customFormat="1" ht="26.25" customHeight="1">
      <c r="A26" s="1023" t="s">
        <v>357</v>
      </c>
      <c r="B26" s="1024"/>
      <c r="C26" s="1024"/>
      <c r="D26" s="1024"/>
      <c r="E26" s="1024"/>
      <c r="F26" s="1024"/>
      <c r="G26" s="1024"/>
      <c r="H26" s="1024"/>
      <c r="I26" s="1024"/>
      <c r="J26" s="1024"/>
      <c r="K26" s="1024"/>
      <c r="L26" s="1024"/>
      <c r="M26" s="1024"/>
      <c r="N26" s="1024"/>
      <c r="O26" s="1024"/>
      <c r="P26" s="1025"/>
      <c r="Q26" s="1029" t="s">
        <v>386</v>
      </c>
      <c r="R26" s="1030"/>
      <c r="S26" s="1030"/>
      <c r="T26" s="1030"/>
      <c r="U26" s="1031"/>
      <c r="V26" s="1029" t="s">
        <v>387</v>
      </c>
      <c r="W26" s="1030"/>
      <c r="X26" s="1030"/>
      <c r="Y26" s="1030"/>
      <c r="Z26" s="1031"/>
      <c r="AA26" s="1029" t="s">
        <v>388</v>
      </c>
      <c r="AB26" s="1030"/>
      <c r="AC26" s="1030"/>
      <c r="AD26" s="1030"/>
      <c r="AE26" s="1030"/>
      <c r="AF26" s="1087" t="s">
        <v>389</v>
      </c>
      <c r="AG26" s="1036"/>
      <c r="AH26" s="1036"/>
      <c r="AI26" s="1036"/>
      <c r="AJ26" s="1088"/>
      <c r="AK26" s="1030" t="s">
        <v>390</v>
      </c>
      <c r="AL26" s="1030"/>
      <c r="AM26" s="1030"/>
      <c r="AN26" s="1030"/>
      <c r="AO26" s="1031"/>
      <c r="AP26" s="1029" t="s">
        <v>391</v>
      </c>
      <c r="AQ26" s="1030"/>
      <c r="AR26" s="1030"/>
      <c r="AS26" s="1030"/>
      <c r="AT26" s="1031"/>
      <c r="AU26" s="1029" t="s">
        <v>392</v>
      </c>
      <c r="AV26" s="1030"/>
      <c r="AW26" s="1030"/>
      <c r="AX26" s="1030"/>
      <c r="AY26" s="1031"/>
      <c r="AZ26" s="1029" t="s">
        <v>393</v>
      </c>
      <c r="BA26" s="1030"/>
      <c r="BB26" s="1030"/>
      <c r="BC26" s="1030"/>
      <c r="BD26" s="1031"/>
      <c r="BE26" s="1029" t="s">
        <v>364</v>
      </c>
      <c r="BF26" s="1030"/>
      <c r="BG26" s="1030"/>
      <c r="BH26" s="1030"/>
      <c r="BI26" s="1045"/>
      <c r="BJ26" s="232"/>
      <c r="BK26" s="232"/>
      <c r="BL26" s="232"/>
      <c r="BM26" s="232"/>
      <c r="BN26" s="232"/>
      <c r="BO26" s="245"/>
      <c r="BP26" s="245"/>
      <c r="BQ26" s="242">
        <v>20</v>
      </c>
      <c r="BR26" s="243"/>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s="227"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32"/>
      <c r="BK27" s="232"/>
      <c r="BL27" s="232"/>
      <c r="BM27" s="232"/>
      <c r="BN27" s="232"/>
      <c r="BO27" s="245"/>
      <c r="BP27" s="245"/>
      <c r="BQ27" s="242">
        <v>21</v>
      </c>
      <c r="BR27" s="243"/>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s="227" customFormat="1" ht="26.25" customHeight="1" thickTop="1">
      <c r="A28" s="246">
        <v>1</v>
      </c>
      <c r="B28" s="1078" t="s">
        <v>394</v>
      </c>
      <c r="C28" s="1079"/>
      <c r="D28" s="1079"/>
      <c r="E28" s="1079"/>
      <c r="F28" s="1079"/>
      <c r="G28" s="1079"/>
      <c r="H28" s="1079"/>
      <c r="I28" s="1079"/>
      <c r="J28" s="1079"/>
      <c r="K28" s="1079"/>
      <c r="L28" s="1079"/>
      <c r="M28" s="1079"/>
      <c r="N28" s="1079"/>
      <c r="O28" s="1079"/>
      <c r="P28" s="1080"/>
      <c r="Q28" s="1081">
        <v>1327</v>
      </c>
      <c r="R28" s="1082"/>
      <c r="S28" s="1082"/>
      <c r="T28" s="1082"/>
      <c r="U28" s="1082"/>
      <c r="V28" s="1082">
        <v>1283</v>
      </c>
      <c r="W28" s="1082"/>
      <c r="X28" s="1082"/>
      <c r="Y28" s="1082"/>
      <c r="Z28" s="1082"/>
      <c r="AA28" s="1082">
        <v>44</v>
      </c>
      <c r="AB28" s="1082"/>
      <c r="AC28" s="1082"/>
      <c r="AD28" s="1082"/>
      <c r="AE28" s="1083"/>
      <c r="AF28" s="1084">
        <v>44</v>
      </c>
      <c r="AG28" s="1082"/>
      <c r="AH28" s="1082"/>
      <c r="AI28" s="1082"/>
      <c r="AJ28" s="1085"/>
      <c r="AK28" s="1086">
        <v>114</v>
      </c>
      <c r="AL28" s="1074"/>
      <c r="AM28" s="1074"/>
      <c r="AN28" s="1074"/>
      <c r="AO28" s="1074"/>
      <c r="AP28" s="1074" t="s">
        <v>567</v>
      </c>
      <c r="AQ28" s="1074"/>
      <c r="AR28" s="1074"/>
      <c r="AS28" s="1074"/>
      <c r="AT28" s="1074"/>
      <c r="AU28" s="1074" t="s">
        <v>567</v>
      </c>
      <c r="AV28" s="1074"/>
      <c r="AW28" s="1074"/>
      <c r="AX28" s="1074"/>
      <c r="AY28" s="1074"/>
      <c r="AZ28" s="1075" t="s">
        <v>567</v>
      </c>
      <c r="BA28" s="1075"/>
      <c r="BB28" s="1075"/>
      <c r="BC28" s="1075"/>
      <c r="BD28" s="1075"/>
      <c r="BE28" s="1076"/>
      <c r="BF28" s="1076"/>
      <c r="BG28" s="1076"/>
      <c r="BH28" s="1076"/>
      <c r="BI28" s="1077"/>
      <c r="BJ28" s="232"/>
      <c r="BK28" s="232"/>
      <c r="BL28" s="232"/>
      <c r="BM28" s="232"/>
      <c r="BN28" s="232"/>
      <c r="BO28" s="245"/>
      <c r="BP28" s="245"/>
      <c r="BQ28" s="242">
        <v>22</v>
      </c>
      <c r="BR28" s="243"/>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s="227" customFormat="1" ht="26.25" customHeight="1">
      <c r="A29" s="246">
        <v>2</v>
      </c>
      <c r="B29" s="1052" t="s">
        <v>395</v>
      </c>
      <c r="C29" s="1053"/>
      <c r="D29" s="1053"/>
      <c r="E29" s="1053"/>
      <c r="F29" s="1053"/>
      <c r="G29" s="1053"/>
      <c r="H29" s="1053"/>
      <c r="I29" s="1053"/>
      <c r="J29" s="1053"/>
      <c r="K29" s="1053"/>
      <c r="L29" s="1053"/>
      <c r="M29" s="1053"/>
      <c r="N29" s="1053"/>
      <c r="O29" s="1053"/>
      <c r="P29" s="1054"/>
      <c r="Q29" s="1071">
        <v>807</v>
      </c>
      <c r="R29" s="1072"/>
      <c r="S29" s="1072"/>
      <c r="T29" s="1072"/>
      <c r="U29" s="1072"/>
      <c r="V29" s="1072">
        <v>783</v>
      </c>
      <c r="W29" s="1072"/>
      <c r="X29" s="1072"/>
      <c r="Y29" s="1072"/>
      <c r="Z29" s="1072"/>
      <c r="AA29" s="1072">
        <v>24</v>
      </c>
      <c r="AB29" s="1072"/>
      <c r="AC29" s="1072"/>
      <c r="AD29" s="1072"/>
      <c r="AE29" s="1073"/>
      <c r="AF29" s="1058">
        <v>24</v>
      </c>
      <c r="AG29" s="1059"/>
      <c r="AH29" s="1059"/>
      <c r="AI29" s="1059"/>
      <c r="AJ29" s="1060"/>
      <c r="AK29" s="1011">
        <v>128</v>
      </c>
      <c r="AL29" s="1002"/>
      <c r="AM29" s="1002"/>
      <c r="AN29" s="1002"/>
      <c r="AO29" s="1002"/>
      <c r="AP29" s="1002" t="s">
        <v>567</v>
      </c>
      <c r="AQ29" s="1002"/>
      <c r="AR29" s="1002"/>
      <c r="AS29" s="1002"/>
      <c r="AT29" s="1002"/>
      <c r="AU29" s="1002" t="s">
        <v>567</v>
      </c>
      <c r="AV29" s="1002"/>
      <c r="AW29" s="1002"/>
      <c r="AX29" s="1002"/>
      <c r="AY29" s="1002"/>
      <c r="AZ29" s="1070" t="s">
        <v>568</v>
      </c>
      <c r="BA29" s="1070"/>
      <c r="BB29" s="1070"/>
      <c r="BC29" s="1070"/>
      <c r="BD29" s="1070"/>
      <c r="BE29" s="1047"/>
      <c r="BF29" s="1047"/>
      <c r="BG29" s="1047"/>
      <c r="BH29" s="1047"/>
      <c r="BI29" s="1048"/>
      <c r="BJ29" s="232"/>
      <c r="BK29" s="232"/>
      <c r="BL29" s="232"/>
      <c r="BM29" s="232"/>
      <c r="BN29" s="232"/>
      <c r="BO29" s="245"/>
      <c r="BP29" s="245"/>
      <c r="BQ29" s="242">
        <v>23</v>
      </c>
      <c r="BR29" s="243"/>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s="227" customFormat="1" ht="26.25" customHeight="1">
      <c r="A30" s="246">
        <v>3</v>
      </c>
      <c r="B30" s="1052" t="s">
        <v>396</v>
      </c>
      <c r="C30" s="1053"/>
      <c r="D30" s="1053"/>
      <c r="E30" s="1053"/>
      <c r="F30" s="1053"/>
      <c r="G30" s="1053"/>
      <c r="H30" s="1053"/>
      <c r="I30" s="1053"/>
      <c r="J30" s="1053"/>
      <c r="K30" s="1053"/>
      <c r="L30" s="1053"/>
      <c r="M30" s="1053"/>
      <c r="N30" s="1053"/>
      <c r="O30" s="1053"/>
      <c r="P30" s="1054"/>
      <c r="Q30" s="1071">
        <v>155</v>
      </c>
      <c r="R30" s="1072"/>
      <c r="S30" s="1072"/>
      <c r="T30" s="1072"/>
      <c r="U30" s="1072"/>
      <c r="V30" s="1072">
        <v>154</v>
      </c>
      <c r="W30" s="1072"/>
      <c r="X30" s="1072"/>
      <c r="Y30" s="1072"/>
      <c r="Z30" s="1072"/>
      <c r="AA30" s="1072">
        <v>1</v>
      </c>
      <c r="AB30" s="1072"/>
      <c r="AC30" s="1072"/>
      <c r="AD30" s="1072"/>
      <c r="AE30" s="1073"/>
      <c r="AF30" s="1058">
        <v>1</v>
      </c>
      <c r="AG30" s="1059"/>
      <c r="AH30" s="1059"/>
      <c r="AI30" s="1059"/>
      <c r="AJ30" s="1060"/>
      <c r="AK30" s="1011">
        <v>105</v>
      </c>
      <c r="AL30" s="1002"/>
      <c r="AM30" s="1002"/>
      <c r="AN30" s="1002"/>
      <c r="AO30" s="1002"/>
      <c r="AP30" s="1002" t="s">
        <v>567</v>
      </c>
      <c r="AQ30" s="1002"/>
      <c r="AR30" s="1002"/>
      <c r="AS30" s="1002"/>
      <c r="AT30" s="1002"/>
      <c r="AU30" s="1002" t="s">
        <v>568</v>
      </c>
      <c r="AV30" s="1002"/>
      <c r="AW30" s="1002"/>
      <c r="AX30" s="1002"/>
      <c r="AY30" s="1002"/>
      <c r="AZ30" s="1070" t="s">
        <v>567</v>
      </c>
      <c r="BA30" s="1070"/>
      <c r="BB30" s="1070"/>
      <c r="BC30" s="1070"/>
      <c r="BD30" s="1070"/>
      <c r="BE30" s="1047"/>
      <c r="BF30" s="1047"/>
      <c r="BG30" s="1047"/>
      <c r="BH30" s="1047"/>
      <c r="BI30" s="1048"/>
      <c r="BJ30" s="232"/>
      <c r="BK30" s="232"/>
      <c r="BL30" s="232"/>
      <c r="BM30" s="232"/>
      <c r="BN30" s="232"/>
      <c r="BO30" s="245"/>
      <c r="BP30" s="245"/>
      <c r="BQ30" s="242">
        <v>24</v>
      </c>
      <c r="BR30" s="243"/>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s="227" customFormat="1" ht="26.25" customHeight="1">
      <c r="A31" s="246">
        <v>4</v>
      </c>
      <c r="B31" s="1052" t="s">
        <v>397</v>
      </c>
      <c r="C31" s="1053"/>
      <c r="D31" s="1053"/>
      <c r="E31" s="1053"/>
      <c r="F31" s="1053"/>
      <c r="G31" s="1053"/>
      <c r="H31" s="1053"/>
      <c r="I31" s="1053"/>
      <c r="J31" s="1053"/>
      <c r="K31" s="1053"/>
      <c r="L31" s="1053"/>
      <c r="M31" s="1053"/>
      <c r="N31" s="1053"/>
      <c r="O31" s="1053"/>
      <c r="P31" s="1054"/>
      <c r="Q31" s="1071">
        <v>369</v>
      </c>
      <c r="R31" s="1072"/>
      <c r="S31" s="1072"/>
      <c r="T31" s="1072"/>
      <c r="U31" s="1072"/>
      <c r="V31" s="1072">
        <v>364</v>
      </c>
      <c r="W31" s="1072"/>
      <c r="X31" s="1072"/>
      <c r="Y31" s="1072"/>
      <c r="Z31" s="1072"/>
      <c r="AA31" s="1072">
        <v>5</v>
      </c>
      <c r="AB31" s="1072"/>
      <c r="AC31" s="1072"/>
      <c r="AD31" s="1072"/>
      <c r="AE31" s="1073"/>
      <c r="AF31" s="1058">
        <v>5</v>
      </c>
      <c r="AG31" s="1059"/>
      <c r="AH31" s="1059"/>
      <c r="AI31" s="1059"/>
      <c r="AJ31" s="1060"/>
      <c r="AK31" s="1011">
        <v>105</v>
      </c>
      <c r="AL31" s="1002"/>
      <c r="AM31" s="1002"/>
      <c r="AN31" s="1002"/>
      <c r="AO31" s="1002"/>
      <c r="AP31" s="1002">
        <v>349</v>
      </c>
      <c r="AQ31" s="1002"/>
      <c r="AR31" s="1002"/>
      <c r="AS31" s="1002"/>
      <c r="AT31" s="1002"/>
      <c r="AU31" s="1002">
        <v>174</v>
      </c>
      <c r="AV31" s="1002"/>
      <c r="AW31" s="1002"/>
      <c r="AX31" s="1002"/>
      <c r="AY31" s="1002"/>
      <c r="AZ31" s="1070" t="s">
        <v>567</v>
      </c>
      <c r="BA31" s="1070"/>
      <c r="BB31" s="1070"/>
      <c r="BC31" s="1070"/>
      <c r="BD31" s="1070"/>
      <c r="BE31" s="1047" t="s">
        <v>398</v>
      </c>
      <c r="BF31" s="1047"/>
      <c r="BG31" s="1047"/>
      <c r="BH31" s="1047"/>
      <c r="BI31" s="1048"/>
      <c r="BJ31" s="232"/>
      <c r="BK31" s="232"/>
      <c r="BL31" s="232"/>
      <c r="BM31" s="232"/>
      <c r="BN31" s="232"/>
      <c r="BO31" s="245"/>
      <c r="BP31" s="245"/>
      <c r="BQ31" s="242">
        <v>25</v>
      </c>
      <c r="BR31" s="243"/>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s="227" customFormat="1" ht="26.25" customHeight="1">
      <c r="A32" s="246">
        <v>5</v>
      </c>
      <c r="B32" s="1052" t="s">
        <v>399</v>
      </c>
      <c r="C32" s="1053"/>
      <c r="D32" s="1053"/>
      <c r="E32" s="1053"/>
      <c r="F32" s="1053"/>
      <c r="G32" s="1053"/>
      <c r="H32" s="1053"/>
      <c r="I32" s="1053"/>
      <c r="J32" s="1053"/>
      <c r="K32" s="1053"/>
      <c r="L32" s="1053"/>
      <c r="M32" s="1053"/>
      <c r="N32" s="1053"/>
      <c r="O32" s="1053"/>
      <c r="P32" s="1054"/>
      <c r="Q32" s="1071">
        <v>24</v>
      </c>
      <c r="R32" s="1072"/>
      <c r="S32" s="1072"/>
      <c r="T32" s="1072"/>
      <c r="U32" s="1072"/>
      <c r="V32" s="1072">
        <v>24</v>
      </c>
      <c r="W32" s="1072"/>
      <c r="X32" s="1072"/>
      <c r="Y32" s="1072"/>
      <c r="Z32" s="1072"/>
      <c r="AA32" s="1072">
        <v>0</v>
      </c>
      <c r="AB32" s="1072"/>
      <c r="AC32" s="1072"/>
      <c r="AD32" s="1072"/>
      <c r="AE32" s="1073"/>
      <c r="AF32" s="1058" t="s">
        <v>400</v>
      </c>
      <c r="AG32" s="1059"/>
      <c r="AH32" s="1059"/>
      <c r="AI32" s="1059"/>
      <c r="AJ32" s="1060"/>
      <c r="AK32" s="1011">
        <v>17</v>
      </c>
      <c r="AL32" s="1002"/>
      <c r="AM32" s="1002"/>
      <c r="AN32" s="1002"/>
      <c r="AO32" s="1002"/>
      <c r="AP32" s="1002">
        <v>50</v>
      </c>
      <c r="AQ32" s="1002"/>
      <c r="AR32" s="1002"/>
      <c r="AS32" s="1002"/>
      <c r="AT32" s="1002"/>
      <c r="AU32" s="1002">
        <v>48</v>
      </c>
      <c r="AV32" s="1002"/>
      <c r="AW32" s="1002"/>
      <c r="AX32" s="1002"/>
      <c r="AY32" s="1002"/>
      <c r="AZ32" s="1070" t="s">
        <v>567</v>
      </c>
      <c r="BA32" s="1070"/>
      <c r="BB32" s="1070"/>
      <c r="BC32" s="1070"/>
      <c r="BD32" s="1070"/>
      <c r="BE32" s="1047" t="s">
        <v>401</v>
      </c>
      <c r="BF32" s="1047"/>
      <c r="BG32" s="1047"/>
      <c r="BH32" s="1047"/>
      <c r="BI32" s="1048"/>
      <c r="BJ32" s="232"/>
      <c r="BK32" s="232"/>
      <c r="BL32" s="232"/>
      <c r="BM32" s="232"/>
      <c r="BN32" s="232"/>
      <c r="BO32" s="245"/>
      <c r="BP32" s="245"/>
      <c r="BQ32" s="242">
        <v>26</v>
      </c>
      <c r="BR32" s="243"/>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s="227" customFormat="1" ht="26.25" customHeight="1">
      <c r="A33" s="246">
        <v>6</v>
      </c>
      <c r="B33" s="1052"/>
      <c r="C33" s="1053"/>
      <c r="D33" s="1053"/>
      <c r="E33" s="1053"/>
      <c r="F33" s="1053"/>
      <c r="G33" s="1053"/>
      <c r="H33" s="1053"/>
      <c r="I33" s="1053"/>
      <c r="J33" s="1053"/>
      <c r="K33" s="1053"/>
      <c r="L33" s="1053"/>
      <c r="M33" s="1053"/>
      <c r="N33" s="1053"/>
      <c r="O33" s="1053"/>
      <c r="P33" s="1054"/>
      <c r="Q33" s="1071"/>
      <c r="R33" s="1072"/>
      <c r="S33" s="1072"/>
      <c r="T33" s="1072"/>
      <c r="U33" s="1072"/>
      <c r="V33" s="1072"/>
      <c r="W33" s="1072"/>
      <c r="X33" s="1072"/>
      <c r="Y33" s="1072"/>
      <c r="Z33" s="1072"/>
      <c r="AA33" s="1072"/>
      <c r="AB33" s="1072"/>
      <c r="AC33" s="1072"/>
      <c r="AD33" s="1072"/>
      <c r="AE33" s="1073"/>
      <c r="AF33" s="1058"/>
      <c r="AG33" s="1059"/>
      <c r="AH33" s="1059"/>
      <c r="AI33" s="1059"/>
      <c r="AJ33" s="1060"/>
      <c r="AK33" s="1011"/>
      <c r="AL33" s="1002"/>
      <c r="AM33" s="1002"/>
      <c r="AN33" s="1002"/>
      <c r="AO33" s="1002"/>
      <c r="AP33" s="1002"/>
      <c r="AQ33" s="1002"/>
      <c r="AR33" s="1002"/>
      <c r="AS33" s="1002"/>
      <c r="AT33" s="1002"/>
      <c r="AU33" s="1002"/>
      <c r="AV33" s="1002"/>
      <c r="AW33" s="1002"/>
      <c r="AX33" s="1002"/>
      <c r="AY33" s="1002"/>
      <c r="AZ33" s="1070"/>
      <c r="BA33" s="1070"/>
      <c r="BB33" s="1070"/>
      <c r="BC33" s="1070"/>
      <c r="BD33" s="1070"/>
      <c r="BE33" s="1047"/>
      <c r="BF33" s="1047"/>
      <c r="BG33" s="1047"/>
      <c r="BH33" s="1047"/>
      <c r="BI33" s="1048"/>
      <c r="BJ33" s="232"/>
      <c r="BK33" s="232"/>
      <c r="BL33" s="232"/>
      <c r="BM33" s="232"/>
      <c r="BN33" s="232"/>
      <c r="BO33" s="245"/>
      <c r="BP33" s="245"/>
      <c r="BQ33" s="242">
        <v>27</v>
      </c>
      <c r="BR33" s="243"/>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s="227" customFormat="1" ht="26.25" customHeight="1">
      <c r="A34" s="246">
        <v>7</v>
      </c>
      <c r="B34" s="1052"/>
      <c r="C34" s="1053"/>
      <c r="D34" s="1053"/>
      <c r="E34" s="1053"/>
      <c r="F34" s="1053"/>
      <c r="G34" s="1053"/>
      <c r="H34" s="1053"/>
      <c r="I34" s="1053"/>
      <c r="J34" s="1053"/>
      <c r="K34" s="1053"/>
      <c r="L34" s="1053"/>
      <c r="M34" s="1053"/>
      <c r="N34" s="1053"/>
      <c r="O34" s="1053"/>
      <c r="P34" s="1054"/>
      <c r="Q34" s="1071"/>
      <c r="R34" s="1072"/>
      <c r="S34" s="1072"/>
      <c r="T34" s="1072"/>
      <c r="U34" s="1072"/>
      <c r="V34" s="1072"/>
      <c r="W34" s="1072"/>
      <c r="X34" s="1072"/>
      <c r="Y34" s="1072"/>
      <c r="Z34" s="1072"/>
      <c r="AA34" s="1072"/>
      <c r="AB34" s="1072"/>
      <c r="AC34" s="1072"/>
      <c r="AD34" s="1072"/>
      <c r="AE34" s="1073"/>
      <c r="AF34" s="1058"/>
      <c r="AG34" s="1059"/>
      <c r="AH34" s="1059"/>
      <c r="AI34" s="1059"/>
      <c r="AJ34" s="1060"/>
      <c r="AK34" s="1011"/>
      <c r="AL34" s="1002"/>
      <c r="AM34" s="1002"/>
      <c r="AN34" s="1002"/>
      <c r="AO34" s="1002"/>
      <c r="AP34" s="1002"/>
      <c r="AQ34" s="1002"/>
      <c r="AR34" s="1002"/>
      <c r="AS34" s="1002"/>
      <c r="AT34" s="1002"/>
      <c r="AU34" s="1002"/>
      <c r="AV34" s="1002"/>
      <c r="AW34" s="1002"/>
      <c r="AX34" s="1002"/>
      <c r="AY34" s="1002"/>
      <c r="AZ34" s="1070"/>
      <c r="BA34" s="1070"/>
      <c r="BB34" s="1070"/>
      <c r="BC34" s="1070"/>
      <c r="BD34" s="1070"/>
      <c r="BE34" s="1047"/>
      <c r="BF34" s="1047"/>
      <c r="BG34" s="1047"/>
      <c r="BH34" s="1047"/>
      <c r="BI34" s="1048"/>
      <c r="BJ34" s="232"/>
      <c r="BK34" s="232"/>
      <c r="BL34" s="232"/>
      <c r="BM34" s="232"/>
      <c r="BN34" s="232"/>
      <c r="BO34" s="245"/>
      <c r="BP34" s="245"/>
      <c r="BQ34" s="242">
        <v>28</v>
      </c>
      <c r="BR34" s="243"/>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s="227" customFormat="1" ht="26.25" customHeight="1">
      <c r="A35" s="246">
        <v>8</v>
      </c>
      <c r="B35" s="1052"/>
      <c r="C35" s="1053"/>
      <c r="D35" s="1053"/>
      <c r="E35" s="1053"/>
      <c r="F35" s="1053"/>
      <c r="G35" s="1053"/>
      <c r="H35" s="1053"/>
      <c r="I35" s="1053"/>
      <c r="J35" s="1053"/>
      <c r="K35" s="1053"/>
      <c r="L35" s="1053"/>
      <c r="M35" s="1053"/>
      <c r="N35" s="1053"/>
      <c r="O35" s="1053"/>
      <c r="P35" s="1054"/>
      <c r="Q35" s="1071"/>
      <c r="R35" s="1072"/>
      <c r="S35" s="1072"/>
      <c r="T35" s="1072"/>
      <c r="U35" s="1072"/>
      <c r="V35" s="1072"/>
      <c r="W35" s="1072"/>
      <c r="X35" s="1072"/>
      <c r="Y35" s="1072"/>
      <c r="Z35" s="1072"/>
      <c r="AA35" s="1072"/>
      <c r="AB35" s="1072"/>
      <c r="AC35" s="1072"/>
      <c r="AD35" s="1072"/>
      <c r="AE35" s="1073"/>
      <c r="AF35" s="1058"/>
      <c r="AG35" s="1059"/>
      <c r="AH35" s="1059"/>
      <c r="AI35" s="1059"/>
      <c r="AJ35" s="1060"/>
      <c r="AK35" s="1011"/>
      <c r="AL35" s="1002"/>
      <c r="AM35" s="1002"/>
      <c r="AN35" s="1002"/>
      <c r="AO35" s="1002"/>
      <c r="AP35" s="1002"/>
      <c r="AQ35" s="1002"/>
      <c r="AR35" s="1002"/>
      <c r="AS35" s="1002"/>
      <c r="AT35" s="1002"/>
      <c r="AU35" s="1002"/>
      <c r="AV35" s="1002"/>
      <c r="AW35" s="1002"/>
      <c r="AX35" s="1002"/>
      <c r="AY35" s="1002"/>
      <c r="AZ35" s="1070"/>
      <c r="BA35" s="1070"/>
      <c r="BB35" s="1070"/>
      <c r="BC35" s="1070"/>
      <c r="BD35" s="1070"/>
      <c r="BE35" s="1047"/>
      <c r="BF35" s="1047"/>
      <c r="BG35" s="1047"/>
      <c r="BH35" s="1047"/>
      <c r="BI35" s="1048"/>
      <c r="BJ35" s="232"/>
      <c r="BK35" s="232"/>
      <c r="BL35" s="232"/>
      <c r="BM35" s="232"/>
      <c r="BN35" s="232"/>
      <c r="BO35" s="245"/>
      <c r="BP35" s="245"/>
      <c r="BQ35" s="242">
        <v>29</v>
      </c>
      <c r="BR35" s="243"/>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s="227" customFormat="1" ht="26.25" customHeight="1">
      <c r="A36" s="246">
        <v>9</v>
      </c>
      <c r="B36" s="1052"/>
      <c r="C36" s="1053"/>
      <c r="D36" s="1053"/>
      <c r="E36" s="1053"/>
      <c r="F36" s="1053"/>
      <c r="G36" s="1053"/>
      <c r="H36" s="1053"/>
      <c r="I36" s="1053"/>
      <c r="J36" s="1053"/>
      <c r="K36" s="1053"/>
      <c r="L36" s="1053"/>
      <c r="M36" s="1053"/>
      <c r="N36" s="1053"/>
      <c r="O36" s="1053"/>
      <c r="P36" s="1054"/>
      <c r="Q36" s="1071"/>
      <c r="R36" s="1072"/>
      <c r="S36" s="1072"/>
      <c r="T36" s="1072"/>
      <c r="U36" s="1072"/>
      <c r="V36" s="1072"/>
      <c r="W36" s="1072"/>
      <c r="X36" s="1072"/>
      <c r="Y36" s="1072"/>
      <c r="Z36" s="1072"/>
      <c r="AA36" s="1072"/>
      <c r="AB36" s="1072"/>
      <c r="AC36" s="1072"/>
      <c r="AD36" s="1072"/>
      <c r="AE36" s="1073"/>
      <c r="AF36" s="1058"/>
      <c r="AG36" s="1059"/>
      <c r="AH36" s="1059"/>
      <c r="AI36" s="1059"/>
      <c r="AJ36" s="1060"/>
      <c r="AK36" s="1011"/>
      <c r="AL36" s="1002"/>
      <c r="AM36" s="1002"/>
      <c r="AN36" s="1002"/>
      <c r="AO36" s="1002"/>
      <c r="AP36" s="1002"/>
      <c r="AQ36" s="1002"/>
      <c r="AR36" s="1002"/>
      <c r="AS36" s="1002"/>
      <c r="AT36" s="1002"/>
      <c r="AU36" s="1002"/>
      <c r="AV36" s="1002"/>
      <c r="AW36" s="1002"/>
      <c r="AX36" s="1002"/>
      <c r="AY36" s="1002"/>
      <c r="AZ36" s="1070"/>
      <c r="BA36" s="1070"/>
      <c r="BB36" s="1070"/>
      <c r="BC36" s="1070"/>
      <c r="BD36" s="1070"/>
      <c r="BE36" s="1047"/>
      <c r="BF36" s="1047"/>
      <c r="BG36" s="1047"/>
      <c r="BH36" s="1047"/>
      <c r="BI36" s="1048"/>
      <c r="BJ36" s="232"/>
      <c r="BK36" s="232"/>
      <c r="BL36" s="232"/>
      <c r="BM36" s="232"/>
      <c r="BN36" s="232"/>
      <c r="BO36" s="245"/>
      <c r="BP36" s="245"/>
      <c r="BQ36" s="242">
        <v>30</v>
      </c>
      <c r="BR36" s="243"/>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s="227" customFormat="1" ht="26.25" customHeight="1">
      <c r="A37" s="246">
        <v>10</v>
      </c>
      <c r="B37" s="1052"/>
      <c r="C37" s="1053"/>
      <c r="D37" s="1053"/>
      <c r="E37" s="1053"/>
      <c r="F37" s="1053"/>
      <c r="G37" s="1053"/>
      <c r="H37" s="1053"/>
      <c r="I37" s="1053"/>
      <c r="J37" s="1053"/>
      <c r="K37" s="1053"/>
      <c r="L37" s="1053"/>
      <c r="M37" s="1053"/>
      <c r="N37" s="1053"/>
      <c r="O37" s="1053"/>
      <c r="P37" s="1054"/>
      <c r="Q37" s="1071"/>
      <c r="R37" s="1072"/>
      <c r="S37" s="1072"/>
      <c r="T37" s="1072"/>
      <c r="U37" s="1072"/>
      <c r="V37" s="1072"/>
      <c r="W37" s="1072"/>
      <c r="X37" s="1072"/>
      <c r="Y37" s="1072"/>
      <c r="Z37" s="1072"/>
      <c r="AA37" s="1072"/>
      <c r="AB37" s="1072"/>
      <c r="AC37" s="1072"/>
      <c r="AD37" s="1072"/>
      <c r="AE37" s="1073"/>
      <c r="AF37" s="1058"/>
      <c r="AG37" s="1059"/>
      <c r="AH37" s="1059"/>
      <c r="AI37" s="1059"/>
      <c r="AJ37" s="1060"/>
      <c r="AK37" s="1011"/>
      <c r="AL37" s="1002"/>
      <c r="AM37" s="1002"/>
      <c r="AN37" s="1002"/>
      <c r="AO37" s="1002"/>
      <c r="AP37" s="1002"/>
      <c r="AQ37" s="1002"/>
      <c r="AR37" s="1002"/>
      <c r="AS37" s="1002"/>
      <c r="AT37" s="1002"/>
      <c r="AU37" s="1002"/>
      <c r="AV37" s="1002"/>
      <c r="AW37" s="1002"/>
      <c r="AX37" s="1002"/>
      <c r="AY37" s="1002"/>
      <c r="AZ37" s="1070"/>
      <c r="BA37" s="1070"/>
      <c r="BB37" s="1070"/>
      <c r="BC37" s="1070"/>
      <c r="BD37" s="1070"/>
      <c r="BE37" s="1047"/>
      <c r="BF37" s="1047"/>
      <c r="BG37" s="1047"/>
      <c r="BH37" s="1047"/>
      <c r="BI37" s="1048"/>
      <c r="BJ37" s="232"/>
      <c r="BK37" s="232"/>
      <c r="BL37" s="232"/>
      <c r="BM37" s="232"/>
      <c r="BN37" s="232"/>
      <c r="BO37" s="245"/>
      <c r="BP37" s="245"/>
      <c r="BQ37" s="242">
        <v>31</v>
      </c>
      <c r="BR37" s="243"/>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s="227" customFormat="1" ht="26.25" customHeight="1">
      <c r="A38" s="246">
        <v>11</v>
      </c>
      <c r="B38" s="1052"/>
      <c r="C38" s="1053"/>
      <c r="D38" s="1053"/>
      <c r="E38" s="1053"/>
      <c r="F38" s="1053"/>
      <c r="G38" s="1053"/>
      <c r="H38" s="1053"/>
      <c r="I38" s="1053"/>
      <c r="J38" s="1053"/>
      <c r="K38" s="1053"/>
      <c r="L38" s="1053"/>
      <c r="M38" s="1053"/>
      <c r="N38" s="1053"/>
      <c r="O38" s="1053"/>
      <c r="P38" s="1054"/>
      <c r="Q38" s="1071"/>
      <c r="R38" s="1072"/>
      <c r="S38" s="1072"/>
      <c r="T38" s="1072"/>
      <c r="U38" s="1072"/>
      <c r="V38" s="1072"/>
      <c r="W38" s="1072"/>
      <c r="X38" s="1072"/>
      <c r="Y38" s="1072"/>
      <c r="Z38" s="1072"/>
      <c r="AA38" s="1072"/>
      <c r="AB38" s="1072"/>
      <c r="AC38" s="1072"/>
      <c r="AD38" s="1072"/>
      <c r="AE38" s="1073"/>
      <c r="AF38" s="1058"/>
      <c r="AG38" s="1059"/>
      <c r="AH38" s="1059"/>
      <c r="AI38" s="1059"/>
      <c r="AJ38" s="1060"/>
      <c r="AK38" s="1011"/>
      <c r="AL38" s="1002"/>
      <c r="AM38" s="1002"/>
      <c r="AN38" s="1002"/>
      <c r="AO38" s="1002"/>
      <c r="AP38" s="1002"/>
      <c r="AQ38" s="1002"/>
      <c r="AR38" s="1002"/>
      <c r="AS38" s="1002"/>
      <c r="AT38" s="1002"/>
      <c r="AU38" s="1002"/>
      <c r="AV38" s="1002"/>
      <c r="AW38" s="1002"/>
      <c r="AX38" s="1002"/>
      <c r="AY38" s="1002"/>
      <c r="AZ38" s="1070"/>
      <c r="BA38" s="1070"/>
      <c r="BB38" s="1070"/>
      <c r="BC38" s="1070"/>
      <c r="BD38" s="1070"/>
      <c r="BE38" s="1047"/>
      <c r="BF38" s="1047"/>
      <c r="BG38" s="1047"/>
      <c r="BH38" s="1047"/>
      <c r="BI38" s="1048"/>
      <c r="BJ38" s="232"/>
      <c r="BK38" s="232"/>
      <c r="BL38" s="232"/>
      <c r="BM38" s="232"/>
      <c r="BN38" s="232"/>
      <c r="BO38" s="245"/>
      <c r="BP38" s="245"/>
      <c r="BQ38" s="242">
        <v>32</v>
      </c>
      <c r="BR38" s="243"/>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s="227" customFormat="1" ht="26.25" customHeight="1">
      <c r="A39" s="246">
        <v>12</v>
      </c>
      <c r="B39" s="1052"/>
      <c r="C39" s="1053"/>
      <c r="D39" s="1053"/>
      <c r="E39" s="1053"/>
      <c r="F39" s="1053"/>
      <c r="G39" s="1053"/>
      <c r="H39" s="1053"/>
      <c r="I39" s="1053"/>
      <c r="J39" s="1053"/>
      <c r="K39" s="1053"/>
      <c r="L39" s="1053"/>
      <c r="M39" s="1053"/>
      <c r="N39" s="1053"/>
      <c r="O39" s="1053"/>
      <c r="P39" s="1054"/>
      <c r="Q39" s="1071"/>
      <c r="R39" s="1072"/>
      <c r="S39" s="1072"/>
      <c r="T39" s="1072"/>
      <c r="U39" s="1072"/>
      <c r="V39" s="1072"/>
      <c r="W39" s="1072"/>
      <c r="X39" s="1072"/>
      <c r="Y39" s="1072"/>
      <c r="Z39" s="1072"/>
      <c r="AA39" s="1072"/>
      <c r="AB39" s="1072"/>
      <c r="AC39" s="1072"/>
      <c r="AD39" s="1072"/>
      <c r="AE39" s="1073"/>
      <c r="AF39" s="1058"/>
      <c r="AG39" s="1059"/>
      <c r="AH39" s="1059"/>
      <c r="AI39" s="1059"/>
      <c r="AJ39" s="1060"/>
      <c r="AK39" s="1011"/>
      <c r="AL39" s="1002"/>
      <c r="AM39" s="1002"/>
      <c r="AN39" s="1002"/>
      <c r="AO39" s="1002"/>
      <c r="AP39" s="1002"/>
      <c r="AQ39" s="1002"/>
      <c r="AR39" s="1002"/>
      <c r="AS39" s="1002"/>
      <c r="AT39" s="1002"/>
      <c r="AU39" s="1002"/>
      <c r="AV39" s="1002"/>
      <c r="AW39" s="1002"/>
      <c r="AX39" s="1002"/>
      <c r="AY39" s="1002"/>
      <c r="AZ39" s="1070"/>
      <c r="BA39" s="1070"/>
      <c r="BB39" s="1070"/>
      <c r="BC39" s="1070"/>
      <c r="BD39" s="1070"/>
      <c r="BE39" s="1047"/>
      <c r="BF39" s="1047"/>
      <c r="BG39" s="1047"/>
      <c r="BH39" s="1047"/>
      <c r="BI39" s="1048"/>
      <c r="BJ39" s="232"/>
      <c r="BK39" s="232"/>
      <c r="BL39" s="232"/>
      <c r="BM39" s="232"/>
      <c r="BN39" s="232"/>
      <c r="BO39" s="245"/>
      <c r="BP39" s="245"/>
      <c r="BQ39" s="242">
        <v>33</v>
      </c>
      <c r="BR39" s="243"/>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s="227" customFormat="1" ht="26.25" customHeight="1">
      <c r="A40" s="241">
        <v>13</v>
      </c>
      <c r="B40" s="1052"/>
      <c r="C40" s="1053"/>
      <c r="D40" s="1053"/>
      <c r="E40" s="1053"/>
      <c r="F40" s="1053"/>
      <c r="G40" s="1053"/>
      <c r="H40" s="1053"/>
      <c r="I40" s="1053"/>
      <c r="J40" s="1053"/>
      <c r="K40" s="1053"/>
      <c r="L40" s="1053"/>
      <c r="M40" s="1053"/>
      <c r="N40" s="1053"/>
      <c r="O40" s="1053"/>
      <c r="P40" s="1054"/>
      <c r="Q40" s="1071"/>
      <c r="R40" s="1072"/>
      <c r="S40" s="1072"/>
      <c r="T40" s="1072"/>
      <c r="U40" s="1072"/>
      <c r="V40" s="1072"/>
      <c r="W40" s="1072"/>
      <c r="X40" s="1072"/>
      <c r="Y40" s="1072"/>
      <c r="Z40" s="1072"/>
      <c r="AA40" s="1072"/>
      <c r="AB40" s="1072"/>
      <c r="AC40" s="1072"/>
      <c r="AD40" s="1072"/>
      <c r="AE40" s="1073"/>
      <c r="AF40" s="1058"/>
      <c r="AG40" s="1059"/>
      <c r="AH40" s="1059"/>
      <c r="AI40" s="1059"/>
      <c r="AJ40" s="1060"/>
      <c r="AK40" s="1011"/>
      <c r="AL40" s="1002"/>
      <c r="AM40" s="1002"/>
      <c r="AN40" s="1002"/>
      <c r="AO40" s="1002"/>
      <c r="AP40" s="1002"/>
      <c r="AQ40" s="1002"/>
      <c r="AR40" s="1002"/>
      <c r="AS40" s="1002"/>
      <c r="AT40" s="1002"/>
      <c r="AU40" s="1002"/>
      <c r="AV40" s="1002"/>
      <c r="AW40" s="1002"/>
      <c r="AX40" s="1002"/>
      <c r="AY40" s="1002"/>
      <c r="AZ40" s="1070"/>
      <c r="BA40" s="1070"/>
      <c r="BB40" s="1070"/>
      <c r="BC40" s="1070"/>
      <c r="BD40" s="1070"/>
      <c r="BE40" s="1047"/>
      <c r="BF40" s="1047"/>
      <c r="BG40" s="1047"/>
      <c r="BH40" s="1047"/>
      <c r="BI40" s="1048"/>
      <c r="BJ40" s="232"/>
      <c r="BK40" s="232"/>
      <c r="BL40" s="232"/>
      <c r="BM40" s="232"/>
      <c r="BN40" s="232"/>
      <c r="BO40" s="245"/>
      <c r="BP40" s="245"/>
      <c r="BQ40" s="242">
        <v>34</v>
      </c>
      <c r="BR40" s="243"/>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s="227" customFormat="1" ht="26.25" customHeight="1">
      <c r="A41" s="241">
        <v>14</v>
      </c>
      <c r="B41" s="1052"/>
      <c r="C41" s="1053"/>
      <c r="D41" s="1053"/>
      <c r="E41" s="1053"/>
      <c r="F41" s="1053"/>
      <c r="G41" s="1053"/>
      <c r="H41" s="1053"/>
      <c r="I41" s="1053"/>
      <c r="J41" s="1053"/>
      <c r="K41" s="1053"/>
      <c r="L41" s="1053"/>
      <c r="M41" s="1053"/>
      <c r="N41" s="1053"/>
      <c r="O41" s="1053"/>
      <c r="P41" s="1054"/>
      <c r="Q41" s="1071"/>
      <c r="R41" s="1072"/>
      <c r="S41" s="1072"/>
      <c r="T41" s="1072"/>
      <c r="U41" s="1072"/>
      <c r="V41" s="1072"/>
      <c r="W41" s="1072"/>
      <c r="X41" s="1072"/>
      <c r="Y41" s="1072"/>
      <c r="Z41" s="1072"/>
      <c r="AA41" s="1072"/>
      <c r="AB41" s="1072"/>
      <c r="AC41" s="1072"/>
      <c r="AD41" s="1072"/>
      <c r="AE41" s="1073"/>
      <c r="AF41" s="1058"/>
      <c r="AG41" s="1059"/>
      <c r="AH41" s="1059"/>
      <c r="AI41" s="1059"/>
      <c r="AJ41" s="1060"/>
      <c r="AK41" s="1011"/>
      <c r="AL41" s="1002"/>
      <c r="AM41" s="1002"/>
      <c r="AN41" s="1002"/>
      <c r="AO41" s="1002"/>
      <c r="AP41" s="1002"/>
      <c r="AQ41" s="1002"/>
      <c r="AR41" s="1002"/>
      <c r="AS41" s="1002"/>
      <c r="AT41" s="1002"/>
      <c r="AU41" s="1002"/>
      <c r="AV41" s="1002"/>
      <c r="AW41" s="1002"/>
      <c r="AX41" s="1002"/>
      <c r="AY41" s="1002"/>
      <c r="AZ41" s="1070"/>
      <c r="BA41" s="1070"/>
      <c r="BB41" s="1070"/>
      <c r="BC41" s="1070"/>
      <c r="BD41" s="1070"/>
      <c r="BE41" s="1047"/>
      <c r="BF41" s="1047"/>
      <c r="BG41" s="1047"/>
      <c r="BH41" s="1047"/>
      <c r="BI41" s="1048"/>
      <c r="BJ41" s="232"/>
      <c r="BK41" s="232"/>
      <c r="BL41" s="232"/>
      <c r="BM41" s="232"/>
      <c r="BN41" s="232"/>
      <c r="BO41" s="245"/>
      <c r="BP41" s="245"/>
      <c r="BQ41" s="242">
        <v>35</v>
      </c>
      <c r="BR41" s="243"/>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s="227" customFormat="1" ht="26.25" customHeight="1">
      <c r="A42" s="241">
        <v>15</v>
      </c>
      <c r="B42" s="1052"/>
      <c r="C42" s="1053"/>
      <c r="D42" s="1053"/>
      <c r="E42" s="1053"/>
      <c r="F42" s="1053"/>
      <c r="G42" s="1053"/>
      <c r="H42" s="1053"/>
      <c r="I42" s="1053"/>
      <c r="J42" s="1053"/>
      <c r="K42" s="1053"/>
      <c r="L42" s="1053"/>
      <c r="M42" s="1053"/>
      <c r="N42" s="1053"/>
      <c r="O42" s="1053"/>
      <c r="P42" s="1054"/>
      <c r="Q42" s="1071"/>
      <c r="R42" s="1072"/>
      <c r="S42" s="1072"/>
      <c r="T42" s="1072"/>
      <c r="U42" s="1072"/>
      <c r="V42" s="1072"/>
      <c r="W42" s="1072"/>
      <c r="X42" s="1072"/>
      <c r="Y42" s="1072"/>
      <c r="Z42" s="1072"/>
      <c r="AA42" s="1072"/>
      <c r="AB42" s="1072"/>
      <c r="AC42" s="1072"/>
      <c r="AD42" s="1072"/>
      <c r="AE42" s="1073"/>
      <c r="AF42" s="1058"/>
      <c r="AG42" s="1059"/>
      <c r="AH42" s="1059"/>
      <c r="AI42" s="1059"/>
      <c r="AJ42" s="1060"/>
      <c r="AK42" s="1011"/>
      <c r="AL42" s="1002"/>
      <c r="AM42" s="1002"/>
      <c r="AN42" s="1002"/>
      <c r="AO42" s="1002"/>
      <c r="AP42" s="1002"/>
      <c r="AQ42" s="1002"/>
      <c r="AR42" s="1002"/>
      <c r="AS42" s="1002"/>
      <c r="AT42" s="1002"/>
      <c r="AU42" s="1002"/>
      <c r="AV42" s="1002"/>
      <c r="AW42" s="1002"/>
      <c r="AX42" s="1002"/>
      <c r="AY42" s="1002"/>
      <c r="AZ42" s="1070"/>
      <c r="BA42" s="1070"/>
      <c r="BB42" s="1070"/>
      <c r="BC42" s="1070"/>
      <c r="BD42" s="1070"/>
      <c r="BE42" s="1047"/>
      <c r="BF42" s="1047"/>
      <c r="BG42" s="1047"/>
      <c r="BH42" s="1047"/>
      <c r="BI42" s="1048"/>
      <c r="BJ42" s="232"/>
      <c r="BK42" s="232"/>
      <c r="BL42" s="232"/>
      <c r="BM42" s="232"/>
      <c r="BN42" s="232"/>
      <c r="BO42" s="245"/>
      <c r="BP42" s="245"/>
      <c r="BQ42" s="242">
        <v>36</v>
      </c>
      <c r="BR42" s="243"/>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s="227" customFormat="1" ht="26.25" customHeight="1">
      <c r="A43" s="241">
        <v>16</v>
      </c>
      <c r="B43" s="1052"/>
      <c r="C43" s="1053"/>
      <c r="D43" s="1053"/>
      <c r="E43" s="1053"/>
      <c r="F43" s="1053"/>
      <c r="G43" s="1053"/>
      <c r="H43" s="1053"/>
      <c r="I43" s="1053"/>
      <c r="J43" s="1053"/>
      <c r="K43" s="1053"/>
      <c r="L43" s="1053"/>
      <c r="M43" s="1053"/>
      <c r="N43" s="1053"/>
      <c r="O43" s="1053"/>
      <c r="P43" s="1054"/>
      <c r="Q43" s="1071"/>
      <c r="R43" s="1072"/>
      <c r="S43" s="1072"/>
      <c r="T43" s="1072"/>
      <c r="U43" s="1072"/>
      <c r="V43" s="1072"/>
      <c r="W43" s="1072"/>
      <c r="X43" s="1072"/>
      <c r="Y43" s="1072"/>
      <c r="Z43" s="1072"/>
      <c r="AA43" s="1072"/>
      <c r="AB43" s="1072"/>
      <c r="AC43" s="1072"/>
      <c r="AD43" s="1072"/>
      <c r="AE43" s="1073"/>
      <c r="AF43" s="1058"/>
      <c r="AG43" s="1059"/>
      <c r="AH43" s="1059"/>
      <c r="AI43" s="1059"/>
      <c r="AJ43" s="1060"/>
      <c r="AK43" s="1011"/>
      <c r="AL43" s="1002"/>
      <c r="AM43" s="1002"/>
      <c r="AN43" s="1002"/>
      <c r="AO43" s="1002"/>
      <c r="AP43" s="1002"/>
      <c r="AQ43" s="1002"/>
      <c r="AR43" s="1002"/>
      <c r="AS43" s="1002"/>
      <c r="AT43" s="1002"/>
      <c r="AU43" s="1002"/>
      <c r="AV43" s="1002"/>
      <c r="AW43" s="1002"/>
      <c r="AX43" s="1002"/>
      <c r="AY43" s="1002"/>
      <c r="AZ43" s="1070"/>
      <c r="BA43" s="1070"/>
      <c r="BB43" s="1070"/>
      <c r="BC43" s="1070"/>
      <c r="BD43" s="1070"/>
      <c r="BE43" s="1047"/>
      <c r="BF43" s="1047"/>
      <c r="BG43" s="1047"/>
      <c r="BH43" s="1047"/>
      <c r="BI43" s="1048"/>
      <c r="BJ43" s="232"/>
      <c r="BK43" s="232"/>
      <c r="BL43" s="232"/>
      <c r="BM43" s="232"/>
      <c r="BN43" s="232"/>
      <c r="BO43" s="245"/>
      <c r="BP43" s="245"/>
      <c r="BQ43" s="242">
        <v>37</v>
      </c>
      <c r="BR43" s="243"/>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s="227" customFormat="1" ht="26.25" customHeight="1">
      <c r="A44" s="241">
        <v>17</v>
      </c>
      <c r="B44" s="1052"/>
      <c r="C44" s="1053"/>
      <c r="D44" s="1053"/>
      <c r="E44" s="1053"/>
      <c r="F44" s="1053"/>
      <c r="G44" s="1053"/>
      <c r="H44" s="1053"/>
      <c r="I44" s="1053"/>
      <c r="J44" s="1053"/>
      <c r="K44" s="1053"/>
      <c r="L44" s="1053"/>
      <c r="M44" s="1053"/>
      <c r="N44" s="1053"/>
      <c r="O44" s="1053"/>
      <c r="P44" s="1054"/>
      <c r="Q44" s="1071"/>
      <c r="R44" s="1072"/>
      <c r="S44" s="1072"/>
      <c r="T44" s="1072"/>
      <c r="U44" s="1072"/>
      <c r="V44" s="1072"/>
      <c r="W44" s="1072"/>
      <c r="X44" s="1072"/>
      <c r="Y44" s="1072"/>
      <c r="Z44" s="1072"/>
      <c r="AA44" s="1072"/>
      <c r="AB44" s="1072"/>
      <c r="AC44" s="1072"/>
      <c r="AD44" s="1072"/>
      <c r="AE44" s="1073"/>
      <c r="AF44" s="1058"/>
      <c r="AG44" s="1059"/>
      <c r="AH44" s="1059"/>
      <c r="AI44" s="1059"/>
      <c r="AJ44" s="1060"/>
      <c r="AK44" s="1011"/>
      <c r="AL44" s="1002"/>
      <c r="AM44" s="1002"/>
      <c r="AN44" s="1002"/>
      <c r="AO44" s="1002"/>
      <c r="AP44" s="1002"/>
      <c r="AQ44" s="1002"/>
      <c r="AR44" s="1002"/>
      <c r="AS44" s="1002"/>
      <c r="AT44" s="1002"/>
      <c r="AU44" s="1002"/>
      <c r="AV44" s="1002"/>
      <c r="AW44" s="1002"/>
      <c r="AX44" s="1002"/>
      <c r="AY44" s="1002"/>
      <c r="AZ44" s="1070"/>
      <c r="BA44" s="1070"/>
      <c r="BB44" s="1070"/>
      <c r="BC44" s="1070"/>
      <c r="BD44" s="1070"/>
      <c r="BE44" s="1047"/>
      <c r="BF44" s="1047"/>
      <c r="BG44" s="1047"/>
      <c r="BH44" s="1047"/>
      <c r="BI44" s="1048"/>
      <c r="BJ44" s="232"/>
      <c r="BK44" s="232"/>
      <c r="BL44" s="232"/>
      <c r="BM44" s="232"/>
      <c r="BN44" s="232"/>
      <c r="BO44" s="245"/>
      <c r="BP44" s="245"/>
      <c r="BQ44" s="242">
        <v>38</v>
      </c>
      <c r="BR44" s="243"/>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s="227" customFormat="1" ht="26.25" customHeight="1">
      <c r="A45" s="241">
        <v>18</v>
      </c>
      <c r="B45" s="1052"/>
      <c r="C45" s="1053"/>
      <c r="D45" s="1053"/>
      <c r="E45" s="1053"/>
      <c r="F45" s="1053"/>
      <c r="G45" s="1053"/>
      <c r="H45" s="1053"/>
      <c r="I45" s="1053"/>
      <c r="J45" s="1053"/>
      <c r="K45" s="1053"/>
      <c r="L45" s="1053"/>
      <c r="M45" s="1053"/>
      <c r="N45" s="1053"/>
      <c r="O45" s="1053"/>
      <c r="P45" s="1054"/>
      <c r="Q45" s="1071"/>
      <c r="R45" s="1072"/>
      <c r="S45" s="1072"/>
      <c r="T45" s="1072"/>
      <c r="U45" s="1072"/>
      <c r="V45" s="1072"/>
      <c r="W45" s="1072"/>
      <c r="X45" s="1072"/>
      <c r="Y45" s="1072"/>
      <c r="Z45" s="1072"/>
      <c r="AA45" s="1072"/>
      <c r="AB45" s="1072"/>
      <c r="AC45" s="1072"/>
      <c r="AD45" s="1072"/>
      <c r="AE45" s="1073"/>
      <c r="AF45" s="1058"/>
      <c r="AG45" s="1059"/>
      <c r="AH45" s="1059"/>
      <c r="AI45" s="1059"/>
      <c r="AJ45" s="1060"/>
      <c r="AK45" s="1011"/>
      <c r="AL45" s="1002"/>
      <c r="AM45" s="1002"/>
      <c r="AN45" s="1002"/>
      <c r="AO45" s="1002"/>
      <c r="AP45" s="1002"/>
      <c r="AQ45" s="1002"/>
      <c r="AR45" s="1002"/>
      <c r="AS45" s="1002"/>
      <c r="AT45" s="1002"/>
      <c r="AU45" s="1002"/>
      <c r="AV45" s="1002"/>
      <c r="AW45" s="1002"/>
      <c r="AX45" s="1002"/>
      <c r="AY45" s="1002"/>
      <c r="AZ45" s="1070"/>
      <c r="BA45" s="1070"/>
      <c r="BB45" s="1070"/>
      <c r="BC45" s="1070"/>
      <c r="BD45" s="1070"/>
      <c r="BE45" s="1047"/>
      <c r="BF45" s="1047"/>
      <c r="BG45" s="1047"/>
      <c r="BH45" s="1047"/>
      <c r="BI45" s="1048"/>
      <c r="BJ45" s="232"/>
      <c r="BK45" s="232"/>
      <c r="BL45" s="232"/>
      <c r="BM45" s="232"/>
      <c r="BN45" s="232"/>
      <c r="BO45" s="245"/>
      <c r="BP45" s="245"/>
      <c r="BQ45" s="242">
        <v>39</v>
      </c>
      <c r="BR45" s="243"/>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s="227" customFormat="1" ht="26.25" customHeight="1">
      <c r="A46" s="241">
        <v>19</v>
      </c>
      <c r="B46" s="1052"/>
      <c r="C46" s="1053"/>
      <c r="D46" s="1053"/>
      <c r="E46" s="1053"/>
      <c r="F46" s="1053"/>
      <c r="G46" s="1053"/>
      <c r="H46" s="1053"/>
      <c r="I46" s="1053"/>
      <c r="J46" s="1053"/>
      <c r="K46" s="1053"/>
      <c r="L46" s="1053"/>
      <c r="M46" s="1053"/>
      <c r="N46" s="1053"/>
      <c r="O46" s="1053"/>
      <c r="P46" s="1054"/>
      <c r="Q46" s="1071"/>
      <c r="R46" s="1072"/>
      <c r="S46" s="1072"/>
      <c r="T46" s="1072"/>
      <c r="U46" s="1072"/>
      <c r="V46" s="1072"/>
      <c r="W46" s="1072"/>
      <c r="X46" s="1072"/>
      <c r="Y46" s="1072"/>
      <c r="Z46" s="1072"/>
      <c r="AA46" s="1072"/>
      <c r="AB46" s="1072"/>
      <c r="AC46" s="1072"/>
      <c r="AD46" s="1072"/>
      <c r="AE46" s="1073"/>
      <c r="AF46" s="1058"/>
      <c r="AG46" s="1059"/>
      <c r="AH46" s="1059"/>
      <c r="AI46" s="1059"/>
      <c r="AJ46" s="1060"/>
      <c r="AK46" s="1011"/>
      <c r="AL46" s="1002"/>
      <c r="AM46" s="1002"/>
      <c r="AN46" s="1002"/>
      <c r="AO46" s="1002"/>
      <c r="AP46" s="1002"/>
      <c r="AQ46" s="1002"/>
      <c r="AR46" s="1002"/>
      <c r="AS46" s="1002"/>
      <c r="AT46" s="1002"/>
      <c r="AU46" s="1002"/>
      <c r="AV46" s="1002"/>
      <c r="AW46" s="1002"/>
      <c r="AX46" s="1002"/>
      <c r="AY46" s="1002"/>
      <c r="AZ46" s="1070"/>
      <c r="BA46" s="1070"/>
      <c r="BB46" s="1070"/>
      <c r="BC46" s="1070"/>
      <c r="BD46" s="1070"/>
      <c r="BE46" s="1047"/>
      <c r="BF46" s="1047"/>
      <c r="BG46" s="1047"/>
      <c r="BH46" s="1047"/>
      <c r="BI46" s="1048"/>
      <c r="BJ46" s="232"/>
      <c r="BK46" s="232"/>
      <c r="BL46" s="232"/>
      <c r="BM46" s="232"/>
      <c r="BN46" s="232"/>
      <c r="BO46" s="245"/>
      <c r="BP46" s="245"/>
      <c r="BQ46" s="242">
        <v>40</v>
      </c>
      <c r="BR46" s="243"/>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s="227" customFormat="1" ht="26.25" customHeight="1">
      <c r="A47" s="241">
        <v>20</v>
      </c>
      <c r="B47" s="1052"/>
      <c r="C47" s="1053"/>
      <c r="D47" s="1053"/>
      <c r="E47" s="1053"/>
      <c r="F47" s="1053"/>
      <c r="G47" s="1053"/>
      <c r="H47" s="1053"/>
      <c r="I47" s="1053"/>
      <c r="J47" s="1053"/>
      <c r="K47" s="1053"/>
      <c r="L47" s="1053"/>
      <c r="M47" s="1053"/>
      <c r="N47" s="1053"/>
      <c r="O47" s="1053"/>
      <c r="P47" s="1054"/>
      <c r="Q47" s="1071"/>
      <c r="R47" s="1072"/>
      <c r="S47" s="1072"/>
      <c r="T47" s="1072"/>
      <c r="U47" s="1072"/>
      <c r="V47" s="1072"/>
      <c r="W47" s="1072"/>
      <c r="X47" s="1072"/>
      <c r="Y47" s="1072"/>
      <c r="Z47" s="1072"/>
      <c r="AA47" s="1072"/>
      <c r="AB47" s="1072"/>
      <c r="AC47" s="1072"/>
      <c r="AD47" s="1072"/>
      <c r="AE47" s="1073"/>
      <c r="AF47" s="1058"/>
      <c r="AG47" s="1059"/>
      <c r="AH47" s="1059"/>
      <c r="AI47" s="1059"/>
      <c r="AJ47" s="1060"/>
      <c r="AK47" s="1011"/>
      <c r="AL47" s="1002"/>
      <c r="AM47" s="1002"/>
      <c r="AN47" s="1002"/>
      <c r="AO47" s="1002"/>
      <c r="AP47" s="1002"/>
      <c r="AQ47" s="1002"/>
      <c r="AR47" s="1002"/>
      <c r="AS47" s="1002"/>
      <c r="AT47" s="1002"/>
      <c r="AU47" s="1002"/>
      <c r="AV47" s="1002"/>
      <c r="AW47" s="1002"/>
      <c r="AX47" s="1002"/>
      <c r="AY47" s="1002"/>
      <c r="AZ47" s="1070"/>
      <c r="BA47" s="1070"/>
      <c r="BB47" s="1070"/>
      <c r="BC47" s="1070"/>
      <c r="BD47" s="1070"/>
      <c r="BE47" s="1047"/>
      <c r="BF47" s="1047"/>
      <c r="BG47" s="1047"/>
      <c r="BH47" s="1047"/>
      <c r="BI47" s="1048"/>
      <c r="BJ47" s="232"/>
      <c r="BK47" s="232"/>
      <c r="BL47" s="232"/>
      <c r="BM47" s="232"/>
      <c r="BN47" s="232"/>
      <c r="BO47" s="245"/>
      <c r="BP47" s="245"/>
      <c r="BQ47" s="242">
        <v>41</v>
      </c>
      <c r="BR47" s="243"/>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s="227" customFormat="1" ht="26.25" customHeight="1">
      <c r="A48" s="241">
        <v>21</v>
      </c>
      <c r="B48" s="1052"/>
      <c r="C48" s="1053"/>
      <c r="D48" s="1053"/>
      <c r="E48" s="1053"/>
      <c r="F48" s="1053"/>
      <c r="G48" s="1053"/>
      <c r="H48" s="1053"/>
      <c r="I48" s="1053"/>
      <c r="J48" s="1053"/>
      <c r="K48" s="1053"/>
      <c r="L48" s="1053"/>
      <c r="M48" s="1053"/>
      <c r="N48" s="1053"/>
      <c r="O48" s="1053"/>
      <c r="P48" s="1054"/>
      <c r="Q48" s="1071"/>
      <c r="R48" s="1072"/>
      <c r="S48" s="1072"/>
      <c r="T48" s="1072"/>
      <c r="U48" s="1072"/>
      <c r="V48" s="1072"/>
      <c r="W48" s="1072"/>
      <c r="X48" s="1072"/>
      <c r="Y48" s="1072"/>
      <c r="Z48" s="1072"/>
      <c r="AA48" s="1072"/>
      <c r="AB48" s="1072"/>
      <c r="AC48" s="1072"/>
      <c r="AD48" s="1072"/>
      <c r="AE48" s="1073"/>
      <c r="AF48" s="1058"/>
      <c r="AG48" s="1059"/>
      <c r="AH48" s="1059"/>
      <c r="AI48" s="1059"/>
      <c r="AJ48" s="1060"/>
      <c r="AK48" s="1011"/>
      <c r="AL48" s="1002"/>
      <c r="AM48" s="1002"/>
      <c r="AN48" s="1002"/>
      <c r="AO48" s="1002"/>
      <c r="AP48" s="1002"/>
      <c r="AQ48" s="1002"/>
      <c r="AR48" s="1002"/>
      <c r="AS48" s="1002"/>
      <c r="AT48" s="1002"/>
      <c r="AU48" s="1002"/>
      <c r="AV48" s="1002"/>
      <c r="AW48" s="1002"/>
      <c r="AX48" s="1002"/>
      <c r="AY48" s="1002"/>
      <c r="AZ48" s="1070"/>
      <c r="BA48" s="1070"/>
      <c r="BB48" s="1070"/>
      <c r="BC48" s="1070"/>
      <c r="BD48" s="1070"/>
      <c r="BE48" s="1047"/>
      <c r="BF48" s="1047"/>
      <c r="BG48" s="1047"/>
      <c r="BH48" s="1047"/>
      <c r="BI48" s="1048"/>
      <c r="BJ48" s="232"/>
      <c r="BK48" s="232"/>
      <c r="BL48" s="232"/>
      <c r="BM48" s="232"/>
      <c r="BN48" s="232"/>
      <c r="BO48" s="245"/>
      <c r="BP48" s="245"/>
      <c r="BQ48" s="242">
        <v>42</v>
      </c>
      <c r="BR48" s="243"/>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s="227" customFormat="1" ht="26.25" customHeight="1">
      <c r="A49" s="241">
        <v>22</v>
      </c>
      <c r="B49" s="1052"/>
      <c r="C49" s="1053"/>
      <c r="D49" s="1053"/>
      <c r="E49" s="1053"/>
      <c r="F49" s="1053"/>
      <c r="G49" s="1053"/>
      <c r="H49" s="1053"/>
      <c r="I49" s="1053"/>
      <c r="J49" s="1053"/>
      <c r="K49" s="1053"/>
      <c r="L49" s="1053"/>
      <c r="M49" s="1053"/>
      <c r="N49" s="1053"/>
      <c r="O49" s="1053"/>
      <c r="P49" s="1054"/>
      <c r="Q49" s="1071"/>
      <c r="R49" s="1072"/>
      <c r="S49" s="1072"/>
      <c r="T49" s="1072"/>
      <c r="U49" s="1072"/>
      <c r="V49" s="1072"/>
      <c r="W49" s="1072"/>
      <c r="X49" s="1072"/>
      <c r="Y49" s="1072"/>
      <c r="Z49" s="1072"/>
      <c r="AA49" s="1072"/>
      <c r="AB49" s="1072"/>
      <c r="AC49" s="1072"/>
      <c r="AD49" s="1072"/>
      <c r="AE49" s="1073"/>
      <c r="AF49" s="1058"/>
      <c r="AG49" s="1059"/>
      <c r="AH49" s="1059"/>
      <c r="AI49" s="1059"/>
      <c r="AJ49" s="1060"/>
      <c r="AK49" s="1011"/>
      <c r="AL49" s="1002"/>
      <c r="AM49" s="1002"/>
      <c r="AN49" s="1002"/>
      <c r="AO49" s="1002"/>
      <c r="AP49" s="1002"/>
      <c r="AQ49" s="1002"/>
      <c r="AR49" s="1002"/>
      <c r="AS49" s="1002"/>
      <c r="AT49" s="1002"/>
      <c r="AU49" s="1002"/>
      <c r="AV49" s="1002"/>
      <c r="AW49" s="1002"/>
      <c r="AX49" s="1002"/>
      <c r="AY49" s="1002"/>
      <c r="AZ49" s="1070"/>
      <c r="BA49" s="1070"/>
      <c r="BB49" s="1070"/>
      <c r="BC49" s="1070"/>
      <c r="BD49" s="1070"/>
      <c r="BE49" s="1047"/>
      <c r="BF49" s="1047"/>
      <c r="BG49" s="1047"/>
      <c r="BH49" s="1047"/>
      <c r="BI49" s="1048"/>
      <c r="BJ49" s="232"/>
      <c r="BK49" s="232"/>
      <c r="BL49" s="232"/>
      <c r="BM49" s="232"/>
      <c r="BN49" s="232"/>
      <c r="BO49" s="245"/>
      <c r="BP49" s="245"/>
      <c r="BQ49" s="242">
        <v>43</v>
      </c>
      <c r="BR49" s="243"/>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s="227" customFormat="1" ht="26.25" customHeight="1">
      <c r="A50" s="241">
        <v>23</v>
      </c>
      <c r="B50" s="1052"/>
      <c r="C50" s="1053"/>
      <c r="D50" s="1053"/>
      <c r="E50" s="1053"/>
      <c r="F50" s="1053"/>
      <c r="G50" s="1053"/>
      <c r="H50" s="1053"/>
      <c r="I50" s="1053"/>
      <c r="J50" s="1053"/>
      <c r="K50" s="1053"/>
      <c r="L50" s="1053"/>
      <c r="M50" s="1053"/>
      <c r="N50" s="1053"/>
      <c r="O50" s="1053"/>
      <c r="P50" s="1054"/>
      <c r="Q50" s="1055"/>
      <c r="R50" s="1056"/>
      <c r="S50" s="1056"/>
      <c r="T50" s="1056"/>
      <c r="U50" s="1056"/>
      <c r="V50" s="1056"/>
      <c r="W50" s="1056"/>
      <c r="X50" s="1056"/>
      <c r="Y50" s="1056"/>
      <c r="Z50" s="1056"/>
      <c r="AA50" s="1056"/>
      <c r="AB50" s="1056"/>
      <c r="AC50" s="1056"/>
      <c r="AD50" s="1056"/>
      <c r="AE50" s="1057"/>
      <c r="AF50" s="1058"/>
      <c r="AG50" s="1059"/>
      <c r="AH50" s="1059"/>
      <c r="AI50" s="1059"/>
      <c r="AJ50" s="1060"/>
      <c r="AK50" s="1061"/>
      <c r="AL50" s="1056"/>
      <c r="AM50" s="1056"/>
      <c r="AN50" s="1056"/>
      <c r="AO50" s="1056"/>
      <c r="AP50" s="1056"/>
      <c r="AQ50" s="1056"/>
      <c r="AR50" s="1056"/>
      <c r="AS50" s="1056"/>
      <c r="AT50" s="1056"/>
      <c r="AU50" s="1056"/>
      <c r="AV50" s="1056"/>
      <c r="AW50" s="1056"/>
      <c r="AX50" s="1056"/>
      <c r="AY50" s="1056"/>
      <c r="AZ50" s="1062"/>
      <c r="BA50" s="1062"/>
      <c r="BB50" s="1062"/>
      <c r="BC50" s="1062"/>
      <c r="BD50" s="1062"/>
      <c r="BE50" s="1047"/>
      <c r="BF50" s="1047"/>
      <c r="BG50" s="1047"/>
      <c r="BH50" s="1047"/>
      <c r="BI50" s="1048"/>
      <c r="BJ50" s="232"/>
      <c r="BK50" s="232"/>
      <c r="BL50" s="232"/>
      <c r="BM50" s="232"/>
      <c r="BN50" s="232"/>
      <c r="BO50" s="245"/>
      <c r="BP50" s="245"/>
      <c r="BQ50" s="242">
        <v>44</v>
      </c>
      <c r="BR50" s="243"/>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s="227" customFormat="1" ht="26.25" customHeight="1">
      <c r="A51" s="241">
        <v>24</v>
      </c>
      <c r="B51" s="1052"/>
      <c r="C51" s="1053"/>
      <c r="D51" s="1053"/>
      <c r="E51" s="1053"/>
      <c r="F51" s="1053"/>
      <c r="G51" s="1053"/>
      <c r="H51" s="1053"/>
      <c r="I51" s="1053"/>
      <c r="J51" s="1053"/>
      <c r="K51" s="1053"/>
      <c r="L51" s="1053"/>
      <c r="M51" s="1053"/>
      <c r="N51" s="1053"/>
      <c r="O51" s="1053"/>
      <c r="P51" s="1054"/>
      <c r="Q51" s="1055"/>
      <c r="R51" s="1056"/>
      <c r="S51" s="1056"/>
      <c r="T51" s="1056"/>
      <c r="U51" s="1056"/>
      <c r="V51" s="1056"/>
      <c r="W51" s="1056"/>
      <c r="X51" s="1056"/>
      <c r="Y51" s="1056"/>
      <c r="Z51" s="1056"/>
      <c r="AA51" s="1056"/>
      <c r="AB51" s="1056"/>
      <c r="AC51" s="1056"/>
      <c r="AD51" s="1056"/>
      <c r="AE51" s="1057"/>
      <c r="AF51" s="1058"/>
      <c r="AG51" s="1059"/>
      <c r="AH51" s="1059"/>
      <c r="AI51" s="1059"/>
      <c r="AJ51" s="1060"/>
      <c r="AK51" s="1061"/>
      <c r="AL51" s="1056"/>
      <c r="AM51" s="1056"/>
      <c r="AN51" s="1056"/>
      <c r="AO51" s="1056"/>
      <c r="AP51" s="1056"/>
      <c r="AQ51" s="1056"/>
      <c r="AR51" s="1056"/>
      <c r="AS51" s="1056"/>
      <c r="AT51" s="1056"/>
      <c r="AU51" s="1056"/>
      <c r="AV51" s="1056"/>
      <c r="AW51" s="1056"/>
      <c r="AX51" s="1056"/>
      <c r="AY51" s="1056"/>
      <c r="AZ51" s="1062"/>
      <c r="BA51" s="1062"/>
      <c r="BB51" s="1062"/>
      <c r="BC51" s="1062"/>
      <c r="BD51" s="1062"/>
      <c r="BE51" s="1047"/>
      <c r="BF51" s="1047"/>
      <c r="BG51" s="1047"/>
      <c r="BH51" s="1047"/>
      <c r="BI51" s="1048"/>
      <c r="BJ51" s="232"/>
      <c r="BK51" s="232"/>
      <c r="BL51" s="232"/>
      <c r="BM51" s="232"/>
      <c r="BN51" s="232"/>
      <c r="BO51" s="245"/>
      <c r="BP51" s="245"/>
      <c r="BQ51" s="242">
        <v>45</v>
      </c>
      <c r="BR51" s="243"/>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s="227" customFormat="1" ht="26.25" customHeight="1">
      <c r="A52" s="241">
        <v>25</v>
      </c>
      <c r="B52" s="1052"/>
      <c r="C52" s="1053"/>
      <c r="D52" s="1053"/>
      <c r="E52" s="1053"/>
      <c r="F52" s="1053"/>
      <c r="G52" s="1053"/>
      <c r="H52" s="1053"/>
      <c r="I52" s="1053"/>
      <c r="J52" s="1053"/>
      <c r="K52" s="1053"/>
      <c r="L52" s="1053"/>
      <c r="M52" s="1053"/>
      <c r="N52" s="1053"/>
      <c r="O52" s="1053"/>
      <c r="P52" s="1054"/>
      <c r="Q52" s="1055"/>
      <c r="R52" s="1056"/>
      <c r="S52" s="1056"/>
      <c r="T52" s="1056"/>
      <c r="U52" s="1056"/>
      <c r="V52" s="1056"/>
      <c r="W52" s="1056"/>
      <c r="X52" s="1056"/>
      <c r="Y52" s="1056"/>
      <c r="Z52" s="1056"/>
      <c r="AA52" s="1056"/>
      <c r="AB52" s="1056"/>
      <c r="AC52" s="1056"/>
      <c r="AD52" s="1056"/>
      <c r="AE52" s="1057"/>
      <c r="AF52" s="1058"/>
      <c r="AG52" s="1059"/>
      <c r="AH52" s="1059"/>
      <c r="AI52" s="1059"/>
      <c r="AJ52" s="1060"/>
      <c r="AK52" s="1061"/>
      <c r="AL52" s="1056"/>
      <c r="AM52" s="1056"/>
      <c r="AN52" s="1056"/>
      <c r="AO52" s="1056"/>
      <c r="AP52" s="1056"/>
      <c r="AQ52" s="1056"/>
      <c r="AR52" s="1056"/>
      <c r="AS52" s="1056"/>
      <c r="AT52" s="1056"/>
      <c r="AU52" s="1056"/>
      <c r="AV52" s="1056"/>
      <c r="AW52" s="1056"/>
      <c r="AX52" s="1056"/>
      <c r="AY52" s="1056"/>
      <c r="AZ52" s="1062"/>
      <c r="BA52" s="1062"/>
      <c r="BB52" s="1062"/>
      <c r="BC52" s="1062"/>
      <c r="BD52" s="1062"/>
      <c r="BE52" s="1047"/>
      <c r="BF52" s="1047"/>
      <c r="BG52" s="1047"/>
      <c r="BH52" s="1047"/>
      <c r="BI52" s="1048"/>
      <c r="BJ52" s="232"/>
      <c r="BK52" s="232"/>
      <c r="BL52" s="232"/>
      <c r="BM52" s="232"/>
      <c r="BN52" s="232"/>
      <c r="BO52" s="245"/>
      <c r="BP52" s="245"/>
      <c r="BQ52" s="242">
        <v>46</v>
      </c>
      <c r="BR52" s="243"/>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s="227" customFormat="1" ht="26.25" customHeight="1">
      <c r="A53" s="241">
        <v>26</v>
      </c>
      <c r="B53" s="1052"/>
      <c r="C53" s="1053"/>
      <c r="D53" s="1053"/>
      <c r="E53" s="1053"/>
      <c r="F53" s="1053"/>
      <c r="G53" s="1053"/>
      <c r="H53" s="1053"/>
      <c r="I53" s="1053"/>
      <c r="J53" s="1053"/>
      <c r="K53" s="1053"/>
      <c r="L53" s="1053"/>
      <c r="M53" s="1053"/>
      <c r="N53" s="1053"/>
      <c r="O53" s="1053"/>
      <c r="P53" s="1054"/>
      <c r="Q53" s="1055"/>
      <c r="R53" s="1056"/>
      <c r="S53" s="1056"/>
      <c r="T53" s="1056"/>
      <c r="U53" s="1056"/>
      <c r="V53" s="1056"/>
      <c r="W53" s="1056"/>
      <c r="X53" s="1056"/>
      <c r="Y53" s="1056"/>
      <c r="Z53" s="1056"/>
      <c r="AA53" s="1056"/>
      <c r="AB53" s="1056"/>
      <c r="AC53" s="1056"/>
      <c r="AD53" s="1056"/>
      <c r="AE53" s="1057"/>
      <c r="AF53" s="1058"/>
      <c r="AG53" s="1059"/>
      <c r="AH53" s="1059"/>
      <c r="AI53" s="1059"/>
      <c r="AJ53" s="1060"/>
      <c r="AK53" s="1061"/>
      <c r="AL53" s="1056"/>
      <c r="AM53" s="1056"/>
      <c r="AN53" s="1056"/>
      <c r="AO53" s="1056"/>
      <c r="AP53" s="1056"/>
      <c r="AQ53" s="1056"/>
      <c r="AR53" s="1056"/>
      <c r="AS53" s="1056"/>
      <c r="AT53" s="1056"/>
      <c r="AU53" s="1056"/>
      <c r="AV53" s="1056"/>
      <c r="AW53" s="1056"/>
      <c r="AX53" s="1056"/>
      <c r="AY53" s="1056"/>
      <c r="AZ53" s="1062"/>
      <c r="BA53" s="1062"/>
      <c r="BB53" s="1062"/>
      <c r="BC53" s="1062"/>
      <c r="BD53" s="1062"/>
      <c r="BE53" s="1047"/>
      <c r="BF53" s="1047"/>
      <c r="BG53" s="1047"/>
      <c r="BH53" s="1047"/>
      <c r="BI53" s="1048"/>
      <c r="BJ53" s="232"/>
      <c r="BK53" s="232"/>
      <c r="BL53" s="232"/>
      <c r="BM53" s="232"/>
      <c r="BN53" s="232"/>
      <c r="BO53" s="245"/>
      <c r="BP53" s="245"/>
      <c r="BQ53" s="242">
        <v>47</v>
      </c>
      <c r="BR53" s="243"/>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s="227" customFormat="1" ht="26.25" customHeight="1">
      <c r="A54" s="241">
        <v>27</v>
      </c>
      <c r="B54" s="1052"/>
      <c r="C54" s="1053"/>
      <c r="D54" s="1053"/>
      <c r="E54" s="1053"/>
      <c r="F54" s="1053"/>
      <c r="G54" s="1053"/>
      <c r="H54" s="1053"/>
      <c r="I54" s="1053"/>
      <c r="J54" s="1053"/>
      <c r="K54" s="1053"/>
      <c r="L54" s="1053"/>
      <c r="M54" s="1053"/>
      <c r="N54" s="1053"/>
      <c r="O54" s="1053"/>
      <c r="P54" s="1054"/>
      <c r="Q54" s="1055"/>
      <c r="R54" s="1056"/>
      <c r="S54" s="1056"/>
      <c r="T54" s="1056"/>
      <c r="U54" s="1056"/>
      <c r="V54" s="1056"/>
      <c r="W54" s="1056"/>
      <c r="X54" s="1056"/>
      <c r="Y54" s="1056"/>
      <c r="Z54" s="1056"/>
      <c r="AA54" s="1056"/>
      <c r="AB54" s="1056"/>
      <c r="AC54" s="1056"/>
      <c r="AD54" s="1056"/>
      <c r="AE54" s="1057"/>
      <c r="AF54" s="1058"/>
      <c r="AG54" s="1059"/>
      <c r="AH54" s="1059"/>
      <c r="AI54" s="1059"/>
      <c r="AJ54" s="1060"/>
      <c r="AK54" s="1061"/>
      <c r="AL54" s="1056"/>
      <c r="AM54" s="1056"/>
      <c r="AN54" s="1056"/>
      <c r="AO54" s="1056"/>
      <c r="AP54" s="1056"/>
      <c r="AQ54" s="1056"/>
      <c r="AR54" s="1056"/>
      <c r="AS54" s="1056"/>
      <c r="AT54" s="1056"/>
      <c r="AU54" s="1056"/>
      <c r="AV54" s="1056"/>
      <c r="AW54" s="1056"/>
      <c r="AX54" s="1056"/>
      <c r="AY54" s="1056"/>
      <c r="AZ54" s="1062"/>
      <c r="BA54" s="1062"/>
      <c r="BB54" s="1062"/>
      <c r="BC54" s="1062"/>
      <c r="BD54" s="1062"/>
      <c r="BE54" s="1047"/>
      <c r="BF54" s="1047"/>
      <c r="BG54" s="1047"/>
      <c r="BH54" s="1047"/>
      <c r="BI54" s="1048"/>
      <c r="BJ54" s="232"/>
      <c r="BK54" s="232"/>
      <c r="BL54" s="232"/>
      <c r="BM54" s="232"/>
      <c r="BN54" s="232"/>
      <c r="BO54" s="245"/>
      <c r="BP54" s="245"/>
      <c r="BQ54" s="242">
        <v>48</v>
      </c>
      <c r="BR54" s="243"/>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s="227" customFormat="1" ht="26.25" customHeight="1">
      <c r="A55" s="241">
        <v>28</v>
      </c>
      <c r="B55" s="1052"/>
      <c r="C55" s="1053"/>
      <c r="D55" s="1053"/>
      <c r="E55" s="1053"/>
      <c r="F55" s="1053"/>
      <c r="G55" s="1053"/>
      <c r="H55" s="1053"/>
      <c r="I55" s="1053"/>
      <c r="J55" s="1053"/>
      <c r="K55" s="1053"/>
      <c r="L55" s="1053"/>
      <c r="M55" s="1053"/>
      <c r="N55" s="1053"/>
      <c r="O55" s="1053"/>
      <c r="P55" s="1054"/>
      <c r="Q55" s="1055"/>
      <c r="R55" s="1056"/>
      <c r="S55" s="1056"/>
      <c r="T55" s="1056"/>
      <c r="U55" s="1056"/>
      <c r="V55" s="1056"/>
      <c r="W55" s="1056"/>
      <c r="X55" s="1056"/>
      <c r="Y55" s="1056"/>
      <c r="Z55" s="1056"/>
      <c r="AA55" s="1056"/>
      <c r="AB55" s="1056"/>
      <c r="AC55" s="1056"/>
      <c r="AD55" s="1056"/>
      <c r="AE55" s="1057"/>
      <c r="AF55" s="1058"/>
      <c r="AG55" s="1059"/>
      <c r="AH55" s="1059"/>
      <c r="AI55" s="1059"/>
      <c r="AJ55" s="1060"/>
      <c r="AK55" s="1061"/>
      <c r="AL55" s="1056"/>
      <c r="AM55" s="1056"/>
      <c r="AN55" s="1056"/>
      <c r="AO55" s="1056"/>
      <c r="AP55" s="1056"/>
      <c r="AQ55" s="1056"/>
      <c r="AR55" s="1056"/>
      <c r="AS55" s="1056"/>
      <c r="AT55" s="1056"/>
      <c r="AU55" s="1056"/>
      <c r="AV55" s="1056"/>
      <c r="AW55" s="1056"/>
      <c r="AX55" s="1056"/>
      <c r="AY55" s="1056"/>
      <c r="AZ55" s="1062"/>
      <c r="BA55" s="1062"/>
      <c r="BB55" s="1062"/>
      <c r="BC55" s="1062"/>
      <c r="BD55" s="1062"/>
      <c r="BE55" s="1047"/>
      <c r="BF55" s="1047"/>
      <c r="BG55" s="1047"/>
      <c r="BH55" s="1047"/>
      <c r="BI55" s="1048"/>
      <c r="BJ55" s="232"/>
      <c r="BK55" s="232"/>
      <c r="BL55" s="232"/>
      <c r="BM55" s="232"/>
      <c r="BN55" s="232"/>
      <c r="BO55" s="245"/>
      <c r="BP55" s="245"/>
      <c r="BQ55" s="242">
        <v>49</v>
      </c>
      <c r="BR55" s="243"/>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s="227" customFormat="1" ht="26.25" customHeight="1">
      <c r="A56" s="241">
        <v>29</v>
      </c>
      <c r="B56" s="1052"/>
      <c r="C56" s="1053"/>
      <c r="D56" s="1053"/>
      <c r="E56" s="1053"/>
      <c r="F56" s="1053"/>
      <c r="G56" s="1053"/>
      <c r="H56" s="1053"/>
      <c r="I56" s="1053"/>
      <c r="J56" s="1053"/>
      <c r="K56" s="1053"/>
      <c r="L56" s="1053"/>
      <c r="M56" s="1053"/>
      <c r="N56" s="1053"/>
      <c r="O56" s="1053"/>
      <c r="P56" s="1054"/>
      <c r="Q56" s="1055"/>
      <c r="R56" s="1056"/>
      <c r="S56" s="1056"/>
      <c r="T56" s="1056"/>
      <c r="U56" s="1056"/>
      <c r="V56" s="1056"/>
      <c r="W56" s="1056"/>
      <c r="X56" s="1056"/>
      <c r="Y56" s="1056"/>
      <c r="Z56" s="1056"/>
      <c r="AA56" s="1056"/>
      <c r="AB56" s="1056"/>
      <c r="AC56" s="1056"/>
      <c r="AD56" s="1056"/>
      <c r="AE56" s="1057"/>
      <c r="AF56" s="1058"/>
      <c r="AG56" s="1059"/>
      <c r="AH56" s="1059"/>
      <c r="AI56" s="1059"/>
      <c r="AJ56" s="1060"/>
      <c r="AK56" s="1061"/>
      <c r="AL56" s="1056"/>
      <c r="AM56" s="1056"/>
      <c r="AN56" s="1056"/>
      <c r="AO56" s="1056"/>
      <c r="AP56" s="1056"/>
      <c r="AQ56" s="1056"/>
      <c r="AR56" s="1056"/>
      <c r="AS56" s="1056"/>
      <c r="AT56" s="1056"/>
      <c r="AU56" s="1056"/>
      <c r="AV56" s="1056"/>
      <c r="AW56" s="1056"/>
      <c r="AX56" s="1056"/>
      <c r="AY56" s="1056"/>
      <c r="AZ56" s="1062"/>
      <c r="BA56" s="1062"/>
      <c r="BB56" s="1062"/>
      <c r="BC56" s="1062"/>
      <c r="BD56" s="1062"/>
      <c r="BE56" s="1047"/>
      <c r="BF56" s="1047"/>
      <c r="BG56" s="1047"/>
      <c r="BH56" s="1047"/>
      <c r="BI56" s="1048"/>
      <c r="BJ56" s="232"/>
      <c r="BK56" s="232"/>
      <c r="BL56" s="232"/>
      <c r="BM56" s="232"/>
      <c r="BN56" s="232"/>
      <c r="BO56" s="245"/>
      <c r="BP56" s="245"/>
      <c r="BQ56" s="242">
        <v>50</v>
      </c>
      <c r="BR56" s="243"/>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s="227" customFormat="1" ht="26.25" customHeight="1">
      <c r="A57" s="241">
        <v>30</v>
      </c>
      <c r="B57" s="1052"/>
      <c r="C57" s="1053"/>
      <c r="D57" s="1053"/>
      <c r="E57" s="1053"/>
      <c r="F57" s="1053"/>
      <c r="G57" s="1053"/>
      <c r="H57" s="1053"/>
      <c r="I57" s="1053"/>
      <c r="J57" s="1053"/>
      <c r="K57" s="1053"/>
      <c r="L57" s="1053"/>
      <c r="M57" s="1053"/>
      <c r="N57" s="1053"/>
      <c r="O57" s="1053"/>
      <c r="P57" s="1054"/>
      <c r="Q57" s="1055"/>
      <c r="R57" s="1056"/>
      <c r="S57" s="1056"/>
      <c r="T57" s="1056"/>
      <c r="U57" s="1056"/>
      <c r="V57" s="1056"/>
      <c r="W57" s="1056"/>
      <c r="X57" s="1056"/>
      <c r="Y57" s="1056"/>
      <c r="Z57" s="1056"/>
      <c r="AA57" s="1056"/>
      <c r="AB57" s="1056"/>
      <c r="AC57" s="1056"/>
      <c r="AD57" s="1056"/>
      <c r="AE57" s="1057"/>
      <c r="AF57" s="1058"/>
      <c r="AG57" s="1059"/>
      <c r="AH57" s="1059"/>
      <c r="AI57" s="1059"/>
      <c r="AJ57" s="1060"/>
      <c r="AK57" s="1061"/>
      <c r="AL57" s="1056"/>
      <c r="AM57" s="1056"/>
      <c r="AN57" s="1056"/>
      <c r="AO57" s="1056"/>
      <c r="AP57" s="1056"/>
      <c r="AQ57" s="1056"/>
      <c r="AR57" s="1056"/>
      <c r="AS57" s="1056"/>
      <c r="AT57" s="1056"/>
      <c r="AU57" s="1056"/>
      <c r="AV57" s="1056"/>
      <c r="AW57" s="1056"/>
      <c r="AX57" s="1056"/>
      <c r="AY57" s="1056"/>
      <c r="AZ57" s="1062"/>
      <c r="BA57" s="1062"/>
      <c r="BB57" s="1062"/>
      <c r="BC57" s="1062"/>
      <c r="BD57" s="1062"/>
      <c r="BE57" s="1047"/>
      <c r="BF57" s="1047"/>
      <c r="BG57" s="1047"/>
      <c r="BH57" s="1047"/>
      <c r="BI57" s="1048"/>
      <c r="BJ57" s="232"/>
      <c r="BK57" s="232"/>
      <c r="BL57" s="232"/>
      <c r="BM57" s="232"/>
      <c r="BN57" s="232"/>
      <c r="BO57" s="245"/>
      <c r="BP57" s="245"/>
      <c r="BQ57" s="242">
        <v>51</v>
      </c>
      <c r="BR57" s="243"/>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s="227" customFormat="1" ht="26.25" customHeight="1">
      <c r="A58" s="241">
        <v>31</v>
      </c>
      <c r="B58" s="1052"/>
      <c r="C58" s="1053"/>
      <c r="D58" s="1053"/>
      <c r="E58" s="1053"/>
      <c r="F58" s="1053"/>
      <c r="G58" s="1053"/>
      <c r="H58" s="1053"/>
      <c r="I58" s="1053"/>
      <c r="J58" s="1053"/>
      <c r="K58" s="1053"/>
      <c r="L58" s="1053"/>
      <c r="M58" s="1053"/>
      <c r="N58" s="1053"/>
      <c r="O58" s="1053"/>
      <c r="P58" s="1054"/>
      <c r="Q58" s="1055"/>
      <c r="R58" s="1056"/>
      <c r="S58" s="1056"/>
      <c r="T58" s="1056"/>
      <c r="U58" s="1056"/>
      <c r="V58" s="1056"/>
      <c r="W58" s="1056"/>
      <c r="X58" s="1056"/>
      <c r="Y58" s="1056"/>
      <c r="Z58" s="1056"/>
      <c r="AA58" s="1056"/>
      <c r="AB58" s="1056"/>
      <c r="AC58" s="1056"/>
      <c r="AD58" s="1056"/>
      <c r="AE58" s="1057"/>
      <c r="AF58" s="1058"/>
      <c r="AG58" s="1059"/>
      <c r="AH58" s="1059"/>
      <c r="AI58" s="1059"/>
      <c r="AJ58" s="1060"/>
      <c r="AK58" s="1061"/>
      <c r="AL58" s="1056"/>
      <c r="AM58" s="1056"/>
      <c r="AN58" s="1056"/>
      <c r="AO58" s="1056"/>
      <c r="AP58" s="1056"/>
      <c r="AQ58" s="1056"/>
      <c r="AR58" s="1056"/>
      <c r="AS58" s="1056"/>
      <c r="AT58" s="1056"/>
      <c r="AU58" s="1056"/>
      <c r="AV58" s="1056"/>
      <c r="AW58" s="1056"/>
      <c r="AX58" s="1056"/>
      <c r="AY58" s="1056"/>
      <c r="AZ58" s="1062"/>
      <c r="BA58" s="1062"/>
      <c r="BB58" s="1062"/>
      <c r="BC58" s="1062"/>
      <c r="BD58" s="1062"/>
      <c r="BE58" s="1047"/>
      <c r="BF58" s="1047"/>
      <c r="BG58" s="1047"/>
      <c r="BH58" s="1047"/>
      <c r="BI58" s="1048"/>
      <c r="BJ58" s="232"/>
      <c r="BK58" s="232"/>
      <c r="BL58" s="232"/>
      <c r="BM58" s="232"/>
      <c r="BN58" s="232"/>
      <c r="BO58" s="245"/>
      <c r="BP58" s="245"/>
      <c r="BQ58" s="242">
        <v>52</v>
      </c>
      <c r="BR58" s="243"/>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s="227" customFormat="1" ht="26.25" customHeight="1">
      <c r="A59" s="241">
        <v>32</v>
      </c>
      <c r="B59" s="1052"/>
      <c r="C59" s="1053"/>
      <c r="D59" s="1053"/>
      <c r="E59" s="1053"/>
      <c r="F59" s="1053"/>
      <c r="G59" s="1053"/>
      <c r="H59" s="1053"/>
      <c r="I59" s="1053"/>
      <c r="J59" s="1053"/>
      <c r="K59" s="1053"/>
      <c r="L59" s="1053"/>
      <c r="M59" s="1053"/>
      <c r="N59" s="1053"/>
      <c r="O59" s="1053"/>
      <c r="P59" s="1054"/>
      <c r="Q59" s="1055"/>
      <c r="R59" s="1056"/>
      <c r="S59" s="1056"/>
      <c r="T59" s="1056"/>
      <c r="U59" s="1056"/>
      <c r="V59" s="1056"/>
      <c r="W59" s="1056"/>
      <c r="X59" s="1056"/>
      <c r="Y59" s="1056"/>
      <c r="Z59" s="1056"/>
      <c r="AA59" s="1056"/>
      <c r="AB59" s="1056"/>
      <c r="AC59" s="1056"/>
      <c r="AD59" s="1056"/>
      <c r="AE59" s="1057"/>
      <c r="AF59" s="1058"/>
      <c r="AG59" s="1059"/>
      <c r="AH59" s="1059"/>
      <c r="AI59" s="1059"/>
      <c r="AJ59" s="1060"/>
      <c r="AK59" s="1061"/>
      <c r="AL59" s="1056"/>
      <c r="AM59" s="1056"/>
      <c r="AN59" s="1056"/>
      <c r="AO59" s="1056"/>
      <c r="AP59" s="1056"/>
      <c r="AQ59" s="1056"/>
      <c r="AR59" s="1056"/>
      <c r="AS59" s="1056"/>
      <c r="AT59" s="1056"/>
      <c r="AU59" s="1056"/>
      <c r="AV59" s="1056"/>
      <c r="AW59" s="1056"/>
      <c r="AX59" s="1056"/>
      <c r="AY59" s="1056"/>
      <c r="AZ59" s="1062"/>
      <c r="BA59" s="1062"/>
      <c r="BB59" s="1062"/>
      <c r="BC59" s="1062"/>
      <c r="BD59" s="1062"/>
      <c r="BE59" s="1047"/>
      <c r="BF59" s="1047"/>
      <c r="BG59" s="1047"/>
      <c r="BH59" s="1047"/>
      <c r="BI59" s="1048"/>
      <c r="BJ59" s="232"/>
      <c r="BK59" s="232"/>
      <c r="BL59" s="232"/>
      <c r="BM59" s="232"/>
      <c r="BN59" s="232"/>
      <c r="BO59" s="245"/>
      <c r="BP59" s="245"/>
      <c r="BQ59" s="242">
        <v>53</v>
      </c>
      <c r="BR59" s="243"/>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s="227" customFormat="1" ht="26.25" customHeight="1">
      <c r="A60" s="241">
        <v>33</v>
      </c>
      <c r="B60" s="1052"/>
      <c r="C60" s="1053"/>
      <c r="D60" s="1053"/>
      <c r="E60" s="1053"/>
      <c r="F60" s="1053"/>
      <c r="G60" s="1053"/>
      <c r="H60" s="1053"/>
      <c r="I60" s="1053"/>
      <c r="J60" s="1053"/>
      <c r="K60" s="1053"/>
      <c r="L60" s="1053"/>
      <c r="M60" s="1053"/>
      <c r="N60" s="1053"/>
      <c r="O60" s="1053"/>
      <c r="P60" s="1054"/>
      <c r="Q60" s="1055"/>
      <c r="R60" s="1056"/>
      <c r="S60" s="1056"/>
      <c r="T60" s="1056"/>
      <c r="U60" s="1056"/>
      <c r="V60" s="1056"/>
      <c r="W60" s="1056"/>
      <c r="X60" s="1056"/>
      <c r="Y60" s="1056"/>
      <c r="Z60" s="1056"/>
      <c r="AA60" s="1056"/>
      <c r="AB60" s="1056"/>
      <c r="AC60" s="1056"/>
      <c r="AD60" s="1056"/>
      <c r="AE60" s="1057"/>
      <c r="AF60" s="1058"/>
      <c r="AG60" s="1059"/>
      <c r="AH60" s="1059"/>
      <c r="AI60" s="1059"/>
      <c r="AJ60" s="1060"/>
      <c r="AK60" s="1061"/>
      <c r="AL60" s="1056"/>
      <c r="AM60" s="1056"/>
      <c r="AN60" s="1056"/>
      <c r="AO60" s="1056"/>
      <c r="AP60" s="1056"/>
      <c r="AQ60" s="1056"/>
      <c r="AR60" s="1056"/>
      <c r="AS60" s="1056"/>
      <c r="AT60" s="1056"/>
      <c r="AU60" s="1056"/>
      <c r="AV60" s="1056"/>
      <c r="AW60" s="1056"/>
      <c r="AX60" s="1056"/>
      <c r="AY60" s="1056"/>
      <c r="AZ60" s="1062"/>
      <c r="BA60" s="1062"/>
      <c r="BB60" s="1062"/>
      <c r="BC60" s="1062"/>
      <c r="BD60" s="1062"/>
      <c r="BE60" s="1047"/>
      <c r="BF60" s="1047"/>
      <c r="BG60" s="1047"/>
      <c r="BH60" s="1047"/>
      <c r="BI60" s="1048"/>
      <c r="BJ60" s="232"/>
      <c r="BK60" s="232"/>
      <c r="BL60" s="232"/>
      <c r="BM60" s="232"/>
      <c r="BN60" s="232"/>
      <c r="BO60" s="245"/>
      <c r="BP60" s="245"/>
      <c r="BQ60" s="242">
        <v>54</v>
      </c>
      <c r="BR60" s="243"/>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s="227" customFormat="1" ht="26.25" customHeight="1" thickBot="1">
      <c r="A61" s="241">
        <v>34</v>
      </c>
      <c r="B61" s="1052"/>
      <c r="C61" s="1053"/>
      <c r="D61" s="1053"/>
      <c r="E61" s="1053"/>
      <c r="F61" s="1053"/>
      <c r="G61" s="1053"/>
      <c r="H61" s="1053"/>
      <c r="I61" s="1053"/>
      <c r="J61" s="1053"/>
      <c r="K61" s="1053"/>
      <c r="L61" s="1053"/>
      <c r="M61" s="1053"/>
      <c r="N61" s="1053"/>
      <c r="O61" s="1053"/>
      <c r="P61" s="1054"/>
      <c r="Q61" s="1055"/>
      <c r="R61" s="1056"/>
      <c r="S61" s="1056"/>
      <c r="T61" s="1056"/>
      <c r="U61" s="1056"/>
      <c r="V61" s="1056"/>
      <c r="W61" s="1056"/>
      <c r="X61" s="1056"/>
      <c r="Y61" s="1056"/>
      <c r="Z61" s="1056"/>
      <c r="AA61" s="1056"/>
      <c r="AB61" s="1056"/>
      <c r="AC61" s="1056"/>
      <c r="AD61" s="1056"/>
      <c r="AE61" s="1057"/>
      <c r="AF61" s="1058"/>
      <c r="AG61" s="1059"/>
      <c r="AH61" s="1059"/>
      <c r="AI61" s="1059"/>
      <c r="AJ61" s="1060"/>
      <c r="AK61" s="1061"/>
      <c r="AL61" s="1056"/>
      <c r="AM61" s="1056"/>
      <c r="AN61" s="1056"/>
      <c r="AO61" s="1056"/>
      <c r="AP61" s="1056"/>
      <c r="AQ61" s="1056"/>
      <c r="AR61" s="1056"/>
      <c r="AS61" s="1056"/>
      <c r="AT61" s="1056"/>
      <c r="AU61" s="1056"/>
      <c r="AV61" s="1056"/>
      <c r="AW61" s="1056"/>
      <c r="AX61" s="1056"/>
      <c r="AY61" s="1056"/>
      <c r="AZ61" s="1062"/>
      <c r="BA61" s="1062"/>
      <c r="BB61" s="1062"/>
      <c r="BC61" s="1062"/>
      <c r="BD61" s="1062"/>
      <c r="BE61" s="1047"/>
      <c r="BF61" s="1047"/>
      <c r="BG61" s="1047"/>
      <c r="BH61" s="1047"/>
      <c r="BI61" s="1048"/>
      <c r="BJ61" s="232"/>
      <c r="BK61" s="232"/>
      <c r="BL61" s="232"/>
      <c r="BM61" s="232"/>
      <c r="BN61" s="232"/>
      <c r="BO61" s="245"/>
      <c r="BP61" s="245"/>
      <c r="BQ61" s="242">
        <v>55</v>
      </c>
      <c r="BR61" s="243"/>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s="227" customFormat="1" ht="26.25" customHeight="1">
      <c r="A62" s="241">
        <v>35</v>
      </c>
      <c r="B62" s="1052"/>
      <c r="C62" s="1053"/>
      <c r="D62" s="1053"/>
      <c r="E62" s="1053"/>
      <c r="F62" s="1053"/>
      <c r="G62" s="1053"/>
      <c r="H62" s="1053"/>
      <c r="I62" s="1053"/>
      <c r="J62" s="1053"/>
      <c r="K62" s="1053"/>
      <c r="L62" s="1053"/>
      <c r="M62" s="1053"/>
      <c r="N62" s="1053"/>
      <c r="O62" s="1053"/>
      <c r="P62" s="1054"/>
      <c r="Q62" s="1055"/>
      <c r="R62" s="1056"/>
      <c r="S62" s="1056"/>
      <c r="T62" s="1056"/>
      <c r="U62" s="1056"/>
      <c r="V62" s="1056"/>
      <c r="W62" s="1056"/>
      <c r="X62" s="1056"/>
      <c r="Y62" s="1056"/>
      <c r="Z62" s="1056"/>
      <c r="AA62" s="1056"/>
      <c r="AB62" s="1056"/>
      <c r="AC62" s="1056"/>
      <c r="AD62" s="1056"/>
      <c r="AE62" s="1057"/>
      <c r="AF62" s="1058"/>
      <c r="AG62" s="1059"/>
      <c r="AH62" s="1059"/>
      <c r="AI62" s="1059"/>
      <c r="AJ62" s="1060"/>
      <c r="AK62" s="1061"/>
      <c r="AL62" s="1056"/>
      <c r="AM62" s="1056"/>
      <c r="AN62" s="1056"/>
      <c r="AO62" s="1056"/>
      <c r="AP62" s="1056"/>
      <c r="AQ62" s="1056"/>
      <c r="AR62" s="1056"/>
      <c r="AS62" s="1056"/>
      <c r="AT62" s="1056"/>
      <c r="AU62" s="1056"/>
      <c r="AV62" s="1056"/>
      <c r="AW62" s="1056"/>
      <c r="AX62" s="1056"/>
      <c r="AY62" s="1056"/>
      <c r="AZ62" s="1062"/>
      <c r="BA62" s="1062"/>
      <c r="BB62" s="1062"/>
      <c r="BC62" s="1062"/>
      <c r="BD62" s="1062"/>
      <c r="BE62" s="1047"/>
      <c r="BF62" s="1047"/>
      <c r="BG62" s="1047"/>
      <c r="BH62" s="1047"/>
      <c r="BI62" s="1048"/>
      <c r="BJ62" s="1049" t="s">
        <v>402</v>
      </c>
      <c r="BK62" s="1050"/>
      <c r="BL62" s="1050"/>
      <c r="BM62" s="1050"/>
      <c r="BN62" s="1051"/>
      <c r="BO62" s="245"/>
      <c r="BP62" s="245"/>
      <c r="BQ62" s="242">
        <v>56</v>
      </c>
      <c r="BR62" s="243"/>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s="227" customFormat="1" ht="26.25" customHeight="1" thickBot="1">
      <c r="A63" s="244" t="s">
        <v>381</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6"/>
      <c r="AF63" s="1067">
        <v>74</v>
      </c>
      <c r="AG63" s="990"/>
      <c r="AH63" s="990"/>
      <c r="AI63" s="990"/>
      <c r="AJ63" s="1068"/>
      <c r="AK63" s="1069"/>
      <c r="AL63" s="994"/>
      <c r="AM63" s="994"/>
      <c r="AN63" s="994"/>
      <c r="AO63" s="994"/>
      <c r="AP63" s="990">
        <v>399</v>
      </c>
      <c r="AQ63" s="990"/>
      <c r="AR63" s="990"/>
      <c r="AS63" s="990"/>
      <c r="AT63" s="990"/>
      <c r="AU63" s="990">
        <v>222</v>
      </c>
      <c r="AV63" s="990"/>
      <c r="AW63" s="990"/>
      <c r="AX63" s="990"/>
      <c r="AY63" s="990"/>
      <c r="AZ63" s="1063"/>
      <c r="BA63" s="1063"/>
      <c r="BB63" s="1063"/>
      <c r="BC63" s="1063"/>
      <c r="BD63" s="1063"/>
      <c r="BE63" s="991"/>
      <c r="BF63" s="991"/>
      <c r="BG63" s="991"/>
      <c r="BH63" s="991"/>
      <c r="BI63" s="992"/>
      <c r="BJ63" s="1064" t="s">
        <v>400</v>
      </c>
      <c r="BK63" s="982"/>
      <c r="BL63" s="982"/>
      <c r="BM63" s="982"/>
      <c r="BN63" s="1065"/>
      <c r="BO63" s="245"/>
      <c r="BP63" s="245"/>
      <c r="BQ63" s="242">
        <v>57</v>
      </c>
      <c r="BR63" s="243"/>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s="227" customFormat="1" ht="26.25" customHeight="1">
      <c r="A66" s="1023" t="s">
        <v>405</v>
      </c>
      <c r="B66" s="1024"/>
      <c r="C66" s="1024"/>
      <c r="D66" s="1024"/>
      <c r="E66" s="1024"/>
      <c r="F66" s="1024"/>
      <c r="G66" s="1024"/>
      <c r="H66" s="1024"/>
      <c r="I66" s="1024"/>
      <c r="J66" s="1024"/>
      <c r="K66" s="1024"/>
      <c r="L66" s="1024"/>
      <c r="M66" s="1024"/>
      <c r="N66" s="1024"/>
      <c r="O66" s="1024"/>
      <c r="P66" s="1025"/>
      <c r="Q66" s="1029" t="s">
        <v>406</v>
      </c>
      <c r="R66" s="1030"/>
      <c r="S66" s="1030"/>
      <c r="T66" s="1030"/>
      <c r="U66" s="1031"/>
      <c r="V66" s="1029" t="s">
        <v>407</v>
      </c>
      <c r="W66" s="1030"/>
      <c r="X66" s="1030"/>
      <c r="Y66" s="1030"/>
      <c r="Z66" s="1031"/>
      <c r="AA66" s="1029" t="s">
        <v>408</v>
      </c>
      <c r="AB66" s="1030"/>
      <c r="AC66" s="1030"/>
      <c r="AD66" s="1030"/>
      <c r="AE66" s="1031"/>
      <c r="AF66" s="1035" t="s">
        <v>409</v>
      </c>
      <c r="AG66" s="1036"/>
      <c r="AH66" s="1036"/>
      <c r="AI66" s="1036"/>
      <c r="AJ66" s="1037"/>
      <c r="AK66" s="1029" t="s">
        <v>410</v>
      </c>
      <c r="AL66" s="1024"/>
      <c r="AM66" s="1024"/>
      <c r="AN66" s="1024"/>
      <c r="AO66" s="1025"/>
      <c r="AP66" s="1029" t="s">
        <v>411</v>
      </c>
      <c r="AQ66" s="1030"/>
      <c r="AR66" s="1030"/>
      <c r="AS66" s="1030"/>
      <c r="AT66" s="1031"/>
      <c r="AU66" s="1029" t="s">
        <v>412</v>
      </c>
      <c r="AV66" s="1030"/>
      <c r="AW66" s="1030"/>
      <c r="AX66" s="1030"/>
      <c r="AY66" s="1031"/>
      <c r="AZ66" s="1029" t="s">
        <v>364</v>
      </c>
      <c r="BA66" s="1030"/>
      <c r="BB66" s="1030"/>
      <c r="BC66" s="1030"/>
      <c r="BD66" s="1045"/>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134" t="s">
        <v>569</v>
      </c>
      <c r="C68" s="1135"/>
      <c r="D68" s="1135"/>
      <c r="E68" s="1135"/>
      <c r="F68" s="1135"/>
      <c r="G68" s="1135"/>
      <c r="H68" s="1135"/>
      <c r="I68" s="1135"/>
      <c r="J68" s="1135"/>
      <c r="K68" s="1135"/>
      <c r="L68" s="1135"/>
      <c r="M68" s="1135"/>
      <c r="N68" s="1135"/>
      <c r="O68" s="1135"/>
      <c r="P68" s="1136"/>
      <c r="Q68" s="1016">
        <v>8850</v>
      </c>
      <c r="R68" s="1013"/>
      <c r="S68" s="1013"/>
      <c r="T68" s="1013"/>
      <c r="U68" s="1013"/>
      <c r="V68" s="1013">
        <v>7338</v>
      </c>
      <c r="W68" s="1013"/>
      <c r="X68" s="1013"/>
      <c r="Y68" s="1013"/>
      <c r="Z68" s="1013"/>
      <c r="AA68" s="1013">
        <v>1512</v>
      </c>
      <c r="AB68" s="1013"/>
      <c r="AC68" s="1013"/>
      <c r="AD68" s="1013"/>
      <c r="AE68" s="1013"/>
      <c r="AF68" s="1013">
        <v>1512</v>
      </c>
      <c r="AG68" s="1013"/>
      <c r="AH68" s="1013"/>
      <c r="AI68" s="1013"/>
      <c r="AJ68" s="1013"/>
      <c r="AK68" s="1013" t="s">
        <v>566</v>
      </c>
      <c r="AL68" s="1013"/>
      <c r="AM68" s="1013"/>
      <c r="AN68" s="1013"/>
      <c r="AO68" s="1013"/>
      <c r="AP68" s="1013" t="s">
        <v>567</v>
      </c>
      <c r="AQ68" s="1013"/>
      <c r="AR68" s="1013"/>
      <c r="AS68" s="1013"/>
      <c r="AT68" s="1013"/>
      <c r="AU68" s="1013" t="s">
        <v>567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570</v>
      </c>
      <c r="C69" s="1006"/>
      <c r="D69" s="1006"/>
      <c r="E69" s="1006"/>
      <c r="F69" s="1006"/>
      <c r="G69" s="1006"/>
      <c r="H69" s="1006"/>
      <c r="I69" s="1006"/>
      <c r="J69" s="1006"/>
      <c r="K69" s="1006"/>
      <c r="L69" s="1006"/>
      <c r="M69" s="1006"/>
      <c r="N69" s="1006"/>
      <c r="O69" s="1006"/>
      <c r="P69" s="1007"/>
      <c r="Q69" s="1008">
        <v>602</v>
      </c>
      <c r="R69" s="1002"/>
      <c r="S69" s="1002"/>
      <c r="T69" s="1002"/>
      <c r="U69" s="1002"/>
      <c r="V69" s="1002">
        <v>574</v>
      </c>
      <c r="W69" s="1002"/>
      <c r="X69" s="1002"/>
      <c r="Y69" s="1002"/>
      <c r="Z69" s="1002"/>
      <c r="AA69" s="1002">
        <v>28</v>
      </c>
      <c r="AB69" s="1002"/>
      <c r="AC69" s="1002"/>
      <c r="AD69" s="1002"/>
      <c r="AE69" s="1002"/>
      <c r="AF69" s="1002">
        <v>28</v>
      </c>
      <c r="AG69" s="1002"/>
      <c r="AH69" s="1002"/>
      <c r="AI69" s="1002"/>
      <c r="AJ69" s="1002"/>
      <c r="AK69" s="1002" t="s">
        <v>567</v>
      </c>
      <c r="AL69" s="1002"/>
      <c r="AM69" s="1002"/>
      <c r="AN69" s="1002"/>
      <c r="AO69" s="1002"/>
      <c r="AP69" s="1002">
        <v>268</v>
      </c>
      <c r="AQ69" s="1002"/>
      <c r="AR69" s="1002"/>
      <c r="AS69" s="1002"/>
      <c r="AT69" s="1002"/>
      <c r="AU69" s="1002">
        <v>94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571</v>
      </c>
      <c r="C70" s="1006"/>
      <c r="D70" s="1006"/>
      <c r="E70" s="1006"/>
      <c r="F70" s="1006"/>
      <c r="G70" s="1006"/>
      <c r="H70" s="1006"/>
      <c r="I70" s="1006"/>
      <c r="J70" s="1006"/>
      <c r="K70" s="1006"/>
      <c r="L70" s="1006"/>
      <c r="M70" s="1006"/>
      <c r="N70" s="1006"/>
      <c r="O70" s="1006"/>
      <c r="P70" s="1007"/>
      <c r="Q70" s="1008">
        <v>59</v>
      </c>
      <c r="R70" s="1002"/>
      <c r="S70" s="1002"/>
      <c r="T70" s="1002"/>
      <c r="U70" s="1002"/>
      <c r="V70" s="1002">
        <v>51</v>
      </c>
      <c r="W70" s="1002"/>
      <c r="X70" s="1002"/>
      <c r="Y70" s="1002"/>
      <c r="Z70" s="1002"/>
      <c r="AA70" s="1002">
        <v>8</v>
      </c>
      <c r="AB70" s="1002"/>
      <c r="AC70" s="1002"/>
      <c r="AD70" s="1002"/>
      <c r="AE70" s="1002"/>
      <c r="AF70" s="1002">
        <v>8</v>
      </c>
      <c r="AG70" s="1002"/>
      <c r="AH70" s="1002"/>
      <c r="AI70" s="1002"/>
      <c r="AJ70" s="1002"/>
      <c r="AK70" s="1002" t="s">
        <v>567</v>
      </c>
      <c r="AL70" s="1002"/>
      <c r="AM70" s="1002"/>
      <c r="AN70" s="1002"/>
      <c r="AO70" s="1002"/>
      <c r="AP70" s="1002" t="s">
        <v>567</v>
      </c>
      <c r="AQ70" s="1002"/>
      <c r="AR70" s="1002"/>
      <c r="AS70" s="1002"/>
      <c r="AT70" s="1002"/>
      <c r="AU70" s="1002" t="s">
        <v>567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572</v>
      </c>
      <c r="C71" s="1006"/>
      <c r="D71" s="1006"/>
      <c r="E71" s="1006"/>
      <c r="F71" s="1006"/>
      <c r="G71" s="1006"/>
      <c r="H71" s="1006"/>
      <c r="I71" s="1006"/>
      <c r="J71" s="1006"/>
      <c r="K71" s="1006"/>
      <c r="L71" s="1006"/>
      <c r="M71" s="1006"/>
      <c r="N71" s="1006"/>
      <c r="O71" s="1006"/>
      <c r="P71" s="1007"/>
      <c r="Q71" s="1008">
        <v>241</v>
      </c>
      <c r="R71" s="1002"/>
      <c r="S71" s="1002"/>
      <c r="T71" s="1002"/>
      <c r="U71" s="1002"/>
      <c r="V71" s="1002">
        <v>236</v>
      </c>
      <c r="W71" s="1002"/>
      <c r="X71" s="1002"/>
      <c r="Y71" s="1002"/>
      <c r="Z71" s="1002"/>
      <c r="AA71" s="1002">
        <v>5</v>
      </c>
      <c r="AB71" s="1002"/>
      <c r="AC71" s="1002"/>
      <c r="AD71" s="1002"/>
      <c r="AE71" s="1002"/>
      <c r="AF71" s="1002">
        <v>5</v>
      </c>
      <c r="AG71" s="1002"/>
      <c r="AH71" s="1002"/>
      <c r="AI71" s="1002"/>
      <c r="AJ71" s="1002"/>
      <c r="AK71" s="1002">
        <v>5</v>
      </c>
      <c r="AL71" s="1002"/>
      <c r="AM71" s="1002"/>
      <c r="AN71" s="1002"/>
      <c r="AO71" s="1002"/>
      <c r="AP71" s="1002">
        <v>342</v>
      </c>
      <c r="AQ71" s="1002"/>
      <c r="AR71" s="1002"/>
      <c r="AS71" s="1002"/>
      <c r="AT71" s="1002"/>
      <c r="AU71" s="1002">
        <v>60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573</v>
      </c>
      <c r="C72" s="1006"/>
      <c r="D72" s="1006"/>
      <c r="E72" s="1006"/>
      <c r="F72" s="1006"/>
      <c r="G72" s="1006"/>
      <c r="H72" s="1006"/>
      <c r="I72" s="1006"/>
      <c r="J72" s="1006"/>
      <c r="K72" s="1006"/>
      <c r="L72" s="1006"/>
      <c r="M72" s="1006"/>
      <c r="N72" s="1006"/>
      <c r="O72" s="1006"/>
      <c r="P72" s="1007"/>
      <c r="Q72" s="1008">
        <v>1032</v>
      </c>
      <c r="R72" s="1002"/>
      <c r="S72" s="1002"/>
      <c r="T72" s="1002"/>
      <c r="U72" s="1002"/>
      <c r="V72" s="1002">
        <v>961</v>
      </c>
      <c r="W72" s="1002"/>
      <c r="X72" s="1002"/>
      <c r="Y72" s="1002"/>
      <c r="Z72" s="1002"/>
      <c r="AA72" s="1002">
        <v>71</v>
      </c>
      <c r="AB72" s="1002"/>
      <c r="AC72" s="1002"/>
      <c r="AD72" s="1002"/>
      <c r="AE72" s="1002"/>
      <c r="AF72" s="1002">
        <v>71</v>
      </c>
      <c r="AG72" s="1002"/>
      <c r="AH72" s="1002"/>
      <c r="AI72" s="1002"/>
      <c r="AJ72" s="1002"/>
      <c r="AK72" s="1002">
        <v>32</v>
      </c>
      <c r="AL72" s="1002"/>
      <c r="AM72" s="1002"/>
      <c r="AN72" s="1002"/>
      <c r="AO72" s="1002"/>
      <c r="AP72" s="1002">
        <v>19</v>
      </c>
      <c r="AQ72" s="1002"/>
      <c r="AR72" s="1002"/>
      <c r="AS72" s="1002"/>
      <c r="AT72" s="1002"/>
      <c r="AU72" s="1002">
        <v>2</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t="s">
        <v>574</v>
      </c>
      <c r="C73" s="1006"/>
      <c r="D73" s="1006"/>
      <c r="E73" s="1006"/>
      <c r="F73" s="1006"/>
      <c r="G73" s="1006"/>
      <c r="H73" s="1006"/>
      <c r="I73" s="1006"/>
      <c r="J73" s="1006"/>
      <c r="K73" s="1006"/>
      <c r="L73" s="1006"/>
      <c r="M73" s="1006"/>
      <c r="N73" s="1006"/>
      <c r="O73" s="1006"/>
      <c r="P73" s="1007"/>
      <c r="Q73" s="1008">
        <v>326</v>
      </c>
      <c r="R73" s="1002"/>
      <c r="S73" s="1002"/>
      <c r="T73" s="1002"/>
      <c r="U73" s="1002"/>
      <c r="V73" s="1002">
        <v>321</v>
      </c>
      <c r="W73" s="1002"/>
      <c r="X73" s="1002"/>
      <c r="Y73" s="1002"/>
      <c r="Z73" s="1002"/>
      <c r="AA73" s="1002">
        <v>11</v>
      </c>
      <c r="AB73" s="1002"/>
      <c r="AC73" s="1002"/>
      <c r="AD73" s="1002"/>
      <c r="AE73" s="1002"/>
      <c r="AF73" s="1002">
        <v>11</v>
      </c>
      <c r="AG73" s="1002"/>
      <c r="AH73" s="1002"/>
      <c r="AI73" s="1002"/>
      <c r="AJ73" s="1002"/>
      <c r="AK73" s="1002" t="s">
        <v>566</v>
      </c>
      <c r="AL73" s="1002"/>
      <c r="AM73" s="1002"/>
      <c r="AN73" s="1002"/>
      <c r="AO73" s="1002"/>
      <c r="AP73" s="1002" t="s">
        <v>567</v>
      </c>
      <c r="AQ73" s="1002"/>
      <c r="AR73" s="1002"/>
      <c r="AS73" s="1002"/>
      <c r="AT73" s="1002"/>
      <c r="AU73" s="1002" t="s">
        <v>568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t="s">
        <v>575</v>
      </c>
      <c r="C74" s="1006"/>
      <c r="D74" s="1006"/>
      <c r="E74" s="1006"/>
      <c r="F74" s="1006"/>
      <c r="G74" s="1006"/>
      <c r="H74" s="1006"/>
      <c r="I74" s="1006"/>
      <c r="J74" s="1006"/>
      <c r="K74" s="1006"/>
      <c r="L74" s="1006"/>
      <c r="M74" s="1006"/>
      <c r="N74" s="1006"/>
      <c r="O74" s="1006"/>
      <c r="P74" s="1007"/>
      <c r="Q74" s="1008">
        <v>462</v>
      </c>
      <c r="R74" s="1002"/>
      <c r="S74" s="1002"/>
      <c r="T74" s="1002"/>
      <c r="U74" s="1002"/>
      <c r="V74" s="1002">
        <v>446</v>
      </c>
      <c r="W74" s="1002"/>
      <c r="X74" s="1002"/>
      <c r="Y74" s="1002"/>
      <c r="Z74" s="1002"/>
      <c r="AA74" s="1002">
        <v>16</v>
      </c>
      <c r="AB74" s="1002"/>
      <c r="AC74" s="1002"/>
      <c r="AD74" s="1002"/>
      <c r="AE74" s="1002"/>
      <c r="AF74" s="1002">
        <v>16</v>
      </c>
      <c r="AG74" s="1002"/>
      <c r="AH74" s="1002"/>
      <c r="AI74" s="1002"/>
      <c r="AJ74" s="1002"/>
      <c r="AK74" s="1002">
        <v>19</v>
      </c>
      <c r="AL74" s="1002"/>
      <c r="AM74" s="1002"/>
      <c r="AN74" s="1002"/>
      <c r="AO74" s="1002"/>
      <c r="AP74" s="1002">
        <v>747</v>
      </c>
      <c r="AQ74" s="1002"/>
      <c r="AR74" s="1002"/>
      <c r="AS74" s="1002"/>
      <c r="AT74" s="1002"/>
      <c r="AU74" s="1002">
        <v>301</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t="s">
        <v>576</v>
      </c>
      <c r="C75" s="1006"/>
      <c r="D75" s="1006"/>
      <c r="E75" s="1006"/>
      <c r="F75" s="1006"/>
      <c r="G75" s="1006"/>
      <c r="H75" s="1006"/>
      <c r="I75" s="1006"/>
      <c r="J75" s="1006"/>
      <c r="K75" s="1006"/>
      <c r="L75" s="1006"/>
      <c r="M75" s="1006"/>
      <c r="N75" s="1006"/>
      <c r="O75" s="1006"/>
      <c r="P75" s="1007"/>
      <c r="Q75" s="1009">
        <v>141</v>
      </c>
      <c r="R75" s="1010"/>
      <c r="S75" s="1010"/>
      <c r="T75" s="1010"/>
      <c r="U75" s="1011"/>
      <c r="V75" s="1012">
        <v>140</v>
      </c>
      <c r="W75" s="1010"/>
      <c r="X75" s="1010"/>
      <c r="Y75" s="1010"/>
      <c r="Z75" s="1011"/>
      <c r="AA75" s="1012">
        <v>1</v>
      </c>
      <c r="AB75" s="1010"/>
      <c r="AC75" s="1010"/>
      <c r="AD75" s="1010"/>
      <c r="AE75" s="1011"/>
      <c r="AF75" s="1012">
        <v>1</v>
      </c>
      <c r="AG75" s="1010"/>
      <c r="AH75" s="1010"/>
      <c r="AI75" s="1010"/>
      <c r="AJ75" s="1011"/>
      <c r="AK75" s="1012">
        <v>17</v>
      </c>
      <c r="AL75" s="1010"/>
      <c r="AM75" s="1010"/>
      <c r="AN75" s="1010"/>
      <c r="AO75" s="1011"/>
      <c r="AP75" s="1012" t="s">
        <v>567</v>
      </c>
      <c r="AQ75" s="1010"/>
      <c r="AR75" s="1010"/>
      <c r="AS75" s="1010"/>
      <c r="AT75" s="1011"/>
      <c r="AU75" s="1012" t="s">
        <v>567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t="s">
        <v>577</v>
      </c>
      <c r="C76" s="1006"/>
      <c r="D76" s="1006"/>
      <c r="E76" s="1006"/>
      <c r="F76" s="1006"/>
      <c r="G76" s="1006"/>
      <c r="H76" s="1006"/>
      <c r="I76" s="1006"/>
      <c r="J76" s="1006"/>
      <c r="K76" s="1006"/>
      <c r="L76" s="1006"/>
      <c r="M76" s="1006"/>
      <c r="N76" s="1006"/>
      <c r="O76" s="1006"/>
      <c r="P76" s="1007"/>
      <c r="Q76" s="1009">
        <v>127</v>
      </c>
      <c r="R76" s="1010"/>
      <c r="S76" s="1010"/>
      <c r="T76" s="1010"/>
      <c r="U76" s="1011"/>
      <c r="V76" s="1012">
        <v>115</v>
      </c>
      <c r="W76" s="1010"/>
      <c r="X76" s="1010"/>
      <c r="Y76" s="1010"/>
      <c r="Z76" s="1011"/>
      <c r="AA76" s="1012">
        <v>12</v>
      </c>
      <c r="AB76" s="1010"/>
      <c r="AC76" s="1010"/>
      <c r="AD76" s="1010"/>
      <c r="AE76" s="1011"/>
      <c r="AF76" s="1012">
        <v>12</v>
      </c>
      <c r="AG76" s="1010"/>
      <c r="AH76" s="1010"/>
      <c r="AI76" s="1010"/>
      <c r="AJ76" s="1011"/>
      <c r="AK76" s="1012" t="s">
        <v>567</v>
      </c>
      <c r="AL76" s="1010"/>
      <c r="AM76" s="1010"/>
      <c r="AN76" s="1010"/>
      <c r="AO76" s="1011"/>
      <c r="AP76" s="1012" t="s">
        <v>566</v>
      </c>
      <c r="AQ76" s="1010"/>
      <c r="AR76" s="1010"/>
      <c r="AS76" s="1010"/>
      <c r="AT76" s="1011"/>
      <c r="AU76" s="1012" t="s">
        <v>567</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t="s">
        <v>578</v>
      </c>
      <c r="C77" s="1006"/>
      <c r="D77" s="1006"/>
      <c r="E77" s="1006"/>
      <c r="F77" s="1006"/>
      <c r="G77" s="1006"/>
      <c r="H77" s="1006"/>
      <c r="I77" s="1006"/>
      <c r="J77" s="1006"/>
      <c r="K77" s="1006"/>
      <c r="L77" s="1006"/>
      <c r="M77" s="1006"/>
      <c r="N77" s="1006"/>
      <c r="O77" s="1006"/>
      <c r="P77" s="1007"/>
      <c r="Q77" s="1009">
        <v>145875</v>
      </c>
      <c r="R77" s="1010"/>
      <c r="S77" s="1010"/>
      <c r="T77" s="1010"/>
      <c r="U77" s="1011"/>
      <c r="V77" s="1012">
        <v>144159</v>
      </c>
      <c r="W77" s="1010"/>
      <c r="X77" s="1010"/>
      <c r="Y77" s="1010"/>
      <c r="Z77" s="1011"/>
      <c r="AA77" s="1012">
        <v>1716</v>
      </c>
      <c r="AB77" s="1010"/>
      <c r="AC77" s="1010"/>
      <c r="AD77" s="1010"/>
      <c r="AE77" s="1011"/>
      <c r="AF77" s="1012">
        <v>1716</v>
      </c>
      <c r="AG77" s="1010"/>
      <c r="AH77" s="1010"/>
      <c r="AI77" s="1010"/>
      <c r="AJ77" s="1011"/>
      <c r="AK77" s="1012">
        <v>26</v>
      </c>
      <c r="AL77" s="1010"/>
      <c r="AM77" s="1010"/>
      <c r="AN77" s="1010"/>
      <c r="AO77" s="1011"/>
      <c r="AP77" s="1012" t="s">
        <v>567</v>
      </c>
      <c r="AQ77" s="1010"/>
      <c r="AR77" s="1010"/>
      <c r="AS77" s="1010"/>
      <c r="AT77" s="1011"/>
      <c r="AU77" s="1012" t="s">
        <v>567</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t="s">
        <v>579</v>
      </c>
      <c r="C78" s="1006"/>
      <c r="D78" s="1006"/>
      <c r="E78" s="1006"/>
      <c r="F78" s="1006"/>
      <c r="G78" s="1006"/>
      <c r="H78" s="1006"/>
      <c r="I78" s="1006"/>
      <c r="J78" s="1006"/>
      <c r="K78" s="1006"/>
      <c r="L78" s="1006"/>
      <c r="M78" s="1006"/>
      <c r="N78" s="1006"/>
      <c r="O78" s="1006"/>
      <c r="P78" s="1007"/>
      <c r="Q78" s="1008">
        <v>300</v>
      </c>
      <c r="R78" s="1002"/>
      <c r="S78" s="1002"/>
      <c r="T78" s="1002"/>
      <c r="U78" s="1002"/>
      <c r="V78" s="1002">
        <v>278</v>
      </c>
      <c r="W78" s="1002"/>
      <c r="X78" s="1002"/>
      <c r="Y78" s="1002"/>
      <c r="Z78" s="1002"/>
      <c r="AA78" s="1002">
        <v>22</v>
      </c>
      <c r="AB78" s="1002"/>
      <c r="AC78" s="1002"/>
      <c r="AD78" s="1002"/>
      <c r="AE78" s="1002"/>
      <c r="AF78" s="1002">
        <v>22</v>
      </c>
      <c r="AG78" s="1002"/>
      <c r="AH78" s="1002"/>
      <c r="AI78" s="1002"/>
      <c r="AJ78" s="1002"/>
      <c r="AK78" s="1002">
        <v>16</v>
      </c>
      <c r="AL78" s="1002"/>
      <c r="AM78" s="1002"/>
      <c r="AN78" s="1002"/>
      <c r="AO78" s="1002"/>
      <c r="AP78" s="1002" t="s">
        <v>567</v>
      </c>
      <c r="AQ78" s="1002"/>
      <c r="AR78" s="1002"/>
      <c r="AS78" s="1002"/>
      <c r="AT78" s="1002"/>
      <c r="AU78" s="1002" t="s">
        <v>568</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381</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3402</v>
      </c>
      <c r="AG88" s="990"/>
      <c r="AH88" s="990"/>
      <c r="AI88" s="990"/>
      <c r="AJ88" s="990"/>
      <c r="AK88" s="994"/>
      <c r="AL88" s="994"/>
      <c r="AM88" s="994"/>
      <c r="AN88" s="994"/>
      <c r="AO88" s="994"/>
      <c r="AP88" s="990">
        <v>1376</v>
      </c>
      <c r="AQ88" s="990"/>
      <c r="AR88" s="990"/>
      <c r="AS88" s="990"/>
      <c r="AT88" s="990"/>
      <c r="AU88" s="990">
        <v>457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296</v>
      </c>
      <c r="AG109" s="925"/>
      <c r="AH109" s="925"/>
      <c r="AI109" s="925"/>
      <c r="AJ109" s="926"/>
      <c r="AK109" s="927" t="s">
        <v>295</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296</v>
      </c>
      <c r="BW109" s="925"/>
      <c r="BX109" s="925"/>
      <c r="BY109" s="925"/>
      <c r="BZ109" s="926"/>
      <c r="CA109" s="927" t="s">
        <v>295</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296</v>
      </c>
      <c r="DM109" s="925"/>
      <c r="DN109" s="925"/>
      <c r="DO109" s="925"/>
      <c r="DP109" s="926"/>
      <c r="DQ109" s="927" t="s">
        <v>295</v>
      </c>
      <c r="DR109" s="925"/>
      <c r="DS109" s="925"/>
      <c r="DT109" s="925"/>
      <c r="DU109" s="926"/>
      <c r="DV109" s="927" t="s">
        <v>423</v>
      </c>
      <c r="DW109" s="925"/>
      <c r="DX109" s="925"/>
      <c r="DY109" s="925"/>
      <c r="DZ109" s="956"/>
    </row>
    <row r="110" spans="1:131" s="226" customFormat="1" ht="26.25" customHeight="1">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428415</v>
      </c>
      <c r="AB110" s="918"/>
      <c r="AC110" s="918"/>
      <c r="AD110" s="918"/>
      <c r="AE110" s="919"/>
      <c r="AF110" s="920">
        <v>401097</v>
      </c>
      <c r="AG110" s="918"/>
      <c r="AH110" s="918"/>
      <c r="AI110" s="918"/>
      <c r="AJ110" s="919"/>
      <c r="AK110" s="920">
        <v>424627</v>
      </c>
      <c r="AL110" s="918"/>
      <c r="AM110" s="918"/>
      <c r="AN110" s="918"/>
      <c r="AO110" s="919"/>
      <c r="AP110" s="921">
        <v>19.3</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3872383</v>
      </c>
      <c r="BR110" s="865"/>
      <c r="BS110" s="865"/>
      <c r="BT110" s="865"/>
      <c r="BU110" s="865"/>
      <c r="BV110" s="865">
        <v>3828425</v>
      </c>
      <c r="BW110" s="865"/>
      <c r="BX110" s="865"/>
      <c r="BY110" s="865"/>
      <c r="BZ110" s="865"/>
      <c r="CA110" s="865">
        <v>3783757</v>
      </c>
      <c r="CB110" s="865"/>
      <c r="CC110" s="865"/>
      <c r="CD110" s="865"/>
      <c r="CE110" s="865"/>
      <c r="CF110" s="889">
        <v>172.1</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429</v>
      </c>
      <c r="DM110" s="865"/>
      <c r="DN110" s="865"/>
      <c r="DO110" s="865"/>
      <c r="DP110" s="865"/>
      <c r="DQ110" s="865" t="s">
        <v>429</v>
      </c>
      <c r="DR110" s="865"/>
      <c r="DS110" s="865"/>
      <c r="DT110" s="865"/>
      <c r="DU110" s="865"/>
      <c r="DV110" s="866" t="s">
        <v>383</v>
      </c>
      <c r="DW110" s="866"/>
      <c r="DX110" s="866"/>
      <c r="DY110" s="866"/>
      <c r="DZ110" s="867"/>
    </row>
    <row r="111" spans="1:131" s="226" customFormat="1" ht="26.25" customHeight="1">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400</v>
      </c>
      <c r="AG111" s="946"/>
      <c r="AH111" s="946"/>
      <c r="AI111" s="946"/>
      <c r="AJ111" s="947"/>
      <c r="AK111" s="948" t="s">
        <v>376</v>
      </c>
      <c r="AL111" s="946"/>
      <c r="AM111" s="946"/>
      <c r="AN111" s="946"/>
      <c r="AO111" s="947"/>
      <c r="AP111" s="949" t="s">
        <v>400</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t="s">
        <v>429</v>
      </c>
      <c r="BR111" s="837"/>
      <c r="BS111" s="837"/>
      <c r="BT111" s="837"/>
      <c r="BU111" s="837"/>
      <c r="BV111" s="837" t="s">
        <v>376</v>
      </c>
      <c r="BW111" s="837"/>
      <c r="BX111" s="837"/>
      <c r="BY111" s="837"/>
      <c r="BZ111" s="837"/>
      <c r="CA111" s="837" t="s">
        <v>376</v>
      </c>
      <c r="CB111" s="837"/>
      <c r="CC111" s="837"/>
      <c r="CD111" s="837"/>
      <c r="CE111" s="837"/>
      <c r="CF111" s="898" t="s">
        <v>429</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400</v>
      </c>
      <c r="DH111" s="837"/>
      <c r="DI111" s="837"/>
      <c r="DJ111" s="837"/>
      <c r="DK111" s="837"/>
      <c r="DL111" s="837" t="s">
        <v>429</v>
      </c>
      <c r="DM111" s="837"/>
      <c r="DN111" s="837"/>
      <c r="DO111" s="837"/>
      <c r="DP111" s="837"/>
      <c r="DQ111" s="837" t="s">
        <v>400</v>
      </c>
      <c r="DR111" s="837"/>
      <c r="DS111" s="837"/>
      <c r="DT111" s="837"/>
      <c r="DU111" s="837"/>
      <c r="DV111" s="814" t="s">
        <v>429</v>
      </c>
      <c r="DW111" s="814"/>
      <c r="DX111" s="814"/>
      <c r="DY111" s="814"/>
      <c r="DZ111" s="815"/>
    </row>
    <row r="112" spans="1:131" s="226" customFormat="1" ht="26.25" customHeight="1">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429</v>
      </c>
      <c r="AG112" s="800"/>
      <c r="AH112" s="800"/>
      <c r="AI112" s="800"/>
      <c r="AJ112" s="801"/>
      <c r="AK112" s="802" t="s">
        <v>376</v>
      </c>
      <c r="AL112" s="800"/>
      <c r="AM112" s="800"/>
      <c r="AN112" s="800"/>
      <c r="AO112" s="801"/>
      <c r="AP112" s="847" t="s">
        <v>429</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121117</v>
      </c>
      <c r="BR112" s="837"/>
      <c r="BS112" s="837"/>
      <c r="BT112" s="837"/>
      <c r="BU112" s="837"/>
      <c r="BV112" s="837">
        <v>224913</v>
      </c>
      <c r="BW112" s="837"/>
      <c r="BX112" s="837"/>
      <c r="BY112" s="837"/>
      <c r="BZ112" s="837"/>
      <c r="CA112" s="837">
        <v>337055</v>
      </c>
      <c r="CB112" s="837"/>
      <c r="CC112" s="837"/>
      <c r="CD112" s="837"/>
      <c r="CE112" s="837"/>
      <c r="CF112" s="898">
        <v>15.3</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429</v>
      </c>
      <c r="DH112" s="837"/>
      <c r="DI112" s="837"/>
      <c r="DJ112" s="837"/>
      <c r="DK112" s="837"/>
      <c r="DL112" s="837" t="s">
        <v>376</v>
      </c>
      <c r="DM112" s="837"/>
      <c r="DN112" s="837"/>
      <c r="DO112" s="837"/>
      <c r="DP112" s="837"/>
      <c r="DQ112" s="837" t="s">
        <v>429</v>
      </c>
      <c r="DR112" s="837"/>
      <c r="DS112" s="837"/>
      <c r="DT112" s="837"/>
      <c r="DU112" s="837"/>
      <c r="DV112" s="814" t="s">
        <v>376</v>
      </c>
      <c r="DW112" s="814"/>
      <c r="DX112" s="814"/>
      <c r="DY112" s="814"/>
      <c r="DZ112" s="815"/>
    </row>
    <row r="113" spans="1:130" s="226" customFormat="1" ht="26.25" customHeight="1">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10844</v>
      </c>
      <c r="AB113" s="946"/>
      <c r="AC113" s="946"/>
      <c r="AD113" s="946"/>
      <c r="AE113" s="947"/>
      <c r="AF113" s="948">
        <v>15293</v>
      </c>
      <c r="AG113" s="946"/>
      <c r="AH113" s="946"/>
      <c r="AI113" s="946"/>
      <c r="AJ113" s="947"/>
      <c r="AK113" s="948">
        <v>15438</v>
      </c>
      <c r="AL113" s="946"/>
      <c r="AM113" s="946"/>
      <c r="AN113" s="946"/>
      <c r="AO113" s="947"/>
      <c r="AP113" s="949">
        <v>0.7</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636518</v>
      </c>
      <c r="BR113" s="837"/>
      <c r="BS113" s="837"/>
      <c r="BT113" s="837"/>
      <c r="BU113" s="837"/>
      <c r="BV113" s="837">
        <v>527269</v>
      </c>
      <c r="BW113" s="837"/>
      <c r="BX113" s="837"/>
      <c r="BY113" s="837"/>
      <c r="BZ113" s="837"/>
      <c r="CA113" s="837">
        <v>457336</v>
      </c>
      <c r="CB113" s="837"/>
      <c r="CC113" s="837"/>
      <c r="CD113" s="837"/>
      <c r="CE113" s="837"/>
      <c r="CF113" s="898">
        <v>20.8</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376</v>
      </c>
      <c r="DH113" s="800"/>
      <c r="DI113" s="800"/>
      <c r="DJ113" s="800"/>
      <c r="DK113" s="801"/>
      <c r="DL113" s="802" t="s">
        <v>376</v>
      </c>
      <c r="DM113" s="800"/>
      <c r="DN113" s="800"/>
      <c r="DO113" s="800"/>
      <c r="DP113" s="801"/>
      <c r="DQ113" s="802" t="s">
        <v>429</v>
      </c>
      <c r="DR113" s="800"/>
      <c r="DS113" s="800"/>
      <c r="DT113" s="800"/>
      <c r="DU113" s="801"/>
      <c r="DV113" s="847" t="s">
        <v>376</v>
      </c>
      <c r="DW113" s="848"/>
      <c r="DX113" s="848"/>
      <c r="DY113" s="848"/>
      <c r="DZ113" s="849"/>
    </row>
    <row r="114" spans="1:130" s="226" customFormat="1" ht="26.25" customHeight="1">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141083</v>
      </c>
      <c r="AB114" s="800"/>
      <c r="AC114" s="800"/>
      <c r="AD114" s="800"/>
      <c r="AE114" s="801"/>
      <c r="AF114" s="802">
        <v>112494</v>
      </c>
      <c r="AG114" s="800"/>
      <c r="AH114" s="800"/>
      <c r="AI114" s="800"/>
      <c r="AJ114" s="801"/>
      <c r="AK114" s="802">
        <v>71405</v>
      </c>
      <c r="AL114" s="800"/>
      <c r="AM114" s="800"/>
      <c r="AN114" s="800"/>
      <c r="AO114" s="801"/>
      <c r="AP114" s="847">
        <v>3.2</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739876</v>
      </c>
      <c r="BR114" s="837"/>
      <c r="BS114" s="837"/>
      <c r="BT114" s="837"/>
      <c r="BU114" s="837"/>
      <c r="BV114" s="837">
        <v>693717</v>
      </c>
      <c r="BW114" s="837"/>
      <c r="BX114" s="837"/>
      <c r="BY114" s="837"/>
      <c r="BZ114" s="837"/>
      <c r="CA114" s="837">
        <v>656621</v>
      </c>
      <c r="CB114" s="837"/>
      <c r="CC114" s="837"/>
      <c r="CD114" s="837"/>
      <c r="CE114" s="837"/>
      <c r="CF114" s="898">
        <v>29.9</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376</v>
      </c>
      <c r="DH114" s="800"/>
      <c r="DI114" s="800"/>
      <c r="DJ114" s="800"/>
      <c r="DK114" s="801"/>
      <c r="DL114" s="802" t="s">
        <v>376</v>
      </c>
      <c r="DM114" s="800"/>
      <c r="DN114" s="800"/>
      <c r="DO114" s="800"/>
      <c r="DP114" s="801"/>
      <c r="DQ114" s="802" t="s">
        <v>376</v>
      </c>
      <c r="DR114" s="800"/>
      <c r="DS114" s="800"/>
      <c r="DT114" s="800"/>
      <c r="DU114" s="801"/>
      <c r="DV114" s="847" t="s">
        <v>376</v>
      </c>
      <c r="DW114" s="848"/>
      <c r="DX114" s="848"/>
      <c r="DY114" s="848"/>
      <c r="DZ114" s="849"/>
    </row>
    <row r="115" spans="1:130" s="226" customFormat="1" ht="26.25" customHeight="1">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t="s">
        <v>376</v>
      </c>
      <c r="AB115" s="946"/>
      <c r="AC115" s="946"/>
      <c r="AD115" s="946"/>
      <c r="AE115" s="947"/>
      <c r="AF115" s="948" t="s">
        <v>376</v>
      </c>
      <c r="AG115" s="946"/>
      <c r="AH115" s="946"/>
      <c r="AI115" s="946"/>
      <c r="AJ115" s="947"/>
      <c r="AK115" s="948" t="s">
        <v>376</v>
      </c>
      <c r="AL115" s="946"/>
      <c r="AM115" s="946"/>
      <c r="AN115" s="946"/>
      <c r="AO115" s="947"/>
      <c r="AP115" s="949" t="s">
        <v>376</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376</v>
      </c>
      <c r="BR115" s="837"/>
      <c r="BS115" s="837"/>
      <c r="BT115" s="837"/>
      <c r="BU115" s="837"/>
      <c r="BV115" s="837" t="s">
        <v>376</v>
      </c>
      <c r="BW115" s="837"/>
      <c r="BX115" s="837"/>
      <c r="BY115" s="837"/>
      <c r="BZ115" s="837"/>
      <c r="CA115" s="837" t="s">
        <v>376</v>
      </c>
      <c r="CB115" s="837"/>
      <c r="CC115" s="837"/>
      <c r="CD115" s="837"/>
      <c r="CE115" s="837"/>
      <c r="CF115" s="898" t="s">
        <v>376</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376</v>
      </c>
      <c r="DH115" s="800"/>
      <c r="DI115" s="800"/>
      <c r="DJ115" s="800"/>
      <c r="DK115" s="801"/>
      <c r="DL115" s="802" t="s">
        <v>429</v>
      </c>
      <c r="DM115" s="800"/>
      <c r="DN115" s="800"/>
      <c r="DO115" s="800"/>
      <c r="DP115" s="801"/>
      <c r="DQ115" s="802" t="s">
        <v>376</v>
      </c>
      <c r="DR115" s="800"/>
      <c r="DS115" s="800"/>
      <c r="DT115" s="800"/>
      <c r="DU115" s="801"/>
      <c r="DV115" s="847" t="s">
        <v>429</v>
      </c>
      <c r="DW115" s="848"/>
      <c r="DX115" s="848"/>
      <c r="DY115" s="848"/>
      <c r="DZ115" s="849"/>
    </row>
    <row r="116" spans="1:130" s="226" customFormat="1" ht="26.25" customHeight="1">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376</v>
      </c>
      <c r="AB116" s="800"/>
      <c r="AC116" s="800"/>
      <c r="AD116" s="800"/>
      <c r="AE116" s="801"/>
      <c r="AF116" s="802" t="s">
        <v>429</v>
      </c>
      <c r="AG116" s="800"/>
      <c r="AH116" s="800"/>
      <c r="AI116" s="800"/>
      <c r="AJ116" s="801"/>
      <c r="AK116" s="802" t="s">
        <v>376</v>
      </c>
      <c r="AL116" s="800"/>
      <c r="AM116" s="800"/>
      <c r="AN116" s="800"/>
      <c r="AO116" s="801"/>
      <c r="AP116" s="847" t="s">
        <v>376</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376</v>
      </c>
      <c r="BR116" s="837"/>
      <c r="BS116" s="837"/>
      <c r="BT116" s="837"/>
      <c r="BU116" s="837"/>
      <c r="BV116" s="837" t="s">
        <v>376</v>
      </c>
      <c r="BW116" s="837"/>
      <c r="BX116" s="837"/>
      <c r="BY116" s="837"/>
      <c r="BZ116" s="837"/>
      <c r="CA116" s="837" t="s">
        <v>376</v>
      </c>
      <c r="CB116" s="837"/>
      <c r="CC116" s="837"/>
      <c r="CD116" s="837"/>
      <c r="CE116" s="837"/>
      <c r="CF116" s="898" t="s">
        <v>376</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429</v>
      </c>
      <c r="DH116" s="800"/>
      <c r="DI116" s="800"/>
      <c r="DJ116" s="800"/>
      <c r="DK116" s="801"/>
      <c r="DL116" s="802" t="s">
        <v>376</v>
      </c>
      <c r="DM116" s="800"/>
      <c r="DN116" s="800"/>
      <c r="DO116" s="800"/>
      <c r="DP116" s="801"/>
      <c r="DQ116" s="802" t="s">
        <v>376</v>
      </c>
      <c r="DR116" s="800"/>
      <c r="DS116" s="800"/>
      <c r="DT116" s="800"/>
      <c r="DU116" s="801"/>
      <c r="DV116" s="847" t="s">
        <v>376</v>
      </c>
      <c r="DW116" s="848"/>
      <c r="DX116" s="848"/>
      <c r="DY116" s="848"/>
      <c r="DZ116" s="849"/>
    </row>
    <row r="117" spans="1:130" s="226" customFormat="1" ht="26.25" customHeight="1">
      <c r="A117" s="924" t="s">
        <v>178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580342</v>
      </c>
      <c r="AB117" s="932"/>
      <c r="AC117" s="932"/>
      <c r="AD117" s="932"/>
      <c r="AE117" s="933"/>
      <c r="AF117" s="934">
        <v>528884</v>
      </c>
      <c r="AG117" s="932"/>
      <c r="AH117" s="932"/>
      <c r="AI117" s="932"/>
      <c r="AJ117" s="933"/>
      <c r="AK117" s="934">
        <v>511470</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383</v>
      </c>
      <c r="BR117" s="837"/>
      <c r="BS117" s="837"/>
      <c r="BT117" s="837"/>
      <c r="BU117" s="837"/>
      <c r="BV117" s="837" t="s">
        <v>400</v>
      </c>
      <c r="BW117" s="837"/>
      <c r="BX117" s="837"/>
      <c r="BY117" s="837"/>
      <c r="BZ117" s="837"/>
      <c r="CA117" s="837" t="s">
        <v>376</v>
      </c>
      <c r="CB117" s="837"/>
      <c r="CC117" s="837"/>
      <c r="CD117" s="837"/>
      <c r="CE117" s="837"/>
      <c r="CF117" s="898" t="s">
        <v>400</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452</v>
      </c>
      <c r="DH117" s="800"/>
      <c r="DI117" s="800"/>
      <c r="DJ117" s="800"/>
      <c r="DK117" s="801"/>
      <c r="DL117" s="802" t="s">
        <v>376</v>
      </c>
      <c r="DM117" s="800"/>
      <c r="DN117" s="800"/>
      <c r="DO117" s="800"/>
      <c r="DP117" s="801"/>
      <c r="DQ117" s="802" t="s">
        <v>400</v>
      </c>
      <c r="DR117" s="800"/>
      <c r="DS117" s="800"/>
      <c r="DT117" s="800"/>
      <c r="DU117" s="801"/>
      <c r="DV117" s="847" t="s">
        <v>400</v>
      </c>
      <c r="DW117" s="848"/>
      <c r="DX117" s="848"/>
      <c r="DY117" s="848"/>
      <c r="DZ117" s="849"/>
    </row>
    <row r="118" spans="1:130" s="226" customFormat="1" ht="26.25" customHeight="1">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296</v>
      </c>
      <c r="AG118" s="925"/>
      <c r="AH118" s="925"/>
      <c r="AI118" s="925"/>
      <c r="AJ118" s="926"/>
      <c r="AK118" s="927" t="s">
        <v>295</v>
      </c>
      <c r="AL118" s="925"/>
      <c r="AM118" s="925"/>
      <c r="AN118" s="925"/>
      <c r="AO118" s="926"/>
      <c r="AP118" s="928" t="s">
        <v>423</v>
      </c>
      <c r="AQ118" s="929"/>
      <c r="AR118" s="929"/>
      <c r="AS118" s="929"/>
      <c r="AT118" s="930"/>
      <c r="AU118" s="959"/>
      <c r="AV118" s="960"/>
      <c r="AW118" s="960"/>
      <c r="AX118" s="960"/>
      <c r="AY118" s="960"/>
      <c r="AZ118" s="902" t="s">
        <v>453</v>
      </c>
      <c r="BA118" s="903"/>
      <c r="BB118" s="903"/>
      <c r="BC118" s="903"/>
      <c r="BD118" s="903"/>
      <c r="BE118" s="903"/>
      <c r="BF118" s="903"/>
      <c r="BG118" s="903"/>
      <c r="BH118" s="903"/>
      <c r="BI118" s="903"/>
      <c r="BJ118" s="903"/>
      <c r="BK118" s="903"/>
      <c r="BL118" s="903"/>
      <c r="BM118" s="903"/>
      <c r="BN118" s="903"/>
      <c r="BO118" s="903"/>
      <c r="BP118" s="904"/>
      <c r="BQ118" s="905" t="s">
        <v>383</v>
      </c>
      <c r="BR118" s="868"/>
      <c r="BS118" s="868"/>
      <c r="BT118" s="868"/>
      <c r="BU118" s="868"/>
      <c r="BV118" s="868" t="s">
        <v>383</v>
      </c>
      <c r="BW118" s="868"/>
      <c r="BX118" s="868"/>
      <c r="BY118" s="868"/>
      <c r="BZ118" s="868"/>
      <c r="CA118" s="868" t="s">
        <v>454</v>
      </c>
      <c r="CB118" s="868"/>
      <c r="CC118" s="868"/>
      <c r="CD118" s="868"/>
      <c r="CE118" s="868"/>
      <c r="CF118" s="898" t="s">
        <v>379</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400</v>
      </c>
      <c r="DH118" s="800"/>
      <c r="DI118" s="800"/>
      <c r="DJ118" s="800"/>
      <c r="DK118" s="801"/>
      <c r="DL118" s="802" t="s">
        <v>400</v>
      </c>
      <c r="DM118" s="800"/>
      <c r="DN118" s="800"/>
      <c r="DO118" s="800"/>
      <c r="DP118" s="801"/>
      <c r="DQ118" s="802" t="s">
        <v>383</v>
      </c>
      <c r="DR118" s="800"/>
      <c r="DS118" s="800"/>
      <c r="DT118" s="800"/>
      <c r="DU118" s="801"/>
      <c r="DV118" s="847" t="s">
        <v>454</v>
      </c>
      <c r="DW118" s="848"/>
      <c r="DX118" s="848"/>
      <c r="DY118" s="848"/>
      <c r="DZ118" s="849"/>
    </row>
    <row r="119" spans="1:130" s="226" customFormat="1" ht="26.25" customHeight="1">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400</v>
      </c>
      <c r="AB119" s="918"/>
      <c r="AC119" s="918"/>
      <c r="AD119" s="918"/>
      <c r="AE119" s="919"/>
      <c r="AF119" s="920" t="s">
        <v>379</v>
      </c>
      <c r="AG119" s="918"/>
      <c r="AH119" s="918"/>
      <c r="AI119" s="918"/>
      <c r="AJ119" s="919"/>
      <c r="AK119" s="920" t="s">
        <v>452</v>
      </c>
      <c r="AL119" s="918"/>
      <c r="AM119" s="918"/>
      <c r="AN119" s="918"/>
      <c r="AO119" s="919"/>
      <c r="AP119" s="921" t="s">
        <v>376</v>
      </c>
      <c r="AQ119" s="922"/>
      <c r="AR119" s="922"/>
      <c r="AS119" s="922"/>
      <c r="AT119" s="923"/>
      <c r="AU119" s="961"/>
      <c r="AV119" s="962"/>
      <c r="AW119" s="962"/>
      <c r="AX119" s="962"/>
      <c r="AY119" s="962"/>
      <c r="AZ119" s="257" t="s">
        <v>178</v>
      </c>
      <c r="BA119" s="257"/>
      <c r="BB119" s="257"/>
      <c r="BC119" s="257"/>
      <c r="BD119" s="257"/>
      <c r="BE119" s="257"/>
      <c r="BF119" s="257"/>
      <c r="BG119" s="257"/>
      <c r="BH119" s="257"/>
      <c r="BI119" s="257"/>
      <c r="BJ119" s="257"/>
      <c r="BK119" s="257"/>
      <c r="BL119" s="257"/>
      <c r="BM119" s="257"/>
      <c r="BN119" s="257"/>
      <c r="BO119" s="900" t="s">
        <v>456</v>
      </c>
      <c r="BP119" s="901"/>
      <c r="BQ119" s="905">
        <v>5369894</v>
      </c>
      <c r="BR119" s="868"/>
      <c r="BS119" s="868"/>
      <c r="BT119" s="868"/>
      <c r="BU119" s="868"/>
      <c r="BV119" s="868">
        <v>5274324</v>
      </c>
      <c r="BW119" s="868"/>
      <c r="BX119" s="868"/>
      <c r="BY119" s="868"/>
      <c r="BZ119" s="868"/>
      <c r="CA119" s="868">
        <v>5234769</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454</v>
      </c>
      <c r="DH119" s="783"/>
      <c r="DI119" s="783"/>
      <c r="DJ119" s="783"/>
      <c r="DK119" s="784"/>
      <c r="DL119" s="785" t="s">
        <v>452</v>
      </c>
      <c r="DM119" s="783"/>
      <c r="DN119" s="783"/>
      <c r="DO119" s="783"/>
      <c r="DP119" s="784"/>
      <c r="DQ119" s="785" t="s">
        <v>376</v>
      </c>
      <c r="DR119" s="783"/>
      <c r="DS119" s="783"/>
      <c r="DT119" s="783"/>
      <c r="DU119" s="784"/>
      <c r="DV119" s="871" t="s">
        <v>454</v>
      </c>
      <c r="DW119" s="872"/>
      <c r="DX119" s="872"/>
      <c r="DY119" s="872"/>
      <c r="DZ119" s="873"/>
    </row>
    <row r="120" spans="1:130" s="226" customFormat="1" ht="26.25" customHeight="1">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454</v>
      </c>
      <c r="AB120" s="800"/>
      <c r="AC120" s="800"/>
      <c r="AD120" s="800"/>
      <c r="AE120" s="801"/>
      <c r="AF120" s="802" t="s">
        <v>376</v>
      </c>
      <c r="AG120" s="800"/>
      <c r="AH120" s="800"/>
      <c r="AI120" s="800"/>
      <c r="AJ120" s="801"/>
      <c r="AK120" s="802" t="s">
        <v>376</v>
      </c>
      <c r="AL120" s="800"/>
      <c r="AM120" s="800"/>
      <c r="AN120" s="800"/>
      <c r="AO120" s="801"/>
      <c r="AP120" s="847" t="s">
        <v>383</v>
      </c>
      <c r="AQ120" s="848"/>
      <c r="AR120" s="848"/>
      <c r="AS120" s="848"/>
      <c r="AT120" s="849"/>
      <c r="AU120" s="906" t="s">
        <v>458</v>
      </c>
      <c r="AV120" s="907"/>
      <c r="AW120" s="907"/>
      <c r="AX120" s="907"/>
      <c r="AY120" s="908"/>
      <c r="AZ120" s="883" t="s">
        <v>459</v>
      </c>
      <c r="BA120" s="828"/>
      <c r="BB120" s="828"/>
      <c r="BC120" s="828"/>
      <c r="BD120" s="828"/>
      <c r="BE120" s="828"/>
      <c r="BF120" s="828"/>
      <c r="BG120" s="828"/>
      <c r="BH120" s="828"/>
      <c r="BI120" s="828"/>
      <c r="BJ120" s="828"/>
      <c r="BK120" s="828"/>
      <c r="BL120" s="828"/>
      <c r="BM120" s="828"/>
      <c r="BN120" s="828"/>
      <c r="BO120" s="828"/>
      <c r="BP120" s="829"/>
      <c r="BQ120" s="884">
        <v>3883572</v>
      </c>
      <c r="BR120" s="865"/>
      <c r="BS120" s="865"/>
      <c r="BT120" s="865"/>
      <c r="BU120" s="865"/>
      <c r="BV120" s="865">
        <v>4018664</v>
      </c>
      <c r="BW120" s="865"/>
      <c r="BX120" s="865"/>
      <c r="BY120" s="865"/>
      <c r="BZ120" s="865"/>
      <c r="CA120" s="865">
        <v>4208388</v>
      </c>
      <c r="CB120" s="865"/>
      <c r="CC120" s="865"/>
      <c r="CD120" s="865"/>
      <c r="CE120" s="865"/>
      <c r="CF120" s="889">
        <v>191.4</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65483</v>
      </c>
      <c r="DH120" s="865"/>
      <c r="DI120" s="865"/>
      <c r="DJ120" s="865"/>
      <c r="DK120" s="865"/>
      <c r="DL120" s="865">
        <v>174026</v>
      </c>
      <c r="DM120" s="865"/>
      <c r="DN120" s="865"/>
      <c r="DO120" s="865"/>
      <c r="DP120" s="865"/>
      <c r="DQ120" s="865">
        <v>290302</v>
      </c>
      <c r="DR120" s="865"/>
      <c r="DS120" s="865"/>
      <c r="DT120" s="865"/>
      <c r="DU120" s="865"/>
      <c r="DV120" s="866">
        <v>13.2</v>
      </c>
      <c r="DW120" s="866"/>
      <c r="DX120" s="866"/>
      <c r="DY120" s="866"/>
      <c r="DZ120" s="867"/>
    </row>
    <row r="121" spans="1:130" s="226" customFormat="1" ht="26.25" customHeight="1">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400</v>
      </c>
      <c r="AB121" s="800"/>
      <c r="AC121" s="800"/>
      <c r="AD121" s="800"/>
      <c r="AE121" s="801"/>
      <c r="AF121" s="802" t="s">
        <v>383</v>
      </c>
      <c r="AG121" s="800"/>
      <c r="AH121" s="800"/>
      <c r="AI121" s="800"/>
      <c r="AJ121" s="801"/>
      <c r="AK121" s="802" t="s">
        <v>452</v>
      </c>
      <c r="AL121" s="800"/>
      <c r="AM121" s="800"/>
      <c r="AN121" s="800"/>
      <c r="AO121" s="801"/>
      <c r="AP121" s="847" t="s">
        <v>452</v>
      </c>
      <c r="AQ121" s="848"/>
      <c r="AR121" s="848"/>
      <c r="AS121" s="848"/>
      <c r="AT121" s="849"/>
      <c r="AU121" s="909"/>
      <c r="AV121" s="910"/>
      <c r="AW121" s="910"/>
      <c r="AX121" s="910"/>
      <c r="AY121" s="911"/>
      <c r="AZ121" s="835" t="s">
        <v>463</v>
      </c>
      <c r="BA121" s="770"/>
      <c r="BB121" s="770"/>
      <c r="BC121" s="770"/>
      <c r="BD121" s="770"/>
      <c r="BE121" s="770"/>
      <c r="BF121" s="770"/>
      <c r="BG121" s="770"/>
      <c r="BH121" s="770"/>
      <c r="BI121" s="770"/>
      <c r="BJ121" s="770"/>
      <c r="BK121" s="770"/>
      <c r="BL121" s="770"/>
      <c r="BM121" s="770"/>
      <c r="BN121" s="770"/>
      <c r="BO121" s="770"/>
      <c r="BP121" s="771"/>
      <c r="BQ121" s="836" t="s">
        <v>454</v>
      </c>
      <c r="BR121" s="837"/>
      <c r="BS121" s="837"/>
      <c r="BT121" s="837"/>
      <c r="BU121" s="837"/>
      <c r="BV121" s="837" t="s">
        <v>400</v>
      </c>
      <c r="BW121" s="837"/>
      <c r="BX121" s="837"/>
      <c r="BY121" s="837"/>
      <c r="BZ121" s="837"/>
      <c r="CA121" s="837" t="s">
        <v>383</v>
      </c>
      <c r="CB121" s="837"/>
      <c r="CC121" s="837"/>
      <c r="CD121" s="837"/>
      <c r="CE121" s="837"/>
      <c r="CF121" s="898" t="s">
        <v>464</v>
      </c>
      <c r="CG121" s="899"/>
      <c r="CH121" s="899"/>
      <c r="CI121" s="899"/>
      <c r="CJ121" s="899"/>
      <c r="CK121" s="892"/>
      <c r="CL121" s="878"/>
      <c r="CM121" s="878"/>
      <c r="CN121" s="878"/>
      <c r="CO121" s="879"/>
      <c r="CP121" s="858" t="s">
        <v>465</v>
      </c>
      <c r="CQ121" s="859"/>
      <c r="CR121" s="859"/>
      <c r="CS121" s="859"/>
      <c r="CT121" s="859"/>
      <c r="CU121" s="859"/>
      <c r="CV121" s="859"/>
      <c r="CW121" s="859"/>
      <c r="CX121" s="859"/>
      <c r="CY121" s="859"/>
      <c r="CZ121" s="859"/>
      <c r="DA121" s="859"/>
      <c r="DB121" s="859"/>
      <c r="DC121" s="859"/>
      <c r="DD121" s="859"/>
      <c r="DE121" s="859"/>
      <c r="DF121" s="860"/>
      <c r="DG121" s="836">
        <v>55634</v>
      </c>
      <c r="DH121" s="837"/>
      <c r="DI121" s="837"/>
      <c r="DJ121" s="837"/>
      <c r="DK121" s="837"/>
      <c r="DL121" s="837">
        <v>50887</v>
      </c>
      <c r="DM121" s="837"/>
      <c r="DN121" s="837"/>
      <c r="DO121" s="837"/>
      <c r="DP121" s="837"/>
      <c r="DQ121" s="837">
        <v>46753</v>
      </c>
      <c r="DR121" s="837"/>
      <c r="DS121" s="837"/>
      <c r="DT121" s="837"/>
      <c r="DU121" s="837"/>
      <c r="DV121" s="814">
        <v>2.1</v>
      </c>
      <c r="DW121" s="814"/>
      <c r="DX121" s="814"/>
      <c r="DY121" s="814"/>
      <c r="DZ121" s="815"/>
    </row>
    <row r="122" spans="1:130" s="226" customFormat="1" ht="26.25" customHeight="1">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376</v>
      </c>
      <c r="AB122" s="800"/>
      <c r="AC122" s="800"/>
      <c r="AD122" s="800"/>
      <c r="AE122" s="801"/>
      <c r="AF122" s="802" t="s">
        <v>376</v>
      </c>
      <c r="AG122" s="800"/>
      <c r="AH122" s="800"/>
      <c r="AI122" s="800"/>
      <c r="AJ122" s="801"/>
      <c r="AK122" s="802" t="s">
        <v>383</v>
      </c>
      <c r="AL122" s="800"/>
      <c r="AM122" s="800"/>
      <c r="AN122" s="800"/>
      <c r="AO122" s="801"/>
      <c r="AP122" s="847" t="s">
        <v>383</v>
      </c>
      <c r="AQ122" s="848"/>
      <c r="AR122" s="848"/>
      <c r="AS122" s="848"/>
      <c r="AT122" s="849"/>
      <c r="AU122" s="909"/>
      <c r="AV122" s="910"/>
      <c r="AW122" s="910"/>
      <c r="AX122" s="910"/>
      <c r="AY122" s="911"/>
      <c r="AZ122" s="902" t="s">
        <v>466</v>
      </c>
      <c r="BA122" s="903"/>
      <c r="BB122" s="903"/>
      <c r="BC122" s="903"/>
      <c r="BD122" s="903"/>
      <c r="BE122" s="903"/>
      <c r="BF122" s="903"/>
      <c r="BG122" s="903"/>
      <c r="BH122" s="903"/>
      <c r="BI122" s="903"/>
      <c r="BJ122" s="903"/>
      <c r="BK122" s="903"/>
      <c r="BL122" s="903"/>
      <c r="BM122" s="903"/>
      <c r="BN122" s="903"/>
      <c r="BO122" s="903"/>
      <c r="BP122" s="904"/>
      <c r="BQ122" s="905">
        <v>3608468</v>
      </c>
      <c r="BR122" s="868"/>
      <c r="BS122" s="868"/>
      <c r="BT122" s="868"/>
      <c r="BU122" s="868"/>
      <c r="BV122" s="868">
        <v>3480842</v>
      </c>
      <c r="BW122" s="868"/>
      <c r="BX122" s="868"/>
      <c r="BY122" s="868"/>
      <c r="BZ122" s="868"/>
      <c r="CA122" s="868">
        <v>3319797</v>
      </c>
      <c r="CB122" s="868"/>
      <c r="CC122" s="868"/>
      <c r="CD122" s="868"/>
      <c r="CE122" s="868"/>
      <c r="CF122" s="869">
        <v>151</v>
      </c>
      <c r="CG122" s="870"/>
      <c r="CH122" s="870"/>
      <c r="CI122" s="870"/>
      <c r="CJ122" s="870"/>
      <c r="CK122" s="892"/>
      <c r="CL122" s="878"/>
      <c r="CM122" s="878"/>
      <c r="CN122" s="878"/>
      <c r="CO122" s="879"/>
      <c r="CP122" s="858" t="s">
        <v>467</v>
      </c>
      <c r="CQ122" s="859"/>
      <c r="CR122" s="859"/>
      <c r="CS122" s="859"/>
      <c r="CT122" s="859"/>
      <c r="CU122" s="859"/>
      <c r="CV122" s="859"/>
      <c r="CW122" s="859"/>
      <c r="CX122" s="859"/>
      <c r="CY122" s="859"/>
      <c r="CZ122" s="859"/>
      <c r="DA122" s="859"/>
      <c r="DB122" s="859"/>
      <c r="DC122" s="859"/>
      <c r="DD122" s="859"/>
      <c r="DE122" s="859"/>
      <c r="DF122" s="860"/>
      <c r="DG122" s="836" t="s">
        <v>454</v>
      </c>
      <c r="DH122" s="837"/>
      <c r="DI122" s="837"/>
      <c r="DJ122" s="837"/>
      <c r="DK122" s="837"/>
      <c r="DL122" s="837" t="s">
        <v>376</v>
      </c>
      <c r="DM122" s="837"/>
      <c r="DN122" s="837"/>
      <c r="DO122" s="837"/>
      <c r="DP122" s="837"/>
      <c r="DQ122" s="837" t="s">
        <v>376</v>
      </c>
      <c r="DR122" s="837"/>
      <c r="DS122" s="837"/>
      <c r="DT122" s="837"/>
      <c r="DU122" s="837"/>
      <c r="DV122" s="814" t="s">
        <v>454</v>
      </c>
      <c r="DW122" s="814"/>
      <c r="DX122" s="814"/>
      <c r="DY122" s="814"/>
      <c r="DZ122" s="815"/>
    </row>
    <row r="123" spans="1:130" s="226" customFormat="1" ht="26.25" customHeight="1">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376</v>
      </c>
      <c r="AB123" s="800"/>
      <c r="AC123" s="800"/>
      <c r="AD123" s="800"/>
      <c r="AE123" s="801"/>
      <c r="AF123" s="802" t="s">
        <v>454</v>
      </c>
      <c r="AG123" s="800"/>
      <c r="AH123" s="800"/>
      <c r="AI123" s="800"/>
      <c r="AJ123" s="801"/>
      <c r="AK123" s="802" t="s">
        <v>454</v>
      </c>
      <c r="AL123" s="800"/>
      <c r="AM123" s="800"/>
      <c r="AN123" s="800"/>
      <c r="AO123" s="801"/>
      <c r="AP123" s="847" t="s">
        <v>376</v>
      </c>
      <c r="AQ123" s="848"/>
      <c r="AR123" s="848"/>
      <c r="AS123" s="848"/>
      <c r="AT123" s="849"/>
      <c r="AU123" s="912"/>
      <c r="AV123" s="913"/>
      <c r="AW123" s="913"/>
      <c r="AX123" s="913"/>
      <c r="AY123" s="913"/>
      <c r="AZ123" s="257" t="s">
        <v>178</v>
      </c>
      <c r="BA123" s="257"/>
      <c r="BB123" s="257"/>
      <c r="BC123" s="257"/>
      <c r="BD123" s="257"/>
      <c r="BE123" s="257"/>
      <c r="BF123" s="257"/>
      <c r="BG123" s="257"/>
      <c r="BH123" s="257"/>
      <c r="BI123" s="257"/>
      <c r="BJ123" s="257"/>
      <c r="BK123" s="257"/>
      <c r="BL123" s="257"/>
      <c r="BM123" s="257"/>
      <c r="BN123" s="257"/>
      <c r="BO123" s="900" t="s">
        <v>468</v>
      </c>
      <c r="BP123" s="901"/>
      <c r="BQ123" s="855">
        <v>7492040</v>
      </c>
      <c r="BR123" s="856"/>
      <c r="BS123" s="856"/>
      <c r="BT123" s="856"/>
      <c r="BU123" s="856"/>
      <c r="BV123" s="856">
        <v>7499506</v>
      </c>
      <c r="BW123" s="856"/>
      <c r="BX123" s="856"/>
      <c r="BY123" s="856"/>
      <c r="BZ123" s="856"/>
      <c r="CA123" s="856">
        <v>7528185</v>
      </c>
      <c r="CB123" s="856"/>
      <c r="CC123" s="856"/>
      <c r="CD123" s="856"/>
      <c r="CE123" s="856"/>
      <c r="CF123" s="766"/>
      <c r="CG123" s="767"/>
      <c r="CH123" s="767"/>
      <c r="CI123" s="767"/>
      <c r="CJ123" s="857"/>
      <c r="CK123" s="892"/>
      <c r="CL123" s="878"/>
      <c r="CM123" s="878"/>
      <c r="CN123" s="878"/>
      <c r="CO123" s="879"/>
      <c r="CP123" s="858" t="s">
        <v>469</v>
      </c>
      <c r="CQ123" s="859"/>
      <c r="CR123" s="859"/>
      <c r="CS123" s="859"/>
      <c r="CT123" s="859"/>
      <c r="CU123" s="859"/>
      <c r="CV123" s="859"/>
      <c r="CW123" s="859"/>
      <c r="CX123" s="859"/>
      <c r="CY123" s="859"/>
      <c r="CZ123" s="859"/>
      <c r="DA123" s="859"/>
      <c r="DB123" s="859"/>
      <c r="DC123" s="859"/>
      <c r="DD123" s="859"/>
      <c r="DE123" s="859"/>
      <c r="DF123" s="860"/>
      <c r="DG123" s="799" t="s">
        <v>454</v>
      </c>
      <c r="DH123" s="800"/>
      <c r="DI123" s="800"/>
      <c r="DJ123" s="800"/>
      <c r="DK123" s="801"/>
      <c r="DL123" s="802" t="s">
        <v>379</v>
      </c>
      <c r="DM123" s="800"/>
      <c r="DN123" s="800"/>
      <c r="DO123" s="800"/>
      <c r="DP123" s="801"/>
      <c r="DQ123" s="802" t="s">
        <v>376</v>
      </c>
      <c r="DR123" s="800"/>
      <c r="DS123" s="800"/>
      <c r="DT123" s="800"/>
      <c r="DU123" s="801"/>
      <c r="DV123" s="847" t="s">
        <v>454</v>
      </c>
      <c r="DW123" s="848"/>
      <c r="DX123" s="848"/>
      <c r="DY123" s="848"/>
      <c r="DZ123" s="849"/>
    </row>
    <row r="124" spans="1:130" s="226" customFormat="1" ht="26.25" customHeight="1" thickBot="1">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454</v>
      </c>
      <c r="AB124" s="800"/>
      <c r="AC124" s="800"/>
      <c r="AD124" s="800"/>
      <c r="AE124" s="801"/>
      <c r="AF124" s="802" t="s">
        <v>383</v>
      </c>
      <c r="AG124" s="800"/>
      <c r="AH124" s="800"/>
      <c r="AI124" s="800"/>
      <c r="AJ124" s="801"/>
      <c r="AK124" s="802" t="s">
        <v>376</v>
      </c>
      <c r="AL124" s="800"/>
      <c r="AM124" s="800"/>
      <c r="AN124" s="800"/>
      <c r="AO124" s="801"/>
      <c r="AP124" s="847" t="s">
        <v>376</v>
      </c>
      <c r="AQ124" s="848"/>
      <c r="AR124" s="848"/>
      <c r="AS124" s="848"/>
      <c r="AT124" s="849"/>
      <c r="AU124" s="850" t="s">
        <v>470</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383</v>
      </c>
      <c r="BR124" s="854"/>
      <c r="BS124" s="854"/>
      <c r="BT124" s="854"/>
      <c r="BU124" s="854"/>
      <c r="BV124" s="854" t="s">
        <v>376</v>
      </c>
      <c r="BW124" s="854"/>
      <c r="BX124" s="854"/>
      <c r="BY124" s="854"/>
      <c r="BZ124" s="854"/>
      <c r="CA124" s="854" t="s">
        <v>383</v>
      </c>
      <c r="CB124" s="854"/>
      <c r="CC124" s="854"/>
      <c r="CD124" s="854"/>
      <c r="CE124" s="854"/>
      <c r="CF124" s="744"/>
      <c r="CG124" s="745"/>
      <c r="CH124" s="745"/>
      <c r="CI124" s="745"/>
      <c r="CJ124" s="885"/>
      <c r="CK124" s="893"/>
      <c r="CL124" s="893"/>
      <c r="CM124" s="893"/>
      <c r="CN124" s="893"/>
      <c r="CO124" s="894"/>
      <c r="CP124" s="858" t="s">
        <v>471</v>
      </c>
      <c r="CQ124" s="859"/>
      <c r="CR124" s="859"/>
      <c r="CS124" s="859"/>
      <c r="CT124" s="859"/>
      <c r="CU124" s="859"/>
      <c r="CV124" s="859"/>
      <c r="CW124" s="859"/>
      <c r="CX124" s="859"/>
      <c r="CY124" s="859"/>
      <c r="CZ124" s="859"/>
      <c r="DA124" s="859"/>
      <c r="DB124" s="859"/>
      <c r="DC124" s="859"/>
      <c r="DD124" s="859"/>
      <c r="DE124" s="859"/>
      <c r="DF124" s="860"/>
      <c r="DG124" s="782" t="s">
        <v>464</v>
      </c>
      <c r="DH124" s="783"/>
      <c r="DI124" s="783"/>
      <c r="DJ124" s="783"/>
      <c r="DK124" s="784"/>
      <c r="DL124" s="785" t="s">
        <v>464</v>
      </c>
      <c r="DM124" s="783"/>
      <c r="DN124" s="783"/>
      <c r="DO124" s="783"/>
      <c r="DP124" s="784"/>
      <c r="DQ124" s="785" t="s">
        <v>464</v>
      </c>
      <c r="DR124" s="783"/>
      <c r="DS124" s="783"/>
      <c r="DT124" s="783"/>
      <c r="DU124" s="784"/>
      <c r="DV124" s="871" t="s">
        <v>400</v>
      </c>
      <c r="DW124" s="872"/>
      <c r="DX124" s="872"/>
      <c r="DY124" s="872"/>
      <c r="DZ124" s="873"/>
    </row>
    <row r="125" spans="1:130" s="226" customFormat="1" ht="26.25" customHeight="1">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383</v>
      </c>
      <c r="AB125" s="800"/>
      <c r="AC125" s="800"/>
      <c r="AD125" s="800"/>
      <c r="AE125" s="801"/>
      <c r="AF125" s="802" t="s">
        <v>383</v>
      </c>
      <c r="AG125" s="800"/>
      <c r="AH125" s="800"/>
      <c r="AI125" s="800"/>
      <c r="AJ125" s="801"/>
      <c r="AK125" s="802" t="s">
        <v>454</v>
      </c>
      <c r="AL125" s="800"/>
      <c r="AM125" s="800"/>
      <c r="AN125" s="800"/>
      <c r="AO125" s="801"/>
      <c r="AP125" s="847" t="s">
        <v>464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472</v>
      </c>
      <c r="CL125" s="875"/>
      <c r="CM125" s="875"/>
      <c r="CN125" s="875"/>
      <c r="CO125" s="876"/>
      <c r="CP125" s="883" t="s">
        <v>473</v>
      </c>
      <c r="CQ125" s="828"/>
      <c r="CR125" s="828"/>
      <c r="CS125" s="828"/>
      <c r="CT125" s="828"/>
      <c r="CU125" s="828"/>
      <c r="CV125" s="828"/>
      <c r="CW125" s="828"/>
      <c r="CX125" s="828"/>
      <c r="CY125" s="828"/>
      <c r="CZ125" s="828"/>
      <c r="DA125" s="828"/>
      <c r="DB125" s="828"/>
      <c r="DC125" s="828"/>
      <c r="DD125" s="828"/>
      <c r="DE125" s="828"/>
      <c r="DF125" s="829"/>
      <c r="DG125" s="884" t="s">
        <v>464</v>
      </c>
      <c r="DH125" s="865"/>
      <c r="DI125" s="865"/>
      <c r="DJ125" s="865"/>
      <c r="DK125" s="865"/>
      <c r="DL125" s="865" t="s">
        <v>452</v>
      </c>
      <c r="DM125" s="865"/>
      <c r="DN125" s="865"/>
      <c r="DO125" s="865"/>
      <c r="DP125" s="865"/>
      <c r="DQ125" s="865" t="s">
        <v>383</v>
      </c>
      <c r="DR125" s="865"/>
      <c r="DS125" s="865"/>
      <c r="DT125" s="865"/>
      <c r="DU125" s="865"/>
      <c r="DV125" s="866" t="s">
        <v>383</v>
      </c>
      <c r="DW125" s="866"/>
      <c r="DX125" s="866"/>
      <c r="DY125" s="866"/>
      <c r="DZ125" s="867"/>
    </row>
    <row r="126" spans="1:130" s="226" customFormat="1" ht="26.25" customHeight="1" thickBot="1">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383</v>
      </c>
      <c r="AB126" s="800"/>
      <c r="AC126" s="800"/>
      <c r="AD126" s="800"/>
      <c r="AE126" s="801"/>
      <c r="AF126" s="802" t="s">
        <v>383</v>
      </c>
      <c r="AG126" s="800"/>
      <c r="AH126" s="800"/>
      <c r="AI126" s="800"/>
      <c r="AJ126" s="801"/>
      <c r="AK126" s="802" t="s">
        <v>464</v>
      </c>
      <c r="AL126" s="800"/>
      <c r="AM126" s="800"/>
      <c r="AN126" s="800"/>
      <c r="AO126" s="801"/>
      <c r="AP126" s="847" t="s">
        <v>452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474</v>
      </c>
      <c r="CQ126" s="770"/>
      <c r="CR126" s="770"/>
      <c r="CS126" s="770"/>
      <c r="CT126" s="770"/>
      <c r="CU126" s="770"/>
      <c r="CV126" s="770"/>
      <c r="CW126" s="770"/>
      <c r="CX126" s="770"/>
      <c r="CY126" s="770"/>
      <c r="CZ126" s="770"/>
      <c r="DA126" s="770"/>
      <c r="DB126" s="770"/>
      <c r="DC126" s="770"/>
      <c r="DD126" s="770"/>
      <c r="DE126" s="770"/>
      <c r="DF126" s="771"/>
      <c r="DG126" s="836" t="s">
        <v>464</v>
      </c>
      <c r="DH126" s="837"/>
      <c r="DI126" s="837"/>
      <c r="DJ126" s="837"/>
      <c r="DK126" s="837"/>
      <c r="DL126" s="837" t="s">
        <v>400</v>
      </c>
      <c r="DM126" s="837"/>
      <c r="DN126" s="837"/>
      <c r="DO126" s="837"/>
      <c r="DP126" s="837"/>
      <c r="DQ126" s="837" t="s">
        <v>383</v>
      </c>
      <c r="DR126" s="837"/>
      <c r="DS126" s="837"/>
      <c r="DT126" s="837"/>
      <c r="DU126" s="837"/>
      <c r="DV126" s="814" t="s">
        <v>464</v>
      </c>
      <c r="DW126" s="814"/>
      <c r="DX126" s="814"/>
      <c r="DY126" s="814"/>
      <c r="DZ126" s="815"/>
    </row>
    <row r="127" spans="1:130" s="226" customFormat="1" ht="26.25" customHeight="1">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383</v>
      </c>
      <c r="AB127" s="800"/>
      <c r="AC127" s="800"/>
      <c r="AD127" s="800"/>
      <c r="AE127" s="801"/>
      <c r="AF127" s="802" t="s">
        <v>454</v>
      </c>
      <c r="AG127" s="800"/>
      <c r="AH127" s="800"/>
      <c r="AI127" s="800"/>
      <c r="AJ127" s="801"/>
      <c r="AK127" s="802" t="s">
        <v>383</v>
      </c>
      <c r="AL127" s="800"/>
      <c r="AM127" s="800"/>
      <c r="AN127" s="800"/>
      <c r="AO127" s="801"/>
      <c r="AP127" s="847" t="s">
        <v>383</v>
      </c>
      <c r="AQ127" s="848"/>
      <c r="AR127" s="848"/>
      <c r="AS127" s="848"/>
      <c r="AT127" s="849"/>
      <c r="AU127" s="262"/>
      <c r="AV127" s="262"/>
      <c r="AW127" s="262"/>
      <c r="AX127" s="864" t="s">
        <v>476</v>
      </c>
      <c r="AY127" s="832"/>
      <c r="AZ127" s="832"/>
      <c r="BA127" s="832"/>
      <c r="BB127" s="832"/>
      <c r="BC127" s="832"/>
      <c r="BD127" s="832"/>
      <c r="BE127" s="833"/>
      <c r="BF127" s="831" t="s">
        <v>477</v>
      </c>
      <c r="BG127" s="832"/>
      <c r="BH127" s="832"/>
      <c r="BI127" s="832"/>
      <c r="BJ127" s="832"/>
      <c r="BK127" s="832"/>
      <c r="BL127" s="833"/>
      <c r="BM127" s="831" t="s">
        <v>478</v>
      </c>
      <c r="BN127" s="832"/>
      <c r="BO127" s="832"/>
      <c r="BP127" s="832"/>
      <c r="BQ127" s="832"/>
      <c r="BR127" s="832"/>
      <c r="BS127" s="833"/>
      <c r="BT127" s="831" t="s">
        <v>479</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480</v>
      </c>
      <c r="CQ127" s="770"/>
      <c r="CR127" s="770"/>
      <c r="CS127" s="770"/>
      <c r="CT127" s="770"/>
      <c r="CU127" s="770"/>
      <c r="CV127" s="770"/>
      <c r="CW127" s="770"/>
      <c r="CX127" s="770"/>
      <c r="CY127" s="770"/>
      <c r="CZ127" s="770"/>
      <c r="DA127" s="770"/>
      <c r="DB127" s="770"/>
      <c r="DC127" s="770"/>
      <c r="DD127" s="770"/>
      <c r="DE127" s="770"/>
      <c r="DF127" s="771"/>
      <c r="DG127" s="836" t="s">
        <v>464</v>
      </c>
      <c r="DH127" s="837"/>
      <c r="DI127" s="837"/>
      <c r="DJ127" s="837"/>
      <c r="DK127" s="837"/>
      <c r="DL127" s="837" t="s">
        <v>464</v>
      </c>
      <c r="DM127" s="837"/>
      <c r="DN127" s="837"/>
      <c r="DO127" s="837"/>
      <c r="DP127" s="837"/>
      <c r="DQ127" s="837" t="s">
        <v>383</v>
      </c>
      <c r="DR127" s="837"/>
      <c r="DS127" s="837"/>
      <c r="DT127" s="837"/>
      <c r="DU127" s="837"/>
      <c r="DV127" s="814" t="s">
        <v>464</v>
      </c>
      <c r="DW127" s="814"/>
      <c r="DX127" s="814"/>
      <c r="DY127" s="814"/>
      <c r="DZ127" s="815"/>
    </row>
    <row r="128" spans="1:130" s="226" customFormat="1" ht="26.25" customHeight="1" thickBot="1">
      <c r="A128" s="816" t="s">
        <v>481</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482</v>
      </c>
      <c r="X128" s="818"/>
      <c r="Y128" s="818"/>
      <c r="Z128" s="819"/>
      <c r="AA128" s="820">
        <v>12241</v>
      </c>
      <c r="AB128" s="821"/>
      <c r="AC128" s="821"/>
      <c r="AD128" s="821"/>
      <c r="AE128" s="822"/>
      <c r="AF128" s="823" t="s">
        <v>383</v>
      </c>
      <c r="AG128" s="821"/>
      <c r="AH128" s="821"/>
      <c r="AI128" s="821"/>
      <c r="AJ128" s="822"/>
      <c r="AK128" s="823" t="s">
        <v>379</v>
      </c>
      <c r="AL128" s="821"/>
      <c r="AM128" s="821"/>
      <c r="AN128" s="821"/>
      <c r="AO128" s="822"/>
      <c r="AP128" s="824"/>
      <c r="AQ128" s="825"/>
      <c r="AR128" s="825"/>
      <c r="AS128" s="825"/>
      <c r="AT128" s="826"/>
      <c r="AU128" s="262"/>
      <c r="AV128" s="262"/>
      <c r="AW128" s="262"/>
      <c r="AX128" s="827" t="s">
        <v>483</v>
      </c>
      <c r="AY128" s="828"/>
      <c r="AZ128" s="828"/>
      <c r="BA128" s="828"/>
      <c r="BB128" s="828"/>
      <c r="BC128" s="828"/>
      <c r="BD128" s="828"/>
      <c r="BE128" s="829"/>
      <c r="BF128" s="806" t="s">
        <v>464</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484</v>
      </c>
      <c r="CQ128" s="748"/>
      <c r="CR128" s="748"/>
      <c r="CS128" s="748"/>
      <c r="CT128" s="748"/>
      <c r="CU128" s="748"/>
      <c r="CV128" s="748"/>
      <c r="CW128" s="748"/>
      <c r="CX128" s="748"/>
      <c r="CY128" s="748"/>
      <c r="CZ128" s="748"/>
      <c r="DA128" s="748"/>
      <c r="DB128" s="748"/>
      <c r="DC128" s="748"/>
      <c r="DD128" s="748"/>
      <c r="DE128" s="748"/>
      <c r="DF128" s="749"/>
      <c r="DG128" s="810" t="s">
        <v>454</v>
      </c>
      <c r="DH128" s="811"/>
      <c r="DI128" s="811"/>
      <c r="DJ128" s="811"/>
      <c r="DK128" s="811"/>
      <c r="DL128" s="811" t="s">
        <v>464</v>
      </c>
      <c r="DM128" s="811"/>
      <c r="DN128" s="811"/>
      <c r="DO128" s="811"/>
      <c r="DP128" s="811"/>
      <c r="DQ128" s="811" t="s">
        <v>400</v>
      </c>
      <c r="DR128" s="811"/>
      <c r="DS128" s="811"/>
      <c r="DT128" s="811"/>
      <c r="DU128" s="811"/>
      <c r="DV128" s="812" t="s">
        <v>400</v>
      </c>
      <c r="DW128" s="812"/>
      <c r="DX128" s="812"/>
      <c r="DY128" s="812"/>
      <c r="DZ128" s="813"/>
    </row>
    <row r="129" spans="1:131" s="226" customFormat="1" ht="26.25" customHeight="1">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2674608</v>
      </c>
      <c r="AB129" s="800"/>
      <c r="AC129" s="800"/>
      <c r="AD129" s="800"/>
      <c r="AE129" s="801"/>
      <c r="AF129" s="802">
        <v>2615500</v>
      </c>
      <c r="AG129" s="800"/>
      <c r="AH129" s="800"/>
      <c r="AI129" s="800"/>
      <c r="AJ129" s="801"/>
      <c r="AK129" s="802">
        <v>2590999</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400</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445872</v>
      </c>
      <c r="AB130" s="800"/>
      <c r="AC130" s="800"/>
      <c r="AD130" s="800"/>
      <c r="AE130" s="801"/>
      <c r="AF130" s="802">
        <v>420942</v>
      </c>
      <c r="AG130" s="800"/>
      <c r="AH130" s="800"/>
      <c r="AI130" s="800"/>
      <c r="AJ130" s="801"/>
      <c r="AK130" s="802">
        <v>392355</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5.2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2228736</v>
      </c>
      <c r="AB131" s="783"/>
      <c r="AC131" s="783"/>
      <c r="AD131" s="783"/>
      <c r="AE131" s="784"/>
      <c r="AF131" s="785">
        <v>2194558</v>
      </c>
      <c r="AG131" s="783"/>
      <c r="AH131" s="783"/>
      <c r="AI131" s="783"/>
      <c r="AJ131" s="784"/>
      <c r="AK131" s="785">
        <v>2198644</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t="s">
        <v>383</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5.4842296260000003</v>
      </c>
      <c r="AB132" s="763"/>
      <c r="AC132" s="763"/>
      <c r="AD132" s="763"/>
      <c r="AE132" s="764"/>
      <c r="AF132" s="765">
        <v>4.9186214259999996</v>
      </c>
      <c r="AG132" s="763"/>
      <c r="AH132" s="763"/>
      <c r="AI132" s="763"/>
      <c r="AJ132" s="764"/>
      <c r="AK132" s="765">
        <v>5.4176574290000001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5.6</v>
      </c>
      <c r="AB133" s="742"/>
      <c r="AC133" s="742"/>
      <c r="AD133" s="742"/>
      <c r="AE133" s="743"/>
      <c r="AF133" s="741">
        <v>5.2</v>
      </c>
      <c r="AG133" s="742"/>
      <c r="AH133" s="742"/>
      <c r="AI133" s="742"/>
      <c r="AJ133" s="743"/>
      <c r="AK133" s="741">
        <v>5.2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EvXfw9BYm91LiyUzPCnqp4s+Q63h6d7/Qei8uPT1YMzhJmGHGxBpgAmcuYCSQFDN6h3dBklR5geWTTM90tTx5g==" saltValue="HY/gfGanlWDYiDNxMY0HAw==" spinCount="100000" sheet="1" objects="1" scenarios="1" formatRows="0"/>
  <mergeCells count="2033">
    <mergeCell ref="CM7:CQ7"/>
    <mergeCell ref="B73:P73"/>
    <mergeCell ref="B72:P72"/>
    <mergeCell ref="B71:P71"/>
    <mergeCell ref="B70:P70"/>
    <mergeCell ref="B78:P78"/>
    <mergeCell ref="B77:P77"/>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2:DZ62"/>
    <mergeCell ref="BE62:BI62"/>
    <mergeCell ref="BJ62:BN62"/>
    <mergeCell ref="BS62:CG62"/>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B74:P74"/>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W74:DA74"/>
    <mergeCell ref="DB74:DF74"/>
    <mergeCell ref="DG74:DK74"/>
    <mergeCell ref="DL74:DP74"/>
    <mergeCell ref="DQ74:DU74"/>
    <mergeCell ref="AP74:AT74"/>
    <mergeCell ref="AU74:AY74"/>
    <mergeCell ref="AZ74:BD74"/>
    <mergeCell ref="BS74:CG74"/>
    <mergeCell ref="Q76:U76"/>
    <mergeCell ref="V76:Z76"/>
    <mergeCell ref="AA76:AE76"/>
    <mergeCell ref="AF76:AJ76"/>
    <mergeCell ref="AK76:AO76"/>
    <mergeCell ref="BS75:CG75"/>
    <mergeCell ref="CH75:CL75"/>
    <mergeCell ref="CM75:CQ75"/>
    <mergeCell ref="CR75:CV75"/>
    <mergeCell ref="CW75:DA75"/>
    <mergeCell ref="DB75:DF75"/>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CH74:CL74"/>
    <mergeCell ref="AA75:AE75"/>
    <mergeCell ref="AF75:AJ75"/>
    <mergeCell ref="AK75:AO75"/>
    <mergeCell ref="AP75:AT75"/>
    <mergeCell ref="AU75:AY75"/>
    <mergeCell ref="AZ75:BD75"/>
    <mergeCell ref="CR74:CV74"/>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DV78:DZ78"/>
    <mergeCell ref="B75:P75"/>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B76:P76"/>
    <mergeCell ref="Q75:U75"/>
    <mergeCell ref="V75:Z75"/>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10"/>
  <sheetViews>
    <sheetView showGridLines="0" view="pageBreakPreview" topLeftCell="BH1" zoomScale="90" zoomScaleNormal="85" zoomScaleSheetLayoutView="9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xMOdazJZKXmSm2aWzEP14TzwAgd0NvOy9hswznQ8nDq20/kq3Su0RhbIYtanzYUZjUq9MOTtikFbWGiq7v2a9Q==" saltValue="wQXbSHFsIQo/TYJ6ZqfM9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103"/>
  <sheetViews>
    <sheetView showGridLines="0" topLeftCell="BG1"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EYUmmO5/PqRRR+75XLVD6fKc9lH7rW/Dyu07iYyVNpoBlhTbreUhCOHBZYzTN0kb06IcwCB8NfTLR72bVWrSg==" saltValue="ogs+Bc0qlYUtkklLyVDy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2"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652230</v>
      </c>
      <c r="AP9" s="292">
        <v>90462</v>
      </c>
      <c r="AQ9" s="293">
        <v>135358</v>
      </c>
      <c r="AR9" s="294">
        <v>-33.200000000000003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106780</v>
      </c>
      <c r="AP10" s="295">
        <v>14810</v>
      </c>
      <c r="AQ10" s="296">
        <v>16285</v>
      </c>
      <c r="AR10" s="297">
        <v>-9.1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158162</v>
      </c>
      <c r="AP11" s="295">
        <v>21936</v>
      </c>
      <c r="AQ11" s="296">
        <v>23139</v>
      </c>
      <c r="AR11" s="297">
        <v>-5.2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t="s">
        <v>507</v>
      </c>
      <c r="AP12" s="295" t="s">
        <v>507</v>
      </c>
      <c r="AQ12" s="296">
        <v>3507</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45962</v>
      </c>
      <c r="AP14" s="295">
        <v>6375</v>
      </c>
      <c r="AQ14" s="296">
        <v>6299</v>
      </c>
      <c r="AR14" s="297">
        <v>1.2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20129</v>
      </c>
      <c r="AP15" s="295">
        <v>2792</v>
      </c>
      <c r="AQ15" s="296">
        <v>3566</v>
      </c>
      <c r="AR15" s="297">
        <v>-21.7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-68467</v>
      </c>
      <c r="AP16" s="295">
        <v>-9496</v>
      </c>
      <c r="AQ16" s="296">
        <v>-14081</v>
      </c>
      <c r="AR16" s="297">
        <v>-32.6</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178</v>
      </c>
      <c r="AL17" s="1172"/>
      <c r="AM17" s="1172"/>
      <c r="AN17" s="1173"/>
      <c r="AO17" s="295">
        <v>914796</v>
      </c>
      <c r="AP17" s="295">
        <v>126879</v>
      </c>
      <c r="AQ17" s="296">
        <v>174073</v>
      </c>
      <c r="AR17" s="297">
        <v>-27.1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11.65</v>
      </c>
      <c r="AP21" s="308">
        <v>15.56</v>
      </c>
      <c r="AQ21" s="309">
        <v>-3.91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96.2</v>
      </c>
      <c r="AP22" s="313">
        <v>96</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424627</v>
      </c>
      <c r="AP32" s="322">
        <v>58894</v>
      </c>
      <c r="AQ32" s="323">
        <v>106722</v>
      </c>
      <c r="AR32" s="324">
        <v>-44.8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507</v>
      </c>
      <c r="AP33" s="322" t="s">
        <v>507</v>
      </c>
      <c r="AQ33" s="323">
        <v>147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507</v>
      </c>
      <c r="AP34" s="322" t="s">
        <v>507</v>
      </c>
      <c r="AQ34" s="323">
        <v>287</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15438</v>
      </c>
      <c r="AP35" s="322">
        <v>2141</v>
      </c>
      <c r="AQ35" s="323">
        <v>22428</v>
      </c>
      <c r="AR35" s="324">
        <v>-90.5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71405</v>
      </c>
      <c r="AP36" s="322">
        <v>9904</v>
      </c>
      <c r="AQ36" s="323">
        <v>4327</v>
      </c>
      <c r="AR36" s="324">
        <v>128.9</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t="s">
        <v>507</v>
      </c>
      <c r="AP37" s="322" t="s">
        <v>507</v>
      </c>
      <c r="AQ37" s="323">
        <v>1437</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t="s">
        <v>507</v>
      </c>
      <c r="AP38" s="325" t="s">
        <v>507</v>
      </c>
      <c r="AQ38" s="326">
        <v>25</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t="s">
        <v>507</v>
      </c>
      <c r="AP39" s="322" t="s">
        <v>507</v>
      </c>
      <c r="AQ39" s="323">
        <v>-4811</v>
      </c>
      <c r="AR39" s="324" t="s">
        <v>507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-392355</v>
      </c>
      <c r="AP40" s="322">
        <v>-54418</v>
      </c>
      <c r="AQ40" s="323">
        <v>-91754</v>
      </c>
      <c r="AR40" s="324">
        <v>-40.700000000000003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290</v>
      </c>
      <c r="AL41" s="1163"/>
      <c r="AM41" s="1163"/>
      <c r="AN41" s="1164"/>
      <c r="AO41" s="322">
        <v>119115</v>
      </c>
      <c r="AP41" s="322">
        <v>16521</v>
      </c>
      <c r="AQ41" s="323">
        <v>38807</v>
      </c>
      <c r="AR41" s="324">
        <v>-57.4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533</v>
      </c>
      <c r="AO49" s="1152"/>
      <c r="AP49" s="1152"/>
      <c r="AQ49" s="1152"/>
      <c r="AR49" s="1153"/>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1375770</v>
      </c>
      <c r="AN51" s="344">
        <v>179207</v>
      </c>
      <c r="AO51" s="345">
        <v>27.1</v>
      </c>
      <c r="AP51" s="346">
        <v>174587</v>
      </c>
      <c r="AQ51" s="347">
        <v>19.100000000000001</v>
      </c>
      <c r="AR51" s="348">
        <v>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541386</v>
      </c>
      <c r="AN52" s="352">
        <v>70521</v>
      </c>
      <c r="AO52" s="353">
        <v>8.1999999999999993</v>
      </c>
      <c r="AP52" s="354">
        <v>79695</v>
      </c>
      <c r="AQ52" s="355">
        <v>17</v>
      </c>
      <c r="AR52" s="356">
        <v>-8.8000000000000007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741479</v>
      </c>
      <c r="AN53" s="344">
        <v>97808</v>
      </c>
      <c r="AO53" s="345">
        <v>-45.4</v>
      </c>
      <c r="AP53" s="346">
        <v>175675</v>
      </c>
      <c r="AQ53" s="347">
        <v>0.6</v>
      </c>
      <c r="AR53" s="348">
        <v>-46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449112</v>
      </c>
      <c r="AN54" s="352">
        <v>59242</v>
      </c>
      <c r="AO54" s="353">
        <v>-16</v>
      </c>
      <c r="AP54" s="354">
        <v>87698</v>
      </c>
      <c r="AQ54" s="355">
        <v>10</v>
      </c>
      <c r="AR54" s="356">
        <v>-26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608326</v>
      </c>
      <c r="AN55" s="344">
        <v>81952</v>
      </c>
      <c r="AO55" s="345">
        <v>-16.2</v>
      </c>
      <c r="AP55" s="346">
        <v>162193</v>
      </c>
      <c r="AQ55" s="347">
        <v>-7.7</v>
      </c>
      <c r="AR55" s="348">
        <v>-8.5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249867</v>
      </c>
      <c r="AN56" s="352">
        <v>33661</v>
      </c>
      <c r="AO56" s="353">
        <v>-43.2</v>
      </c>
      <c r="AP56" s="354">
        <v>79985</v>
      </c>
      <c r="AQ56" s="355">
        <v>-8.8000000000000007</v>
      </c>
      <c r="AR56" s="356">
        <v>-34.4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768468</v>
      </c>
      <c r="AN57" s="344">
        <v>105126</v>
      </c>
      <c r="AO57" s="345">
        <v>28.3</v>
      </c>
      <c r="AP57" s="346">
        <v>168868</v>
      </c>
      <c r="AQ57" s="347">
        <v>4.0999999999999996</v>
      </c>
      <c r="AR57" s="348">
        <v>24.2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194501</v>
      </c>
      <c r="AN58" s="352">
        <v>26608</v>
      </c>
      <c r="AO58" s="353">
        <v>-21</v>
      </c>
      <c r="AP58" s="354">
        <v>79360</v>
      </c>
      <c r="AQ58" s="355">
        <v>-0.8</v>
      </c>
      <c r="AR58" s="356">
        <v>-20.2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755805</v>
      </c>
      <c r="AN59" s="344">
        <v>104827</v>
      </c>
      <c r="AO59" s="345">
        <v>-0.3</v>
      </c>
      <c r="AP59" s="346">
        <v>202870</v>
      </c>
      <c r="AQ59" s="347">
        <v>20.100000000000001</v>
      </c>
      <c r="AR59" s="348">
        <v>-20.399999999999999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265207</v>
      </c>
      <c r="AN60" s="352">
        <v>36783</v>
      </c>
      <c r="AO60" s="353">
        <v>38.200000000000003</v>
      </c>
      <c r="AP60" s="354">
        <v>79735</v>
      </c>
      <c r="AQ60" s="355">
        <v>0.5</v>
      </c>
      <c r="AR60" s="356">
        <v>37.700000000000003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849970</v>
      </c>
      <c r="AN61" s="359">
        <v>113784</v>
      </c>
      <c r="AO61" s="360">
        <v>-1.3</v>
      </c>
      <c r="AP61" s="361">
        <v>176839</v>
      </c>
      <c r="AQ61" s="362">
        <v>7.2</v>
      </c>
      <c r="AR61" s="348">
        <v>-8.5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340015</v>
      </c>
      <c r="AN62" s="352">
        <v>45363</v>
      </c>
      <c r="AO62" s="353">
        <v>-6.8</v>
      </c>
      <c r="AP62" s="354">
        <v>81295</v>
      </c>
      <c r="AQ62" s="355">
        <v>3.6</v>
      </c>
      <c r="AR62" s="356">
        <v>-10.4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IFXRcWHR9uaQ0aow3QNBg2D2IcOUziqjw366MAal5g7qZTI22MwjPMEF2AJ7oPZKtSUMsbvMRwxshGgkLKZUg==" saltValue="1xNWxlPHgY4moYY3l23hr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32"/>
  <sheetViews>
    <sheetView showGridLines="0" topLeftCell="D79"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DikN5P0v+T9sT49SVrIyGDKDBQsTvVADL+mmLnDxbkhaaMt+H+BGd71l4IL74kOfrNLKQOiatD6otu+WxF81w==" saltValue="GTYestrpctaxTkKdlgUB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32"/>
  <sheetViews>
    <sheetView showGridLines="0" topLeftCell="A91"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l2Drzy6fp6a0bheQQdNCDc9PCWk84UwRnBR6o08JIFIqkimscpljebrbIzj0Mu41Q/o5VTwluPWzxWZWRSYnA==" saltValue="0DqnJcnumNTh/RVpbsxV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3"/>
  <sheetViews>
    <sheetView showGridLines="0" topLeftCell="B13"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29.79</v>
      </c>
      <c r="G47" s="12">
        <v>30.12</v>
      </c>
      <c r="H47" s="12">
        <v>25.51</v>
      </c>
      <c r="I47" s="12">
        <v>26.85</v>
      </c>
      <c r="J47" s="13">
        <v>27.18</v>
      </c>
    </row>
    <row r="48" spans="2:10" ht="57.75" customHeight="1">
      <c r="B48" s="14"/>
      <c r="C48" s="1176" t="s">
        <v>4</v>
      </c>
      <c r="D48" s="1176"/>
      <c r="E48" s="1177"/>
      <c r="F48" s="15">
        <v>5.86</v>
      </c>
      <c r="G48" s="16">
        <v>3.9</v>
      </c>
      <c r="H48" s="16">
        <v>5.96</v>
      </c>
      <c r="I48" s="16">
        <v>3.69</v>
      </c>
      <c r="J48" s="17">
        <v>4.26</v>
      </c>
    </row>
    <row r="49" spans="2:10" ht="57.75" customHeight="1" thickBot="1">
      <c r="B49" s="18"/>
      <c r="C49" s="1178" t="s">
        <v>5</v>
      </c>
      <c r="D49" s="1178"/>
      <c r="E49" s="1179"/>
      <c r="F49" s="19">
        <v>1.47</v>
      </c>
      <c r="G49" s="20">
        <v>0.18</v>
      </c>
      <c r="H49" s="20" t="s">
        <v>554</v>
      </c>
      <c r="I49" s="20" t="s">
        <v>555</v>
      </c>
      <c r="J49" s="21">
        <v>0.61</v>
      </c>
    </row>
    <row r="50" spans="2:10" ht="13.5" customHeight="1"/>
    <row r="51" spans="2:10" ht="13.5" hidden="1" customHeight="1"/>
    <row r="52" spans="2:10" ht="13.5" hidden="1" customHeight="1"/>
    <row r="53" spans="2:10" ht="13.5" hidden="1" customHeight="1"/>
  </sheetData>
  <sheetProtection algorithmName="SHA-512" hashValue="Myrhq0xTvRKkWHb4eIZYv+Swv/Xz9aImCx3GIeaGv4II/TMsxS1uB7/ukYdPDszFL5aeIa8KPnKEuWaJkhQmEQ==" saltValue="e3GlqidHYOWNw70+exB7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C000"/>
    <pageSetUpPr fitToPage="1"/>
  </sheetPr>
  <dimension ref="A1:P45"/>
  <sheetViews>
    <sheetView showGridLines="0" topLeftCell="C7"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556</v>
      </c>
      <c r="D34" s="1186"/>
      <c r="E34" s="1187"/>
      <c r="F34" s="32">
        <v>5.86</v>
      </c>
      <c r="G34" s="33">
        <v>3.89</v>
      </c>
      <c r="H34" s="33">
        <v>5.96</v>
      </c>
      <c r="I34" s="33">
        <v>3.69</v>
      </c>
      <c r="J34" s="34">
        <v>4.26</v>
      </c>
      <c r="K34" s="22"/>
      <c r="L34" s="22"/>
      <c r="M34" s="22"/>
      <c r="N34" s="22"/>
      <c r="O34" s="22"/>
      <c r="P34" s="22"/>
    </row>
    <row r="35" spans="1:16" ht="39" customHeight="1">
      <c r="A35" s="22"/>
      <c r="B35" s="35"/>
      <c r="C35" s="1180" t="s">
        <v>557</v>
      </c>
      <c r="D35" s="1181"/>
      <c r="E35" s="1182"/>
      <c r="F35" s="36">
        <v>1.02</v>
      </c>
      <c r="G35" s="37">
        <v>0.04</v>
      </c>
      <c r="H35" s="37">
        <v>0.91</v>
      </c>
      <c r="I35" s="37">
        <v>2.3199999999999998</v>
      </c>
      <c r="J35" s="38">
        <v>1.69</v>
      </c>
      <c r="K35" s="22"/>
      <c r="L35" s="22"/>
      <c r="M35" s="22"/>
      <c r="N35" s="22"/>
      <c r="O35" s="22"/>
      <c r="P35" s="22"/>
    </row>
    <row r="36" spans="1:16" ht="39" customHeight="1">
      <c r="A36" s="22"/>
      <c r="B36" s="35"/>
      <c r="C36" s="1180" t="s">
        <v>558</v>
      </c>
      <c r="D36" s="1181"/>
      <c r="E36" s="1182"/>
      <c r="F36" s="36">
        <v>0</v>
      </c>
      <c r="G36" s="37">
        <v>0</v>
      </c>
      <c r="H36" s="37">
        <v>0.35</v>
      </c>
      <c r="I36" s="37">
        <v>0.77</v>
      </c>
      <c r="J36" s="38">
        <v>0.94</v>
      </c>
      <c r="K36" s="22"/>
      <c r="L36" s="22"/>
      <c r="M36" s="22"/>
      <c r="N36" s="22"/>
      <c r="O36" s="22"/>
      <c r="P36" s="22"/>
    </row>
    <row r="37" spans="1:16" ht="39" customHeight="1">
      <c r="A37" s="22"/>
      <c r="B37" s="35"/>
      <c r="C37" s="1180" t="s">
        <v>559</v>
      </c>
      <c r="D37" s="1181"/>
      <c r="E37" s="1182"/>
      <c r="F37" s="36">
        <v>0</v>
      </c>
      <c r="G37" s="37">
        <v>0.3</v>
      </c>
      <c r="H37" s="37">
        <v>0.36</v>
      </c>
      <c r="I37" s="37">
        <v>0.55000000000000004</v>
      </c>
      <c r="J37" s="38">
        <v>0.19</v>
      </c>
      <c r="K37" s="22"/>
      <c r="L37" s="22"/>
      <c r="M37" s="22"/>
      <c r="N37" s="22"/>
      <c r="O37" s="22"/>
      <c r="P37" s="22"/>
    </row>
    <row r="38" spans="1:16" ht="39" customHeight="1">
      <c r="A38" s="22"/>
      <c r="B38" s="35"/>
      <c r="C38" s="1180" t="s">
        <v>560</v>
      </c>
      <c r="D38" s="1181"/>
      <c r="E38" s="1182"/>
      <c r="F38" s="36">
        <v>0.03</v>
      </c>
      <c r="G38" s="37">
        <v>0.05</v>
      </c>
      <c r="H38" s="37">
        <v>0.03</v>
      </c>
      <c r="I38" s="37">
        <v>0.04</v>
      </c>
      <c r="J38" s="38">
        <v>0.04</v>
      </c>
      <c r="K38" s="22"/>
      <c r="L38" s="22"/>
      <c r="M38" s="22"/>
      <c r="N38" s="22"/>
      <c r="O38" s="22"/>
      <c r="P38" s="22"/>
    </row>
    <row r="39" spans="1:16" ht="39" customHeight="1">
      <c r="A39" s="22"/>
      <c r="B39" s="35"/>
      <c r="C39" s="1180" t="s">
        <v>561</v>
      </c>
      <c r="D39" s="1181"/>
      <c r="E39" s="1182"/>
      <c r="F39" s="36">
        <v>0</v>
      </c>
      <c r="G39" s="37">
        <v>0</v>
      </c>
      <c r="H39" s="37">
        <v>0</v>
      </c>
      <c r="I39" s="37">
        <v>0</v>
      </c>
      <c r="J39" s="38">
        <v>0</v>
      </c>
      <c r="K39" s="22"/>
      <c r="L39" s="22"/>
      <c r="M39" s="22"/>
      <c r="N39" s="22"/>
      <c r="O39" s="22"/>
      <c r="P39" s="22"/>
    </row>
    <row r="40" spans="1:16" ht="39" customHeight="1">
      <c r="A40" s="22"/>
      <c r="B40" s="35"/>
      <c r="C40" s="1180" t="s">
        <v>562</v>
      </c>
      <c r="D40" s="1181"/>
      <c r="E40" s="1182"/>
      <c r="F40" s="36">
        <v>0</v>
      </c>
      <c r="G40" s="37">
        <v>0</v>
      </c>
      <c r="H40" s="37">
        <v>0</v>
      </c>
      <c r="I40" s="37">
        <v>0</v>
      </c>
      <c r="J40" s="38">
        <v>0</v>
      </c>
      <c r="K40" s="22"/>
      <c r="L40" s="22"/>
      <c r="M40" s="22"/>
      <c r="N40" s="22"/>
      <c r="O40" s="22"/>
      <c r="P40" s="22"/>
    </row>
    <row r="41" spans="1:16" ht="39" customHeight="1">
      <c r="A41" s="22"/>
      <c r="B41" s="35"/>
      <c r="C41" s="1180" t="s">
        <v>563</v>
      </c>
      <c r="D41" s="1181"/>
      <c r="E41" s="1182"/>
      <c r="F41" s="36">
        <v>0</v>
      </c>
      <c r="G41" s="37">
        <v>0</v>
      </c>
      <c r="H41" s="37">
        <v>0</v>
      </c>
      <c r="I41" s="37">
        <v>0</v>
      </c>
      <c r="J41" s="38">
        <v>0</v>
      </c>
      <c r="K41" s="22"/>
      <c r="L41" s="22"/>
      <c r="M41" s="22"/>
      <c r="N41" s="22"/>
      <c r="O41" s="22"/>
      <c r="P41" s="22"/>
    </row>
    <row r="42" spans="1:16" ht="39" customHeight="1">
      <c r="A42" s="22"/>
      <c r="B42" s="39"/>
      <c r="C42" s="1180" t="s">
        <v>564</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565</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bEdK65JNbY2y/OGoqXq42bAW02D54qa/tKX1cyzhpnh///uOCNz8MnzIsCU7Lv4idGEgpz4qL4N1pt76BfgQA==" saltValue="fKqtCCV6oCKWhmG7IlaS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C000"/>
    <pageSetUpPr fitToPage="1"/>
  </sheetPr>
  <dimension ref="A1:U56"/>
  <sheetViews>
    <sheetView showGridLines="0" topLeftCell="F22"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477</v>
      </c>
      <c r="L45" s="60">
        <v>449</v>
      </c>
      <c r="M45" s="60">
        <v>428</v>
      </c>
      <c r="N45" s="60">
        <v>401</v>
      </c>
      <c r="O45" s="61">
        <v>425</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11</v>
      </c>
      <c r="L48" s="64">
        <v>11</v>
      </c>
      <c r="M48" s="64">
        <v>11</v>
      </c>
      <c r="N48" s="64">
        <v>15</v>
      </c>
      <c r="O48" s="65">
        <v>15</v>
      </c>
      <c r="P48" s="48"/>
      <c r="Q48" s="48"/>
      <c r="R48" s="48"/>
      <c r="S48" s="48"/>
      <c r="T48" s="48"/>
      <c r="U48" s="48"/>
    </row>
    <row r="49" spans="1:21" ht="30.75" customHeight="1">
      <c r="A49" s="48"/>
      <c r="B49" s="1198"/>
      <c r="C49" s="1199"/>
      <c r="D49" s="62"/>
      <c r="E49" s="1190" t="s">
        <v>16</v>
      </c>
      <c r="F49" s="1190"/>
      <c r="G49" s="1190"/>
      <c r="H49" s="1190"/>
      <c r="I49" s="1190"/>
      <c r="J49" s="1191"/>
      <c r="K49" s="63">
        <v>127</v>
      </c>
      <c r="L49" s="64">
        <v>134</v>
      </c>
      <c r="M49" s="64">
        <v>141</v>
      </c>
      <c r="N49" s="64">
        <v>112</v>
      </c>
      <c r="O49" s="65">
        <v>71</v>
      </c>
      <c r="P49" s="48"/>
      <c r="Q49" s="48"/>
      <c r="R49" s="48"/>
      <c r="S49" s="48"/>
      <c r="T49" s="48"/>
      <c r="U49" s="48"/>
    </row>
    <row r="50" spans="1:21" ht="30.75" customHeight="1">
      <c r="A50" s="48"/>
      <c r="B50" s="1198"/>
      <c r="C50" s="1199"/>
      <c r="D50" s="62"/>
      <c r="E50" s="1190" t="s">
        <v>17</v>
      </c>
      <c r="F50" s="1190"/>
      <c r="G50" s="1190"/>
      <c r="H50" s="1190"/>
      <c r="I50" s="1190"/>
      <c r="J50" s="1191"/>
      <c r="K50" s="63" t="s">
        <v>507</v>
      </c>
      <c r="L50" s="64" t="s">
        <v>507</v>
      </c>
      <c r="M50" s="64" t="s">
        <v>507</v>
      </c>
      <c r="N50" s="64" t="s">
        <v>507</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483</v>
      </c>
      <c r="L52" s="64">
        <v>482</v>
      </c>
      <c r="M52" s="64">
        <v>458</v>
      </c>
      <c r="N52" s="64">
        <v>421</v>
      </c>
      <c r="O52" s="65">
        <v>392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132</v>
      </c>
      <c r="L53" s="69">
        <v>112</v>
      </c>
      <c r="M53" s="69">
        <v>122</v>
      </c>
      <c r="N53" s="69">
        <v>107</v>
      </c>
      <c r="O53" s="70">
        <v>119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938l9qaB8TZa9gTXXPawfHLAuex2WbANKiK2tcumWHjqZm4dAfYUx2pO/oqfCD7WcEl6PO4DbHMT8/L84IpI3A==" saltValue="mHs/nNAP8AI8vZ/zJwAYk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C000"/>
    <pageSetUpPr fitToPage="1"/>
  </sheetPr>
  <dimension ref="B1:M86"/>
  <sheetViews>
    <sheetView showGridLines="0" topLeftCell="D19"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16" t="s">
        <v>24</v>
      </c>
      <c r="C41" s="1217"/>
      <c r="D41" s="81"/>
      <c r="E41" s="1218" t="s">
        <v>25</v>
      </c>
      <c r="F41" s="1218"/>
      <c r="G41" s="1218"/>
      <c r="H41" s="1219"/>
      <c r="I41" s="82">
        <v>4095</v>
      </c>
      <c r="J41" s="83">
        <v>3996</v>
      </c>
      <c r="K41" s="83">
        <v>3872</v>
      </c>
      <c r="L41" s="83">
        <v>3828</v>
      </c>
      <c r="M41" s="84">
        <v>3784</v>
      </c>
    </row>
    <row r="42" spans="2:13" ht="27.75" customHeight="1">
      <c r="B42" s="1206"/>
      <c r="C42" s="1207"/>
      <c r="D42" s="85"/>
      <c r="E42" s="1210" t="s">
        <v>26</v>
      </c>
      <c r="F42" s="1210"/>
      <c r="G42" s="1210"/>
      <c r="H42" s="1211"/>
      <c r="I42" s="86" t="s">
        <v>507</v>
      </c>
      <c r="J42" s="87" t="s">
        <v>507</v>
      </c>
      <c r="K42" s="87" t="s">
        <v>507</v>
      </c>
      <c r="L42" s="87" t="s">
        <v>507</v>
      </c>
      <c r="M42" s="88" t="s">
        <v>507</v>
      </c>
    </row>
    <row r="43" spans="2:13" ht="27.75" customHeight="1">
      <c r="B43" s="1206"/>
      <c r="C43" s="1207"/>
      <c r="D43" s="85"/>
      <c r="E43" s="1210" t="s">
        <v>27</v>
      </c>
      <c r="F43" s="1210"/>
      <c r="G43" s="1210"/>
      <c r="H43" s="1211"/>
      <c r="I43" s="86">
        <v>98</v>
      </c>
      <c r="J43" s="87">
        <v>108</v>
      </c>
      <c r="K43" s="87">
        <v>121</v>
      </c>
      <c r="L43" s="87">
        <v>225</v>
      </c>
      <c r="M43" s="88">
        <v>337</v>
      </c>
    </row>
    <row r="44" spans="2:13" ht="27.75" customHeight="1">
      <c r="B44" s="1206"/>
      <c r="C44" s="1207"/>
      <c r="D44" s="85"/>
      <c r="E44" s="1210" t="s">
        <v>28</v>
      </c>
      <c r="F44" s="1210"/>
      <c r="G44" s="1210"/>
      <c r="H44" s="1211"/>
      <c r="I44" s="86">
        <v>620</v>
      </c>
      <c r="J44" s="87">
        <v>736</v>
      </c>
      <c r="K44" s="87">
        <v>637</v>
      </c>
      <c r="L44" s="87">
        <v>527</v>
      </c>
      <c r="M44" s="88">
        <v>457</v>
      </c>
    </row>
    <row r="45" spans="2:13" ht="27.75" customHeight="1">
      <c r="B45" s="1206"/>
      <c r="C45" s="1207"/>
      <c r="D45" s="85"/>
      <c r="E45" s="1210" t="s">
        <v>29</v>
      </c>
      <c r="F45" s="1210"/>
      <c r="G45" s="1210"/>
      <c r="H45" s="1211"/>
      <c r="I45" s="86">
        <v>839</v>
      </c>
      <c r="J45" s="87">
        <v>804</v>
      </c>
      <c r="K45" s="87">
        <v>740</v>
      </c>
      <c r="L45" s="87">
        <v>694</v>
      </c>
      <c r="M45" s="88">
        <v>657</v>
      </c>
    </row>
    <row r="46" spans="2:13" ht="27.75" customHeight="1">
      <c r="B46" s="1206"/>
      <c r="C46" s="1207"/>
      <c r="D46" s="89"/>
      <c r="E46" s="1210" t="s">
        <v>30</v>
      </c>
      <c r="F46" s="1210"/>
      <c r="G46" s="1210"/>
      <c r="H46" s="1211"/>
      <c r="I46" s="86" t="s">
        <v>507</v>
      </c>
      <c r="J46" s="87" t="s">
        <v>507</v>
      </c>
      <c r="K46" s="87" t="s">
        <v>507</v>
      </c>
      <c r="L46" s="87" t="s">
        <v>507</v>
      </c>
      <c r="M46" s="88" t="s">
        <v>507</v>
      </c>
    </row>
    <row r="47" spans="2:13" ht="27.75" customHeight="1">
      <c r="B47" s="1206"/>
      <c r="C47" s="1207"/>
      <c r="D47" s="90"/>
      <c r="E47" s="1220" t="s">
        <v>31</v>
      </c>
      <c r="F47" s="1221"/>
      <c r="G47" s="1221"/>
      <c r="H47" s="1222"/>
      <c r="I47" s="86" t="s">
        <v>507</v>
      </c>
      <c r="J47" s="87" t="s">
        <v>507</v>
      </c>
      <c r="K47" s="87" t="s">
        <v>507</v>
      </c>
      <c r="L47" s="87" t="s">
        <v>507</v>
      </c>
      <c r="M47" s="88" t="s">
        <v>507</v>
      </c>
    </row>
    <row r="48" spans="2:13" ht="27.75" customHeight="1">
      <c r="B48" s="1206"/>
      <c r="C48" s="1207"/>
      <c r="D48" s="85"/>
      <c r="E48" s="1210" t="s">
        <v>32</v>
      </c>
      <c r="F48" s="1210"/>
      <c r="G48" s="1210"/>
      <c r="H48" s="1211"/>
      <c r="I48" s="86" t="s">
        <v>507</v>
      </c>
      <c r="J48" s="87" t="s">
        <v>507</v>
      </c>
      <c r="K48" s="87" t="s">
        <v>507</v>
      </c>
      <c r="L48" s="87" t="s">
        <v>507</v>
      </c>
      <c r="M48" s="88" t="s">
        <v>507</v>
      </c>
    </row>
    <row r="49" spans="2:13" ht="27.75" customHeight="1">
      <c r="B49" s="1208"/>
      <c r="C49" s="1209"/>
      <c r="D49" s="85"/>
      <c r="E49" s="1210" t="s">
        <v>33</v>
      </c>
      <c r="F49" s="1210"/>
      <c r="G49" s="1210"/>
      <c r="H49" s="1211"/>
      <c r="I49" s="86" t="s">
        <v>507</v>
      </c>
      <c r="J49" s="87" t="s">
        <v>507</v>
      </c>
      <c r="K49" s="87" t="s">
        <v>507</v>
      </c>
      <c r="L49" s="87" t="s">
        <v>507</v>
      </c>
      <c r="M49" s="88" t="s">
        <v>507</v>
      </c>
    </row>
    <row r="50" spans="2:13" ht="27.75" customHeight="1">
      <c r="B50" s="1204" t="s">
        <v>34</v>
      </c>
      <c r="C50" s="1205"/>
      <c r="D50" s="91"/>
      <c r="E50" s="1210" t="s">
        <v>35</v>
      </c>
      <c r="F50" s="1210"/>
      <c r="G50" s="1210"/>
      <c r="H50" s="1211"/>
      <c r="I50" s="86">
        <v>3583</v>
      </c>
      <c r="J50" s="87">
        <v>3608</v>
      </c>
      <c r="K50" s="87">
        <v>3884</v>
      </c>
      <c r="L50" s="87">
        <v>4019</v>
      </c>
      <c r="M50" s="88">
        <v>4208</v>
      </c>
    </row>
    <row r="51" spans="2:13" ht="27.75" customHeight="1">
      <c r="B51" s="1206"/>
      <c r="C51" s="1207"/>
      <c r="D51" s="85"/>
      <c r="E51" s="1210" t="s">
        <v>36</v>
      </c>
      <c r="F51" s="1210"/>
      <c r="G51" s="1210"/>
      <c r="H51" s="1211"/>
      <c r="I51" s="86">
        <v>33</v>
      </c>
      <c r="J51" s="87">
        <v>10</v>
      </c>
      <c r="K51" s="87" t="s">
        <v>507</v>
      </c>
      <c r="L51" s="87" t="s">
        <v>507</v>
      </c>
      <c r="M51" s="88" t="s">
        <v>507</v>
      </c>
    </row>
    <row r="52" spans="2:13" ht="27.75" customHeight="1">
      <c r="B52" s="1208"/>
      <c r="C52" s="1209"/>
      <c r="D52" s="85"/>
      <c r="E52" s="1210" t="s">
        <v>37</v>
      </c>
      <c r="F52" s="1210"/>
      <c r="G52" s="1210"/>
      <c r="H52" s="1211"/>
      <c r="I52" s="86">
        <v>3882</v>
      </c>
      <c r="J52" s="87">
        <v>3784</v>
      </c>
      <c r="K52" s="87">
        <v>3608</v>
      </c>
      <c r="L52" s="87">
        <v>3481</v>
      </c>
      <c r="M52" s="88">
        <v>3320</v>
      </c>
    </row>
    <row r="53" spans="2:13" ht="27.75" customHeight="1" thickBot="1">
      <c r="B53" s="1212" t="s">
        <v>38</v>
      </c>
      <c r="C53" s="1213"/>
      <c r="D53" s="92"/>
      <c r="E53" s="1214" t="s">
        <v>39</v>
      </c>
      <c r="F53" s="1214"/>
      <c r="G53" s="1214"/>
      <c r="H53" s="1215"/>
      <c r="I53" s="93">
        <v>-1846</v>
      </c>
      <c r="J53" s="94">
        <v>-1757</v>
      </c>
      <c r="K53" s="94">
        <v>-2122</v>
      </c>
      <c r="L53" s="94">
        <v>-2225</v>
      </c>
      <c r="M53" s="95">
        <v>-2293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aUb+H4XYE95NkXAWn003MAyRIjpn/Cn/bAebVZH630oYIfeNjsU4eLezQ2RGmey8gdZhkBQ4ENXtU5SiNZc1g==" saltValue="ccYsvco7kcxhSCEaaSZH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682</v>
      </c>
      <c r="G55" s="107">
        <v>702</v>
      </c>
      <c r="H55" s="108">
        <v>704</v>
      </c>
    </row>
    <row r="56" spans="2:8" ht="52.5" customHeight="1">
      <c r="B56" s="109"/>
      <c r="C56" s="1233" t="s">
        <v>43</v>
      </c>
      <c r="D56" s="1233"/>
      <c r="E56" s="1234"/>
      <c r="F56" s="110">
        <v>300</v>
      </c>
      <c r="G56" s="110">
        <v>309</v>
      </c>
      <c r="H56" s="111">
        <v>310</v>
      </c>
    </row>
    <row r="57" spans="2:8" ht="53.25" customHeight="1">
      <c r="B57" s="109"/>
      <c r="C57" s="1235" t="s">
        <v>44</v>
      </c>
      <c r="D57" s="1235"/>
      <c r="E57" s="1236"/>
      <c r="F57" s="112">
        <v>2375</v>
      </c>
      <c r="G57" s="112">
        <v>2474</v>
      </c>
      <c r="H57" s="113">
        <v>2661</v>
      </c>
    </row>
    <row r="58" spans="2:8" ht="45.75" customHeight="1">
      <c r="B58" s="114"/>
      <c r="C58" s="1223" t="s">
        <v>580</v>
      </c>
      <c r="D58" s="1224"/>
      <c r="E58" s="1225"/>
      <c r="F58" s="115">
        <v>1029</v>
      </c>
      <c r="G58" s="115">
        <v>1059</v>
      </c>
      <c r="H58" s="116">
        <v>1063</v>
      </c>
    </row>
    <row r="59" spans="2:8" ht="45.75" customHeight="1">
      <c r="B59" s="114"/>
      <c r="C59" s="1223" t="s">
        <v>581</v>
      </c>
      <c r="D59" s="1224"/>
      <c r="E59" s="1225"/>
      <c r="F59" s="115">
        <v>577</v>
      </c>
      <c r="G59" s="115">
        <v>594</v>
      </c>
      <c r="H59" s="116">
        <v>595</v>
      </c>
    </row>
    <row r="60" spans="2:8" ht="45.75" customHeight="1">
      <c r="B60" s="114"/>
      <c r="C60" s="1223" t="s">
        <v>582</v>
      </c>
      <c r="D60" s="1224"/>
      <c r="E60" s="1225"/>
      <c r="F60" s="115">
        <v>237</v>
      </c>
      <c r="G60" s="115">
        <v>395</v>
      </c>
      <c r="H60" s="116">
        <v>578</v>
      </c>
    </row>
    <row r="61" spans="2:8" ht="45.75" customHeight="1">
      <c r="B61" s="114"/>
      <c r="C61" s="1223" t="s">
        <v>583</v>
      </c>
      <c r="D61" s="1224"/>
      <c r="E61" s="1225"/>
      <c r="F61" s="115">
        <v>232</v>
      </c>
      <c r="G61" s="115">
        <v>269</v>
      </c>
      <c r="H61" s="116">
        <v>266</v>
      </c>
    </row>
    <row r="62" spans="2:8" ht="45.75" customHeight="1" thickBot="1">
      <c r="B62" s="117"/>
      <c r="C62" s="1226" t="s">
        <v>584</v>
      </c>
      <c r="D62" s="1227"/>
      <c r="E62" s="1228"/>
      <c r="F62" s="118">
        <v>137</v>
      </c>
      <c r="G62" s="118">
        <v>140</v>
      </c>
      <c r="H62" s="119">
        <v>141</v>
      </c>
    </row>
    <row r="63" spans="2:8" ht="52.5" customHeight="1" thickBot="1">
      <c r="B63" s="120"/>
      <c r="C63" s="1229" t="s">
        <v>45</v>
      </c>
      <c r="D63" s="1229"/>
      <c r="E63" s="1230"/>
      <c r="F63" s="121">
        <v>3358</v>
      </c>
      <c r="G63" s="121">
        <v>3486</v>
      </c>
      <c r="H63" s="122">
        <v>3675</v>
      </c>
    </row>
    <row r="64" spans="2:8" ht="15" customHeight="1"/>
    <row r="65" ht="0" hidden="1" customHeight="1"/>
    <row r="66" ht="0" hidden="1" customHeight="1"/>
  </sheetData>
  <sheetProtection algorithmName="SHA-512" hashValue="TnnaOPF72M4dG5BmLcknEZZemW9uvc2pXTrXlKgOhOhP8PW10+1hI2d79vgQ4Nm075ScrdKf6kZezK/AfE2PaQ==" saltValue="WOlbRUhQnC9Wx8JeGk+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BU14" sqref="BU14"/>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586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587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588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589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590</v>
      </c>
      <c r="AO51" s="1275"/>
      <c r="AP51" s="1275"/>
      <c r="AQ51" s="1275"/>
      <c r="AR51" s="1275"/>
      <c r="AS51" s="1275"/>
      <c r="AT51" s="1275"/>
      <c r="AU51" s="1275"/>
      <c r="AV51" s="1275"/>
      <c r="AW51" s="1275"/>
      <c r="AX51" s="1275"/>
      <c r="AY51" s="1275"/>
      <c r="AZ51" s="1275"/>
      <c r="BA51" s="1275"/>
      <c r="BB51" s="1275" t="s">
        <v>591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8">
        <v>54.6</v>
      </c>
      <c r="CG53" s="1279"/>
      <c r="CH53" s="1279"/>
      <c r="CI53" s="1279"/>
      <c r="CJ53" s="1279"/>
      <c r="CK53" s="1279"/>
      <c r="CL53" s="1279"/>
      <c r="CM53" s="1280"/>
      <c r="CN53" s="1277">
        <v>46.4</v>
      </c>
      <c r="CO53" s="1277"/>
      <c r="CP53" s="1277"/>
      <c r="CQ53" s="1277"/>
      <c r="CR53" s="1277"/>
      <c r="CS53" s="1277"/>
      <c r="CT53" s="1277"/>
      <c r="CU53" s="1277"/>
      <c r="CV53" s="1277">
        <v>47.5</v>
      </c>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81"/>
      <c r="CG54" s="1282"/>
      <c r="CH54" s="1282"/>
      <c r="CI54" s="1282"/>
      <c r="CJ54" s="1282"/>
      <c r="CK54" s="1282"/>
      <c r="CL54" s="1282"/>
      <c r="CM54" s="1283"/>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593</v>
      </c>
      <c r="AO55" s="1271"/>
      <c r="AP55" s="1271"/>
      <c r="AQ55" s="1271"/>
      <c r="AR55" s="1271"/>
      <c r="AS55" s="1271"/>
      <c r="AT55" s="1271"/>
      <c r="AU55" s="1271"/>
      <c r="AV55" s="1271"/>
      <c r="AW55" s="1271"/>
      <c r="AX55" s="1271"/>
      <c r="AY55" s="1271"/>
      <c r="AZ55" s="1271"/>
      <c r="BA55" s="1271"/>
      <c r="BB55" s="1275" t="s">
        <v>591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84"/>
      <c r="G57" s="1265"/>
      <c r="H57" s="1265"/>
      <c r="I57" s="1285"/>
      <c r="J57" s="1285"/>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55.3</v>
      </c>
      <c r="CG57" s="1277"/>
      <c r="CH57" s="1277"/>
      <c r="CI57" s="1277"/>
      <c r="CJ57" s="1277"/>
      <c r="CK57" s="1277"/>
      <c r="CL57" s="1277"/>
      <c r="CM57" s="1277"/>
      <c r="CN57" s="1277">
        <v>56.3</v>
      </c>
      <c r="CO57" s="1277"/>
      <c r="CP57" s="1277"/>
      <c r="CQ57" s="1277"/>
      <c r="CR57" s="1277"/>
      <c r="CS57" s="1277"/>
      <c r="CT57" s="1277"/>
      <c r="CU57" s="1277"/>
      <c r="CV57" s="1277">
        <v>58.5</v>
      </c>
      <c r="CW57" s="1277"/>
      <c r="CX57" s="1277"/>
      <c r="CY57" s="1277"/>
      <c r="CZ57" s="1277"/>
      <c r="DA57" s="1277"/>
      <c r="DB57" s="1277"/>
      <c r="DC57" s="1277"/>
      <c r="DD57" s="1286"/>
      <c r="DE57" s="1284"/>
    </row>
    <row r="58" spans="1:109" s="1254" customFormat="1">
      <c r="A58" s="1239"/>
      <c r="B58" s="1284"/>
      <c r="G58" s="1265"/>
      <c r="H58" s="1265"/>
      <c r="I58" s="1285"/>
      <c r="J58" s="1285"/>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6"/>
      <c r="DE58" s="1284"/>
    </row>
    <row r="59" spans="1:109" s="1254" customFormat="1">
      <c r="A59" s="1239"/>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54" customFormat="1">
      <c r="A60" s="1239"/>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54" customFormat="1">
      <c r="A61" s="1239"/>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92" t="s">
        <v>594</v>
      </c>
    </row>
    <row r="64" spans="1:109">
      <c r="B64" s="1246"/>
      <c r="G64" s="1253"/>
      <c r="I64" s="1293"/>
      <c r="J64" s="1293"/>
      <c r="K64" s="1293"/>
      <c r="L64" s="1293"/>
      <c r="M64" s="1293"/>
      <c r="N64" s="1294"/>
      <c r="AM64" s="1253"/>
      <c r="AN64" s="1253" t="s">
        <v>587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60"/>
    </row>
    <row r="67" spans="2:107">
      <c r="B67" s="1246"/>
      <c r="AN67" s="1258"/>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60"/>
    </row>
    <row r="68" spans="2:107">
      <c r="B68" s="1246"/>
      <c r="AN68" s="1258"/>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96"/>
      <c r="I70" s="1296"/>
      <c r="J70" s="1297"/>
      <c r="K70" s="1297"/>
      <c r="L70" s="1298"/>
      <c r="M70" s="1297"/>
      <c r="N70" s="1298"/>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9"/>
      <c r="I71" s="1300"/>
      <c r="J71" s="1297"/>
      <c r="K71" s="1297"/>
      <c r="L71" s="1298"/>
      <c r="M71" s="1297"/>
      <c r="N71" s="1298"/>
      <c r="AM71" s="1299"/>
      <c r="AN71" s="1239" t="s">
        <v>589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301"/>
      <c r="L73" s="1301"/>
      <c r="M73" s="1301"/>
      <c r="N73" s="1301"/>
      <c r="AM73" s="1264"/>
      <c r="AN73" s="1275" t="s">
        <v>590</v>
      </c>
      <c r="AO73" s="1275"/>
      <c r="AP73" s="1275"/>
      <c r="AQ73" s="1275"/>
      <c r="AR73" s="1275"/>
      <c r="AS73" s="1275"/>
      <c r="AT73" s="1275"/>
      <c r="AU73" s="1275"/>
      <c r="AV73" s="1275"/>
      <c r="AW73" s="1275"/>
      <c r="AX73" s="1275"/>
      <c r="AY73" s="1275"/>
      <c r="AZ73" s="1275"/>
      <c r="BA73" s="1275"/>
      <c r="BB73" s="1275" t="s">
        <v>591</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301"/>
      <c r="L74" s="1301"/>
      <c r="M74" s="1301"/>
      <c r="N74" s="1301"/>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595</v>
      </c>
      <c r="BC75" s="1275"/>
      <c r="BD75" s="1275"/>
      <c r="BE75" s="1275"/>
      <c r="BF75" s="1275"/>
      <c r="BG75" s="1275"/>
      <c r="BH75" s="1275"/>
      <c r="BI75" s="1275"/>
      <c r="BJ75" s="1275"/>
      <c r="BK75" s="1275"/>
      <c r="BL75" s="1275"/>
      <c r="BM75" s="1275"/>
      <c r="BN75" s="1275"/>
      <c r="BO75" s="1275"/>
      <c r="BP75" s="1277">
        <v>6.8</v>
      </c>
      <c r="BQ75" s="1277"/>
      <c r="BR75" s="1277"/>
      <c r="BS75" s="1277"/>
      <c r="BT75" s="1277"/>
      <c r="BU75" s="1277"/>
      <c r="BV75" s="1277"/>
      <c r="BW75" s="1277"/>
      <c r="BX75" s="1277">
        <v>6.1</v>
      </c>
      <c r="BY75" s="1277"/>
      <c r="BZ75" s="1277"/>
      <c r="CA75" s="1277"/>
      <c r="CB75" s="1277"/>
      <c r="CC75" s="1277"/>
      <c r="CD75" s="1277"/>
      <c r="CE75" s="1277"/>
      <c r="CF75" s="1277">
        <v>5.6</v>
      </c>
      <c r="CG75" s="1277"/>
      <c r="CH75" s="1277"/>
      <c r="CI75" s="1277"/>
      <c r="CJ75" s="1277"/>
      <c r="CK75" s="1277"/>
      <c r="CL75" s="1277"/>
      <c r="CM75" s="1277"/>
      <c r="CN75" s="1277">
        <v>5.2</v>
      </c>
      <c r="CO75" s="1277"/>
      <c r="CP75" s="1277"/>
      <c r="CQ75" s="1277"/>
      <c r="CR75" s="1277"/>
      <c r="CS75" s="1277"/>
      <c r="CT75" s="1277"/>
      <c r="CU75" s="1277"/>
      <c r="CV75" s="1277">
        <v>5.2</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301"/>
      <c r="L77" s="1301"/>
      <c r="M77" s="1301"/>
      <c r="N77" s="1301"/>
      <c r="AN77" s="1271" t="s">
        <v>593</v>
      </c>
      <c r="AO77" s="1271"/>
      <c r="AP77" s="1271"/>
      <c r="AQ77" s="1271"/>
      <c r="AR77" s="1271"/>
      <c r="AS77" s="1271"/>
      <c r="AT77" s="1271"/>
      <c r="AU77" s="1271"/>
      <c r="AV77" s="1271"/>
      <c r="AW77" s="1271"/>
      <c r="AX77" s="1271"/>
      <c r="AY77" s="1271"/>
      <c r="AZ77" s="1271"/>
      <c r="BA77" s="1271"/>
      <c r="BB77" s="1275" t="s">
        <v>591</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301"/>
      <c r="L78" s="1301"/>
      <c r="M78" s="1301"/>
      <c r="N78" s="1301"/>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85"/>
      <c r="J79" s="1285"/>
      <c r="K79" s="1302"/>
      <c r="L79" s="1302"/>
      <c r="M79" s="1302"/>
      <c r="N79" s="1302"/>
      <c r="AN79" s="1271"/>
      <c r="AO79" s="1271"/>
      <c r="AP79" s="1271"/>
      <c r="AQ79" s="1271"/>
      <c r="AR79" s="1271"/>
      <c r="AS79" s="1271"/>
      <c r="AT79" s="1271"/>
      <c r="AU79" s="1271"/>
      <c r="AV79" s="1271"/>
      <c r="AW79" s="1271"/>
      <c r="AX79" s="1271"/>
      <c r="AY79" s="1271"/>
      <c r="AZ79" s="1271"/>
      <c r="BA79" s="1271"/>
      <c r="BB79" s="1275" t="s">
        <v>595</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85"/>
      <c r="J80" s="1285"/>
      <c r="K80" s="1302"/>
      <c r="L80" s="1302"/>
      <c r="M80" s="1302"/>
      <c r="N80" s="1302"/>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303"/>
      <c r="L82" s="1303"/>
      <c r="M82" s="1303"/>
      <c r="N82" s="1303"/>
      <c r="AQ82" s="1303"/>
      <c r="AR82" s="1303"/>
      <c r="AS82" s="1303"/>
      <c r="AT82" s="1303"/>
      <c r="BC82" s="1303"/>
      <c r="BD82" s="1303"/>
      <c r="BE82" s="1303"/>
      <c r="BF82" s="1303"/>
      <c r="BO82" s="1303"/>
      <c r="BP82" s="1303"/>
      <c r="BQ82" s="1303"/>
      <c r="BR82" s="1303"/>
      <c r="CA82" s="1303"/>
      <c r="CB82" s="1303"/>
      <c r="CC82" s="1303"/>
      <c r="CD82" s="1303"/>
      <c r="CM82" s="1303"/>
      <c r="CN82" s="1303"/>
      <c r="CO82" s="1303"/>
      <c r="CP82" s="1303"/>
      <c r="CY82" s="1303"/>
      <c r="CZ82" s="1303"/>
      <c r="DA82" s="1303"/>
      <c r="DB82" s="1303"/>
      <c r="DC82" s="1303"/>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304"/>
      <c r="AQ87" s="1304"/>
      <c r="BC87" s="1304"/>
      <c r="BO87" s="1304"/>
      <c r="CA87" s="1304"/>
      <c r="CM87" s="1304"/>
      <c r="CY87" s="1304"/>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tD4re+1x9VpkklZ+r3uPqiB0AUwKGLelUbSM8IjbKSH9sjuC3qv+m6o4CEihEo2W21zVT770rTLUcd6cRoEsQ==" saltValue="sg0nL0sEsQN42cDzOXXw8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D37" sqref="BD3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yzr+7kZEAEEoRw3N9s7AZnWVsMoovavU+NBmPeoXTMqJvBFusEyWRdH7Rd7az0EIeTOb4VBAApX7m+xDZmsgA==" saltValue="j3Nsg0Ng0CmU4wlDtIbMn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BD37" sqref="BD3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kIxo+PzD4i0rybgdBamIKXrZeHFOhjG0zLkesJEWLO8kOtCrPy9SssjBSAknSflPq+hZMAnNkYVeaM2keT6Kg==" saltValue="Z1/ZO3VE/VBxPY4PQTJS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179207</v>
      </c>
      <c r="E3" s="141"/>
      <c r="F3" s="142">
        <v>174587</v>
      </c>
      <c r="G3" s="143"/>
      <c r="H3" s="144"/>
    </row>
    <row r="4" spans="1:8">
      <c r="A4" s="145"/>
      <c r="B4" s="146"/>
      <c r="C4" s="147"/>
      <c r="D4" s="148">
        <v>70521</v>
      </c>
      <c r="E4" s="149"/>
      <c r="F4" s="150">
        <v>79695</v>
      </c>
      <c r="G4" s="151"/>
      <c r="H4" s="152"/>
    </row>
    <row r="5" spans="1:8">
      <c r="A5" s="133" t="s">
        <v>541</v>
      </c>
      <c r="B5" s="138"/>
      <c r="C5" s="139"/>
      <c r="D5" s="140">
        <v>97808</v>
      </c>
      <c r="E5" s="141"/>
      <c r="F5" s="142">
        <v>175675</v>
      </c>
      <c r="G5" s="143"/>
      <c r="H5" s="144"/>
    </row>
    <row r="6" spans="1:8">
      <c r="A6" s="145"/>
      <c r="B6" s="146"/>
      <c r="C6" s="147"/>
      <c r="D6" s="148">
        <v>59242</v>
      </c>
      <c r="E6" s="149"/>
      <c r="F6" s="150">
        <v>87698</v>
      </c>
      <c r="G6" s="151"/>
      <c r="H6" s="152"/>
    </row>
    <row r="7" spans="1:8">
      <c r="A7" s="133" t="s">
        <v>542</v>
      </c>
      <c r="B7" s="138"/>
      <c r="C7" s="139"/>
      <c r="D7" s="140">
        <v>81952</v>
      </c>
      <c r="E7" s="141"/>
      <c r="F7" s="142">
        <v>162193</v>
      </c>
      <c r="G7" s="143"/>
      <c r="H7" s="144"/>
    </row>
    <row r="8" spans="1:8">
      <c r="A8" s="145"/>
      <c r="B8" s="146"/>
      <c r="C8" s="147"/>
      <c r="D8" s="148">
        <v>33661</v>
      </c>
      <c r="E8" s="149"/>
      <c r="F8" s="150">
        <v>79985</v>
      </c>
      <c r="G8" s="151"/>
      <c r="H8" s="152"/>
    </row>
    <row r="9" spans="1:8">
      <c r="A9" s="133" t="s">
        <v>543</v>
      </c>
      <c r="B9" s="138"/>
      <c r="C9" s="139"/>
      <c r="D9" s="140">
        <v>105126</v>
      </c>
      <c r="E9" s="141"/>
      <c r="F9" s="142">
        <v>168868</v>
      </c>
      <c r="G9" s="143"/>
      <c r="H9" s="144"/>
    </row>
    <row r="10" spans="1:8">
      <c r="A10" s="145"/>
      <c r="B10" s="146"/>
      <c r="C10" s="147"/>
      <c r="D10" s="148">
        <v>26608</v>
      </c>
      <c r="E10" s="149"/>
      <c r="F10" s="150">
        <v>79360</v>
      </c>
      <c r="G10" s="151"/>
      <c r="H10" s="152"/>
    </row>
    <row r="11" spans="1:8">
      <c r="A11" s="133" t="s">
        <v>544</v>
      </c>
      <c r="B11" s="138"/>
      <c r="C11" s="139"/>
      <c r="D11" s="140">
        <v>104827</v>
      </c>
      <c r="E11" s="141"/>
      <c r="F11" s="142">
        <v>202870</v>
      </c>
      <c r="G11" s="143"/>
      <c r="H11" s="144"/>
    </row>
    <row r="12" spans="1:8">
      <c r="A12" s="145"/>
      <c r="B12" s="146"/>
      <c r="C12" s="153"/>
      <c r="D12" s="148">
        <v>36783</v>
      </c>
      <c r="E12" s="149"/>
      <c r="F12" s="150">
        <v>79735</v>
      </c>
      <c r="G12" s="151"/>
      <c r="H12" s="152"/>
    </row>
    <row r="13" spans="1:8">
      <c r="A13" s="133"/>
      <c r="B13" s="138"/>
      <c r="C13" s="154"/>
      <c r="D13" s="155">
        <v>113784</v>
      </c>
      <c r="E13" s="156"/>
      <c r="F13" s="157">
        <v>176839</v>
      </c>
      <c r="G13" s="158"/>
      <c r="H13" s="144"/>
    </row>
    <row r="14" spans="1:8">
      <c r="A14" s="145"/>
      <c r="B14" s="146"/>
      <c r="C14" s="147"/>
      <c r="D14" s="148">
        <v>45363</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5.86</v>
      </c>
      <c r="C19" s="159">
        <f>ROUND(VALUE(SUBSTITUTE(実質収支比率等に係る経年分析!G$48,"▲","-")),2)</f>
        <v>3.9</v>
      </c>
      <c r="D19" s="159">
        <f>ROUND(VALUE(SUBSTITUTE(実質収支比率等に係る経年分析!H$48,"▲","-")),2)</f>
        <v>5.96</v>
      </c>
      <c r="E19" s="159">
        <f>ROUND(VALUE(SUBSTITUTE(実質収支比率等に係る経年分析!I$48,"▲","-")),2)</f>
        <v>3.69</v>
      </c>
      <c r="F19" s="159">
        <f>ROUND(VALUE(SUBSTITUTE(実質収支比率等に係る経年分析!J$48,"▲","-")),2)</f>
        <v>4.26</v>
      </c>
    </row>
    <row r="20" spans="1:11">
      <c r="A20" s="159" t="s">
        <v>49</v>
      </c>
      <c r="B20" s="159">
        <f>ROUND(VALUE(SUBSTITUTE(実質収支比率等に係る経年分析!F$47,"▲","-")),2)</f>
        <v>29.79</v>
      </c>
      <c r="C20" s="159">
        <f>ROUND(VALUE(SUBSTITUTE(実質収支比率等に係る経年分析!G$47,"▲","-")),2)</f>
        <v>30.12</v>
      </c>
      <c r="D20" s="159">
        <f>ROUND(VALUE(SUBSTITUTE(実質収支比率等に係る経年分析!H$47,"▲","-")),2)</f>
        <v>25.51</v>
      </c>
      <c r="E20" s="159">
        <f>ROUND(VALUE(SUBSTITUTE(実質収支比率等に係る経年分析!I$47,"▲","-")),2)</f>
        <v>26.85</v>
      </c>
      <c r="F20" s="159">
        <f>ROUND(VALUE(SUBSTITUTE(実質収支比率等に係る経年分析!J$47,"▲","-")),2)</f>
        <v>27.18</v>
      </c>
    </row>
    <row r="21" spans="1:11">
      <c r="A21" s="159" t="s">
        <v>50</v>
      </c>
      <c r="B21" s="159">
        <f>IF(ISNUMBER(VALUE(SUBSTITUTE(実質収支比率等に係る経年分析!F$49,"▲","-"))),ROUND(VALUE(SUBSTITUTE(実質収支比率等に係る経年分析!F$49,"▲","-")),2),NA())</f>
        <v>1.47</v>
      </c>
      <c r="C21" s="159">
        <f>IF(ISNUMBER(VALUE(SUBSTITUTE(実質収支比率等に係る経年分析!G$49,"▲","-"))),ROUND(VALUE(SUBSTITUTE(実質収支比率等に係る経年分析!G$49,"▲","-")),2),NA())</f>
        <v>0.18</v>
      </c>
      <c r="D21" s="159">
        <f>IF(ISNUMBER(VALUE(SUBSTITUTE(実質収支比率等に係る経年分析!H$49,"▲","-"))),ROUND(VALUE(SUBSTITUTE(実質収支比率等に係る経年分析!H$49,"▲","-")),2),NA())</f>
        <v>-0.96</v>
      </c>
      <c r="E21" s="159">
        <f>IF(ISNUMBER(VALUE(SUBSTITUTE(実質収支比率等に係る経年分析!I$49,"▲","-"))),ROUND(VALUE(SUBSTITUTE(実質収支比率等に係る経年分析!I$49,"▲","-")),2),NA())</f>
        <v>-1.64</v>
      </c>
      <c r="F21" s="159">
        <f>IF(ISNUMBER(VALUE(SUBSTITUTE(実質収支比率等に係る経年分析!J$49,"▲","-"))),ROUND(VALUE(SUBSTITUTE(実質収支比率等に係る経年分析!J$49,"▲","-")),2),NA())</f>
        <v>0.61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土地取得特別会計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広川町営浴場運営事業特別会計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学校給食特別会計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c r="A33" s="160" t="str">
        <f>IF(連結実質赤字比率に係る赤字・黒字の構成分析!C$37="",NA(),連結実質赤字比率に係る赤字・黒字の構成分析!C$37)</f>
        <v>簡易上水道特別会計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0.55000000000000004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0.19</v>
      </c>
    </row>
    <row r="34" spans="1:16">
      <c r="A34" s="160" t="str">
        <f>IF(連結実質赤字比率に係る赤字・黒字の構成分析!C$36="",NA(),連結実質赤字比率に係る赤字・黒字の構成分析!C$36)</f>
        <v>介護保険特別会計事業勘定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0.94</v>
      </c>
    </row>
    <row r="35" spans="1:16">
      <c r="A35" s="160" t="str">
        <f>IF(連結実質赤字比率に係る赤字・黒字の構成分析!C$35="",NA(),連結実質赤字比率に係る赤字・黒字の構成分析!C$35)</f>
        <v>国民健康保険特別会計事業勘定</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2.3199999999999998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5.86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3.69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4.26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483</v>
      </c>
      <c r="E42" s="161"/>
      <c r="F42" s="161"/>
      <c r="G42" s="161">
        <f>'実質公債費比率（分子）の構造'!L$52</f>
        <v>482</v>
      </c>
      <c r="H42" s="161"/>
      <c r="I42" s="161"/>
      <c r="J42" s="161">
        <f>'実質公債費比率（分子）の構造'!M$52</f>
        <v>458</v>
      </c>
      <c r="K42" s="161"/>
      <c r="L42" s="161"/>
      <c r="M42" s="161">
        <f>'実質公債費比率（分子）の構造'!N$52</f>
        <v>421</v>
      </c>
      <c r="N42" s="161"/>
      <c r="O42" s="161"/>
      <c r="P42" s="161">
        <f>'実質公債費比率（分子）の構造'!O$52</f>
        <v>392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127</v>
      </c>
      <c r="C45" s="161"/>
      <c r="D45" s="161"/>
      <c r="E45" s="161">
        <f>'実質公債費比率（分子）の構造'!L$49</f>
        <v>134</v>
      </c>
      <c r="F45" s="161"/>
      <c r="G45" s="161"/>
      <c r="H45" s="161">
        <f>'実質公債費比率（分子）の構造'!M$49</f>
        <v>141</v>
      </c>
      <c r="I45" s="161"/>
      <c r="J45" s="161"/>
      <c r="K45" s="161">
        <f>'実質公債費比率（分子）の構造'!N$49</f>
        <v>112</v>
      </c>
      <c r="L45" s="161"/>
      <c r="M45" s="161"/>
      <c r="N45" s="161">
        <f>'実質公債費比率（分子）の構造'!O$49</f>
        <v>71</v>
      </c>
      <c r="O45" s="161"/>
      <c r="P45" s="161"/>
    </row>
    <row r="46" spans="1:16">
      <c r="A46" s="161" t="s">
        <v>61</v>
      </c>
      <c r="B46" s="161">
        <f>'実質公債費比率（分子）の構造'!K$48</f>
        <v>11</v>
      </c>
      <c r="C46" s="161"/>
      <c r="D46" s="161"/>
      <c r="E46" s="161">
        <f>'実質公債費比率（分子）の構造'!L$48</f>
        <v>11</v>
      </c>
      <c r="F46" s="161"/>
      <c r="G46" s="161"/>
      <c r="H46" s="161">
        <f>'実質公債費比率（分子）の構造'!M$48</f>
        <v>11</v>
      </c>
      <c r="I46" s="161"/>
      <c r="J46" s="161"/>
      <c r="K46" s="161">
        <f>'実質公債費比率（分子）の構造'!N$48</f>
        <v>15</v>
      </c>
      <c r="L46" s="161"/>
      <c r="M46" s="161"/>
      <c r="N46" s="161">
        <f>'実質公債費比率（分子）の構造'!O$48</f>
        <v>15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477</v>
      </c>
      <c r="C49" s="161"/>
      <c r="D49" s="161"/>
      <c r="E49" s="161">
        <f>'実質公債費比率（分子）の構造'!L$45</f>
        <v>449</v>
      </c>
      <c r="F49" s="161"/>
      <c r="G49" s="161"/>
      <c r="H49" s="161">
        <f>'実質公債費比率（分子）の構造'!M$45</f>
        <v>428</v>
      </c>
      <c r="I49" s="161"/>
      <c r="J49" s="161"/>
      <c r="K49" s="161">
        <f>'実質公債費比率（分子）の構造'!N$45</f>
        <v>401</v>
      </c>
      <c r="L49" s="161"/>
      <c r="M49" s="161"/>
      <c r="N49" s="161">
        <f>'実質公債費比率（分子）の構造'!O$45</f>
        <v>425</v>
      </c>
      <c r="O49" s="161"/>
      <c r="P49" s="161"/>
    </row>
    <row r="50" spans="1:16">
      <c r="A50" s="161" t="s">
        <v>65</v>
      </c>
      <c r="B50" s="161" t="e">
        <f>NA()</f>
        <v>#N/A</v>
      </c>
      <c r="C50" s="161">
        <f>IF(ISNUMBER('実質公債費比率（分子）の構造'!K$53),'実質公債費比率（分子）の構造'!K$53,NA())</f>
        <v>132</v>
      </c>
      <c r="D50" s="161" t="e">
        <f>NA()</f>
        <v>#N/A</v>
      </c>
      <c r="E50" s="161" t="e">
        <f>NA()</f>
        <v>#N/A</v>
      </c>
      <c r="F50" s="161">
        <f>IF(ISNUMBER('実質公債費比率（分子）の構造'!L$53),'実質公債費比率（分子）の構造'!L$53,NA())</f>
        <v>112</v>
      </c>
      <c r="G50" s="161" t="e">
        <f>NA()</f>
        <v>#N/A</v>
      </c>
      <c r="H50" s="161" t="e">
        <f>NA()</f>
        <v>#N/A</v>
      </c>
      <c r="I50" s="161">
        <f>IF(ISNUMBER('実質公債費比率（分子）の構造'!M$53),'実質公債費比率（分子）の構造'!M$53,NA())</f>
        <v>122</v>
      </c>
      <c r="J50" s="161" t="e">
        <f>NA()</f>
        <v>#N/A</v>
      </c>
      <c r="K50" s="161" t="e">
        <f>NA()</f>
        <v>#N/A</v>
      </c>
      <c r="L50" s="161">
        <f>IF(ISNUMBER('実質公債費比率（分子）の構造'!N$53),'実質公債費比率（分子）の構造'!N$53,NA())</f>
        <v>107</v>
      </c>
      <c r="M50" s="161" t="e">
        <f>NA()</f>
        <v>#N/A</v>
      </c>
      <c r="N50" s="161" t="e">
        <f>NA()</f>
        <v>#N/A</v>
      </c>
      <c r="O50" s="161">
        <f>IF(ISNUMBER('実質公債費比率（分子）の構造'!O$53),'実質公債費比率（分子）の構造'!O$53,NA())</f>
        <v>119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3882</v>
      </c>
      <c r="E56" s="160"/>
      <c r="F56" s="160"/>
      <c r="G56" s="160">
        <f>'将来負担比率（分子）の構造'!J$52</f>
        <v>3784</v>
      </c>
      <c r="H56" s="160"/>
      <c r="I56" s="160"/>
      <c r="J56" s="160">
        <f>'将来負担比率（分子）の構造'!K$52</f>
        <v>3608</v>
      </c>
      <c r="K56" s="160"/>
      <c r="L56" s="160"/>
      <c r="M56" s="160">
        <f>'将来負担比率（分子）の構造'!L$52</f>
        <v>3481</v>
      </c>
      <c r="N56" s="160"/>
      <c r="O56" s="160"/>
      <c r="P56" s="160">
        <f>'将来負担比率（分子）の構造'!M$52</f>
        <v>3320</v>
      </c>
    </row>
    <row r="57" spans="1:16">
      <c r="A57" s="160" t="s">
        <v>36</v>
      </c>
      <c r="B57" s="160"/>
      <c r="C57" s="160"/>
      <c r="D57" s="160">
        <f>'将来負担比率（分子）の構造'!I$51</f>
        <v>33</v>
      </c>
      <c r="E57" s="160"/>
      <c r="F57" s="160"/>
      <c r="G57" s="160">
        <f>'将来負担比率（分子）の構造'!J$51</f>
        <v>10</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35</v>
      </c>
      <c r="B58" s="160"/>
      <c r="C58" s="160"/>
      <c r="D58" s="160">
        <f>'将来負担比率（分子）の構造'!I$50</f>
        <v>3583</v>
      </c>
      <c r="E58" s="160"/>
      <c r="F58" s="160"/>
      <c r="G58" s="160">
        <f>'将来負担比率（分子）の構造'!J$50</f>
        <v>3608</v>
      </c>
      <c r="H58" s="160"/>
      <c r="I58" s="160"/>
      <c r="J58" s="160">
        <f>'将来負担比率（分子）の構造'!K$50</f>
        <v>3884</v>
      </c>
      <c r="K58" s="160"/>
      <c r="L58" s="160"/>
      <c r="M58" s="160">
        <f>'将来負担比率（分子）の構造'!L$50</f>
        <v>4019</v>
      </c>
      <c r="N58" s="160"/>
      <c r="O58" s="160"/>
      <c r="P58" s="160">
        <f>'将来負担比率（分子）の構造'!M$50</f>
        <v>4208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839</v>
      </c>
      <c r="C62" s="160"/>
      <c r="D62" s="160"/>
      <c r="E62" s="160">
        <f>'将来負担比率（分子）の構造'!J$45</f>
        <v>804</v>
      </c>
      <c r="F62" s="160"/>
      <c r="G62" s="160"/>
      <c r="H62" s="160">
        <f>'将来負担比率（分子）の構造'!K$45</f>
        <v>740</v>
      </c>
      <c r="I62" s="160"/>
      <c r="J62" s="160"/>
      <c r="K62" s="160">
        <f>'将来負担比率（分子）の構造'!L$45</f>
        <v>694</v>
      </c>
      <c r="L62" s="160"/>
      <c r="M62" s="160"/>
      <c r="N62" s="160">
        <f>'将来負担比率（分子）の構造'!M$45</f>
        <v>657</v>
      </c>
      <c r="O62" s="160"/>
      <c r="P62" s="160"/>
    </row>
    <row r="63" spans="1:16">
      <c r="A63" s="160" t="s">
        <v>28</v>
      </c>
      <c r="B63" s="160">
        <f>'将来負担比率（分子）の構造'!I$44</f>
        <v>620</v>
      </c>
      <c r="C63" s="160"/>
      <c r="D63" s="160"/>
      <c r="E63" s="160">
        <f>'将来負担比率（分子）の構造'!J$44</f>
        <v>736</v>
      </c>
      <c r="F63" s="160"/>
      <c r="G63" s="160"/>
      <c r="H63" s="160">
        <f>'将来負担比率（分子）の構造'!K$44</f>
        <v>637</v>
      </c>
      <c r="I63" s="160"/>
      <c r="J63" s="160"/>
      <c r="K63" s="160">
        <f>'将来負担比率（分子）の構造'!L$44</f>
        <v>527</v>
      </c>
      <c r="L63" s="160"/>
      <c r="M63" s="160"/>
      <c r="N63" s="160">
        <f>'将来負担比率（分子）の構造'!M$44</f>
        <v>457</v>
      </c>
      <c r="O63" s="160"/>
      <c r="P63" s="160"/>
    </row>
    <row r="64" spans="1:16">
      <c r="A64" s="160" t="s">
        <v>27</v>
      </c>
      <c r="B64" s="160">
        <f>'将来負担比率（分子）の構造'!I$43</f>
        <v>98</v>
      </c>
      <c r="C64" s="160"/>
      <c r="D64" s="160"/>
      <c r="E64" s="160">
        <f>'将来負担比率（分子）の構造'!J$43</f>
        <v>108</v>
      </c>
      <c r="F64" s="160"/>
      <c r="G64" s="160"/>
      <c r="H64" s="160">
        <f>'将来負担比率（分子）の構造'!K$43</f>
        <v>121</v>
      </c>
      <c r="I64" s="160"/>
      <c r="J64" s="160"/>
      <c r="K64" s="160">
        <f>'将来負担比率（分子）の構造'!L$43</f>
        <v>225</v>
      </c>
      <c r="L64" s="160"/>
      <c r="M64" s="160"/>
      <c r="N64" s="160">
        <f>'将来負担比率（分子）の構造'!M$43</f>
        <v>337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4095</v>
      </c>
      <c r="C66" s="160"/>
      <c r="D66" s="160"/>
      <c r="E66" s="160">
        <f>'将来負担比率（分子）の構造'!J$41</f>
        <v>3996</v>
      </c>
      <c r="F66" s="160"/>
      <c r="G66" s="160"/>
      <c r="H66" s="160">
        <f>'将来負担比率（分子）の構造'!K$41</f>
        <v>3872</v>
      </c>
      <c r="I66" s="160"/>
      <c r="J66" s="160"/>
      <c r="K66" s="160">
        <f>'将来負担比率（分子）の構造'!L$41</f>
        <v>3828</v>
      </c>
      <c r="L66" s="160"/>
      <c r="M66" s="160"/>
      <c r="N66" s="160">
        <f>'将来負担比率（分子）の構造'!M$41</f>
        <v>3784</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682</v>
      </c>
      <c r="C72" s="164">
        <f>基金残高に係る経年分析!G55</f>
        <v>702</v>
      </c>
      <c r="D72" s="164">
        <f>基金残高に係る経年分析!H55</f>
        <v>704</v>
      </c>
    </row>
    <row r="73" spans="1:16">
      <c r="A73" s="163" t="s">
        <v>72</v>
      </c>
      <c r="B73" s="164">
        <f>基金残高に係る経年分析!F56</f>
        <v>300</v>
      </c>
      <c r="C73" s="164">
        <f>基金残高に係る経年分析!G56</f>
        <v>309</v>
      </c>
      <c r="D73" s="164">
        <f>基金残高に係る経年分析!H56</f>
        <v>310</v>
      </c>
    </row>
    <row r="74" spans="1:16">
      <c r="A74" s="163" t="s">
        <v>73</v>
      </c>
      <c r="B74" s="164">
        <f>基金残高に係る経年分析!F57</f>
        <v>2375</v>
      </c>
      <c r="C74" s="164">
        <f>基金残高に係る経年分析!G57</f>
        <v>2474</v>
      </c>
      <c r="D74" s="164">
        <f>基金残高に係る経年分析!H57</f>
        <v>2661</v>
      </c>
    </row>
  </sheetData>
  <sheetProtection algorithmName="SHA-512" hashValue="1WTK5KO98O6NBCruzIGxsj9MKAWhKqOrYg+ohbWYH13hTgYL/3mvErXkVK+9Np+cepplkeNDs2tfBPZIokHtxA==" saltValue="g7IkXNBTr+jt2E/fTIvW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2019-03-11T06:43:40Z</cp:lastPrinted>
  <dcterms:created xsi:type="dcterms:W3CDTF">2019-02-14T04:03:27Z</dcterms:created>
  <dcterms:modified xsi:type="dcterms:W3CDTF">2019-10-31T02:48:03Z</dcterms:modified>
</cp:coreProperties>
</file>