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s="1"/>
</calcChain>
</file>

<file path=xl/sharedStrings.xml><?xml version="1.0" encoding="utf-8"?>
<sst xmlns="http://schemas.openxmlformats.org/spreadsheetml/2006/main" count="1131" uniqueCount="567">
  <si>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</si>
  <si>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</si>
  <si>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</si>
  <si>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</si>
  <si>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</si>
  <si>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</si>
  <si>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</si>
  <si>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</si>
  <si>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</si>
  <si>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</si>
  <si>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</si>
  <si>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</si>
  <si>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</si>
  <si>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</si>
  <si>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</si>
  <si>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</si>
  <si>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</si>
  <si>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</si>
  <si>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</si>
  <si>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</si>
  <si>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</si>
  <si>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</si>
  <si>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</si>
  <si>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</si>
  <si>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</si>
  <si>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</si>
  <si>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</si>
  <si>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</si>
  <si>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</si>
  <si>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</si>
  <si>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</si>
  <si>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</si>
  <si>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</si>
  <si>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</si>
  <si>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</si>
  <si>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</si>
  <si>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</si>
  <si>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</si>
  <si>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</si>
  <si>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</si>
  <si>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</si>
  <si>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</si>
  <si>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</si>
  <si>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</si>
  <si>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</si>
  <si>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</si>
  <si>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</si>
  <si>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</si>
  <si>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</si>
  <si>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</si>
  <si>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</si>
  <si>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</si>
  <si>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</si>
  <si>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</si>
  <si>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</si>
  <si>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</si>
  <si>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</si>
  <si>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</si>
  <si>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</si>
  <si>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</si>
  <si>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</si>
  <si>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</si>
  <si>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</si>
  <si>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</si>
  <si>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</si>
  <si>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</si>
  <si>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</si>
  <si>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</si>
  <si>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</si>
  <si>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</si>
  <si>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</si>
  <si>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</si>
  <si>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</si>
  <si>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</si>
  <si>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</si>
  <si>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</si>
  <si>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</si>
  <si>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</si>
  <si>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</si>
  <si>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</si>
  <si>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</si>
  <si>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</si>
  <si>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</si>
  <si>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</si>
  <si>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</si>
  <si>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</si>
  <si>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</si>
  <si>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</si>
  <si>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</si>
  <si>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</si>
  <si>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</si>
  <si>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</si>
  <si>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</si>
  <si>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</si>
  <si>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</si>
  <si>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</si>
  <si>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</si>
  <si>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</si>
  <si>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</si>
  <si>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</si>
  <si>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</si>
  <si>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</si>
  <si>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</si>
  <si>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</si>
  <si>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</si>
  <si>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</si>
  <si>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</si>
  <si>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</si>
  <si>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</si>
  <si>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</si>
  <si>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</si>
  <si>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</si>
  <si>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</si>
  <si>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</si>
  <si>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</si>
  <si>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</si>
  <si>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</si>
  <si>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</si>
  <si>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</si>
  <si>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</si>
  <si>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</si>
  <si>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</si>
  <si>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</si>
  <si>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</si>
  <si>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</si>
  <si>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</si>
  <si>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</si>
  <si>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</si>
  <si>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</si>
  <si>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</si>
  <si>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</si>
  <si>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</si>
  <si>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</si>
  <si>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</si>
  <si>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</si>
  <si>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</si>
  <si>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</si>
  <si>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</si>
  <si>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</si>
  <si>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</si>
  <si>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</si>
  <si>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</si>
  <si>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</si>
  <si>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</si>
  <si>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</si>
  <si>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</si>
  <si>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</si>
  <si>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</si>
  <si>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</si>
  <si>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</si>
  <si>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</si>
  <si>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</si>
  <si>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</si>
  <si>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</si>
  <si>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</si>
  <si>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</si>
  <si>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</si>
  <si>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</si>
  <si>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</si>
  <si>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</si>
  <si>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</si>
  <si>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</si>
  <si>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</si>
  <si>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</si>
  <si>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</si>
  <si>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</si>
  <si>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</si>
  <si>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</si>
  <si>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</si>
  <si>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</si>
  <si>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</si>
  <si>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</si>
  <si>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</si>
  <si>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</si>
  <si>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</si>
  <si>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</si>
  <si>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</si>
  <si>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</si>
  <si>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</si>
  <si>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</si>
  <si>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</si>
  <si>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</si>
  <si>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</si>
  <si>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</si>
  <si>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</si>
  <si>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</si>
  <si>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</si>
  <si>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</si>
  <si>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</si>
  <si>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</si>
  <si>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</si>
  <si>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</si>
  <si>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</si>
  <si>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</si>
  <si>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</si>
  <si>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</si>
  <si>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</si>
  <si>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</si>
  <si>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和歌山県すさみ町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</si>
  <si>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</si>
  <si>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</si>
  <si>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</si>
  <si>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</si>
  <si>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</si>
  <si>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</si>
  <si>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</si>
  <si>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</si>
  <si>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</si>
  <si>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</si>
  <si>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</si>
  <si>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</si>
  <si>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</si>
  <si>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</si>
  <si>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</si>
  <si>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</si>
  <si>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</si>
  <si>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</si>
  <si>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</si>
  <si>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</si>
  <si>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</si>
  <si>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</si>
  <si>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</si>
  <si>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</si>
  <si>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</si>
  <si>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</si>
  <si>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</si>
  <si>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</si>
  <si>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</si>
  <si>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</si>
  <si>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</si>
  <si>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</si>
  <si>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</si>
  <si>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</si>
  <si>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</si>
  <si>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</si>
  <si>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</si>
  <si>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</si>
  <si>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</si>
  <si>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</si>
  <si>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</si>
  <si>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</si>
  <si>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</si>
  <si>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</si>
  <si>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</si>
  <si>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</si>
  <si>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</si>
  <si>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</si>
  <si>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</si>
  <si>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</si>
  <si>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</si>
  <si>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</si>
  <si>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</si>
  <si>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</si>
  <si>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</si>
  <si>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</si>
  <si>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</si>
  <si>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</si>
  <si>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</si>
  <si>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</si>
  <si>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</si>
  <si>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</si>
  <si>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</si>
  <si>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</si>
  <si>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</si>
  <si>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</si>
  <si>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</si>
  <si>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</si>
  <si>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</si>
  <si>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</si>
  <si>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</si>
  <si>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</si>
  <si>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</si>
  <si>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</si>
  <si>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</si>
  <si>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</si>
  <si>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</si>
  <si>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</si>
  <si>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</si>
  <si>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</si>
  <si>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</si>
  <si>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</si>
  <si>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</si>
  <si>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</si>
  <si>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</si>
  <si>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</si>
  <si>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</si>
  <si>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</si>
  <si>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</si>
  <si>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</si>
  <si>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</si>
  <si>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</si>
  <si>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</si>
  <si>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</si>
  <si>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</si>
  <si>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</si>
  <si>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</si>
  <si>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</si>
  <si>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</si>
  <si>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</si>
  <si>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</si>
  <si>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</si>
  <si>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</si>
  <si>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</si>
  <si>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</si>
  <si>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</si>
  <si>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</si>
  <si>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</si>
  <si>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</si>
  <si>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</si>
  <si>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</si>
  <si>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</si>
  <si>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</si>
  <si>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</si>
  <si>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</si>
  <si>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</si>
  <si>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</si>
  <si>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</si>
  <si>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</si>
  <si>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</si>
  <si>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</si>
  <si>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</si>
  <si>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</si>
  <si>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</si>
  <si>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</si>
  <si>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</si>
  <si>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</si>
  <si>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</si>
  <si>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</si>
  <si>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</si>
  <si>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</si>
  <si>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</si>
  <si>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</si>
  <si>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</si>
  <si>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</si>
  <si>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</si>
  <si>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</si>
  <si>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</si>
  <si>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</si>
  <si>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</si>
  <si>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</si>
  <si>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</si>
  <si>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</si>
  <si>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</si>
  <si>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</si>
  <si>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</si>
  <si>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</si>
  <si>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</si>
  <si>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和歌山県すさみ町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</si>
  <si>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</si>
  <si>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</si>
  <si>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</si>
  <si>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</si>
  <si>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</si>
  <si>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</si>
  <si>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</si>
  <si>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</si>
  <si>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</si>
  <si>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</si>
  <si>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</si>
  <si>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</si>
  <si>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</si>
  <si>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</si>
  <si>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</si>
  <si>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</si>
  <si>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</si>
  <si>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</si>
  <si>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</si>
  <si>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</si>
  <si>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</si>
  <si>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</si>
  <si>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</si>
  <si>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</si>
  <si>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</si>
  <si>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</si>
  <si>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</si>
  <si>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</si>
  <si>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</si>
  <si>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</si>
  <si>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</si>
  <si>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</si>
  <si>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</si>
  <si>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</si>
  <si>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</si>
  <si>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</si>
  <si>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</si>
  <si>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</si>
  <si>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</si>
  <si>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</si>
  <si>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</si>
  <si>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</si>
  <si>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</si>
  <si>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</si>
  <si>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</si>
  <si>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</si>
  <si>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</si>
  <si>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</si>
  <si>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</si>
  <si>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</si>
  <si>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</si>
  <si>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</si>
  <si>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</si>
  <si>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</si>
  <si>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</si>
  <si>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</si>
  <si>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</si>
  <si>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</si>
  <si>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</si>
  <si>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</si>
  <si>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</si>
  <si>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</si>
  <si>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</si>
  <si>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</si>
  <si>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</si>
  <si>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</si>
  <si>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</si>
  <si>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</si>
  <si>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</si>
  <si>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</si>
  <si>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</si>
  <si>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</si>
  <si>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</si>
  <si>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</si>
  <si>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</si>
  <si>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</si>
  <si>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</si>
  <si>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</si>
  <si>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</si>
  <si>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</si>
  <si>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</si>
  <si>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</si>
  <si>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</si>
  <si>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</si>
  <si>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</si>
  <si>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</si>
  <si>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</si>
  <si>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</si>
  <si>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</si>
  <si>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</si>
  <si>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</si>
  <si>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</si>
  <si>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</si>
  <si>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</si>
  <si>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</si>
  <si>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</si>
  <si>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</si>
  <si>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</si>
  <si>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</si>
  <si>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</si>
  <si>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</si>
  <si>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</si>
  <si>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</si>
  <si>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</si>
  <si>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</si>
  <si>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</si>
  <si>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</si>
  <si>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</si>
  <si>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</si>
  <si>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</si>
  <si>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</si>
  <si>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</si>
  <si>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</si>
  <si>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</si>
  <si>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</si>
  <si>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</si>
  <si>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</si>
  <si>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</si>
  <si>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</si>
  <si>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</si>
  <si>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</si>
  <si>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</si>
  <si>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</si>
  <si>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</si>
  <si>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</si>
  <si>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</si>
  <si>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</si>
  <si>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</si>
  <si>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</si>
  <si>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</si>
  <si>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</si>
  <si>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</si>
  <si>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</si>
  <si>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</si>
  <si>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</si>
  <si>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</si>
  <si>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</si>
  <si>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</si>
  <si>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</si>
  <si>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</si>
  <si>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</si>
  <si>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</si>
  <si>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</si>
  <si>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</si>
  <si>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</si>
  <si>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</si>
  <si>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</si>
  <si>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</si>
  <si>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</si>
  <si>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</si>
  <si>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</si>
  <si>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</si>
  <si>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</si>
  <si>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</si>
  <si>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</si>
  <si>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</si>
  <si>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</si>
  <si>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</si>
  <si>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</si>
  <si>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</si>
  <si>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</si>
  <si>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</si>
  <si>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</si>
  <si>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</si>
  <si>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</si>
  <si>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</si>
  <si>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</si>
  <si>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</si>
  <si>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</si>
  <si>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</si>
  <si>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</si>
  <si>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</si>
  <si>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</si>
  <si>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</si>
  <si>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</si>
  <si>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</si>
  <si>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</si>
  <si>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</si>
  <si>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0.30</t>
  </si>
  <si>
    <t>▲ 0.73</t>
  </si>
  <si>
    <t>▲ 8.03</t>
  </si>
  <si>
    <t>水道事業会計</t>
  </si>
  <si>
    <t>国保すさみ病院事業会計</t>
  </si>
  <si>
    <t>一般会計</t>
  </si>
  <si>
    <t>国民健康保険事業特別会計</t>
  </si>
  <si>
    <t>介護保険特別会計</t>
  </si>
  <si>
    <t>簡易水道事業特別会計</t>
  </si>
  <si>
    <t>後期高齢者医療特別会計</t>
  </si>
  <si>
    <t>教育奨学金貸与基金</t>
  </si>
  <si>
    <t>その他会計（赤字）</t>
  </si>
  <si>
    <t>その他会計（黒字）</t>
  </si>
  <si>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</si>
  <si>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</si>
  <si>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田辺広域市町村圏組合</t>
    <rPh sb="0" eb="2">
      <t>タナベ</t>
    </rPh>
    <rPh sb="2" eb="4">
      <t>コウイキ</t>
    </rPh>
    <rPh sb="4" eb="7">
      <t>シチョウソン</t>
    </rPh>
    <rPh sb="7" eb="8">
      <t>ケン</t>
    </rPh>
    <rPh sb="8" eb="10">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</si>
  <si>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</si>
  <si>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紀南地方老人福祉施設組合（公営企業会計）</t>
    <rPh sb="0" eb="1">
      <t>キ</t>
    </rPh>
    <rPh sb="1" eb="2">
      <t>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</si>
  <si>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</si>
  <si>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</si>
  <si>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</si>
  <si>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大辺路衛生施設組合</t>
    <rPh sb="0" eb="1">
      <t>オオ</t>
    </rPh>
    <rPh sb="1" eb="2">
      <t>ヘ</t>
    </rPh>
    <rPh sb="2" eb="3">
      <t>ジ</t>
    </rPh>
    <rPh sb="3" eb="5">
      <t>エイセイ</t>
    </rPh>
    <rPh sb="5" eb="7">
      <t>シセツ</t>
    </rPh>
    <rPh sb="7" eb="9">
      <t>クミアイ</t>
    </rPh>
    <phoneticPr fontId="2"/>
  </si>
  <si>
    <t>紀南環境広域施設組合</t>
    <rPh sb="0" eb="1">
      <t>キ</t>
    </rPh>
    <rPh sb="1" eb="2">
      <t>ナン</t>
    </rPh>
    <rPh sb="2" eb="4">
      <t>カンキョウ</t>
    </rPh>
    <rPh sb="4" eb="6">
      <t>コウイキ</t>
    </rPh>
    <rPh sb="6" eb="8">
      <t>シセツ</t>
    </rPh>
    <rPh sb="8" eb="10">
      <t>クミアイ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</si>
  <si>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</si>
  <si>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</si>
  <si>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</si>
  <si>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</si>
  <si>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</si>
  <si>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</si>
  <si>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</si>
  <si>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</si>
  <si>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</si>
  <si>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</si>
  <si>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</si>
  <si>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</si>
  <si>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</si>
  <si>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</si>
  <si>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</si>
  <si>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将来負担比率は、ここ数年マイナス算定となっており、実質公債費比率についても、類似団体内平均に近い数値で推移しており、適正な水準を維持していると考えている。</t>
    <rPh sb="1" eb="3">
      <t>ショウライ</t>
    </rPh>
    <rPh sb="3" eb="5">
      <t>フタン</t>
    </rPh>
    <rPh sb="5" eb="7">
      <t>ヒリツ</t>
    </rPh>
    <rPh sb="11" eb="13">
      <t>スウネン</t>
    </rPh>
    <rPh sb="17" eb="19">
      <t>サンテイ</t>
    </rPh>
    <rPh sb="26" eb="28">
      <t>ジッシツ</t>
    </rPh>
    <rPh sb="28" eb="31">
      <t>コウサイヒ</t>
    </rPh>
    <rPh sb="31" eb="33">
      <t>ヒリツ</t>
    </rPh>
    <rPh sb="39" eb="41">
      <t>ルイジ</t>
    </rPh>
    <rPh sb="41" eb="43">
      <t>ダンタイ</t>
    </rPh>
    <rPh sb="43" eb="44">
      <t>ナイ</t>
    </rPh>
    <rPh sb="44" eb="46">
      <t>ヘイキン</t>
    </rPh>
    <rPh sb="47" eb="48">
      <t>チカ</t>
    </rPh>
    <rPh sb="49" eb="51">
      <t>スウチ</t>
    </rPh>
    <rPh sb="52" eb="54">
      <t>スイイ</t>
    </rPh>
    <rPh sb="59" eb="61">
      <t>テキセイ</t>
    </rPh>
    <rPh sb="62" eb="64">
      <t>スイジュン</t>
    </rPh>
    <rPh sb="65" eb="67">
      <t>イジ</t>
    </rPh>
    <rPh sb="72" eb="73">
      <t>カンガ</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</si>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</sst>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118964</c:v>
                </c:pt>
                <c:pt idx="1">
                  <c:v>108810</c:v>
                </c:pt>
                <c:pt idx="2">
                  <c:v>169052</c:v>
                </c:pt>
                <c:pt idx="3">
                  <c:v>225539</c:v>
                </c:pt>
                <c:pt idx="4">
                  <c:v>256875</c:v>
                </c:pt>
              </c:numCache>
            </c:numRef>
          </c:val>
          <c:smooth val="0"/>
        </c:ser>
        <c:dLbls>
          <c:showLegendKey val="0"/>
          <c:showVal val="0"/>
          <c:showCatName val="0"/>
          <c:showSerName val="0"/>
          <c:showPercent val="0"/>
          <c:showBubbleSize val="0"/>
        </c:dLbls>
        <c:marker val="1"/>
        <c:smooth val="0"/>
        <c:axId val="68516864"/>
        <c:axId val="68543616"/>
      </c:lineChart>
      <c:catAx>
        <c:axId val="68516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543616"/>
        <c:crosses val="autoZero"/>
        <c:auto val="1"/>
        <c:lblAlgn val="ctr"/>
        <c:lblOffset val="100"/>
        <c:tickLblSkip val="1"/>
        <c:tickMarkSkip val="1"/>
        <c:noMultiLvlLbl val="0"/>
      </c:catAx>
      <c:valAx>
        <c:axId val="685436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51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5.03</c:v>
                </c:pt>
                <c:pt idx="1">
                  <c:v>5.58</c:v>
                </c:pt>
                <c:pt idx="2">
                  <c:v>5.37</c:v>
                </c:pt>
                <c:pt idx="3">
                  <c:v>4.37</c:v>
                </c:pt>
                <c:pt idx="4">
                  <c:v>2.41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76.45</c:v>
                </c:pt>
                <c:pt idx="1">
                  <c:v>75.5</c:v>
                </c:pt>
                <c:pt idx="2">
                  <c:v>76.73</c:v>
                </c:pt>
                <c:pt idx="3">
                  <c:v>73.02</c:v>
                </c:pt>
                <c:pt idx="4">
                  <c:v>68.67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8577152"/>
        <c:axId val="6858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c:v>
                </c:pt>
                <c:pt idx="1">
                  <c:v>0.61</c:v>
                </c:pt>
                <c:pt idx="2">
                  <c:v>-0.3</c:v>
                </c:pt>
                <c:pt idx="3">
                  <c:v>-0.73</c:v>
                </c:pt>
                <c:pt idx="4">
                  <c:v>-8.0299999999999994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8577152"/>
        <c:axId val="68587520"/>
      </c:lineChart>
      <c:catAx>
        <c:axId val="6857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587520"/>
        <c:crosses val="autoZero"/>
        <c:auto val="1"/>
        <c:lblAlgn val="ctr"/>
        <c:lblOffset val="100"/>
        <c:tickLblSkip val="1"/>
        <c:tickMarkSkip val="1"/>
        <c:noMultiLvlLbl val="0"/>
      </c:catAx>
      <c:valAx>
        <c:axId val="6858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7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0.12</c:v>
                </c:pt>
                <c:pt idx="4">
                  <c:v>#N/A</c:v>
                </c:pt>
                <c:pt idx="5">
                  <c:v>0.65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1.29</c:v>
                </c:pt>
                <c:pt idx="2">
                  <c:v>#N/A</c:v>
                </c:pt>
                <c:pt idx="3">
                  <c:v>0.9</c:v>
                </c:pt>
                <c:pt idx="4">
                  <c:v>#N/A</c:v>
                </c:pt>
                <c:pt idx="5">
                  <c:v>1.36</c:v>
                </c:pt>
                <c:pt idx="6">
                  <c:v>#N/A</c:v>
                </c:pt>
                <c:pt idx="7">
                  <c:v>1.68</c:v>
                </c:pt>
                <c:pt idx="8">
                  <c:v>#N/A</c:v>
                </c:pt>
                <c:pt idx="9">
                  <c:v>2.29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1.56</c:v>
                </c:pt>
                <c:pt idx="2">
                  <c:v>#N/A</c:v>
                </c:pt>
                <c:pt idx="3">
                  <c:v>2.31</c:v>
                </c:pt>
                <c:pt idx="4">
                  <c:v>#N/A</c:v>
                </c:pt>
                <c:pt idx="5">
                  <c:v>2.33</c:v>
                </c:pt>
                <c:pt idx="6">
                  <c:v>#N/A</c:v>
                </c:pt>
                <c:pt idx="7">
                  <c:v>2.39</c:v>
                </c:pt>
                <c:pt idx="8">
                  <c:v>#N/A</c:v>
                </c:pt>
                <c:pt idx="9">
                  <c:v>2.31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5.03</c:v>
                </c:pt>
                <c:pt idx="2">
                  <c:v>#N/A</c:v>
                </c:pt>
                <c:pt idx="3">
                  <c:v>5.57</c:v>
                </c:pt>
                <c:pt idx="4">
                  <c:v>#N/A</c:v>
                </c:pt>
                <c:pt idx="5">
                  <c:v>5.36</c:v>
                </c:pt>
                <c:pt idx="6">
                  <c:v>#N/A</c:v>
                </c:pt>
                <c:pt idx="7">
                  <c:v>4.37</c:v>
                </c:pt>
                <c:pt idx="8">
                  <c:v>#N/A</c:v>
                </c:pt>
                <c:pt idx="9">
                  <c:v>3.91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国保すさみ病院事業会計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7.6</c:v>
                </c:pt>
                <c:pt idx="2">
                  <c:v>#N/A</c:v>
                </c:pt>
                <c:pt idx="3">
                  <c:v>9.1199999999999992</c:v>
                </c:pt>
                <c:pt idx="4">
                  <c:v>#N/A</c:v>
                </c:pt>
                <c:pt idx="5">
                  <c:v>5.55</c:v>
                </c:pt>
                <c:pt idx="6">
                  <c:v>#N/A</c:v>
                </c:pt>
                <c:pt idx="7">
                  <c:v>4.0999999999999996</c:v>
                </c:pt>
                <c:pt idx="8">
                  <c:v>#N/A</c:v>
                </c:pt>
                <c:pt idx="9">
                  <c:v>5.23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5.27</c:v>
                </c:pt>
                <c:pt idx="2">
                  <c:v>#N/A</c:v>
                </c:pt>
                <c:pt idx="3">
                  <c:v>5.67</c:v>
                </c:pt>
                <c:pt idx="4">
                  <c:v>#N/A</c:v>
                </c:pt>
                <c:pt idx="5">
                  <c:v>6.12</c:v>
                </c:pt>
                <c:pt idx="6">
                  <c:v>#N/A</c:v>
                </c:pt>
                <c:pt idx="7">
                  <c:v>6.49</c:v>
                </c:pt>
                <c:pt idx="8">
                  <c:v>#N/A</c:v>
                </c:pt>
                <c:pt idx="9">
                  <c:v>7.24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8698496"/>
        <c:axId val="68700032"/>
      </c:barChart>
      <c:catAx>
        <c:axId val="686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700032"/>
        <c:crosses val="autoZero"/>
        <c:auto val="1"/>
        <c:lblAlgn val="ctr"/>
        <c:lblOffset val="100"/>
        <c:tickLblSkip val="1"/>
        <c:tickMarkSkip val="1"/>
        <c:noMultiLvlLbl val="0"/>
      </c:catAx>
      <c:valAx>
        <c:axId val="6870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9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302</c:v>
                </c:pt>
                <c:pt idx="5">
                  <c:v>342</c:v>
                </c:pt>
                <c:pt idx="8">
                  <c:v>337</c:v>
                </c:pt>
                <c:pt idx="11">
                  <c:v>350</c:v>
                </c:pt>
                <c:pt idx="14">
                  <c:v>345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2</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c:v>
                </c:pt>
                <c:pt idx="3">
                  <c:v>3</c:v>
                </c:pt>
                <c:pt idx="6">
                  <c:v>8</c:v>
                </c:pt>
                <c:pt idx="9">
                  <c:v>10</c:v>
                </c:pt>
                <c:pt idx="12">
                  <c:v>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458</c:v>
                </c:pt>
                <c:pt idx="3">
                  <c:v>491</c:v>
                </c:pt>
                <c:pt idx="6">
                  <c:v>477</c:v>
                </c:pt>
                <c:pt idx="9">
                  <c:v>474</c:v>
                </c:pt>
                <c:pt idx="12">
                  <c:v>466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4801920"/>
        <c:axId val="164804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164</c:v>
                </c:pt>
                <c:pt idx="2">
                  <c:v>#N/A</c:v>
                </c:pt>
                <c:pt idx="3">
                  <c:v>#N/A</c:v>
                </c:pt>
                <c:pt idx="4">
                  <c:v>153</c:v>
                </c:pt>
                <c:pt idx="5">
                  <c:v>#N/A</c:v>
                </c:pt>
                <c:pt idx="6">
                  <c:v>#N/A</c:v>
                </c:pt>
                <c:pt idx="7">
                  <c:v>150</c:v>
                </c:pt>
                <c:pt idx="8">
                  <c:v>#N/A</c:v>
                </c:pt>
                <c:pt idx="9">
                  <c:v>#N/A</c:v>
                </c:pt>
                <c:pt idx="10">
                  <c:v>135</c:v>
                </c:pt>
                <c:pt idx="11">
                  <c:v>#N/A</c:v>
                </c:pt>
                <c:pt idx="12">
                  <c:v>#N/A</c:v>
                </c:pt>
                <c:pt idx="13">
                  <c:v>136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4801920"/>
        <c:axId val="164804096"/>
      </c:lineChart>
      <c:catAx>
        <c:axId val="1648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804096"/>
        <c:crosses val="autoZero"/>
        <c:auto val="1"/>
        <c:lblAlgn val="ctr"/>
        <c:lblOffset val="100"/>
        <c:tickLblSkip val="1"/>
        <c:tickMarkSkip val="1"/>
        <c:noMultiLvlLbl val="0"/>
      </c:catAx>
      <c:valAx>
        <c:axId val="16480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80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3167</c:v>
                </c:pt>
                <c:pt idx="5">
                  <c:v>3225</c:v>
                </c:pt>
                <c:pt idx="8">
                  <c:v>3347</c:v>
                </c:pt>
                <c:pt idx="11">
                  <c:v>3273</c:v>
                </c:pt>
                <c:pt idx="14">
                  <c:v>3687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120</c:v>
                </c:pt>
                <c:pt idx="5">
                  <c:v>112</c:v>
                </c:pt>
                <c:pt idx="8">
                  <c:v>111</c:v>
                </c:pt>
                <c:pt idx="11">
                  <c:v>99</c:v>
                </c:pt>
                <c:pt idx="14">
                  <c:v>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2572</c:v>
                </c:pt>
                <c:pt idx="5">
                  <c:v>3154</c:v>
                </c:pt>
                <c:pt idx="8">
                  <c:v>3385</c:v>
                </c:pt>
                <c:pt idx="11">
                  <c:v>3534</c:v>
                </c:pt>
                <c:pt idx="14">
                  <c:v>3484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845</c:v>
                </c:pt>
                <c:pt idx="3">
                  <c:v>798</c:v>
                </c:pt>
                <c:pt idx="6">
                  <c:v>713</c:v>
                </c:pt>
                <c:pt idx="9">
                  <c:v>690</c:v>
                </c:pt>
                <c:pt idx="12">
                  <c:v>661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c:v>
                </c:pt>
                <c:pt idx="3">
                  <c:v>38</c:v>
                </c:pt>
                <c:pt idx="6">
                  <c:v>32</c:v>
                </c:pt>
                <c:pt idx="9">
                  <c:v>27</c:v>
                </c:pt>
                <c:pt idx="12">
                  <c:v>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97</c:v>
                </c:pt>
                <c:pt idx="3">
                  <c:v>165</c:v>
                </c:pt>
                <c:pt idx="6">
                  <c:v>131</c:v>
                </c:pt>
                <c:pt idx="9">
                  <c:v>141</c:v>
                </c:pt>
                <c:pt idx="12">
                  <c:v>133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4596</c:v>
                </c:pt>
                <c:pt idx="3">
                  <c:v>4409</c:v>
                </c:pt>
                <c:pt idx="6">
                  <c:v>4529</c:v>
                </c:pt>
                <c:pt idx="9">
                  <c:v>4820</c:v>
                </c:pt>
                <c:pt idx="12">
                  <c:v>5019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5659008"/>
        <c:axId val="16566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5659008"/>
        <c:axId val="165660928"/>
      </c:lineChart>
      <c:catAx>
        <c:axId val="16565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660928"/>
        <c:crosses val="autoZero"/>
        <c:auto val="1"/>
        <c:lblAlgn val="ctr"/>
        <c:lblOffset val="100"/>
        <c:tickLblSkip val="1"/>
        <c:tickMarkSkip val="1"/>
        <c:noMultiLvlLbl val="0"/>
      </c:catAx>
      <c:valAx>
        <c:axId val="16566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65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4913920"/>
        <c:axId val="164915840"/>
      </c:scatterChart>
      <c:valAx>
        <c:axId val="164913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915840"/>
        <c:crosses val="autoZero"/>
        <c:crossBetween val="midCat"/>
      </c:valAx>
      <c:valAx>
        <c:axId val="164915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913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8.4</c:v>
                </c:pt>
                <c:pt idx="2">
                  <c:v>7.5</c:v>
                </c:pt>
                <c:pt idx="3">
                  <c:v>7</c:v>
                </c:pt>
                <c:pt idx="4">
                  <c:v>6.7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2573440"/>
        <c:axId val="172575360"/>
      </c:scatterChart>
      <c:valAx>
        <c:axId val="172573440"/>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575360"/>
        <c:crosses val="autoZero"/>
        <c:crossBetween val="midCat"/>
      </c:valAx>
      <c:valAx>
        <c:axId val="1725753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573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4,249
4,226
174.46
4,458,899
4,363,950
58,599
2,427,157
5,018,996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当該指数については、前年度比</a:t>
          </a:r>
          <a:r>
            <a:rPr kumimoji="1" lang="en-US" altLang="ja-JP" sz="1300">
              <a:latin typeface="ＭＳ Ｐゴシック"/>
            </a:rPr>
            <a:t>+0.01</a:t>
          </a:r>
          <a:r>
            <a:rPr kumimoji="1" lang="ja-JP" altLang="en-US" sz="1300">
              <a:latin typeface="ＭＳ Ｐゴシック"/>
            </a:rPr>
            <a:t>ポイントの</a:t>
          </a:r>
          <a:r>
            <a:rPr kumimoji="1" lang="en-US" altLang="ja-JP" sz="1300">
              <a:latin typeface="ＭＳ Ｐゴシック"/>
            </a:rPr>
            <a:t>0.19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人口減少（毎年２％～３％減）も進み、町内に主力となる産業がないことなどの要因で、財政基盤が弱く、類似団体内平均値を下回っている。</a:t>
          </a:r>
          <a:endParaRPr kumimoji="1" lang="en-US" altLang="ja-JP" sz="1300">
            <a:latin typeface="ＭＳ Ｐゴシック"/>
          </a:endParaRPr>
        </a:p>
        <a:p>
          <a:r>
            <a:rPr kumimoji="1" lang="ja-JP" altLang="en-US" sz="1300">
              <a:latin typeface="ＭＳ Ｐゴシック"/>
            </a:rPr>
            <a:t>　今後の対策としては、第１次産業の育成等、財源の確保等があげられる。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92710</xdr:rowOff>
    </xdr:from>
    <xdr:to>
      <xdr:col>7</xdr:col>
      <xdr:colOff>152400</xdr:colOff>
      <xdr:row>44</xdr:row>
      <xdr:rowOff>100754</xdr:rowOff>
    </xdr:to>
    <xdr:cxnSp macro="">
      <xdr:nvCxnSpPr>
        <xdr:cNvPr id="67" name="直線コネクタ 66"/>
        <xdr:cNvCxnSpPr/>
      </xdr:nvCxnSpPr>
      <xdr:spPr>
        <a:xfrm flipV="1">
          <a:off x="4114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100754</xdr:rowOff>
    </xdr:from>
    <xdr:to>
      <xdr:col>6</xdr:col>
      <xdr:colOff>0</xdr:colOff>
      <xdr:row>44</xdr:row>
      <xdr:rowOff>100754</xdr:rowOff>
    </xdr:to>
    <xdr:cxnSp macro="">
      <xdr:nvCxnSpPr>
        <xdr:cNvPr id="70" name="直線コネクタ 69"/>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100754</xdr:rowOff>
    </xdr:from>
    <xdr:to>
      <xdr:col>4</xdr:col>
      <xdr:colOff>482600</xdr:colOff>
      <xdr:row>44</xdr:row>
      <xdr:rowOff>108796</xdr:rowOff>
    </xdr:to>
    <xdr:cxnSp macro="">
      <xdr:nvCxnSpPr>
        <xdr:cNvPr id="73" name="直線コネクタ 72"/>
        <xdr:cNvCxnSpPr/>
      </xdr:nvCxnSpPr>
      <xdr:spPr>
        <a:xfrm flipV="1">
          <a:off x="2336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108796</xdr:rowOff>
    </xdr:from>
    <xdr:to>
      <xdr:col>3</xdr:col>
      <xdr:colOff>279400</xdr:colOff>
      <xdr:row>44</xdr:row>
      <xdr:rowOff>108796</xdr:rowOff>
    </xdr:to>
    <xdr:cxnSp macro="">
      <xdr:nvCxnSpPr>
        <xdr:cNvPr id="76" name="直線コネクタ 75"/>
        <xdr:cNvCxnSpPr/>
      </xdr:nvCxnSpPr>
      <xdr:spPr>
        <a:xfrm>
          <a:off x="1447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6" name="円/楕円 85"/>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49954</xdr:rowOff>
    </xdr:from>
    <xdr:to>
      <xdr:col>6</xdr:col>
      <xdr:colOff>50800</xdr:colOff>
      <xdr:row>44</xdr:row>
      <xdr:rowOff>151554</xdr:rowOff>
    </xdr:to>
    <xdr:sp macro="" textlink="">
      <xdr:nvSpPr>
        <xdr:cNvPr id="88" name="円/楕円 87"/>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136331</xdr:rowOff>
    </xdr:from>
    <xdr:ext cx="736600" cy="259045"/>
    <xdr:sp macro="" textlink="">
      <xdr:nvSpPr>
        <xdr:cNvPr id="89" name="テキスト ボックス 88"/>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49954</xdr:rowOff>
    </xdr:from>
    <xdr:to>
      <xdr:col>4</xdr:col>
      <xdr:colOff>533400</xdr:colOff>
      <xdr:row>44</xdr:row>
      <xdr:rowOff>151554</xdr:rowOff>
    </xdr:to>
    <xdr:sp macro="" textlink="">
      <xdr:nvSpPr>
        <xdr:cNvPr id="90" name="円/楕円 89"/>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136331</xdr:rowOff>
    </xdr:from>
    <xdr:ext cx="762000" cy="259045"/>
    <xdr:sp macro="" textlink="">
      <xdr:nvSpPr>
        <xdr:cNvPr id="91" name="テキスト ボックス 90"/>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57996</xdr:rowOff>
    </xdr:from>
    <xdr:to>
      <xdr:col>3</xdr:col>
      <xdr:colOff>330200</xdr:colOff>
      <xdr:row>44</xdr:row>
      <xdr:rowOff>159596</xdr:rowOff>
    </xdr:to>
    <xdr:sp macro="" textlink="">
      <xdr:nvSpPr>
        <xdr:cNvPr id="92" name="円/楕円 91"/>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144373</xdr:rowOff>
    </xdr:from>
    <xdr:ext cx="762000" cy="259045"/>
    <xdr:sp macro="" textlink="">
      <xdr:nvSpPr>
        <xdr:cNvPr id="93" name="テキスト ボックス 92"/>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94" name="円/楕円 93"/>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95" name="テキスト ボックス 94"/>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経常収支比率は前年度比</a:t>
          </a:r>
          <a:r>
            <a:rPr kumimoji="1" lang="en-US" altLang="ja-JP" sz="1300">
              <a:latin typeface="ＭＳ Ｐゴシック"/>
            </a:rPr>
            <a:t>+2.2</a:t>
          </a:r>
          <a:r>
            <a:rPr kumimoji="1" lang="ja-JP" altLang="en-US" sz="1300">
              <a:latin typeface="ＭＳ Ｐゴシック"/>
            </a:rPr>
            <a:t>ポイントの</a:t>
          </a:r>
          <a:r>
            <a:rPr kumimoji="1" lang="en-US" altLang="ja-JP" sz="1300">
              <a:latin typeface="ＭＳ Ｐゴシック"/>
            </a:rPr>
            <a:t>90.7</a:t>
          </a:r>
          <a:r>
            <a:rPr kumimoji="1" lang="ja-JP" altLang="en-US" sz="1300">
              <a:latin typeface="ＭＳ Ｐゴシック"/>
            </a:rPr>
            <a:t>％となっており、類似団体内平均値を</a:t>
          </a:r>
          <a:r>
            <a:rPr kumimoji="1" lang="en-US" altLang="ja-JP" sz="1300">
              <a:latin typeface="ＭＳ Ｐゴシック"/>
            </a:rPr>
            <a:t>5.6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増加要因としては、税収や地方交付税の減が比率の増につながっている。自主財源に乏しく、今後も大幅な増加は見込めないことから、地方交付税の動向に左右されやすい。</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97155</xdr:rowOff>
    </xdr:from>
    <xdr:to>
      <xdr:col>7</xdr:col>
      <xdr:colOff>152400</xdr:colOff>
      <xdr:row>65</xdr:row>
      <xdr:rowOff>150241</xdr:rowOff>
    </xdr:to>
    <xdr:cxnSp macro="">
      <xdr:nvCxnSpPr>
        <xdr:cNvPr id="128" name="直線コネクタ 127"/>
        <xdr:cNvCxnSpPr/>
      </xdr:nvCxnSpPr>
      <xdr:spPr>
        <a:xfrm>
          <a:off x="4114800" y="11241405"/>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97155</xdr:rowOff>
    </xdr:from>
    <xdr:to>
      <xdr:col>6</xdr:col>
      <xdr:colOff>0</xdr:colOff>
      <xdr:row>66</xdr:row>
      <xdr:rowOff>508</xdr:rowOff>
    </xdr:to>
    <xdr:cxnSp macro="">
      <xdr:nvCxnSpPr>
        <xdr:cNvPr id="131" name="直線コネクタ 130"/>
        <xdr:cNvCxnSpPr/>
      </xdr:nvCxnSpPr>
      <xdr:spPr>
        <a:xfrm flipV="1">
          <a:off x="3225800" y="11241405"/>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99568</xdr:rowOff>
    </xdr:from>
    <xdr:to>
      <xdr:col>4</xdr:col>
      <xdr:colOff>482600</xdr:colOff>
      <xdr:row>66</xdr:row>
      <xdr:rowOff>508</xdr:rowOff>
    </xdr:to>
    <xdr:cxnSp macro="">
      <xdr:nvCxnSpPr>
        <xdr:cNvPr id="134" name="直線コネクタ 133"/>
        <xdr:cNvCxnSpPr/>
      </xdr:nvCxnSpPr>
      <xdr:spPr>
        <a:xfrm>
          <a:off x="2336800" y="112438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87503</xdr:rowOff>
    </xdr:from>
    <xdr:to>
      <xdr:col>3</xdr:col>
      <xdr:colOff>279400</xdr:colOff>
      <xdr:row>65</xdr:row>
      <xdr:rowOff>99568</xdr:rowOff>
    </xdr:to>
    <xdr:cxnSp macro="">
      <xdr:nvCxnSpPr>
        <xdr:cNvPr id="137" name="直線コネクタ 136"/>
        <xdr:cNvCxnSpPr/>
      </xdr:nvCxnSpPr>
      <xdr:spPr>
        <a:xfrm>
          <a:off x="1447800" y="112317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99441</xdr:rowOff>
    </xdr:from>
    <xdr:to>
      <xdr:col>7</xdr:col>
      <xdr:colOff>203200</xdr:colOff>
      <xdr:row>66</xdr:row>
      <xdr:rowOff>29591</xdr:rowOff>
    </xdr:to>
    <xdr:sp macro="" textlink="">
      <xdr:nvSpPr>
        <xdr:cNvPr id="147" name="円/楕円 146"/>
        <xdr:cNvSpPr/>
      </xdr:nvSpPr>
      <xdr:spPr>
        <a:xfrm>
          <a:off x="49022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71518</xdr:rowOff>
    </xdr:from>
    <xdr:ext cx="762000" cy="259045"/>
    <xdr:sp macro="" textlink="">
      <xdr:nvSpPr>
        <xdr:cNvPr id="148" name="財政構造の弾力性該当値テキスト"/>
        <xdr:cNvSpPr txBox="1"/>
      </xdr:nvSpPr>
      <xdr:spPr>
        <a:xfrm>
          <a:off x="5041900" y="1121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46355</xdr:rowOff>
    </xdr:from>
    <xdr:to>
      <xdr:col>6</xdr:col>
      <xdr:colOff>50800</xdr:colOff>
      <xdr:row>65</xdr:row>
      <xdr:rowOff>147955</xdr:rowOff>
    </xdr:to>
    <xdr:sp macro="" textlink="">
      <xdr:nvSpPr>
        <xdr:cNvPr id="149" name="円/楕円 148"/>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132732</xdr:rowOff>
    </xdr:from>
    <xdr:ext cx="736600" cy="259045"/>
    <xdr:sp macro="" textlink="">
      <xdr:nvSpPr>
        <xdr:cNvPr id="150" name="テキスト ボックス 149"/>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121158</xdr:rowOff>
    </xdr:from>
    <xdr:to>
      <xdr:col>4</xdr:col>
      <xdr:colOff>533400</xdr:colOff>
      <xdr:row>66</xdr:row>
      <xdr:rowOff>51308</xdr:rowOff>
    </xdr:to>
    <xdr:sp macro="" textlink="">
      <xdr:nvSpPr>
        <xdr:cNvPr id="151" name="円/楕円 150"/>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36085</xdr:rowOff>
    </xdr:from>
    <xdr:ext cx="762000" cy="259045"/>
    <xdr:sp macro="" textlink="">
      <xdr:nvSpPr>
        <xdr:cNvPr id="152" name="テキスト ボックス 151"/>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48768</xdr:rowOff>
    </xdr:from>
    <xdr:to>
      <xdr:col>3</xdr:col>
      <xdr:colOff>330200</xdr:colOff>
      <xdr:row>65</xdr:row>
      <xdr:rowOff>150368</xdr:rowOff>
    </xdr:to>
    <xdr:sp macro="" textlink="">
      <xdr:nvSpPr>
        <xdr:cNvPr id="153" name="円/楕円 152"/>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135145</xdr:rowOff>
    </xdr:from>
    <xdr:ext cx="762000" cy="259045"/>
    <xdr:sp macro="" textlink="">
      <xdr:nvSpPr>
        <xdr:cNvPr id="154" name="テキスト ボックス 153"/>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36703</xdr:rowOff>
    </xdr:from>
    <xdr:to>
      <xdr:col>2</xdr:col>
      <xdr:colOff>127000</xdr:colOff>
      <xdr:row>65</xdr:row>
      <xdr:rowOff>138303</xdr:rowOff>
    </xdr:to>
    <xdr:sp macro="" textlink="">
      <xdr:nvSpPr>
        <xdr:cNvPr id="155" name="円/楕円 154"/>
        <xdr:cNvSpPr/>
      </xdr:nvSpPr>
      <xdr:spPr>
        <a:xfrm>
          <a:off x="1397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123080</xdr:rowOff>
    </xdr:from>
    <xdr:ext cx="762000" cy="259045"/>
    <xdr:sp macro="" textlink="">
      <xdr:nvSpPr>
        <xdr:cNvPr id="156" name="テキスト ボックス 155"/>
        <xdr:cNvSpPr txBox="1"/>
      </xdr:nvSpPr>
      <xdr:spPr>
        <a:xfrm>
          <a:off x="1066800" y="112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[300,484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当該指数については、前年度比</a:t>
          </a:r>
          <a:r>
            <a:rPr kumimoji="1" lang="en-US" altLang="ja-JP" sz="1300">
              <a:latin typeface="ＭＳ Ｐゴシック"/>
            </a:rPr>
            <a:t>+13,800</a:t>
          </a:r>
          <a:r>
            <a:rPr kumimoji="1" lang="ja-JP" altLang="en-US" sz="1300">
              <a:latin typeface="ＭＳ Ｐゴシック"/>
            </a:rPr>
            <a:t>円、類似団体内平均値に比べて</a:t>
          </a:r>
          <a:r>
            <a:rPr kumimoji="1" lang="en-US" altLang="ja-JP" sz="1300">
              <a:latin typeface="ＭＳ Ｐゴシック"/>
            </a:rPr>
            <a:t>192,514</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増加要因として、人件費（副町長人件費）の増などがあげられる。</a:t>
          </a:r>
          <a:endParaRPr kumimoji="1" lang="en-US" altLang="ja-JP" sz="1300">
            <a:latin typeface="ＭＳ Ｐゴシック"/>
          </a:endParaRPr>
        </a:p>
        <a:p>
          <a:r>
            <a:rPr kumimoji="1" lang="ja-JP" altLang="en-US" sz="1300">
              <a:latin typeface="ＭＳ Ｐゴシック"/>
            </a:rPr>
            <a:t>　今後も引き続き、定員管理の適正化に努めるとともに、行財政改革の推進により物件費等の抑制に努める。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132004</xdr:rowOff>
    </xdr:from>
    <xdr:to>
      <xdr:col>7</xdr:col>
      <xdr:colOff>152400</xdr:colOff>
      <xdr:row>81</xdr:row>
      <xdr:rowOff>138663</xdr:rowOff>
    </xdr:to>
    <xdr:cxnSp macro="">
      <xdr:nvCxnSpPr>
        <xdr:cNvPr id="188" name="直線コネクタ 187"/>
        <xdr:cNvCxnSpPr/>
      </xdr:nvCxnSpPr>
      <xdr:spPr>
        <a:xfrm>
          <a:off x="4114800" y="14019454"/>
          <a:ext cx="8382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131933</xdr:rowOff>
    </xdr:from>
    <xdr:to>
      <xdr:col>6</xdr:col>
      <xdr:colOff>0</xdr:colOff>
      <xdr:row>81</xdr:row>
      <xdr:rowOff>132004</xdr:rowOff>
    </xdr:to>
    <xdr:cxnSp macro="">
      <xdr:nvCxnSpPr>
        <xdr:cNvPr id="191" name="直線コネクタ 190"/>
        <xdr:cNvCxnSpPr/>
      </xdr:nvCxnSpPr>
      <xdr:spPr>
        <a:xfrm>
          <a:off x="3225800" y="14019383"/>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107198</xdr:rowOff>
    </xdr:from>
    <xdr:to>
      <xdr:col>4</xdr:col>
      <xdr:colOff>482600</xdr:colOff>
      <xdr:row>81</xdr:row>
      <xdr:rowOff>131933</xdr:rowOff>
    </xdr:to>
    <xdr:cxnSp macro="">
      <xdr:nvCxnSpPr>
        <xdr:cNvPr id="194" name="直線コネクタ 193"/>
        <xdr:cNvCxnSpPr/>
      </xdr:nvCxnSpPr>
      <xdr:spPr>
        <a:xfrm>
          <a:off x="2336800" y="13994648"/>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106634</xdr:rowOff>
    </xdr:from>
    <xdr:to>
      <xdr:col>3</xdr:col>
      <xdr:colOff>279400</xdr:colOff>
      <xdr:row>81</xdr:row>
      <xdr:rowOff>107198</xdr:rowOff>
    </xdr:to>
    <xdr:cxnSp macro="">
      <xdr:nvCxnSpPr>
        <xdr:cNvPr id="197" name="直線コネクタ 196"/>
        <xdr:cNvCxnSpPr/>
      </xdr:nvCxnSpPr>
      <xdr:spPr>
        <a:xfrm>
          <a:off x="1447800" y="1399408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87863</xdr:rowOff>
    </xdr:from>
    <xdr:to>
      <xdr:col>7</xdr:col>
      <xdr:colOff>203200</xdr:colOff>
      <xdr:row>82</xdr:row>
      <xdr:rowOff>18013</xdr:rowOff>
    </xdr:to>
    <xdr:sp macro="" textlink="">
      <xdr:nvSpPr>
        <xdr:cNvPr id="207" name="円/楕円 206"/>
        <xdr:cNvSpPr/>
      </xdr:nvSpPr>
      <xdr:spPr>
        <a:xfrm>
          <a:off x="4902200" y="139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9140</xdr:rowOff>
    </xdr:from>
    <xdr:ext cx="762000" cy="259045"/>
    <xdr:sp macro="" textlink="">
      <xdr:nvSpPr>
        <xdr:cNvPr id="208" name="人件費・物件費等の状況該当値テキスト"/>
        <xdr:cNvSpPr txBox="1"/>
      </xdr:nvSpPr>
      <xdr:spPr>
        <a:xfrm>
          <a:off x="5041900" y="1389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300,484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81204</xdr:rowOff>
    </xdr:from>
    <xdr:to>
      <xdr:col>6</xdr:col>
      <xdr:colOff>50800</xdr:colOff>
      <xdr:row>82</xdr:row>
      <xdr:rowOff>11354</xdr:rowOff>
    </xdr:to>
    <xdr:sp macro="" textlink="">
      <xdr:nvSpPr>
        <xdr:cNvPr id="209" name="円/楕円 208"/>
        <xdr:cNvSpPr/>
      </xdr:nvSpPr>
      <xdr:spPr>
        <a:xfrm>
          <a:off x="4064000" y="139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21531</xdr:rowOff>
    </xdr:from>
    <xdr:ext cx="736600" cy="259045"/>
    <xdr:sp macro="" textlink="">
      <xdr:nvSpPr>
        <xdr:cNvPr id="210" name="テキスト ボックス 209"/>
        <xdr:cNvSpPr txBox="1"/>
      </xdr:nvSpPr>
      <xdr:spPr>
        <a:xfrm>
          <a:off x="3733800" y="1373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81133</xdr:rowOff>
    </xdr:from>
    <xdr:to>
      <xdr:col>4</xdr:col>
      <xdr:colOff>533400</xdr:colOff>
      <xdr:row>82</xdr:row>
      <xdr:rowOff>11283</xdr:rowOff>
    </xdr:to>
    <xdr:sp macro="" textlink="">
      <xdr:nvSpPr>
        <xdr:cNvPr id="211" name="円/楕円 210"/>
        <xdr:cNvSpPr/>
      </xdr:nvSpPr>
      <xdr:spPr>
        <a:xfrm>
          <a:off x="3175000" y="13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21460</xdr:rowOff>
    </xdr:from>
    <xdr:ext cx="762000" cy="259045"/>
    <xdr:sp macro="" textlink="">
      <xdr:nvSpPr>
        <xdr:cNvPr id="212" name="テキスト ボックス 211"/>
        <xdr:cNvSpPr txBox="1"/>
      </xdr:nvSpPr>
      <xdr:spPr>
        <a:xfrm>
          <a:off x="2844800" y="1373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56398</xdr:rowOff>
    </xdr:from>
    <xdr:to>
      <xdr:col>3</xdr:col>
      <xdr:colOff>330200</xdr:colOff>
      <xdr:row>81</xdr:row>
      <xdr:rowOff>157998</xdr:rowOff>
    </xdr:to>
    <xdr:sp macro="" textlink="">
      <xdr:nvSpPr>
        <xdr:cNvPr id="213" name="円/楕円 212"/>
        <xdr:cNvSpPr/>
      </xdr:nvSpPr>
      <xdr:spPr>
        <a:xfrm>
          <a:off x="2286000" y="1394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168175</xdr:rowOff>
    </xdr:from>
    <xdr:ext cx="762000" cy="259045"/>
    <xdr:sp macro="" textlink="">
      <xdr:nvSpPr>
        <xdr:cNvPr id="214" name="テキスト ボックス 213"/>
        <xdr:cNvSpPr txBox="1"/>
      </xdr:nvSpPr>
      <xdr:spPr>
        <a:xfrm>
          <a:off x="1955800" y="1371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55834</xdr:rowOff>
    </xdr:from>
    <xdr:to>
      <xdr:col>2</xdr:col>
      <xdr:colOff>127000</xdr:colOff>
      <xdr:row>81</xdr:row>
      <xdr:rowOff>157434</xdr:rowOff>
    </xdr:to>
    <xdr:sp macro="" textlink="">
      <xdr:nvSpPr>
        <xdr:cNvPr id="215" name="円/楕円 214"/>
        <xdr:cNvSpPr/>
      </xdr:nvSpPr>
      <xdr:spPr>
        <a:xfrm>
          <a:off x="1397000" y="139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167611</xdr:rowOff>
    </xdr:from>
    <xdr:ext cx="762000" cy="259045"/>
    <xdr:sp macro="" textlink="">
      <xdr:nvSpPr>
        <xdr:cNvPr id="216" name="テキスト ボックス 215"/>
        <xdr:cNvSpPr txBox="1"/>
      </xdr:nvSpPr>
      <xdr:spPr>
        <a:xfrm>
          <a:off x="1066800" y="1371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当該指数については、前年度比</a:t>
          </a:r>
          <a:r>
            <a:rPr kumimoji="1" lang="en-US" altLang="ja-JP" sz="1300">
              <a:latin typeface="ＭＳ Ｐゴシック"/>
            </a:rPr>
            <a:t>+1.6</a:t>
          </a:r>
          <a:r>
            <a:rPr kumimoji="1" lang="ja-JP" altLang="en-US" sz="1300">
              <a:latin typeface="ＭＳ Ｐゴシック"/>
            </a:rPr>
            <a:t>ポイントの</a:t>
          </a:r>
          <a:r>
            <a:rPr kumimoji="1" lang="en-US" altLang="ja-JP" sz="1300">
              <a:latin typeface="ＭＳ Ｐゴシック"/>
            </a:rPr>
            <a:t>96.6</a:t>
          </a:r>
          <a:r>
            <a:rPr kumimoji="1" lang="ja-JP" altLang="en-US" sz="1300">
              <a:latin typeface="ＭＳ Ｐゴシック"/>
            </a:rPr>
            <a:t>となっており、類似団体内平均値を</a:t>
          </a:r>
          <a:r>
            <a:rPr kumimoji="1" lang="en-US" altLang="ja-JP" sz="1300">
              <a:latin typeface="ＭＳ Ｐゴシック"/>
            </a:rPr>
            <a:t>2.4</a:t>
          </a:r>
          <a:r>
            <a:rPr kumimoji="1" lang="ja-JP" altLang="en-US" sz="1300">
              <a:latin typeface="ＭＳ Ｐゴシック"/>
            </a:rPr>
            <a:t>ポイント上回っている。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161925</xdr:rowOff>
    </xdr:from>
    <xdr:to>
      <xdr:col>24</xdr:col>
      <xdr:colOff>558800</xdr:colOff>
      <xdr:row>87</xdr:row>
      <xdr:rowOff>86995</xdr:rowOff>
    </xdr:to>
    <xdr:cxnSp macro="">
      <xdr:nvCxnSpPr>
        <xdr:cNvPr id="246" name="直線コネクタ 245"/>
        <xdr:cNvCxnSpPr/>
      </xdr:nvCxnSpPr>
      <xdr:spPr>
        <a:xfrm>
          <a:off x="16179800" y="1490662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161925</xdr:rowOff>
    </xdr:from>
    <xdr:to>
      <xdr:col>23</xdr:col>
      <xdr:colOff>406400</xdr:colOff>
      <xdr:row>87</xdr:row>
      <xdr:rowOff>2539</xdr:rowOff>
    </xdr:to>
    <xdr:cxnSp macro="">
      <xdr:nvCxnSpPr>
        <xdr:cNvPr id="249" name="直線コネクタ 248"/>
        <xdr:cNvCxnSpPr/>
      </xdr:nvCxnSpPr>
      <xdr:spPr>
        <a:xfrm flipV="1">
          <a:off x="15290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1" name="テキスト ボックス 250"/>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87</xdr:row>
      <xdr:rowOff>2539</xdr:rowOff>
    </xdr:to>
    <xdr:cxnSp macro="">
      <xdr:nvCxnSpPr>
        <xdr:cNvPr id="252" name="直線コネクタ 251"/>
        <xdr:cNvCxnSpPr/>
      </xdr:nvCxnSpPr>
      <xdr:spPr>
        <a:xfrm>
          <a:off x="14401800" y="14870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132415</xdr:rowOff>
    </xdr:from>
    <xdr:ext cx="762000" cy="259045"/>
    <xdr:sp macro="" textlink="">
      <xdr:nvSpPr>
        <xdr:cNvPr id="254" name="テキスト ボックス 253"/>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89</xdr:row>
      <xdr:rowOff>93980</xdr:rowOff>
    </xdr:to>
    <xdr:cxnSp macro="">
      <xdr:nvCxnSpPr>
        <xdr:cNvPr id="255" name="直線コネクタ 254"/>
        <xdr:cNvCxnSpPr/>
      </xdr:nvCxnSpPr>
      <xdr:spPr>
        <a:xfrm flipV="1">
          <a:off x="13512800" y="1487043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126382</xdr:rowOff>
    </xdr:from>
    <xdr:ext cx="762000" cy="259045"/>
    <xdr:sp macro="" textlink="">
      <xdr:nvSpPr>
        <xdr:cNvPr id="257" name="テキスト ボックス 256"/>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64470</xdr:rowOff>
    </xdr:from>
    <xdr:ext cx="762000" cy="259045"/>
    <xdr:sp macro="" textlink="">
      <xdr:nvSpPr>
        <xdr:cNvPr id="259" name="テキスト ボックス 258"/>
        <xdr:cNvSpPr txBox="1"/>
      </xdr:nvSpPr>
      <xdr:spPr>
        <a:xfrm>
          <a:off x="13131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36195</xdr:rowOff>
    </xdr:from>
    <xdr:to>
      <xdr:col>24</xdr:col>
      <xdr:colOff>609600</xdr:colOff>
      <xdr:row>87</xdr:row>
      <xdr:rowOff>137795</xdr:rowOff>
    </xdr:to>
    <xdr:sp macro="" textlink="">
      <xdr:nvSpPr>
        <xdr:cNvPr id="265" name="円/楕円 264"/>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8272</xdr:rowOff>
    </xdr:from>
    <xdr:ext cx="762000" cy="259045"/>
    <xdr:sp macro="" textlink="">
      <xdr:nvSpPr>
        <xdr:cNvPr id="266" name="給与水準   （国との比較）該当値テキスト"/>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111125</xdr:rowOff>
    </xdr:from>
    <xdr:to>
      <xdr:col>23</xdr:col>
      <xdr:colOff>457200</xdr:colOff>
      <xdr:row>87</xdr:row>
      <xdr:rowOff>41275</xdr:rowOff>
    </xdr:to>
    <xdr:sp macro="" textlink="">
      <xdr:nvSpPr>
        <xdr:cNvPr id="267" name="円/楕円 266"/>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26052</xdr:rowOff>
    </xdr:from>
    <xdr:ext cx="736600" cy="259045"/>
    <xdr:sp macro="" textlink="">
      <xdr:nvSpPr>
        <xdr:cNvPr id="268" name="テキスト ボックス 267"/>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123189</xdr:rowOff>
    </xdr:from>
    <xdr:to>
      <xdr:col>22</xdr:col>
      <xdr:colOff>254000</xdr:colOff>
      <xdr:row>87</xdr:row>
      <xdr:rowOff>53339</xdr:rowOff>
    </xdr:to>
    <xdr:sp macro="" textlink="">
      <xdr:nvSpPr>
        <xdr:cNvPr id="269" name="円/楕円 268"/>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38116</xdr:rowOff>
    </xdr:from>
    <xdr:ext cx="762000" cy="259045"/>
    <xdr:sp macro="" textlink="">
      <xdr:nvSpPr>
        <xdr:cNvPr id="270" name="テキスト ボックス 269"/>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71" name="円/楕円 270"/>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161307</xdr:rowOff>
    </xdr:from>
    <xdr:ext cx="762000" cy="259045"/>
    <xdr:sp macro="" textlink="">
      <xdr:nvSpPr>
        <xdr:cNvPr id="272" name="テキスト ボックス 271"/>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73" name="円/楕円 272"/>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74" name="テキスト ボックス 273"/>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定期的に職員採用を行っていることから、職員数は増加傾向にあるが、民間委託や指定管理者制度の活用等を実施し、定員管理の適正化に努める。</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10819</xdr:rowOff>
    </xdr:from>
    <xdr:to>
      <xdr:col>24</xdr:col>
      <xdr:colOff>558800</xdr:colOff>
      <xdr:row>59</xdr:row>
      <xdr:rowOff>15070</xdr:rowOff>
    </xdr:to>
    <xdr:cxnSp macro="">
      <xdr:nvCxnSpPr>
        <xdr:cNvPr id="310" name="直線コネクタ 309"/>
        <xdr:cNvCxnSpPr/>
      </xdr:nvCxnSpPr>
      <xdr:spPr>
        <a:xfrm>
          <a:off x="16179800" y="10126369"/>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5074</xdr:rowOff>
    </xdr:from>
    <xdr:to>
      <xdr:col>23</xdr:col>
      <xdr:colOff>406400</xdr:colOff>
      <xdr:row>59</xdr:row>
      <xdr:rowOff>10819</xdr:rowOff>
    </xdr:to>
    <xdr:cxnSp macro="">
      <xdr:nvCxnSpPr>
        <xdr:cNvPr id="313" name="直線コネクタ 312"/>
        <xdr:cNvCxnSpPr/>
      </xdr:nvCxnSpPr>
      <xdr:spPr>
        <a:xfrm>
          <a:off x="15290800" y="1012062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5" name="テキスト ボックス 314"/>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170319</xdr:rowOff>
    </xdr:from>
    <xdr:to>
      <xdr:col>22</xdr:col>
      <xdr:colOff>203200</xdr:colOff>
      <xdr:row>59</xdr:row>
      <xdr:rowOff>5074</xdr:rowOff>
    </xdr:to>
    <xdr:cxnSp macro="">
      <xdr:nvCxnSpPr>
        <xdr:cNvPr id="316" name="直線コネクタ 315"/>
        <xdr:cNvCxnSpPr/>
      </xdr:nvCxnSpPr>
      <xdr:spPr>
        <a:xfrm>
          <a:off x="14401800" y="1011441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18" name="テキスト ボックス 317"/>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170319</xdr:rowOff>
    </xdr:from>
    <xdr:to>
      <xdr:col>21</xdr:col>
      <xdr:colOff>0</xdr:colOff>
      <xdr:row>59</xdr:row>
      <xdr:rowOff>1397</xdr:rowOff>
    </xdr:to>
    <xdr:cxnSp macro="">
      <xdr:nvCxnSpPr>
        <xdr:cNvPr id="319" name="直線コネクタ 318"/>
        <xdr:cNvCxnSpPr/>
      </xdr:nvCxnSpPr>
      <xdr:spPr>
        <a:xfrm flipV="1">
          <a:off x="13512800" y="10114419"/>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1" name="テキスト ボックス 320"/>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3" name="テキスト ボックス 322"/>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135720</xdr:rowOff>
    </xdr:from>
    <xdr:to>
      <xdr:col>24</xdr:col>
      <xdr:colOff>609600</xdr:colOff>
      <xdr:row>59</xdr:row>
      <xdr:rowOff>65870</xdr:rowOff>
    </xdr:to>
    <xdr:sp macro="" textlink="">
      <xdr:nvSpPr>
        <xdr:cNvPr id="329" name="円/楕円 328"/>
        <xdr:cNvSpPr/>
      </xdr:nvSpPr>
      <xdr:spPr>
        <a:xfrm>
          <a:off x="169672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56997</xdr:rowOff>
    </xdr:from>
    <xdr:ext cx="762000" cy="259045"/>
    <xdr:sp macro="" textlink="">
      <xdr:nvSpPr>
        <xdr:cNvPr id="330" name="定員管理の状況該当値テキスト"/>
        <xdr:cNvSpPr txBox="1"/>
      </xdr:nvSpPr>
      <xdr:spPr>
        <a:xfrm>
          <a:off x="17106900" y="100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131469</xdr:rowOff>
    </xdr:from>
    <xdr:to>
      <xdr:col>23</xdr:col>
      <xdr:colOff>457200</xdr:colOff>
      <xdr:row>59</xdr:row>
      <xdr:rowOff>61619</xdr:rowOff>
    </xdr:to>
    <xdr:sp macro="" textlink="">
      <xdr:nvSpPr>
        <xdr:cNvPr id="331" name="円/楕円 330"/>
        <xdr:cNvSpPr/>
      </xdr:nvSpPr>
      <xdr:spPr>
        <a:xfrm>
          <a:off x="16129000" y="100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71796</xdr:rowOff>
    </xdr:from>
    <xdr:ext cx="736600" cy="259045"/>
    <xdr:sp macro="" textlink="">
      <xdr:nvSpPr>
        <xdr:cNvPr id="332" name="テキスト ボックス 331"/>
        <xdr:cNvSpPr txBox="1"/>
      </xdr:nvSpPr>
      <xdr:spPr>
        <a:xfrm>
          <a:off x="15798800" y="984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125724</xdr:rowOff>
    </xdr:from>
    <xdr:to>
      <xdr:col>22</xdr:col>
      <xdr:colOff>254000</xdr:colOff>
      <xdr:row>59</xdr:row>
      <xdr:rowOff>55874</xdr:rowOff>
    </xdr:to>
    <xdr:sp macro="" textlink="">
      <xdr:nvSpPr>
        <xdr:cNvPr id="333" name="円/楕円 332"/>
        <xdr:cNvSpPr/>
      </xdr:nvSpPr>
      <xdr:spPr>
        <a:xfrm>
          <a:off x="15240000" y="10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66051</xdr:rowOff>
    </xdr:from>
    <xdr:ext cx="762000" cy="259045"/>
    <xdr:sp macro="" textlink="">
      <xdr:nvSpPr>
        <xdr:cNvPr id="334" name="テキスト ボックス 333"/>
        <xdr:cNvSpPr txBox="1"/>
      </xdr:nvSpPr>
      <xdr:spPr>
        <a:xfrm>
          <a:off x="14909800" y="9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119519</xdr:rowOff>
    </xdr:from>
    <xdr:to>
      <xdr:col>21</xdr:col>
      <xdr:colOff>50800</xdr:colOff>
      <xdr:row>59</xdr:row>
      <xdr:rowOff>49669</xdr:rowOff>
    </xdr:to>
    <xdr:sp macro="" textlink="">
      <xdr:nvSpPr>
        <xdr:cNvPr id="335" name="円/楕円 334"/>
        <xdr:cNvSpPr/>
      </xdr:nvSpPr>
      <xdr:spPr>
        <a:xfrm>
          <a:off x="14351000" y="100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59846</xdr:rowOff>
    </xdr:from>
    <xdr:ext cx="762000" cy="259045"/>
    <xdr:sp macro="" textlink="">
      <xdr:nvSpPr>
        <xdr:cNvPr id="336" name="テキスト ボックス 335"/>
        <xdr:cNvSpPr txBox="1"/>
      </xdr:nvSpPr>
      <xdr:spPr>
        <a:xfrm>
          <a:off x="14020800" y="983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122047</xdr:rowOff>
    </xdr:from>
    <xdr:to>
      <xdr:col>19</xdr:col>
      <xdr:colOff>533400</xdr:colOff>
      <xdr:row>59</xdr:row>
      <xdr:rowOff>52197</xdr:rowOff>
    </xdr:to>
    <xdr:sp macro="" textlink="">
      <xdr:nvSpPr>
        <xdr:cNvPr id="337" name="円/楕円 336"/>
        <xdr:cNvSpPr/>
      </xdr:nvSpPr>
      <xdr:spPr>
        <a:xfrm>
          <a:off x="134620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62374</xdr:rowOff>
    </xdr:from>
    <xdr:ext cx="762000" cy="259045"/>
    <xdr:sp macro="" textlink="">
      <xdr:nvSpPr>
        <xdr:cNvPr id="338" name="テキスト ボックス 337"/>
        <xdr:cNvSpPr txBox="1"/>
      </xdr:nvSpPr>
      <xdr:spPr>
        <a:xfrm>
          <a:off x="13131800" y="98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実質公債費比率は、前年度費▲</a:t>
          </a:r>
          <a:r>
            <a:rPr kumimoji="1" lang="en-US" altLang="ja-JP" sz="1300">
              <a:latin typeface="ＭＳ Ｐゴシック"/>
            </a:rPr>
            <a:t>0.3</a:t>
          </a:r>
          <a:r>
            <a:rPr kumimoji="1" lang="ja-JP" altLang="en-US" sz="1300">
              <a:latin typeface="ＭＳ Ｐゴシック"/>
            </a:rPr>
            <a:t>ポイントの</a:t>
          </a:r>
          <a:r>
            <a:rPr kumimoji="1" lang="en-US" altLang="ja-JP" sz="1300">
              <a:latin typeface="ＭＳ Ｐゴシック"/>
            </a:rPr>
            <a:t>6.7</a:t>
          </a:r>
          <a:r>
            <a:rPr kumimoji="1" lang="ja-JP" altLang="en-US" sz="1300">
              <a:latin typeface="ＭＳ Ｐゴシック"/>
            </a:rPr>
            <a:t>％となっており、類似団体平均値に比べ、</a:t>
          </a:r>
          <a:r>
            <a:rPr kumimoji="1" lang="en-US" altLang="ja-JP" sz="1300">
              <a:latin typeface="ＭＳ Ｐゴシック"/>
            </a:rPr>
            <a:t>0.2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数値については適正な水準にあると考えているが、公共施設高台移転事業等により公債費の大幅な増加が見込まれることから、実質公債費比率の上昇も避けられない。事業実施の適正化を図るとともに、世代負担を考慮しつつ、地方債発行の抑制等を行い、適正な水準の維持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92287</xdr:rowOff>
    </xdr:from>
    <xdr:to>
      <xdr:col>24</xdr:col>
      <xdr:colOff>558800</xdr:colOff>
      <xdr:row>41</xdr:row>
      <xdr:rowOff>116417</xdr:rowOff>
    </xdr:to>
    <xdr:cxnSp macro="">
      <xdr:nvCxnSpPr>
        <xdr:cNvPr id="371" name="直線コネクタ 370"/>
        <xdr:cNvCxnSpPr/>
      </xdr:nvCxnSpPr>
      <xdr:spPr>
        <a:xfrm flipV="1">
          <a:off x="16179800" y="71217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41</xdr:row>
      <xdr:rowOff>156633</xdr:rowOff>
    </xdr:to>
    <xdr:cxnSp macro="">
      <xdr:nvCxnSpPr>
        <xdr:cNvPr id="374" name="直線コネクタ 373"/>
        <xdr:cNvCxnSpPr/>
      </xdr:nvCxnSpPr>
      <xdr:spPr>
        <a:xfrm flipV="1">
          <a:off x="15290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57573</xdr:rowOff>
    </xdr:to>
    <xdr:cxnSp macro="">
      <xdr:nvCxnSpPr>
        <xdr:cNvPr id="377" name="直線コネクタ 376"/>
        <xdr:cNvCxnSpPr/>
      </xdr:nvCxnSpPr>
      <xdr:spPr>
        <a:xfrm flipV="1">
          <a:off x="14401800" y="71860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154094</xdr:rowOff>
    </xdr:to>
    <xdr:cxnSp macro="">
      <xdr:nvCxnSpPr>
        <xdr:cNvPr id="380" name="直線コネクタ 379"/>
        <xdr:cNvCxnSpPr/>
      </xdr:nvCxnSpPr>
      <xdr:spPr>
        <a:xfrm flipV="1">
          <a:off x="13512800" y="72584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41487</xdr:rowOff>
    </xdr:from>
    <xdr:to>
      <xdr:col>24</xdr:col>
      <xdr:colOff>609600</xdr:colOff>
      <xdr:row>41</xdr:row>
      <xdr:rowOff>143087</xdr:rowOff>
    </xdr:to>
    <xdr:sp macro="" textlink="">
      <xdr:nvSpPr>
        <xdr:cNvPr id="390" name="円/楕円 389"/>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58014</xdr:rowOff>
    </xdr:from>
    <xdr:ext cx="762000" cy="259045"/>
    <xdr:sp macro="" textlink="">
      <xdr:nvSpPr>
        <xdr:cNvPr id="391"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392" name="円/楕円 391"/>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393" name="テキスト ボックス 392"/>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394" name="円/楕円 39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395" name="テキスト ボックス 394"/>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396" name="円/楕円 395"/>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118550</xdr:rowOff>
    </xdr:from>
    <xdr:ext cx="762000" cy="259045"/>
    <xdr:sp macro="" textlink="">
      <xdr:nvSpPr>
        <xdr:cNvPr id="397" name="テキスト ボックス 396"/>
        <xdr:cNvSpPr txBox="1"/>
      </xdr:nvSpPr>
      <xdr:spPr>
        <a:xfrm>
          <a:off x="14020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398" name="円/楕円 397"/>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43621</xdr:rowOff>
    </xdr:from>
    <xdr:ext cx="762000" cy="259045"/>
    <xdr:sp macro="" textlink="">
      <xdr:nvSpPr>
        <xdr:cNvPr id="399" name="テキスト ボックス 398"/>
        <xdr:cNvSpPr txBox="1"/>
      </xdr:nvSpPr>
      <xdr:spPr>
        <a:xfrm>
          <a:off x="13131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充当可能基金の増加等により、将来負担比率は算定されていないが、公共施設高台移転事業等を進める中で、実施事業の適正化を図り、地方債の発行を抑制するなど、適正な水準の維持に努める。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4,249
4,226
174.46
4,458,899
4,363,950
58,599
2,427,157
5,018,996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人件費については、前年度比</a:t>
          </a:r>
          <a:r>
            <a:rPr kumimoji="1" lang="en-US" altLang="ja-JP" sz="1300" baseline="0">
              <a:latin typeface="ＭＳ Ｐゴシック"/>
            </a:rPr>
            <a:t>+1.2</a:t>
          </a:r>
          <a:r>
            <a:rPr kumimoji="1" lang="ja-JP" altLang="en-US" sz="1300" baseline="0">
              <a:latin typeface="ＭＳ Ｐゴシック"/>
            </a:rPr>
            <a:t>ポイントの</a:t>
          </a:r>
          <a:r>
            <a:rPr kumimoji="1" lang="en-US" altLang="ja-JP" sz="1300" baseline="0">
              <a:latin typeface="ＭＳ Ｐゴシック"/>
            </a:rPr>
            <a:t>24.1</a:t>
          </a:r>
          <a:r>
            <a:rPr kumimoji="1" lang="ja-JP" altLang="en-US" sz="1300" baseline="0">
              <a:latin typeface="ＭＳ Ｐゴシック"/>
            </a:rPr>
            <a:t>％となっているが、類似団体内平均値に比べ</a:t>
          </a:r>
          <a:r>
            <a:rPr kumimoji="1" lang="en-US" altLang="ja-JP" sz="1300" baseline="0">
              <a:latin typeface="ＭＳ Ｐゴシック"/>
            </a:rPr>
            <a:t>1.5</a:t>
          </a:r>
          <a:r>
            <a:rPr kumimoji="1" lang="ja-JP" altLang="en-US" sz="1300" baseline="0">
              <a:latin typeface="ＭＳ Ｐゴシック"/>
            </a:rPr>
            <a:t>ポイント下回っている。増加要因は、副町長人件費の増によるものと考えられる。</a:t>
          </a:r>
          <a:endParaRPr kumimoji="1" lang="en-US" altLang="ja-JP" sz="1300" baseline="0">
            <a:latin typeface="ＭＳ Ｐゴシック"/>
          </a:endParaRPr>
        </a:p>
        <a:p>
          <a:r>
            <a:rPr kumimoji="1" lang="ja-JP" altLang="en-US" sz="1300" baseline="0">
              <a:latin typeface="ＭＳ Ｐゴシック"/>
            </a:rPr>
            <a:t>　今後も引き続き、施設の統合や民間委託・指定管理者制度の活用、事務の効率化、職員能力向上と組織における相互協力連携の促進を図り、人件費の抑制に努める。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30988</xdr:rowOff>
    </xdr:from>
    <xdr:to>
      <xdr:col>7</xdr:col>
      <xdr:colOff>15875</xdr:colOff>
      <xdr:row>34</xdr:row>
      <xdr:rowOff>85852</xdr:rowOff>
    </xdr:to>
    <xdr:cxnSp macro="">
      <xdr:nvCxnSpPr>
        <xdr:cNvPr id="64" name="直線コネクタ 63"/>
        <xdr:cNvCxnSpPr/>
      </xdr:nvCxnSpPr>
      <xdr:spPr>
        <a:xfrm>
          <a:off x="3987800" y="58602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30988</xdr:rowOff>
    </xdr:from>
    <xdr:to>
      <xdr:col>5</xdr:col>
      <xdr:colOff>549275</xdr:colOff>
      <xdr:row>34</xdr:row>
      <xdr:rowOff>67564</xdr:rowOff>
    </xdr:to>
    <xdr:cxnSp macro="">
      <xdr:nvCxnSpPr>
        <xdr:cNvPr id="67" name="直線コネクタ 66"/>
        <xdr:cNvCxnSpPr/>
      </xdr:nvCxnSpPr>
      <xdr:spPr>
        <a:xfrm flipV="1">
          <a:off x="3098800" y="58602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21844</xdr:rowOff>
    </xdr:from>
    <xdr:to>
      <xdr:col>4</xdr:col>
      <xdr:colOff>346075</xdr:colOff>
      <xdr:row>34</xdr:row>
      <xdr:rowOff>67564</xdr:rowOff>
    </xdr:to>
    <xdr:cxnSp macro="">
      <xdr:nvCxnSpPr>
        <xdr:cNvPr id="70" name="直線コネクタ 69"/>
        <xdr:cNvCxnSpPr/>
      </xdr:nvCxnSpPr>
      <xdr:spPr>
        <a:xfrm>
          <a:off x="2209800" y="58511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21844</xdr:rowOff>
    </xdr:from>
    <xdr:to>
      <xdr:col>3</xdr:col>
      <xdr:colOff>142875</xdr:colOff>
      <xdr:row>34</xdr:row>
      <xdr:rowOff>53848</xdr:rowOff>
    </xdr:to>
    <xdr:cxnSp macro="">
      <xdr:nvCxnSpPr>
        <xdr:cNvPr id="73" name="直線コネクタ 72"/>
        <xdr:cNvCxnSpPr/>
      </xdr:nvCxnSpPr>
      <xdr:spPr>
        <a:xfrm flipV="1">
          <a:off x="1320800" y="58511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35052</xdr:rowOff>
    </xdr:from>
    <xdr:to>
      <xdr:col>7</xdr:col>
      <xdr:colOff>66675</xdr:colOff>
      <xdr:row>34</xdr:row>
      <xdr:rowOff>136652</xdr:rowOff>
    </xdr:to>
    <xdr:sp macro="" textlink="">
      <xdr:nvSpPr>
        <xdr:cNvPr id="83" name="円/楕円 82"/>
        <xdr:cNvSpPr/>
      </xdr:nvSpPr>
      <xdr:spPr>
        <a:xfrm>
          <a:off x="4775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51579</xdr:rowOff>
    </xdr:from>
    <xdr:ext cx="762000" cy="259045"/>
    <xdr:sp macro="" textlink="">
      <xdr:nvSpPr>
        <xdr:cNvPr id="84" name="人件費該当値テキスト"/>
        <xdr:cNvSpPr txBox="1"/>
      </xdr:nvSpPr>
      <xdr:spPr>
        <a:xfrm>
          <a:off x="4914900" y="570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151638</xdr:rowOff>
    </xdr:from>
    <xdr:to>
      <xdr:col>5</xdr:col>
      <xdr:colOff>600075</xdr:colOff>
      <xdr:row>34</xdr:row>
      <xdr:rowOff>81788</xdr:rowOff>
    </xdr:to>
    <xdr:sp macro="" textlink="">
      <xdr:nvSpPr>
        <xdr:cNvPr id="85" name="円/楕円 84"/>
        <xdr:cNvSpPr/>
      </xdr:nvSpPr>
      <xdr:spPr>
        <a:xfrm>
          <a:off x="3937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91965</xdr:rowOff>
    </xdr:from>
    <xdr:ext cx="736600" cy="259045"/>
    <xdr:sp macro="" textlink="">
      <xdr:nvSpPr>
        <xdr:cNvPr id="86" name="テキスト ボックス 85"/>
        <xdr:cNvSpPr txBox="1"/>
      </xdr:nvSpPr>
      <xdr:spPr>
        <a:xfrm>
          <a:off x="3606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xdr:rowOff>
    </xdr:from>
    <xdr:to>
      <xdr:col>4</xdr:col>
      <xdr:colOff>396875</xdr:colOff>
      <xdr:row>34</xdr:row>
      <xdr:rowOff>118364</xdr:rowOff>
    </xdr:to>
    <xdr:sp macro="" textlink="">
      <xdr:nvSpPr>
        <xdr:cNvPr id="87" name="円/楕円 86"/>
        <xdr:cNvSpPr/>
      </xdr:nvSpPr>
      <xdr:spPr>
        <a:xfrm>
          <a:off x="3048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128541</xdr:rowOff>
    </xdr:from>
    <xdr:ext cx="762000" cy="259045"/>
    <xdr:sp macro="" textlink="">
      <xdr:nvSpPr>
        <xdr:cNvPr id="88" name="テキスト ボックス 87"/>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142494</xdr:rowOff>
    </xdr:from>
    <xdr:to>
      <xdr:col>3</xdr:col>
      <xdr:colOff>193675</xdr:colOff>
      <xdr:row>34</xdr:row>
      <xdr:rowOff>72644</xdr:rowOff>
    </xdr:to>
    <xdr:sp macro="" textlink="">
      <xdr:nvSpPr>
        <xdr:cNvPr id="89" name="円/楕円 88"/>
        <xdr:cNvSpPr/>
      </xdr:nvSpPr>
      <xdr:spPr>
        <a:xfrm>
          <a:off x="2159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82821</xdr:rowOff>
    </xdr:from>
    <xdr:ext cx="762000" cy="259045"/>
    <xdr:sp macro="" textlink="">
      <xdr:nvSpPr>
        <xdr:cNvPr id="90" name="テキスト ボックス 89"/>
        <xdr:cNvSpPr txBox="1"/>
      </xdr:nvSpPr>
      <xdr:spPr>
        <a:xfrm>
          <a:off x="1828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3048</xdr:rowOff>
    </xdr:from>
    <xdr:to>
      <xdr:col>1</xdr:col>
      <xdr:colOff>676275</xdr:colOff>
      <xdr:row>34</xdr:row>
      <xdr:rowOff>104648</xdr:rowOff>
    </xdr:to>
    <xdr:sp macro="" textlink="">
      <xdr:nvSpPr>
        <xdr:cNvPr id="91" name="円/楕円 90"/>
        <xdr:cNvSpPr/>
      </xdr:nvSpPr>
      <xdr:spPr>
        <a:xfrm>
          <a:off x="1270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114825</xdr:rowOff>
    </xdr:from>
    <xdr:ext cx="762000" cy="259045"/>
    <xdr:sp macro="" textlink="">
      <xdr:nvSpPr>
        <xdr:cNvPr id="92" name="テキスト ボックス 91"/>
        <xdr:cNvSpPr txBox="1"/>
      </xdr:nvSpPr>
      <xdr:spPr>
        <a:xfrm>
          <a:off x="939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物件費は、前年度比</a:t>
          </a:r>
          <a:r>
            <a:rPr kumimoji="1" lang="en-US" altLang="ja-JP" sz="1300">
              <a:latin typeface="ＭＳ Ｐゴシック"/>
            </a:rPr>
            <a:t>+0.6</a:t>
          </a:r>
          <a:r>
            <a:rPr kumimoji="1" lang="ja-JP" altLang="en-US" sz="1300">
              <a:latin typeface="ＭＳ Ｐゴシック"/>
            </a:rPr>
            <a:t>ポイント、類似団体内平均値を</a:t>
          </a:r>
          <a:r>
            <a:rPr kumimoji="1" lang="en-US" altLang="ja-JP" sz="1300">
              <a:latin typeface="ＭＳ Ｐゴシック"/>
            </a:rPr>
            <a:t>2.4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委託事業の見直し等、経常経費の節減に努める。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16</xdr:row>
      <xdr:rowOff>127000</xdr:rowOff>
    </xdr:to>
    <xdr:cxnSp macro="">
      <xdr:nvCxnSpPr>
        <xdr:cNvPr id="122" name="直線コネクタ 121"/>
        <xdr:cNvCxnSpPr/>
      </xdr:nvCxnSpPr>
      <xdr:spPr>
        <a:xfrm>
          <a:off x="15671800" y="2842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99568</xdr:rowOff>
    </xdr:from>
    <xdr:to>
      <xdr:col>22</xdr:col>
      <xdr:colOff>565150</xdr:colOff>
      <xdr:row>16</xdr:row>
      <xdr:rowOff>113284</xdr:rowOff>
    </xdr:to>
    <xdr:cxnSp macro="">
      <xdr:nvCxnSpPr>
        <xdr:cNvPr id="125" name="直線コネクタ 124"/>
        <xdr:cNvCxnSpPr/>
      </xdr:nvCxnSpPr>
      <xdr:spPr>
        <a:xfrm flipV="1">
          <a:off x="14782800" y="2842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113284</xdr:rowOff>
    </xdr:to>
    <xdr:cxnSp macro="">
      <xdr:nvCxnSpPr>
        <xdr:cNvPr id="128" name="直線コネクタ 127"/>
        <xdr:cNvCxnSpPr/>
      </xdr:nvCxnSpPr>
      <xdr:spPr>
        <a:xfrm>
          <a:off x="13893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53848</xdr:rowOff>
    </xdr:from>
    <xdr:to>
      <xdr:col>20</xdr:col>
      <xdr:colOff>158750</xdr:colOff>
      <xdr:row>16</xdr:row>
      <xdr:rowOff>67564</xdr:rowOff>
    </xdr:to>
    <xdr:cxnSp macro="">
      <xdr:nvCxnSpPr>
        <xdr:cNvPr id="131" name="直線コネクタ 130"/>
        <xdr:cNvCxnSpPr/>
      </xdr:nvCxnSpPr>
      <xdr:spPr>
        <a:xfrm>
          <a:off x="13004800" y="2797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1" name="円/楕円 140"/>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2"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3" name="円/楕円 142"/>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4" name="テキスト ボックス 143"/>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62484</xdr:rowOff>
    </xdr:from>
    <xdr:to>
      <xdr:col>21</xdr:col>
      <xdr:colOff>412750</xdr:colOff>
      <xdr:row>16</xdr:row>
      <xdr:rowOff>164084</xdr:rowOff>
    </xdr:to>
    <xdr:sp macro="" textlink="">
      <xdr:nvSpPr>
        <xdr:cNvPr id="145" name="円/楕円 144"/>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2811</xdr:rowOff>
    </xdr:from>
    <xdr:ext cx="762000" cy="259045"/>
    <xdr:sp macro="" textlink="">
      <xdr:nvSpPr>
        <xdr:cNvPr id="146" name="テキスト ボックス 145"/>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47" name="円/楕円 146"/>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48" name="テキスト ボックス 147"/>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49" name="円/楕円 148"/>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114825</xdr:rowOff>
    </xdr:from>
    <xdr:ext cx="762000" cy="259045"/>
    <xdr:sp macro="" textlink="">
      <xdr:nvSpPr>
        <xdr:cNvPr id="150" name="テキスト ボックス 149"/>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扶助費については、類似団体内平均値を</a:t>
          </a:r>
          <a:r>
            <a:rPr kumimoji="1" lang="en-US" altLang="ja-JP" sz="1300">
              <a:latin typeface="ＭＳ Ｐゴシック"/>
            </a:rPr>
            <a:t>0.7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福祉サービスの多様化や高齢化の進行により増加傾向にある中で、町単独事業の見直しを行うなど、今後も引き続き健全な財政運営に努める。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61685</xdr:rowOff>
    </xdr:to>
    <xdr:cxnSp macro="">
      <xdr:nvCxnSpPr>
        <xdr:cNvPr id="184" name="直線コネクタ 183"/>
        <xdr:cNvCxnSpPr/>
      </xdr:nvCxnSpPr>
      <xdr:spPr>
        <a:xfrm flipV="1">
          <a:off x="3987800" y="9613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61685</xdr:rowOff>
    </xdr:to>
    <xdr:cxnSp macro="">
      <xdr:nvCxnSpPr>
        <xdr:cNvPr id="187" name="直線コネクタ 186"/>
        <xdr:cNvCxnSpPr/>
      </xdr:nvCxnSpPr>
      <xdr:spPr>
        <a:xfrm>
          <a:off x="3098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61685</xdr:rowOff>
    </xdr:to>
    <xdr:cxnSp macro="">
      <xdr:nvCxnSpPr>
        <xdr:cNvPr id="190" name="直線コネクタ 189"/>
        <xdr:cNvCxnSpPr/>
      </xdr:nvCxnSpPr>
      <xdr:spPr>
        <a:xfrm>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45357</xdr:rowOff>
    </xdr:to>
    <xdr:cxnSp macro="">
      <xdr:nvCxnSpPr>
        <xdr:cNvPr id="193" name="直線コネクタ 192"/>
        <xdr:cNvCxnSpPr/>
      </xdr:nvCxnSpPr>
      <xdr:spPr>
        <a:xfrm>
          <a:off x="1320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3" name="円/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5" name="円/楕円 204"/>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6" name="テキスト ボックス 205"/>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07" name="円/楕円 20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08" name="テキスト ボックス 20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09" name="円/楕円 208"/>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0" name="テキスト ボックス 209"/>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1" name="円/楕円 21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2" name="テキスト ボックス 211"/>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その他については、前年度比</a:t>
          </a:r>
          <a:r>
            <a:rPr kumimoji="1" lang="en-US" altLang="ja-JP" sz="1300">
              <a:latin typeface="ＭＳ Ｐゴシック"/>
            </a:rPr>
            <a:t>+2.5</a:t>
          </a:r>
          <a:r>
            <a:rPr kumimoji="1" lang="ja-JP" altLang="en-US" sz="1300">
              <a:latin typeface="ＭＳ Ｐゴシック"/>
            </a:rPr>
            <a:t>ポイント、類似団体内平均値を</a:t>
          </a:r>
          <a:r>
            <a:rPr kumimoji="1" lang="en-US" altLang="ja-JP" sz="1300">
              <a:latin typeface="ＭＳ Ｐゴシック"/>
            </a:rPr>
            <a:t>1.6</a:t>
          </a:r>
          <a:r>
            <a:rPr kumimoji="1" lang="ja-JP" altLang="en-US" sz="1300">
              <a:latin typeface="ＭＳ Ｐゴシック"/>
            </a:rPr>
            <a:t>ポイント上回っている。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58</xdr:row>
      <xdr:rowOff>81280</xdr:rowOff>
    </xdr:to>
    <xdr:cxnSp macro="">
      <xdr:nvCxnSpPr>
        <xdr:cNvPr id="244" name="直線コネクタ 243"/>
        <xdr:cNvCxnSpPr/>
      </xdr:nvCxnSpPr>
      <xdr:spPr>
        <a:xfrm>
          <a:off x="15671800" y="98348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58</xdr:row>
      <xdr:rowOff>27940</xdr:rowOff>
    </xdr:to>
    <xdr:cxnSp macro="">
      <xdr:nvCxnSpPr>
        <xdr:cNvPr id="247" name="直線コネクタ 246"/>
        <xdr:cNvCxnSpPr/>
      </xdr:nvCxnSpPr>
      <xdr:spPr>
        <a:xfrm flipV="1">
          <a:off x="14782800" y="9834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27940</xdr:rowOff>
    </xdr:to>
    <xdr:cxnSp macro="">
      <xdr:nvCxnSpPr>
        <xdr:cNvPr id="250" name="直線コネクタ 249"/>
        <xdr:cNvCxnSpPr/>
      </xdr:nvCxnSpPr>
      <xdr:spPr>
        <a:xfrm>
          <a:off x="13893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58420</xdr:rowOff>
    </xdr:to>
    <xdr:cxnSp macro="">
      <xdr:nvCxnSpPr>
        <xdr:cNvPr id="253" name="直線コネクタ 252"/>
        <xdr:cNvCxnSpPr/>
      </xdr:nvCxnSpPr>
      <xdr:spPr>
        <a:xfrm flipV="1">
          <a:off x="13004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3" name="円/楕円 262"/>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4"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65" name="円/楕円 264"/>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66" name="テキスト ボックス 265"/>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67" name="円/楕円 266"/>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68" name="テキスト ボックス 267"/>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69" name="円/楕円 268"/>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0" name="テキスト ボックス 269"/>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1" name="円/楕円 270"/>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2" name="テキスト ボックス 271"/>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補助費は、前年度比</a:t>
          </a:r>
          <a:r>
            <a:rPr kumimoji="1" lang="en-US" altLang="ja-JP" sz="1300">
              <a:latin typeface="ＭＳ Ｐゴシック"/>
            </a:rPr>
            <a:t>+0.1</a:t>
          </a:r>
          <a:r>
            <a:rPr kumimoji="1" lang="ja-JP" altLang="en-US" sz="1300">
              <a:latin typeface="ＭＳ Ｐゴシック"/>
            </a:rPr>
            <a:t>ポイント、類似団体内平均値に比べ</a:t>
          </a:r>
          <a:r>
            <a:rPr kumimoji="1" lang="en-US" altLang="ja-JP" sz="1300">
              <a:latin typeface="ＭＳ Ｐゴシック"/>
            </a:rPr>
            <a:t>6.9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病院事業会計補助金の占める割合が大きく、病院の経営状況に左右されるため、病院事業においては、状況改善に向けた取り組みを実施し、町財政においては、病院事業補助も含め、補助制度の見直しを行うなど、経費節減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104140</xdr:rowOff>
    </xdr:from>
    <xdr:to>
      <xdr:col>24</xdr:col>
      <xdr:colOff>31750</xdr:colOff>
      <xdr:row>39</xdr:row>
      <xdr:rowOff>28702</xdr:rowOff>
    </xdr:to>
    <xdr:cxnSp macro="">
      <xdr:nvCxnSpPr>
        <xdr:cNvPr id="302" name="直線コネクタ 301"/>
        <xdr:cNvCxnSpPr/>
      </xdr:nvCxnSpPr>
      <xdr:spPr>
        <a:xfrm flipV="1">
          <a:off x="15671800" y="66192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163576</xdr:rowOff>
    </xdr:from>
    <xdr:to>
      <xdr:col>22</xdr:col>
      <xdr:colOff>565150</xdr:colOff>
      <xdr:row>39</xdr:row>
      <xdr:rowOff>28702</xdr:rowOff>
    </xdr:to>
    <xdr:cxnSp macro="">
      <xdr:nvCxnSpPr>
        <xdr:cNvPr id="305" name="直線コネクタ 304"/>
        <xdr:cNvCxnSpPr/>
      </xdr:nvCxnSpPr>
      <xdr:spPr>
        <a:xfrm>
          <a:off x="14782800" y="6678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38</xdr:row>
      <xdr:rowOff>163576</xdr:rowOff>
    </xdr:to>
    <xdr:cxnSp macro="">
      <xdr:nvCxnSpPr>
        <xdr:cNvPr id="308" name="直線コネクタ 307"/>
        <xdr:cNvCxnSpPr/>
      </xdr:nvCxnSpPr>
      <xdr:spPr>
        <a:xfrm>
          <a:off x="13893800" y="6642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38</xdr:row>
      <xdr:rowOff>127000</xdr:rowOff>
    </xdr:to>
    <xdr:cxnSp macro="">
      <xdr:nvCxnSpPr>
        <xdr:cNvPr id="311" name="直線コネクタ 310"/>
        <xdr:cNvCxnSpPr/>
      </xdr:nvCxnSpPr>
      <xdr:spPr>
        <a:xfrm>
          <a:off x="13004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21" name="円/楕円 320"/>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25417</xdr:rowOff>
    </xdr:from>
    <xdr:ext cx="762000" cy="259045"/>
    <xdr:sp macro="" textlink="">
      <xdr:nvSpPr>
        <xdr:cNvPr id="322"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149352</xdr:rowOff>
    </xdr:from>
    <xdr:to>
      <xdr:col>22</xdr:col>
      <xdr:colOff>615950</xdr:colOff>
      <xdr:row>39</xdr:row>
      <xdr:rowOff>79502</xdr:rowOff>
    </xdr:to>
    <xdr:sp macro="" textlink="">
      <xdr:nvSpPr>
        <xdr:cNvPr id="323" name="円/楕円 322"/>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64279</xdr:rowOff>
    </xdr:from>
    <xdr:ext cx="736600" cy="259045"/>
    <xdr:sp macro="" textlink="">
      <xdr:nvSpPr>
        <xdr:cNvPr id="324" name="テキスト ボックス 323"/>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112776</xdr:rowOff>
    </xdr:from>
    <xdr:to>
      <xdr:col>21</xdr:col>
      <xdr:colOff>412750</xdr:colOff>
      <xdr:row>39</xdr:row>
      <xdr:rowOff>42926</xdr:rowOff>
    </xdr:to>
    <xdr:sp macro="" textlink="">
      <xdr:nvSpPr>
        <xdr:cNvPr id="325" name="円/楕円 324"/>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27703</xdr:rowOff>
    </xdr:from>
    <xdr:ext cx="762000" cy="259045"/>
    <xdr:sp macro="" textlink="">
      <xdr:nvSpPr>
        <xdr:cNvPr id="326" name="テキスト ボックス 325"/>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27" name="円/楕円 32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28" name="テキスト ボックス 327"/>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39624</xdr:rowOff>
    </xdr:from>
    <xdr:to>
      <xdr:col>19</xdr:col>
      <xdr:colOff>6350</xdr:colOff>
      <xdr:row>38</xdr:row>
      <xdr:rowOff>141224</xdr:rowOff>
    </xdr:to>
    <xdr:sp macro="" textlink="">
      <xdr:nvSpPr>
        <xdr:cNvPr id="329" name="円/楕円 328"/>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126001</xdr:rowOff>
    </xdr:from>
    <xdr:ext cx="762000" cy="259045"/>
    <xdr:sp macro="" textlink="">
      <xdr:nvSpPr>
        <xdr:cNvPr id="330" name="テキスト ボックス 329"/>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公債費については、類似団体内平均値を</a:t>
          </a:r>
          <a:r>
            <a:rPr kumimoji="1" lang="en-US" altLang="ja-JP" sz="1300">
              <a:latin typeface="ＭＳ Ｐゴシック"/>
            </a:rPr>
            <a:t>0.3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過去の大型事業の償還終了により、ここ数年は元利償還金が減少傾向にあったが、今後は、公共施設高台移転事業や防災対策事業等の事業実施により公債費の大幅な増加が見込まれる。</a:t>
          </a:r>
          <a:endParaRPr kumimoji="1" lang="en-US" altLang="ja-JP" sz="1300">
            <a:latin typeface="ＭＳ Ｐゴシック"/>
          </a:endParaRPr>
        </a:p>
        <a:p>
          <a:r>
            <a:rPr kumimoji="1" lang="ja-JP" altLang="en-US" sz="1300">
              <a:latin typeface="ＭＳ Ｐゴシック"/>
            </a:rPr>
            <a:t>　地方債の発行にあたっては、事業実施の十分な精査・抑制により公債費の適正化に努める。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5080</xdr:rowOff>
    </xdr:from>
    <xdr:to>
      <xdr:col>7</xdr:col>
      <xdr:colOff>15875</xdr:colOff>
      <xdr:row>77</xdr:row>
      <xdr:rowOff>16511</xdr:rowOff>
    </xdr:to>
    <xdr:cxnSp macro="">
      <xdr:nvCxnSpPr>
        <xdr:cNvPr id="362" name="直線コネクタ 361"/>
        <xdr:cNvCxnSpPr/>
      </xdr:nvCxnSpPr>
      <xdr:spPr>
        <a:xfrm>
          <a:off x="3987800" y="13206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5080</xdr:rowOff>
    </xdr:from>
    <xdr:to>
      <xdr:col>5</xdr:col>
      <xdr:colOff>549275</xdr:colOff>
      <xdr:row>77</xdr:row>
      <xdr:rowOff>43180</xdr:rowOff>
    </xdr:to>
    <xdr:cxnSp macro="">
      <xdr:nvCxnSpPr>
        <xdr:cNvPr id="365" name="直線コネクタ 364"/>
        <xdr:cNvCxnSpPr/>
      </xdr:nvCxnSpPr>
      <xdr:spPr>
        <a:xfrm flipV="1">
          <a:off x="3098800" y="13206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43180</xdr:rowOff>
    </xdr:from>
    <xdr:to>
      <xdr:col>4</xdr:col>
      <xdr:colOff>346075</xdr:colOff>
      <xdr:row>77</xdr:row>
      <xdr:rowOff>54611</xdr:rowOff>
    </xdr:to>
    <xdr:cxnSp macro="">
      <xdr:nvCxnSpPr>
        <xdr:cNvPr id="368" name="直線コネクタ 367"/>
        <xdr:cNvCxnSpPr/>
      </xdr:nvCxnSpPr>
      <xdr:spPr>
        <a:xfrm flipV="1">
          <a:off x="2209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20320</xdr:rowOff>
    </xdr:from>
    <xdr:to>
      <xdr:col>3</xdr:col>
      <xdr:colOff>142875</xdr:colOff>
      <xdr:row>77</xdr:row>
      <xdr:rowOff>54611</xdr:rowOff>
    </xdr:to>
    <xdr:cxnSp macro="">
      <xdr:nvCxnSpPr>
        <xdr:cNvPr id="371" name="直線コネクタ 370"/>
        <xdr:cNvCxnSpPr/>
      </xdr:nvCxnSpPr>
      <xdr:spPr>
        <a:xfrm>
          <a:off x="1320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1" name="円/楕円 380"/>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82"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125730</xdr:rowOff>
    </xdr:from>
    <xdr:to>
      <xdr:col>5</xdr:col>
      <xdr:colOff>600075</xdr:colOff>
      <xdr:row>77</xdr:row>
      <xdr:rowOff>55880</xdr:rowOff>
    </xdr:to>
    <xdr:sp macro="" textlink="">
      <xdr:nvSpPr>
        <xdr:cNvPr id="383" name="円/楕円 382"/>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40657</xdr:rowOff>
    </xdr:from>
    <xdr:ext cx="736600" cy="259045"/>
    <xdr:sp macro="" textlink="">
      <xdr:nvSpPr>
        <xdr:cNvPr id="384" name="テキスト ボックス 383"/>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163830</xdr:rowOff>
    </xdr:from>
    <xdr:to>
      <xdr:col>4</xdr:col>
      <xdr:colOff>396875</xdr:colOff>
      <xdr:row>77</xdr:row>
      <xdr:rowOff>93980</xdr:rowOff>
    </xdr:to>
    <xdr:sp macro="" textlink="">
      <xdr:nvSpPr>
        <xdr:cNvPr id="385" name="円/楕円 384"/>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78757</xdr:rowOff>
    </xdr:from>
    <xdr:ext cx="762000" cy="259045"/>
    <xdr:sp macro="" textlink="">
      <xdr:nvSpPr>
        <xdr:cNvPr id="386" name="テキスト ボックス 385"/>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87" name="円/楕円 386"/>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8" name="テキスト ボックス 387"/>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89" name="円/楕円 388"/>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90" name="テキスト ボックス 389"/>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公債費以外の項目については、前年度比</a:t>
          </a:r>
          <a:r>
            <a:rPr kumimoji="1" lang="en-US" altLang="ja-JP" sz="1300">
              <a:latin typeface="ＭＳ Ｐゴシック"/>
            </a:rPr>
            <a:t>+3.2</a:t>
          </a:r>
          <a:r>
            <a:rPr kumimoji="1" lang="ja-JP" altLang="en-US" sz="1300">
              <a:latin typeface="ＭＳ Ｐゴシック"/>
            </a:rPr>
            <a:t>ポイント、類似団体内平均値に比べ、</a:t>
          </a:r>
          <a:r>
            <a:rPr kumimoji="1" lang="en-US" altLang="ja-JP" sz="1300">
              <a:latin typeface="ＭＳ Ｐゴシック"/>
            </a:rPr>
            <a:t>5.3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性質別では、扶助費、補助費等が類似団体内平均値を上回っており、今後も増加が見込まれるため、制度の見直し等、経常経費の節減に努める。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68218</xdr:rowOff>
    </xdr:from>
    <xdr:to>
      <xdr:col>24</xdr:col>
      <xdr:colOff>31750</xdr:colOff>
      <xdr:row>78</xdr:row>
      <xdr:rowOff>130266</xdr:rowOff>
    </xdr:to>
    <xdr:cxnSp macro="">
      <xdr:nvCxnSpPr>
        <xdr:cNvPr id="425" name="直線コネクタ 424"/>
        <xdr:cNvCxnSpPr/>
      </xdr:nvCxnSpPr>
      <xdr:spPr>
        <a:xfrm>
          <a:off x="15671800" y="13441318"/>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68218</xdr:rowOff>
    </xdr:from>
    <xdr:to>
      <xdr:col>22</xdr:col>
      <xdr:colOff>565150</xdr:colOff>
      <xdr:row>78</xdr:row>
      <xdr:rowOff>136798</xdr:rowOff>
    </xdr:to>
    <xdr:cxnSp macro="">
      <xdr:nvCxnSpPr>
        <xdr:cNvPr id="428" name="直線コネクタ 427"/>
        <xdr:cNvCxnSpPr/>
      </xdr:nvCxnSpPr>
      <xdr:spPr>
        <a:xfrm flipV="1">
          <a:off x="14782800" y="134413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29029</xdr:rowOff>
    </xdr:from>
    <xdr:to>
      <xdr:col>21</xdr:col>
      <xdr:colOff>361950</xdr:colOff>
      <xdr:row>78</xdr:row>
      <xdr:rowOff>136798</xdr:rowOff>
    </xdr:to>
    <xdr:cxnSp macro="">
      <xdr:nvCxnSpPr>
        <xdr:cNvPr id="431" name="直線コネクタ 430"/>
        <xdr:cNvCxnSpPr/>
      </xdr:nvCxnSpPr>
      <xdr:spPr>
        <a:xfrm>
          <a:off x="13893800" y="1340212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29029</xdr:rowOff>
    </xdr:from>
    <xdr:to>
      <xdr:col>20</xdr:col>
      <xdr:colOff>158750</xdr:colOff>
      <xdr:row>78</xdr:row>
      <xdr:rowOff>42092</xdr:rowOff>
    </xdr:to>
    <xdr:cxnSp macro="">
      <xdr:nvCxnSpPr>
        <xdr:cNvPr id="434" name="直線コネクタ 433"/>
        <xdr:cNvCxnSpPr/>
      </xdr:nvCxnSpPr>
      <xdr:spPr>
        <a:xfrm flipV="1">
          <a:off x="13004800" y="134021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79466</xdr:rowOff>
    </xdr:from>
    <xdr:to>
      <xdr:col>24</xdr:col>
      <xdr:colOff>82550</xdr:colOff>
      <xdr:row>79</xdr:row>
      <xdr:rowOff>9616</xdr:rowOff>
    </xdr:to>
    <xdr:sp macro="" textlink="">
      <xdr:nvSpPr>
        <xdr:cNvPr id="444" name="円/楕円 443"/>
        <xdr:cNvSpPr/>
      </xdr:nvSpPr>
      <xdr:spPr>
        <a:xfrm>
          <a:off x="164592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51543</xdr:rowOff>
    </xdr:from>
    <xdr:ext cx="762000" cy="259045"/>
    <xdr:sp macro="" textlink="">
      <xdr:nvSpPr>
        <xdr:cNvPr id="445" name="公債費以外該当値テキスト"/>
        <xdr:cNvSpPr txBox="1"/>
      </xdr:nvSpPr>
      <xdr:spPr>
        <a:xfrm>
          <a:off x="165989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17418</xdr:rowOff>
    </xdr:from>
    <xdr:to>
      <xdr:col>22</xdr:col>
      <xdr:colOff>615950</xdr:colOff>
      <xdr:row>78</xdr:row>
      <xdr:rowOff>119018</xdr:rowOff>
    </xdr:to>
    <xdr:sp macro="" textlink="">
      <xdr:nvSpPr>
        <xdr:cNvPr id="446" name="円/楕円 445"/>
        <xdr:cNvSpPr/>
      </xdr:nvSpPr>
      <xdr:spPr>
        <a:xfrm>
          <a:off x="15621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103795</xdr:rowOff>
    </xdr:from>
    <xdr:ext cx="736600" cy="259045"/>
    <xdr:sp macro="" textlink="">
      <xdr:nvSpPr>
        <xdr:cNvPr id="447" name="テキスト ボックス 446"/>
        <xdr:cNvSpPr txBox="1"/>
      </xdr:nvSpPr>
      <xdr:spPr>
        <a:xfrm>
          <a:off x="15290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85998</xdr:rowOff>
    </xdr:from>
    <xdr:to>
      <xdr:col>21</xdr:col>
      <xdr:colOff>412750</xdr:colOff>
      <xdr:row>79</xdr:row>
      <xdr:rowOff>16148</xdr:rowOff>
    </xdr:to>
    <xdr:sp macro="" textlink="">
      <xdr:nvSpPr>
        <xdr:cNvPr id="448" name="円/楕円 447"/>
        <xdr:cNvSpPr/>
      </xdr:nvSpPr>
      <xdr:spPr>
        <a:xfrm>
          <a:off x="14732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925</xdr:rowOff>
    </xdr:from>
    <xdr:ext cx="762000" cy="259045"/>
    <xdr:sp macro="" textlink="">
      <xdr:nvSpPr>
        <xdr:cNvPr id="449" name="テキスト ボックス 448"/>
        <xdr:cNvSpPr txBox="1"/>
      </xdr:nvSpPr>
      <xdr:spPr>
        <a:xfrm>
          <a:off x="14401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149679</xdr:rowOff>
    </xdr:from>
    <xdr:to>
      <xdr:col>20</xdr:col>
      <xdr:colOff>209550</xdr:colOff>
      <xdr:row>78</xdr:row>
      <xdr:rowOff>79829</xdr:rowOff>
    </xdr:to>
    <xdr:sp macro="" textlink="">
      <xdr:nvSpPr>
        <xdr:cNvPr id="450" name="円/楕円 449"/>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64606</xdr:rowOff>
    </xdr:from>
    <xdr:ext cx="762000" cy="259045"/>
    <xdr:sp macro="" textlink="">
      <xdr:nvSpPr>
        <xdr:cNvPr id="451" name="テキスト ボックス 450"/>
        <xdr:cNvSpPr txBox="1"/>
      </xdr:nvSpPr>
      <xdr:spPr>
        <a:xfrm>
          <a:off x="13512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162742</xdr:rowOff>
    </xdr:from>
    <xdr:to>
      <xdr:col>19</xdr:col>
      <xdr:colOff>6350</xdr:colOff>
      <xdr:row>78</xdr:row>
      <xdr:rowOff>92892</xdr:rowOff>
    </xdr:to>
    <xdr:sp macro="" textlink="">
      <xdr:nvSpPr>
        <xdr:cNvPr id="452" name="円/楕円 451"/>
        <xdr:cNvSpPr/>
      </xdr:nvSpPr>
      <xdr:spPr>
        <a:xfrm>
          <a:off x="12954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77669</xdr:rowOff>
    </xdr:from>
    <xdr:ext cx="762000" cy="259045"/>
    <xdr:sp macro="" textlink="">
      <xdr:nvSpPr>
        <xdr:cNvPr id="453" name="テキスト ボックス 452"/>
        <xdr:cNvSpPr txBox="1"/>
      </xdr:nvSpPr>
      <xdr:spPr>
        <a:xfrm>
          <a:off x="12623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和歌山県すさみ町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45123</xdr:rowOff>
    </xdr:from>
    <xdr:to>
      <xdr:col>4</xdr:col>
      <xdr:colOff>1117600</xdr:colOff>
      <xdr:row>19</xdr:row>
      <xdr:rowOff>51140</xdr:rowOff>
    </xdr:to>
    <xdr:cxnSp macro="">
      <xdr:nvCxnSpPr>
        <xdr:cNvPr id="51" name="直線コネクタ 50"/>
        <xdr:cNvCxnSpPr/>
      </xdr:nvCxnSpPr>
      <xdr:spPr bwMode="auto">
        <a:xfrm flipV="1">
          <a:off x="5003800" y="3350298"/>
          <a:ext cx="647700" cy="6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50479</xdr:rowOff>
    </xdr:from>
    <xdr:to>
      <xdr:col>4</xdr:col>
      <xdr:colOff>469900</xdr:colOff>
      <xdr:row>19</xdr:row>
      <xdr:rowOff>51140</xdr:rowOff>
    </xdr:to>
    <xdr:cxnSp macro="">
      <xdr:nvCxnSpPr>
        <xdr:cNvPr id="54" name="直線コネクタ 53"/>
        <xdr:cNvCxnSpPr/>
      </xdr:nvCxnSpPr>
      <xdr:spPr bwMode="auto">
        <a:xfrm>
          <a:off x="4305300" y="3355654"/>
          <a:ext cx="698500" cy="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50479</xdr:rowOff>
    </xdr:from>
    <xdr:to>
      <xdr:col>3</xdr:col>
      <xdr:colOff>904875</xdr:colOff>
      <xdr:row>19</xdr:row>
      <xdr:rowOff>77393</xdr:rowOff>
    </xdr:to>
    <xdr:cxnSp macro="">
      <xdr:nvCxnSpPr>
        <xdr:cNvPr id="57" name="直線コネクタ 56"/>
        <xdr:cNvCxnSpPr/>
      </xdr:nvCxnSpPr>
      <xdr:spPr bwMode="auto">
        <a:xfrm flipV="1">
          <a:off x="3606800" y="3355654"/>
          <a:ext cx="698500" cy="2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71680</xdr:rowOff>
    </xdr:from>
    <xdr:to>
      <xdr:col>3</xdr:col>
      <xdr:colOff>206375</xdr:colOff>
      <xdr:row>19</xdr:row>
      <xdr:rowOff>77393</xdr:rowOff>
    </xdr:to>
    <xdr:cxnSp macro="">
      <xdr:nvCxnSpPr>
        <xdr:cNvPr id="60" name="直線コネクタ 59"/>
        <xdr:cNvCxnSpPr/>
      </xdr:nvCxnSpPr>
      <xdr:spPr bwMode="auto">
        <a:xfrm>
          <a:off x="2908300" y="3376855"/>
          <a:ext cx="698500" cy="5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165773</xdr:rowOff>
    </xdr:from>
    <xdr:to>
      <xdr:col>5</xdr:col>
      <xdr:colOff>34925</xdr:colOff>
      <xdr:row>19</xdr:row>
      <xdr:rowOff>95923</xdr:rowOff>
    </xdr:to>
    <xdr:sp macro="" textlink="">
      <xdr:nvSpPr>
        <xdr:cNvPr id="70" name="円/楕円 69"/>
        <xdr:cNvSpPr/>
      </xdr:nvSpPr>
      <xdr:spPr bwMode="auto">
        <a:xfrm>
          <a:off x="5600700" y="329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74350</xdr:rowOff>
    </xdr:from>
    <xdr:ext cx="762000" cy="259045"/>
    <xdr:sp macro="" textlink="">
      <xdr:nvSpPr>
        <xdr:cNvPr id="71" name="人口1人当たり決算額の推移該当値テキスト130"/>
        <xdr:cNvSpPr txBox="1"/>
      </xdr:nvSpPr>
      <xdr:spPr>
        <a:xfrm>
          <a:off x="5740400" y="320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159,310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340</xdr:rowOff>
    </xdr:from>
    <xdr:to>
      <xdr:col>4</xdr:col>
      <xdr:colOff>520700</xdr:colOff>
      <xdr:row>19</xdr:row>
      <xdr:rowOff>101940</xdr:rowOff>
    </xdr:to>
    <xdr:sp macro="" textlink="">
      <xdr:nvSpPr>
        <xdr:cNvPr id="72" name="円/楕円 71"/>
        <xdr:cNvSpPr/>
      </xdr:nvSpPr>
      <xdr:spPr bwMode="auto">
        <a:xfrm>
          <a:off x="4953000" y="330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86717</xdr:rowOff>
    </xdr:from>
    <xdr:ext cx="736600" cy="259045"/>
    <xdr:sp macro="" textlink="">
      <xdr:nvSpPr>
        <xdr:cNvPr id="73" name="テキスト ボックス 72"/>
        <xdr:cNvSpPr txBox="1"/>
      </xdr:nvSpPr>
      <xdr:spPr>
        <a:xfrm>
          <a:off x="4622800" y="339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171129</xdr:rowOff>
    </xdr:from>
    <xdr:to>
      <xdr:col>3</xdr:col>
      <xdr:colOff>955675</xdr:colOff>
      <xdr:row>19</xdr:row>
      <xdr:rowOff>101279</xdr:rowOff>
    </xdr:to>
    <xdr:sp macro="" textlink="">
      <xdr:nvSpPr>
        <xdr:cNvPr id="74" name="円/楕円 73"/>
        <xdr:cNvSpPr/>
      </xdr:nvSpPr>
      <xdr:spPr bwMode="auto">
        <a:xfrm>
          <a:off x="4254500" y="330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86056</xdr:rowOff>
    </xdr:from>
    <xdr:ext cx="762000" cy="259045"/>
    <xdr:sp macro="" textlink="">
      <xdr:nvSpPr>
        <xdr:cNvPr id="75" name="テキスト ボックス 74"/>
        <xdr:cNvSpPr txBox="1"/>
      </xdr:nvSpPr>
      <xdr:spPr>
        <a:xfrm>
          <a:off x="3924300" y="339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156,030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26593</xdr:rowOff>
    </xdr:from>
    <xdr:to>
      <xdr:col>3</xdr:col>
      <xdr:colOff>257175</xdr:colOff>
      <xdr:row>19</xdr:row>
      <xdr:rowOff>128193</xdr:rowOff>
    </xdr:to>
    <xdr:sp macro="" textlink="">
      <xdr:nvSpPr>
        <xdr:cNvPr id="76" name="円/楕円 75"/>
        <xdr:cNvSpPr/>
      </xdr:nvSpPr>
      <xdr:spPr bwMode="auto">
        <a:xfrm>
          <a:off x="3556000" y="333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112970</xdr:rowOff>
    </xdr:from>
    <xdr:ext cx="762000" cy="259045"/>
    <xdr:sp macro="" textlink="">
      <xdr:nvSpPr>
        <xdr:cNvPr id="77" name="テキスト ボックス 76"/>
        <xdr:cNvSpPr txBox="1"/>
      </xdr:nvSpPr>
      <xdr:spPr>
        <a:xfrm>
          <a:off x="3225800" y="341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139,547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20880</xdr:rowOff>
    </xdr:from>
    <xdr:to>
      <xdr:col>2</xdr:col>
      <xdr:colOff>692150</xdr:colOff>
      <xdr:row>19</xdr:row>
      <xdr:rowOff>122480</xdr:rowOff>
    </xdr:to>
    <xdr:sp macro="" textlink="">
      <xdr:nvSpPr>
        <xdr:cNvPr id="78" name="円/楕円 77"/>
        <xdr:cNvSpPr/>
      </xdr:nvSpPr>
      <xdr:spPr bwMode="auto">
        <a:xfrm>
          <a:off x="2857500" y="332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107257</xdr:rowOff>
    </xdr:from>
    <xdr:ext cx="762000" cy="259045"/>
    <xdr:sp macro="" textlink="">
      <xdr:nvSpPr>
        <xdr:cNvPr id="79" name="テキスト ボックス 78"/>
        <xdr:cNvSpPr txBox="1"/>
      </xdr:nvSpPr>
      <xdr:spPr>
        <a:xfrm>
          <a:off x="2527300" y="34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267763</xdr:rowOff>
    </xdr:from>
    <xdr:to>
      <xdr:col>4</xdr:col>
      <xdr:colOff>1117600</xdr:colOff>
      <xdr:row>35</xdr:row>
      <xdr:rowOff>270003</xdr:rowOff>
    </xdr:to>
    <xdr:cxnSp macro="">
      <xdr:nvCxnSpPr>
        <xdr:cNvPr id="110" name="直線コネクタ 109"/>
        <xdr:cNvCxnSpPr/>
      </xdr:nvCxnSpPr>
      <xdr:spPr bwMode="auto">
        <a:xfrm flipV="1">
          <a:off x="5003800" y="6878113"/>
          <a:ext cx="647700" cy="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258486</xdr:rowOff>
    </xdr:from>
    <xdr:to>
      <xdr:col>4</xdr:col>
      <xdr:colOff>469900</xdr:colOff>
      <xdr:row>35</xdr:row>
      <xdr:rowOff>270003</xdr:rowOff>
    </xdr:to>
    <xdr:cxnSp macro="">
      <xdr:nvCxnSpPr>
        <xdr:cNvPr id="113" name="直線コネクタ 112"/>
        <xdr:cNvCxnSpPr/>
      </xdr:nvCxnSpPr>
      <xdr:spPr bwMode="auto">
        <a:xfrm>
          <a:off x="4305300" y="6868836"/>
          <a:ext cx="698500" cy="1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258486</xdr:rowOff>
    </xdr:from>
    <xdr:to>
      <xdr:col>3</xdr:col>
      <xdr:colOff>904875</xdr:colOff>
      <xdr:row>35</xdr:row>
      <xdr:rowOff>261010</xdr:rowOff>
    </xdr:to>
    <xdr:cxnSp macro="">
      <xdr:nvCxnSpPr>
        <xdr:cNvPr id="116" name="直線コネクタ 115"/>
        <xdr:cNvCxnSpPr/>
      </xdr:nvCxnSpPr>
      <xdr:spPr bwMode="auto">
        <a:xfrm flipV="1">
          <a:off x="3606800" y="6868836"/>
          <a:ext cx="698500" cy="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253123</xdr:rowOff>
    </xdr:from>
    <xdr:to>
      <xdr:col>3</xdr:col>
      <xdr:colOff>206375</xdr:colOff>
      <xdr:row>35</xdr:row>
      <xdr:rowOff>261010</xdr:rowOff>
    </xdr:to>
    <xdr:cxnSp macro="">
      <xdr:nvCxnSpPr>
        <xdr:cNvPr id="119" name="直線コネクタ 118"/>
        <xdr:cNvCxnSpPr/>
      </xdr:nvCxnSpPr>
      <xdr:spPr bwMode="auto">
        <a:xfrm>
          <a:off x="2908300" y="6863473"/>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216963</xdr:rowOff>
    </xdr:from>
    <xdr:to>
      <xdr:col>5</xdr:col>
      <xdr:colOff>34925</xdr:colOff>
      <xdr:row>35</xdr:row>
      <xdr:rowOff>318563</xdr:rowOff>
    </xdr:to>
    <xdr:sp macro="" textlink="">
      <xdr:nvSpPr>
        <xdr:cNvPr id="129" name="円/楕円 128"/>
        <xdr:cNvSpPr/>
      </xdr:nvSpPr>
      <xdr:spPr bwMode="auto">
        <a:xfrm>
          <a:off x="5600700" y="682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189040</xdr:rowOff>
    </xdr:from>
    <xdr:ext cx="762000" cy="259045"/>
    <xdr:sp macro="" textlink="">
      <xdr:nvSpPr>
        <xdr:cNvPr id="130" name="人口1人当たり決算額の推移該当値テキスト445"/>
        <xdr:cNvSpPr txBox="1"/>
      </xdr:nvSpPr>
      <xdr:spPr>
        <a:xfrm>
          <a:off x="5740400" y="679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219203</xdr:rowOff>
    </xdr:from>
    <xdr:to>
      <xdr:col>4</xdr:col>
      <xdr:colOff>520700</xdr:colOff>
      <xdr:row>35</xdr:row>
      <xdr:rowOff>320803</xdr:rowOff>
    </xdr:to>
    <xdr:sp macro="" textlink="">
      <xdr:nvSpPr>
        <xdr:cNvPr id="131" name="円/楕円 130"/>
        <xdr:cNvSpPr/>
      </xdr:nvSpPr>
      <xdr:spPr bwMode="auto">
        <a:xfrm>
          <a:off x="4953000" y="682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305580</xdr:rowOff>
    </xdr:from>
    <xdr:ext cx="736600" cy="259045"/>
    <xdr:sp macro="" textlink="">
      <xdr:nvSpPr>
        <xdr:cNvPr id="132" name="テキスト ボックス 131"/>
        <xdr:cNvSpPr txBox="1"/>
      </xdr:nvSpPr>
      <xdr:spPr>
        <a:xfrm>
          <a:off x="4622800" y="691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207686</xdr:rowOff>
    </xdr:from>
    <xdr:to>
      <xdr:col>3</xdr:col>
      <xdr:colOff>955675</xdr:colOff>
      <xdr:row>35</xdr:row>
      <xdr:rowOff>309286</xdr:rowOff>
    </xdr:to>
    <xdr:sp macro="" textlink="">
      <xdr:nvSpPr>
        <xdr:cNvPr id="133" name="円/楕円 132"/>
        <xdr:cNvSpPr/>
      </xdr:nvSpPr>
      <xdr:spPr bwMode="auto">
        <a:xfrm>
          <a:off x="4254500" y="681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294063</xdr:rowOff>
    </xdr:from>
    <xdr:ext cx="762000" cy="259045"/>
    <xdr:sp macro="" textlink="">
      <xdr:nvSpPr>
        <xdr:cNvPr id="134" name="テキスト ボックス 133"/>
        <xdr:cNvSpPr txBox="1"/>
      </xdr:nvSpPr>
      <xdr:spPr>
        <a:xfrm>
          <a:off x="3924300" y="690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210210</xdr:rowOff>
    </xdr:from>
    <xdr:to>
      <xdr:col>3</xdr:col>
      <xdr:colOff>257175</xdr:colOff>
      <xdr:row>35</xdr:row>
      <xdr:rowOff>311810</xdr:rowOff>
    </xdr:to>
    <xdr:sp macro="" textlink="">
      <xdr:nvSpPr>
        <xdr:cNvPr id="135" name="円/楕円 134"/>
        <xdr:cNvSpPr/>
      </xdr:nvSpPr>
      <xdr:spPr bwMode="auto">
        <a:xfrm>
          <a:off x="3556000" y="682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296587</xdr:rowOff>
    </xdr:from>
    <xdr:ext cx="762000" cy="259045"/>
    <xdr:sp macro="" textlink="">
      <xdr:nvSpPr>
        <xdr:cNvPr id="136" name="テキスト ボックス 135"/>
        <xdr:cNvSpPr txBox="1"/>
      </xdr:nvSpPr>
      <xdr:spPr>
        <a:xfrm>
          <a:off x="3225800" y="690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202323</xdr:rowOff>
    </xdr:from>
    <xdr:to>
      <xdr:col>2</xdr:col>
      <xdr:colOff>692150</xdr:colOff>
      <xdr:row>35</xdr:row>
      <xdr:rowOff>303923</xdr:rowOff>
    </xdr:to>
    <xdr:sp macro="" textlink="">
      <xdr:nvSpPr>
        <xdr:cNvPr id="137" name="円/楕円 136"/>
        <xdr:cNvSpPr/>
      </xdr:nvSpPr>
      <xdr:spPr bwMode="auto">
        <a:xfrm>
          <a:off x="2857500" y="681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288700</xdr:rowOff>
    </xdr:from>
    <xdr:ext cx="762000" cy="259045"/>
    <xdr:sp macro="" textlink="">
      <xdr:nvSpPr>
        <xdr:cNvPr id="138" name="テキスト ボックス 137"/>
        <xdr:cNvSpPr txBox="1"/>
      </xdr:nvSpPr>
      <xdr:spPr>
        <a:xfrm>
          <a:off x="2527300" y="689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4,249
4,226
174.46
4,458,899
4,363,950
58,599
2,427,157
5,018,996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21705</xdr:rowOff>
    </xdr:from>
    <xdr:to>
      <xdr:col>6</xdr:col>
      <xdr:colOff>511175</xdr:colOff>
      <xdr:row>38</xdr:row>
      <xdr:rowOff>24823</xdr:rowOff>
    </xdr:to>
    <xdr:cxnSp macro="">
      <xdr:nvCxnSpPr>
        <xdr:cNvPr id="62" name="直線コネクタ 61"/>
        <xdr:cNvCxnSpPr/>
      </xdr:nvCxnSpPr>
      <xdr:spPr>
        <a:xfrm flipV="1">
          <a:off x="3797300" y="6536805"/>
          <a:ext cx="838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24823</xdr:rowOff>
    </xdr:from>
    <xdr:to>
      <xdr:col>5</xdr:col>
      <xdr:colOff>358775</xdr:colOff>
      <xdr:row>38</xdr:row>
      <xdr:rowOff>33603</xdr:rowOff>
    </xdr:to>
    <xdr:cxnSp macro="">
      <xdr:nvCxnSpPr>
        <xdr:cNvPr id="65" name="直線コネクタ 64"/>
        <xdr:cNvCxnSpPr/>
      </xdr:nvCxnSpPr>
      <xdr:spPr>
        <a:xfrm flipV="1">
          <a:off x="2908300" y="6539923"/>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33603</xdr:rowOff>
    </xdr:from>
    <xdr:to>
      <xdr:col>4</xdr:col>
      <xdr:colOff>155575</xdr:colOff>
      <xdr:row>38</xdr:row>
      <xdr:rowOff>52724</xdr:rowOff>
    </xdr:to>
    <xdr:cxnSp macro="">
      <xdr:nvCxnSpPr>
        <xdr:cNvPr id="68" name="直線コネクタ 67"/>
        <xdr:cNvCxnSpPr/>
      </xdr:nvCxnSpPr>
      <xdr:spPr>
        <a:xfrm flipV="1">
          <a:off x="2019300" y="6548703"/>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51353</xdr:rowOff>
    </xdr:from>
    <xdr:to>
      <xdr:col>2</xdr:col>
      <xdr:colOff>638175</xdr:colOff>
      <xdr:row>38</xdr:row>
      <xdr:rowOff>52724</xdr:rowOff>
    </xdr:to>
    <xdr:cxnSp macro="">
      <xdr:nvCxnSpPr>
        <xdr:cNvPr id="71" name="直線コネクタ 70"/>
        <xdr:cNvCxnSpPr/>
      </xdr:nvCxnSpPr>
      <xdr:spPr>
        <a:xfrm>
          <a:off x="1130300" y="656645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142355</xdr:rowOff>
    </xdr:from>
    <xdr:to>
      <xdr:col>6</xdr:col>
      <xdr:colOff>561975</xdr:colOff>
      <xdr:row>38</xdr:row>
      <xdr:rowOff>72505</xdr:rowOff>
    </xdr:to>
    <xdr:sp macro="" textlink="">
      <xdr:nvSpPr>
        <xdr:cNvPr id="81" name="円/楕円 80"/>
        <xdr:cNvSpPr/>
      </xdr:nvSpPr>
      <xdr:spPr>
        <a:xfrm>
          <a:off x="4584700" y="64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57282</xdr:rowOff>
    </xdr:from>
    <xdr:ext cx="599010" cy="259045"/>
    <xdr:sp macro="" textlink="">
      <xdr:nvSpPr>
        <xdr:cNvPr id="82" name="人件費該当値テキスト"/>
        <xdr:cNvSpPr txBox="1"/>
      </xdr:nvSpPr>
      <xdr:spPr>
        <a:xfrm>
          <a:off x="4686300" y="64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152,263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145474</xdr:rowOff>
    </xdr:from>
    <xdr:to>
      <xdr:col>5</xdr:col>
      <xdr:colOff>409575</xdr:colOff>
      <xdr:row>38</xdr:row>
      <xdr:rowOff>75623</xdr:rowOff>
    </xdr:to>
    <xdr:sp macro="" textlink="">
      <xdr:nvSpPr>
        <xdr:cNvPr id="83" name="円/楕円 82"/>
        <xdr:cNvSpPr/>
      </xdr:nvSpPr>
      <xdr:spPr>
        <a:xfrm>
          <a:off x="3746500" y="6489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66750</xdr:rowOff>
    </xdr:from>
    <xdr:ext cx="599010" cy="259045"/>
    <xdr:sp macro="" textlink="">
      <xdr:nvSpPr>
        <xdr:cNvPr id="84" name="テキスト ボックス 83"/>
        <xdr:cNvSpPr txBox="1"/>
      </xdr:nvSpPr>
      <xdr:spPr>
        <a:xfrm>
          <a:off x="3497794" y="658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154253</xdr:rowOff>
    </xdr:from>
    <xdr:to>
      <xdr:col>4</xdr:col>
      <xdr:colOff>206375</xdr:colOff>
      <xdr:row>38</xdr:row>
      <xdr:rowOff>84403</xdr:rowOff>
    </xdr:to>
    <xdr:sp macro="" textlink="">
      <xdr:nvSpPr>
        <xdr:cNvPr id="85" name="円/楕円 84"/>
        <xdr:cNvSpPr/>
      </xdr:nvSpPr>
      <xdr:spPr>
        <a:xfrm>
          <a:off x="2857500" y="64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75530</xdr:rowOff>
    </xdr:from>
    <xdr:ext cx="599010" cy="259045"/>
    <xdr:sp macro="" textlink="">
      <xdr:nvSpPr>
        <xdr:cNvPr id="86" name="テキスト ボックス 85"/>
        <xdr:cNvSpPr txBox="1"/>
      </xdr:nvSpPr>
      <xdr:spPr>
        <a:xfrm>
          <a:off x="2608794" y="659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1924</xdr:rowOff>
    </xdr:from>
    <xdr:to>
      <xdr:col>3</xdr:col>
      <xdr:colOff>3175</xdr:colOff>
      <xdr:row>38</xdr:row>
      <xdr:rowOff>103524</xdr:rowOff>
    </xdr:to>
    <xdr:sp macro="" textlink="">
      <xdr:nvSpPr>
        <xdr:cNvPr id="87" name="円/楕円 86"/>
        <xdr:cNvSpPr/>
      </xdr:nvSpPr>
      <xdr:spPr>
        <a:xfrm>
          <a:off x="1968500" y="65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94651</xdr:rowOff>
    </xdr:from>
    <xdr:ext cx="599010" cy="259045"/>
    <xdr:sp macro="" textlink="">
      <xdr:nvSpPr>
        <xdr:cNvPr id="88" name="テキスト ボックス 87"/>
        <xdr:cNvSpPr txBox="1"/>
      </xdr:nvSpPr>
      <xdr:spPr>
        <a:xfrm>
          <a:off x="1719794" y="66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553</xdr:rowOff>
    </xdr:from>
    <xdr:to>
      <xdr:col>1</xdr:col>
      <xdr:colOff>485775</xdr:colOff>
      <xdr:row>38</xdr:row>
      <xdr:rowOff>102153</xdr:rowOff>
    </xdr:to>
    <xdr:sp macro="" textlink="">
      <xdr:nvSpPr>
        <xdr:cNvPr id="89" name="円/楕円 88"/>
        <xdr:cNvSpPr/>
      </xdr:nvSpPr>
      <xdr:spPr>
        <a:xfrm>
          <a:off x="1079500" y="65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93280</xdr:rowOff>
    </xdr:from>
    <xdr:ext cx="599010" cy="259045"/>
    <xdr:sp macro="" textlink="">
      <xdr:nvSpPr>
        <xdr:cNvPr id="90" name="テキスト ボックス 89"/>
        <xdr:cNvSpPr txBox="1"/>
      </xdr:nvSpPr>
      <xdr:spPr>
        <a:xfrm>
          <a:off x="830794" y="66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106618</xdr:rowOff>
    </xdr:from>
    <xdr:to>
      <xdr:col>6</xdr:col>
      <xdr:colOff>511175</xdr:colOff>
      <xdr:row>57</xdr:row>
      <xdr:rowOff>113741</xdr:rowOff>
    </xdr:to>
    <xdr:cxnSp macro="">
      <xdr:nvCxnSpPr>
        <xdr:cNvPr id="115" name="直線コネクタ 114"/>
        <xdr:cNvCxnSpPr/>
      </xdr:nvCxnSpPr>
      <xdr:spPr>
        <a:xfrm flipV="1">
          <a:off x="3797300" y="9879268"/>
          <a:ext cx="8382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110396</xdr:rowOff>
    </xdr:from>
    <xdr:to>
      <xdr:col>5</xdr:col>
      <xdr:colOff>358775</xdr:colOff>
      <xdr:row>57</xdr:row>
      <xdr:rowOff>113741</xdr:rowOff>
    </xdr:to>
    <xdr:cxnSp macro="">
      <xdr:nvCxnSpPr>
        <xdr:cNvPr id="118" name="直線コネクタ 117"/>
        <xdr:cNvCxnSpPr/>
      </xdr:nvCxnSpPr>
      <xdr:spPr>
        <a:xfrm>
          <a:off x="2908300" y="9883046"/>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110396</xdr:rowOff>
    </xdr:from>
    <xdr:to>
      <xdr:col>4</xdr:col>
      <xdr:colOff>155575</xdr:colOff>
      <xdr:row>57</xdr:row>
      <xdr:rowOff>133379</xdr:rowOff>
    </xdr:to>
    <xdr:cxnSp macro="">
      <xdr:nvCxnSpPr>
        <xdr:cNvPr id="121" name="直線コネクタ 120"/>
        <xdr:cNvCxnSpPr/>
      </xdr:nvCxnSpPr>
      <xdr:spPr>
        <a:xfrm flipV="1">
          <a:off x="2019300" y="9883046"/>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133379</xdr:rowOff>
    </xdr:from>
    <xdr:to>
      <xdr:col>2</xdr:col>
      <xdr:colOff>638175</xdr:colOff>
      <xdr:row>57</xdr:row>
      <xdr:rowOff>136459</xdr:rowOff>
    </xdr:to>
    <xdr:cxnSp macro="">
      <xdr:nvCxnSpPr>
        <xdr:cNvPr id="124" name="直線コネクタ 123"/>
        <xdr:cNvCxnSpPr/>
      </xdr:nvCxnSpPr>
      <xdr:spPr>
        <a:xfrm flipV="1">
          <a:off x="1130300" y="9906029"/>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55818</xdr:rowOff>
    </xdr:from>
    <xdr:to>
      <xdr:col>6</xdr:col>
      <xdr:colOff>561975</xdr:colOff>
      <xdr:row>57</xdr:row>
      <xdr:rowOff>157418</xdr:rowOff>
    </xdr:to>
    <xdr:sp macro="" textlink="">
      <xdr:nvSpPr>
        <xdr:cNvPr id="134" name="円/楕円 133"/>
        <xdr:cNvSpPr/>
      </xdr:nvSpPr>
      <xdr:spPr>
        <a:xfrm>
          <a:off x="4584700" y="98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142195</xdr:rowOff>
    </xdr:from>
    <xdr:ext cx="599010" cy="259045"/>
    <xdr:sp macro="" textlink="">
      <xdr:nvSpPr>
        <xdr:cNvPr id="135" name="物件費該当値テキスト"/>
        <xdr:cNvSpPr txBox="1"/>
      </xdr:nvSpPr>
      <xdr:spPr>
        <a:xfrm>
          <a:off x="4686300" y="974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62941</xdr:rowOff>
    </xdr:from>
    <xdr:to>
      <xdr:col>5</xdr:col>
      <xdr:colOff>409575</xdr:colOff>
      <xdr:row>57</xdr:row>
      <xdr:rowOff>164541</xdr:rowOff>
    </xdr:to>
    <xdr:sp macro="" textlink="">
      <xdr:nvSpPr>
        <xdr:cNvPr id="136" name="円/楕円 135"/>
        <xdr:cNvSpPr/>
      </xdr:nvSpPr>
      <xdr:spPr>
        <a:xfrm>
          <a:off x="3746500" y="98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155668</xdr:rowOff>
    </xdr:from>
    <xdr:ext cx="599010" cy="259045"/>
    <xdr:sp macro="" textlink="">
      <xdr:nvSpPr>
        <xdr:cNvPr id="137" name="テキスト ボックス 136"/>
        <xdr:cNvSpPr txBox="1"/>
      </xdr:nvSpPr>
      <xdr:spPr>
        <a:xfrm>
          <a:off x="3497794" y="992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59596</xdr:rowOff>
    </xdr:from>
    <xdr:to>
      <xdr:col>4</xdr:col>
      <xdr:colOff>206375</xdr:colOff>
      <xdr:row>57</xdr:row>
      <xdr:rowOff>161196</xdr:rowOff>
    </xdr:to>
    <xdr:sp macro="" textlink="">
      <xdr:nvSpPr>
        <xdr:cNvPr id="138" name="円/楕円 137"/>
        <xdr:cNvSpPr/>
      </xdr:nvSpPr>
      <xdr:spPr>
        <a:xfrm>
          <a:off x="2857500" y="9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152323</xdr:rowOff>
    </xdr:from>
    <xdr:ext cx="599010" cy="259045"/>
    <xdr:sp macro="" textlink="">
      <xdr:nvSpPr>
        <xdr:cNvPr id="139" name="テキスト ボックス 138"/>
        <xdr:cNvSpPr txBox="1"/>
      </xdr:nvSpPr>
      <xdr:spPr>
        <a:xfrm>
          <a:off x="2608794" y="992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82579</xdr:rowOff>
    </xdr:from>
    <xdr:to>
      <xdr:col>3</xdr:col>
      <xdr:colOff>3175</xdr:colOff>
      <xdr:row>58</xdr:row>
      <xdr:rowOff>12729</xdr:rowOff>
    </xdr:to>
    <xdr:sp macro="" textlink="">
      <xdr:nvSpPr>
        <xdr:cNvPr id="140" name="円/楕円 139"/>
        <xdr:cNvSpPr/>
      </xdr:nvSpPr>
      <xdr:spPr>
        <a:xfrm>
          <a:off x="1968500" y="985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3856</xdr:rowOff>
    </xdr:from>
    <xdr:ext cx="599010" cy="259045"/>
    <xdr:sp macro="" textlink="">
      <xdr:nvSpPr>
        <xdr:cNvPr id="141" name="テキスト ボックス 140"/>
        <xdr:cNvSpPr txBox="1"/>
      </xdr:nvSpPr>
      <xdr:spPr>
        <a:xfrm>
          <a:off x="1719794" y="99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85659</xdr:rowOff>
    </xdr:from>
    <xdr:to>
      <xdr:col>1</xdr:col>
      <xdr:colOff>485775</xdr:colOff>
      <xdr:row>58</xdr:row>
      <xdr:rowOff>15809</xdr:rowOff>
    </xdr:to>
    <xdr:sp macro="" textlink="">
      <xdr:nvSpPr>
        <xdr:cNvPr id="142" name="円/楕円 141"/>
        <xdr:cNvSpPr/>
      </xdr:nvSpPr>
      <xdr:spPr>
        <a:xfrm>
          <a:off x="1079500" y="98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6936</xdr:rowOff>
    </xdr:from>
    <xdr:ext cx="599010" cy="259045"/>
    <xdr:sp macro="" textlink="">
      <xdr:nvSpPr>
        <xdr:cNvPr id="143" name="テキスト ボックス 142"/>
        <xdr:cNvSpPr txBox="1"/>
      </xdr:nvSpPr>
      <xdr:spPr>
        <a:xfrm>
          <a:off x="830794" y="995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105291</xdr:rowOff>
    </xdr:from>
    <xdr:to>
      <xdr:col>6</xdr:col>
      <xdr:colOff>511175</xdr:colOff>
      <xdr:row>78</xdr:row>
      <xdr:rowOff>108669</xdr:rowOff>
    </xdr:to>
    <xdr:cxnSp macro="">
      <xdr:nvCxnSpPr>
        <xdr:cNvPr id="170" name="直線コネクタ 169"/>
        <xdr:cNvCxnSpPr/>
      </xdr:nvCxnSpPr>
      <xdr:spPr>
        <a:xfrm>
          <a:off x="3797300" y="13478391"/>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105291</xdr:rowOff>
    </xdr:from>
    <xdr:to>
      <xdr:col>5</xdr:col>
      <xdr:colOff>358775</xdr:colOff>
      <xdr:row>78</xdr:row>
      <xdr:rowOff>107646</xdr:rowOff>
    </xdr:to>
    <xdr:cxnSp macro="">
      <xdr:nvCxnSpPr>
        <xdr:cNvPr id="173" name="直線コネクタ 172"/>
        <xdr:cNvCxnSpPr/>
      </xdr:nvCxnSpPr>
      <xdr:spPr>
        <a:xfrm flipV="1">
          <a:off x="2908300" y="13478391"/>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107646</xdr:rowOff>
    </xdr:from>
    <xdr:to>
      <xdr:col>4</xdr:col>
      <xdr:colOff>155575</xdr:colOff>
      <xdr:row>78</xdr:row>
      <xdr:rowOff>117531</xdr:rowOff>
    </xdr:to>
    <xdr:cxnSp macro="">
      <xdr:nvCxnSpPr>
        <xdr:cNvPr id="176" name="直線コネクタ 175"/>
        <xdr:cNvCxnSpPr/>
      </xdr:nvCxnSpPr>
      <xdr:spPr>
        <a:xfrm flipV="1">
          <a:off x="2019300" y="13480746"/>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100701</xdr:rowOff>
    </xdr:from>
    <xdr:to>
      <xdr:col>2</xdr:col>
      <xdr:colOff>638175</xdr:colOff>
      <xdr:row>78</xdr:row>
      <xdr:rowOff>117531</xdr:rowOff>
    </xdr:to>
    <xdr:cxnSp macro="">
      <xdr:nvCxnSpPr>
        <xdr:cNvPr id="179" name="直線コネクタ 178"/>
        <xdr:cNvCxnSpPr/>
      </xdr:nvCxnSpPr>
      <xdr:spPr>
        <a:xfrm>
          <a:off x="1130300" y="13473801"/>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57869</xdr:rowOff>
    </xdr:from>
    <xdr:to>
      <xdr:col>6</xdr:col>
      <xdr:colOff>561975</xdr:colOff>
      <xdr:row>78</xdr:row>
      <xdr:rowOff>159469</xdr:rowOff>
    </xdr:to>
    <xdr:sp macro="" textlink="">
      <xdr:nvSpPr>
        <xdr:cNvPr id="189" name="円/楕円 188"/>
        <xdr:cNvSpPr/>
      </xdr:nvSpPr>
      <xdr:spPr>
        <a:xfrm>
          <a:off x="4584700" y="134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144246</xdr:rowOff>
    </xdr:from>
    <xdr:ext cx="469744" cy="259045"/>
    <xdr:sp macro="" textlink="">
      <xdr:nvSpPr>
        <xdr:cNvPr id="190" name="維持補修費該当値テキスト"/>
        <xdr:cNvSpPr txBox="1"/>
      </xdr:nvSpPr>
      <xdr:spPr>
        <a:xfrm>
          <a:off x="4686300" y="1334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54491</xdr:rowOff>
    </xdr:from>
    <xdr:to>
      <xdr:col>5</xdr:col>
      <xdr:colOff>409575</xdr:colOff>
      <xdr:row>78</xdr:row>
      <xdr:rowOff>156091</xdr:rowOff>
    </xdr:to>
    <xdr:sp macro="" textlink="">
      <xdr:nvSpPr>
        <xdr:cNvPr id="191" name="円/楕円 190"/>
        <xdr:cNvSpPr/>
      </xdr:nvSpPr>
      <xdr:spPr>
        <a:xfrm>
          <a:off x="3746500" y="134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147218</xdr:rowOff>
    </xdr:from>
    <xdr:ext cx="469744" cy="259045"/>
    <xdr:sp macro="" textlink="">
      <xdr:nvSpPr>
        <xdr:cNvPr id="192" name="テキスト ボックス 191"/>
        <xdr:cNvSpPr txBox="1"/>
      </xdr:nvSpPr>
      <xdr:spPr>
        <a:xfrm>
          <a:off x="3562427" y="135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56846</xdr:rowOff>
    </xdr:from>
    <xdr:to>
      <xdr:col>4</xdr:col>
      <xdr:colOff>206375</xdr:colOff>
      <xdr:row>78</xdr:row>
      <xdr:rowOff>158446</xdr:rowOff>
    </xdr:to>
    <xdr:sp macro="" textlink="">
      <xdr:nvSpPr>
        <xdr:cNvPr id="193" name="円/楕円 192"/>
        <xdr:cNvSpPr/>
      </xdr:nvSpPr>
      <xdr:spPr>
        <a:xfrm>
          <a:off x="2857500" y="134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149573</xdr:rowOff>
    </xdr:from>
    <xdr:ext cx="469744" cy="259045"/>
    <xdr:sp macro="" textlink="">
      <xdr:nvSpPr>
        <xdr:cNvPr id="194" name="テキスト ボックス 193"/>
        <xdr:cNvSpPr txBox="1"/>
      </xdr:nvSpPr>
      <xdr:spPr>
        <a:xfrm>
          <a:off x="2673427" y="135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66731</xdr:rowOff>
    </xdr:from>
    <xdr:to>
      <xdr:col>3</xdr:col>
      <xdr:colOff>3175</xdr:colOff>
      <xdr:row>78</xdr:row>
      <xdr:rowOff>168331</xdr:rowOff>
    </xdr:to>
    <xdr:sp macro="" textlink="">
      <xdr:nvSpPr>
        <xdr:cNvPr id="195" name="円/楕円 194"/>
        <xdr:cNvSpPr/>
      </xdr:nvSpPr>
      <xdr:spPr>
        <a:xfrm>
          <a:off x="1968500" y="134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159458</xdr:rowOff>
    </xdr:from>
    <xdr:ext cx="469744" cy="259045"/>
    <xdr:sp macro="" textlink="">
      <xdr:nvSpPr>
        <xdr:cNvPr id="196" name="テキスト ボックス 195"/>
        <xdr:cNvSpPr txBox="1"/>
      </xdr:nvSpPr>
      <xdr:spPr>
        <a:xfrm>
          <a:off x="1784427" y="1353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49901</xdr:rowOff>
    </xdr:from>
    <xdr:to>
      <xdr:col>1</xdr:col>
      <xdr:colOff>485775</xdr:colOff>
      <xdr:row>78</xdr:row>
      <xdr:rowOff>151501</xdr:rowOff>
    </xdr:to>
    <xdr:sp macro="" textlink="">
      <xdr:nvSpPr>
        <xdr:cNvPr id="197" name="円/楕円 196"/>
        <xdr:cNvSpPr/>
      </xdr:nvSpPr>
      <xdr:spPr>
        <a:xfrm>
          <a:off x="1079500" y="134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142628</xdr:rowOff>
    </xdr:from>
    <xdr:ext cx="469744" cy="259045"/>
    <xdr:sp macro="" textlink="">
      <xdr:nvSpPr>
        <xdr:cNvPr id="198" name="テキスト ボックス 197"/>
        <xdr:cNvSpPr txBox="1"/>
      </xdr:nvSpPr>
      <xdr:spPr>
        <a:xfrm>
          <a:off x="895427" y="135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138092</xdr:rowOff>
    </xdr:from>
    <xdr:to>
      <xdr:col>6</xdr:col>
      <xdr:colOff>511175</xdr:colOff>
      <xdr:row>96</xdr:row>
      <xdr:rowOff>11081</xdr:rowOff>
    </xdr:to>
    <xdr:cxnSp macro="">
      <xdr:nvCxnSpPr>
        <xdr:cNvPr id="227" name="直線コネクタ 226"/>
        <xdr:cNvCxnSpPr/>
      </xdr:nvCxnSpPr>
      <xdr:spPr>
        <a:xfrm flipV="1">
          <a:off x="3797300" y="16425842"/>
          <a:ext cx="8382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169480</xdr:rowOff>
    </xdr:from>
    <xdr:to>
      <xdr:col>5</xdr:col>
      <xdr:colOff>358775</xdr:colOff>
      <xdr:row>96</xdr:row>
      <xdr:rowOff>11081</xdr:rowOff>
    </xdr:to>
    <xdr:cxnSp macro="">
      <xdr:nvCxnSpPr>
        <xdr:cNvPr id="230" name="直線コネクタ 229"/>
        <xdr:cNvCxnSpPr/>
      </xdr:nvCxnSpPr>
      <xdr:spPr>
        <a:xfrm>
          <a:off x="2908300" y="16457230"/>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169480</xdr:rowOff>
    </xdr:from>
    <xdr:to>
      <xdr:col>4</xdr:col>
      <xdr:colOff>155575</xdr:colOff>
      <xdr:row>96</xdr:row>
      <xdr:rowOff>54821</xdr:rowOff>
    </xdr:to>
    <xdr:cxnSp macro="">
      <xdr:nvCxnSpPr>
        <xdr:cNvPr id="233" name="直線コネクタ 232"/>
        <xdr:cNvCxnSpPr/>
      </xdr:nvCxnSpPr>
      <xdr:spPr>
        <a:xfrm flipV="1">
          <a:off x="2019300" y="16457230"/>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54821</xdr:rowOff>
    </xdr:from>
    <xdr:to>
      <xdr:col>2</xdr:col>
      <xdr:colOff>638175</xdr:colOff>
      <xdr:row>96</xdr:row>
      <xdr:rowOff>95107</xdr:rowOff>
    </xdr:to>
    <xdr:cxnSp macro="">
      <xdr:nvCxnSpPr>
        <xdr:cNvPr id="236" name="直線コネクタ 235"/>
        <xdr:cNvCxnSpPr/>
      </xdr:nvCxnSpPr>
      <xdr:spPr>
        <a:xfrm flipV="1">
          <a:off x="1130300" y="16514021"/>
          <a:ext cx="889000" cy="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87292</xdr:rowOff>
    </xdr:from>
    <xdr:to>
      <xdr:col>6</xdr:col>
      <xdr:colOff>561975</xdr:colOff>
      <xdr:row>96</xdr:row>
      <xdr:rowOff>17442</xdr:rowOff>
    </xdr:to>
    <xdr:sp macro="" textlink="">
      <xdr:nvSpPr>
        <xdr:cNvPr id="246" name="円/楕円 245"/>
        <xdr:cNvSpPr/>
      </xdr:nvSpPr>
      <xdr:spPr>
        <a:xfrm>
          <a:off x="4584700" y="163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110169</xdr:rowOff>
    </xdr:from>
    <xdr:ext cx="534377" cy="259045"/>
    <xdr:sp macro="" textlink="">
      <xdr:nvSpPr>
        <xdr:cNvPr id="247" name="扶助費該当値テキスト"/>
        <xdr:cNvSpPr txBox="1"/>
      </xdr:nvSpPr>
      <xdr:spPr>
        <a:xfrm>
          <a:off x="4686300" y="1622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131731</xdr:rowOff>
    </xdr:from>
    <xdr:to>
      <xdr:col>5</xdr:col>
      <xdr:colOff>409575</xdr:colOff>
      <xdr:row>96</xdr:row>
      <xdr:rowOff>61881</xdr:rowOff>
    </xdr:to>
    <xdr:sp macro="" textlink="">
      <xdr:nvSpPr>
        <xdr:cNvPr id="248" name="円/楕円 247"/>
        <xdr:cNvSpPr/>
      </xdr:nvSpPr>
      <xdr:spPr>
        <a:xfrm>
          <a:off x="3746500" y="164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78408</xdr:rowOff>
    </xdr:from>
    <xdr:ext cx="534377" cy="259045"/>
    <xdr:sp macro="" textlink="">
      <xdr:nvSpPr>
        <xdr:cNvPr id="249" name="テキスト ボックス 248"/>
        <xdr:cNvSpPr txBox="1"/>
      </xdr:nvSpPr>
      <xdr:spPr>
        <a:xfrm>
          <a:off x="3530111" y="161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118680</xdr:rowOff>
    </xdr:from>
    <xdr:to>
      <xdr:col>4</xdr:col>
      <xdr:colOff>206375</xdr:colOff>
      <xdr:row>96</xdr:row>
      <xdr:rowOff>48830</xdr:rowOff>
    </xdr:to>
    <xdr:sp macro="" textlink="">
      <xdr:nvSpPr>
        <xdr:cNvPr id="250" name="円/楕円 249"/>
        <xdr:cNvSpPr/>
      </xdr:nvSpPr>
      <xdr:spPr>
        <a:xfrm>
          <a:off x="2857500" y="164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65357</xdr:rowOff>
    </xdr:from>
    <xdr:ext cx="534377" cy="259045"/>
    <xdr:sp macro="" textlink="">
      <xdr:nvSpPr>
        <xdr:cNvPr id="251" name="テキスト ボックス 250"/>
        <xdr:cNvSpPr txBox="1"/>
      </xdr:nvSpPr>
      <xdr:spPr>
        <a:xfrm>
          <a:off x="2641111" y="161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4021</xdr:rowOff>
    </xdr:from>
    <xdr:to>
      <xdr:col>3</xdr:col>
      <xdr:colOff>3175</xdr:colOff>
      <xdr:row>96</xdr:row>
      <xdr:rowOff>105621</xdr:rowOff>
    </xdr:to>
    <xdr:sp macro="" textlink="">
      <xdr:nvSpPr>
        <xdr:cNvPr id="252" name="円/楕円 251"/>
        <xdr:cNvSpPr/>
      </xdr:nvSpPr>
      <xdr:spPr>
        <a:xfrm>
          <a:off x="1968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122148</xdr:rowOff>
    </xdr:from>
    <xdr:ext cx="534377" cy="259045"/>
    <xdr:sp macro="" textlink="">
      <xdr:nvSpPr>
        <xdr:cNvPr id="253" name="テキスト ボックス 252"/>
        <xdr:cNvSpPr txBox="1"/>
      </xdr:nvSpPr>
      <xdr:spPr>
        <a:xfrm>
          <a:off x="1752111" y="162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44307</xdr:rowOff>
    </xdr:from>
    <xdr:to>
      <xdr:col>1</xdr:col>
      <xdr:colOff>485775</xdr:colOff>
      <xdr:row>96</xdr:row>
      <xdr:rowOff>145907</xdr:rowOff>
    </xdr:to>
    <xdr:sp macro="" textlink="">
      <xdr:nvSpPr>
        <xdr:cNvPr id="254" name="円/楕円 253"/>
        <xdr:cNvSpPr/>
      </xdr:nvSpPr>
      <xdr:spPr>
        <a:xfrm>
          <a:off x="1079500" y="165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162434</xdr:rowOff>
    </xdr:from>
    <xdr:ext cx="534377" cy="259045"/>
    <xdr:sp macro="" textlink="">
      <xdr:nvSpPr>
        <xdr:cNvPr id="255" name="テキスト ボックス 254"/>
        <xdr:cNvSpPr txBox="1"/>
      </xdr:nvSpPr>
      <xdr:spPr>
        <a:xfrm>
          <a:off x="863111" y="162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64308</xdr:rowOff>
    </xdr:from>
    <xdr:to>
      <xdr:col>15</xdr:col>
      <xdr:colOff>180975</xdr:colOff>
      <xdr:row>36</xdr:row>
      <xdr:rowOff>149190</xdr:rowOff>
    </xdr:to>
    <xdr:cxnSp macro="">
      <xdr:nvCxnSpPr>
        <xdr:cNvPr id="286" name="直線コネクタ 285"/>
        <xdr:cNvCxnSpPr/>
      </xdr:nvCxnSpPr>
      <xdr:spPr>
        <a:xfrm flipV="1">
          <a:off x="9639300" y="6236508"/>
          <a:ext cx="838200" cy="8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149190</xdr:rowOff>
    </xdr:from>
    <xdr:to>
      <xdr:col>14</xdr:col>
      <xdr:colOff>28575</xdr:colOff>
      <xdr:row>37</xdr:row>
      <xdr:rowOff>26742</xdr:rowOff>
    </xdr:to>
    <xdr:cxnSp macro="">
      <xdr:nvCxnSpPr>
        <xdr:cNvPr id="289" name="直線コネクタ 288"/>
        <xdr:cNvCxnSpPr/>
      </xdr:nvCxnSpPr>
      <xdr:spPr>
        <a:xfrm flipV="1">
          <a:off x="8750300" y="6321390"/>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21703</xdr:rowOff>
    </xdr:from>
    <xdr:to>
      <xdr:col>12</xdr:col>
      <xdr:colOff>511175</xdr:colOff>
      <xdr:row>37</xdr:row>
      <xdr:rowOff>26742</xdr:rowOff>
    </xdr:to>
    <xdr:cxnSp macro="">
      <xdr:nvCxnSpPr>
        <xdr:cNvPr id="292" name="直線コネクタ 291"/>
        <xdr:cNvCxnSpPr/>
      </xdr:nvCxnSpPr>
      <xdr:spPr>
        <a:xfrm>
          <a:off x="7861300" y="6365353"/>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21703</xdr:rowOff>
    </xdr:from>
    <xdr:to>
      <xdr:col>11</xdr:col>
      <xdr:colOff>307975</xdr:colOff>
      <xdr:row>37</xdr:row>
      <xdr:rowOff>50118</xdr:rowOff>
    </xdr:to>
    <xdr:cxnSp macro="">
      <xdr:nvCxnSpPr>
        <xdr:cNvPr id="295" name="直線コネクタ 294"/>
        <xdr:cNvCxnSpPr/>
      </xdr:nvCxnSpPr>
      <xdr:spPr>
        <a:xfrm flipV="1">
          <a:off x="6972300" y="6365353"/>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13508</xdr:rowOff>
    </xdr:from>
    <xdr:to>
      <xdr:col>15</xdr:col>
      <xdr:colOff>231775</xdr:colOff>
      <xdr:row>36</xdr:row>
      <xdr:rowOff>115108</xdr:rowOff>
    </xdr:to>
    <xdr:sp macro="" textlink="">
      <xdr:nvSpPr>
        <xdr:cNvPr id="305" name="円/楕円 304"/>
        <xdr:cNvSpPr/>
      </xdr:nvSpPr>
      <xdr:spPr>
        <a:xfrm>
          <a:off x="10426700" y="61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163385</xdr:rowOff>
    </xdr:from>
    <xdr:ext cx="599010" cy="259045"/>
    <xdr:sp macro="" textlink="">
      <xdr:nvSpPr>
        <xdr:cNvPr id="306" name="補助費等該当値テキスト"/>
        <xdr:cNvSpPr txBox="1"/>
      </xdr:nvSpPr>
      <xdr:spPr>
        <a:xfrm>
          <a:off x="10528300" y="616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98390</xdr:rowOff>
    </xdr:from>
    <xdr:to>
      <xdr:col>14</xdr:col>
      <xdr:colOff>79375</xdr:colOff>
      <xdr:row>37</xdr:row>
      <xdr:rowOff>28540</xdr:rowOff>
    </xdr:to>
    <xdr:sp macro="" textlink="">
      <xdr:nvSpPr>
        <xdr:cNvPr id="307" name="円/楕円 306"/>
        <xdr:cNvSpPr/>
      </xdr:nvSpPr>
      <xdr:spPr>
        <a:xfrm>
          <a:off x="9588500" y="62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19667</xdr:rowOff>
    </xdr:from>
    <xdr:ext cx="599010" cy="259045"/>
    <xdr:sp macro="" textlink="">
      <xdr:nvSpPr>
        <xdr:cNvPr id="308" name="テキスト ボックス 307"/>
        <xdr:cNvSpPr txBox="1"/>
      </xdr:nvSpPr>
      <xdr:spPr>
        <a:xfrm>
          <a:off x="9339794" y="636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147392</xdr:rowOff>
    </xdr:from>
    <xdr:to>
      <xdr:col>12</xdr:col>
      <xdr:colOff>561975</xdr:colOff>
      <xdr:row>37</xdr:row>
      <xdr:rowOff>77542</xdr:rowOff>
    </xdr:to>
    <xdr:sp macro="" textlink="">
      <xdr:nvSpPr>
        <xdr:cNvPr id="309" name="円/楕円 308"/>
        <xdr:cNvSpPr/>
      </xdr:nvSpPr>
      <xdr:spPr>
        <a:xfrm>
          <a:off x="8699500" y="631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68669</xdr:rowOff>
    </xdr:from>
    <xdr:ext cx="599010" cy="259045"/>
    <xdr:sp macro="" textlink="">
      <xdr:nvSpPr>
        <xdr:cNvPr id="310" name="テキスト ボックス 309"/>
        <xdr:cNvSpPr txBox="1"/>
      </xdr:nvSpPr>
      <xdr:spPr>
        <a:xfrm>
          <a:off x="8450794" y="641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142353</xdr:rowOff>
    </xdr:from>
    <xdr:to>
      <xdr:col>11</xdr:col>
      <xdr:colOff>358775</xdr:colOff>
      <xdr:row>37</xdr:row>
      <xdr:rowOff>72503</xdr:rowOff>
    </xdr:to>
    <xdr:sp macro="" textlink="">
      <xdr:nvSpPr>
        <xdr:cNvPr id="311" name="円/楕円 310"/>
        <xdr:cNvSpPr/>
      </xdr:nvSpPr>
      <xdr:spPr>
        <a:xfrm>
          <a:off x="7810500" y="6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63630</xdr:rowOff>
    </xdr:from>
    <xdr:ext cx="599010" cy="259045"/>
    <xdr:sp macro="" textlink="">
      <xdr:nvSpPr>
        <xdr:cNvPr id="312" name="テキスト ボックス 311"/>
        <xdr:cNvSpPr txBox="1"/>
      </xdr:nvSpPr>
      <xdr:spPr>
        <a:xfrm>
          <a:off x="7561794" y="640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170768</xdr:rowOff>
    </xdr:from>
    <xdr:to>
      <xdr:col>10</xdr:col>
      <xdr:colOff>155575</xdr:colOff>
      <xdr:row>37</xdr:row>
      <xdr:rowOff>100918</xdr:rowOff>
    </xdr:to>
    <xdr:sp macro="" textlink="">
      <xdr:nvSpPr>
        <xdr:cNvPr id="313" name="円/楕円 312"/>
        <xdr:cNvSpPr/>
      </xdr:nvSpPr>
      <xdr:spPr>
        <a:xfrm>
          <a:off x="6921500" y="63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92045</xdr:rowOff>
    </xdr:from>
    <xdr:ext cx="599010" cy="259045"/>
    <xdr:sp macro="" textlink="">
      <xdr:nvSpPr>
        <xdr:cNvPr id="314" name="テキスト ボックス 313"/>
        <xdr:cNvSpPr txBox="1"/>
      </xdr:nvSpPr>
      <xdr:spPr>
        <a:xfrm>
          <a:off x="6672794" y="64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118031</xdr:rowOff>
    </xdr:from>
    <xdr:to>
      <xdr:col>15</xdr:col>
      <xdr:colOff>180975</xdr:colOff>
      <xdr:row>58</xdr:row>
      <xdr:rowOff>129970</xdr:rowOff>
    </xdr:to>
    <xdr:cxnSp macro="">
      <xdr:nvCxnSpPr>
        <xdr:cNvPr id="343" name="直線コネクタ 342"/>
        <xdr:cNvCxnSpPr/>
      </xdr:nvCxnSpPr>
      <xdr:spPr>
        <a:xfrm flipV="1">
          <a:off x="9639300" y="10062131"/>
          <a:ext cx="8382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129970</xdr:rowOff>
    </xdr:from>
    <xdr:to>
      <xdr:col>14</xdr:col>
      <xdr:colOff>28575</xdr:colOff>
      <xdr:row>58</xdr:row>
      <xdr:rowOff>151492</xdr:rowOff>
    </xdr:to>
    <xdr:cxnSp macro="">
      <xdr:nvCxnSpPr>
        <xdr:cNvPr id="346" name="直線コネクタ 345"/>
        <xdr:cNvCxnSpPr/>
      </xdr:nvCxnSpPr>
      <xdr:spPr>
        <a:xfrm flipV="1">
          <a:off x="8750300" y="10074070"/>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151492</xdr:rowOff>
    </xdr:from>
    <xdr:to>
      <xdr:col>12</xdr:col>
      <xdr:colOff>511175</xdr:colOff>
      <xdr:row>59</xdr:row>
      <xdr:rowOff>2994</xdr:rowOff>
    </xdr:to>
    <xdr:cxnSp macro="">
      <xdr:nvCxnSpPr>
        <xdr:cNvPr id="349" name="直線コネクタ 348"/>
        <xdr:cNvCxnSpPr/>
      </xdr:nvCxnSpPr>
      <xdr:spPr>
        <a:xfrm flipV="1">
          <a:off x="7861300" y="10095592"/>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170575</xdr:rowOff>
    </xdr:from>
    <xdr:to>
      <xdr:col>11</xdr:col>
      <xdr:colOff>307975</xdr:colOff>
      <xdr:row>59</xdr:row>
      <xdr:rowOff>2994</xdr:rowOff>
    </xdr:to>
    <xdr:cxnSp macro="">
      <xdr:nvCxnSpPr>
        <xdr:cNvPr id="352" name="直線コネクタ 351"/>
        <xdr:cNvCxnSpPr/>
      </xdr:nvCxnSpPr>
      <xdr:spPr>
        <a:xfrm>
          <a:off x="6972300" y="10114675"/>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67231</xdr:rowOff>
    </xdr:from>
    <xdr:to>
      <xdr:col>15</xdr:col>
      <xdr:colOff>231775</xdr:colOff>
      <xdr:row>58</xdr:row>
      <xdr:rowOff>168831</xdr:rowOff>
    </xdr:to>
    <xdr:sp macro="" textlink="">
      <xdr:nvSpPr>
        <xdr:cNvPr id="362" name="円/楕円 361"/>
        <xdr:cNvSpPr/>
      </xdr:nvSpPr>
      <xdr:spPr>
        <a:xfrm>
          <a:off x="10426700" y="100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79170</xdr:rowOff>
    </xdr:from>
    <xdr:to>
      <xdr:col>14</xdr:col>
      <xdr:colOff>79375</xdr:colOff>
      <xdr:row>59</xdr:row>
      <xdr:rowOff>9320</xdr:rowOff>
    </xdr:to>
    <xdr:sp macro="" textlink="">
      <xdr:nvSpPr>
        <xdr:cNvPr id="364" name="円/楕円 363"/>
        <xdr:cNvSpPr/>
      </xdr:nvSpPr>
      <xdr:spPr>
        <a:xfrm>
          <a:off x="9588500" y="100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447</xdr:rowOff>
    </xdr:from>
    <xdr:ext cx="599010" cy="259045"/>
    <xdr:sp macro="" textlink="">
      <xdr:nvSpPr>
        <xdr:cNvPr id="365" name="テキスト ボックス 364"/>
        <xdr:cNvSpPr txBox="1"/>
      </xdr:nvSpPr>
      <xdr:spPr>
        <a:xfrm>
          <a:off x="9339794" y="101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100692</xdr:rowOff>
    </xdr:from>
    <xdr:to>
      <xdr:col>12</xdr:col>
      <xdr:colOff>561975</xdr:colOff>
      <xdr:row>59</xdr:row>
      <xdr:rowOff>30842</xdr:rowOff>
    </xdr:to>
    <xdr:sp macro="" textlink="">
      <xdr:nvSpPr>
        <xdr:cNvPr id="366" name="円/楕円 365"/>
        <xdr:cNvSpPr/>
      </xdr:nvSpPr>
      <xdr:spPr>
        <a:xfrm>
          <a:off x="8699500" y="100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21969</xdr:rowOff>
    </xdr:from>
    <xdr:ext cx="599010" cy="259045"/>
    <xdr:sp macro="" textlink="">
      <xdr:nvSpPr>
        <xdr:cNvPr id="367" name="テキスト ボックス 366"/>
        <xdr:cNvSpPr txBox="1"/>
      </xdr:nvSpPr>
      <xdr:spPr>
        <a:xfrm>
          <a:off x="8450794" y="1013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123644</xdr:rowOff>
    </xdr:from>
    <xdr:to>
      <xdr:col>11</xdr:col>
      <xdr:colOff>358775</xdr:colOff>
      <xdr:row>59</xdr:row>
      <xdr:rowOff>53794</xdr:rowOff>
    </xdr:to>
    <xdr:sp macro="" textlink="">
      <xdr:nvSpPr>
        <xdr:cNvPr id="368" name="円/楕円 367"/>
        <xdr:cNvSpPr/>
      </xdr:nvSpPr>
      <xdr:spPr>
        <a:xfrm>
          <a:off x="7810500" y="100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44921</xdr:rowOff>
    </xdr:from>
    <xdr:ext cx="599010" cy="259045"/>
    <xdr:sp macro="" textlink="">
      <xdr:nvSpPr>
        <xdr:cNvPr id="369" name="テキスト ボックス 368"/>
        <xdr:cNvSpPr txBox="1"/>
      </xdr:nvSpPr>
      <xdr:spPr>
        <a:xfrm>
          <a:off x="7561794" y="1016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119775</xdr:rowOff>
    </xdr:from>
    <xdr:to>
      <xdr:col>10</xdr:col>
      <xdr:colOff>155575</xdr:colOff>
      <xdr:row>59</xdr:row>
      <xdr:rowOff>49925</xdr:rowOff>
    </xdr:to>
    <xdr:sp macro="" textlink="">
      <xdr:nvSpPr>
        <xdr:cNvPr id="370" name="円/楕円 369"/>
        <xdr:cNvSpPr/>
      </xdr:nvSpPr>
      <xdr:spPr>
        <a:xfrm>
          <a:off x="6921500" y="10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41052</xdr:rowOff>
    </xdr:from>
    <xdr:ext cx="599010" cy="259045"/>
    <xdr:sp macro="" textlink="">
      <xdr:nvSpPr>
        <xdr:cNvPr id="371" name="テキスト ボックス 370"/>
        <xdr:cNvSpPr txBox="1"/>
      </xdr:nvSpPr>
      <xdr:spPr>
        <a:xfrm>
          <a:off x="6672794" y="1015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57779</xdr:rowOff>
    </xdr:from>
    <xdr:to>
      <xdr:col>15</xdr:col>
      <xdr:colOff>180975</xdr:colOff>
      <xdr:row>78</xdr:row>
      <xdr:rowOff>65390</xdr:rowOff>
    </xdr:to>
    <xdr:cxnSp macro="">
      <xdr:nvCxnSpPr>
        <xdr:cNvPr id="398" name="直線コネクタ 397"/>
        <xdr:cNvCxnSpPr/>
      </xdr:nvCxnSpPr>
      <xdr:spPr>
        <a:xfrm flipV="1">
          <a:off x="9639300" y="13430879"/>
          <a:ext cx="838200" cy="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65390</xdr:rowOff>
    </xdr:from>
    <xdr:to>
      <xdr:col>14</xdr:col>
      <xdr:colOff>28575</xdr:colOff>
      <xdr:row>78</xdr:row>
      <xdr:rowOff>88776</xdr:rowOff>
    </xdr:to>
    <xdr:cxnSp macro="">
      <xdr:nvCxnSpPr>
        <xdr:cNvPr id="401" name="直線コネクタ 400"/>
        <xdr:cNvCxnSpPr/>
      </xdr:nvCxnSpPr>
      <xdr:spPr>
        <a:xfrm flipV="1">
          <a:off x="8750300" y="13438490"/>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6979</xdr:rowOff>
    </xdr:from>
    <xdr:to>
      <xdr:col>15</xdr:col>
      <xdr:colOff>231775</xdr:colOff>
      <xdr:row>78</xdr:row>
      <xdr:rowOff>108579</xdr:rowOff>
    </xdr:to>
    <xdr:sp macro="" textlink="">
      <xdr:nvSpPr>
        <xdr:cNvPr id="411" name="円/楕円 410"/>
        <xdr:cNvSpPr/>
      </xdr:nvSpPr>
      <xdr:spPr>
        <a:xfrm>
          <a:off x="10426700" y="133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137806</xdr:rowOff>
    </xdr:from>
    <xdr:ext cx="599010" cy="259045"/>
    <xdr:sp macro="" textlink="">
      <xdr:nvSpPr>
        <xdr:cNvPr id="412" name="普通建設事業費 （ うち新規整備　）該当値テキスト"/>
        <xdr:cNvSpPr txBox="1"/>
      </xdr:nvSpPr>
      <xdr:spPr>
        <a:xfrm>
          <a:off x="10528300" y="1316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179,180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14590</xdr:rowOff>
    </xdr:from>
    <xdr:to>
      <xdr:col>14</xdr:col>
      <xdr:colOff>79375</xdr:colOff>
      <xdr:row>78</xdr:row>
      <xdr:rowOff>116190</xdr:rowOff>
    </xdr:to>
    <xdr:sp macro="" textlink="">
      <xdr:nvSpPr>
        <xdr:cNvPr id="413" name="円/楕円 412"/>
        <xdr:cNvSpPr/>
      </xdr:nvSpPr>
      <xdr:spPr>
        <a:xfrm>
          <a:off x="9588500" y="1338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132717</xdr:rowOff>
    </xdr:from>
    <xdr:ext cx="599010" cy="259045"/>
    <xdr:sp macro="" textlink="">
      <xdr:nvSpPr>
        <xdr:cNvPr id="414" name="テキスト ボックス 413"/>
        <xdr:cNvSpPr txBox="1"/>
      </xdr:nvSpPr>
      <xdr:spPr>
        <a:xfrm>
          <a:off x="9339794" y="131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37976</xdr:rowOff>
    </xdr:from>
    <xdr:to>
      <xdr:col>12</xdr:col>
      <xdr:colOff>561975</xdr:colOff>
      <xdr:row>78</xdr:row>
      <xdr:rowOff>139576</xdr:rowOff>
    </xdr:to>
    <xdr:sp macro="" textlink="">
      <xdr:nvSpPr>
        <xdr:cNvPr id="415" name="円/楕円 414"/>
        <xdr:cNvSpPr/>
      </xdr:nvSpPr>
      <xdr:spPr>
        <a:xfrm>
          <a:off x="8699500" y="134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130703</xdr:rowOff>
    </xdr:from>
    <xdr:ext cx="599010" cy="259045"/>
    <xdr:sp macro="" textlink="">
      <xdr:nvSpPr>
        <xdr:cNvPr id="416" name="テキスト ボックス 415"/>
        <xdr:cNvSpPr txBox="1"/>
      </xdr:nvSpPr>
      <xdr:spPr>
        <a:xfrm>
          <a:off x="8450794" y="1350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17059</xdr:rowOff>
    </xdr:from>
    <xdr:to>
      <xdr:col>15</xdr:col>
      <xdr:colOff>180975</xdr:colOff>
      <xdr:row>99</xdr:row>
      <xdr:rowOff>23239</xdr:rowOff>
    </xdr:to>
    <xdr:cxnSp macro="">
      <xdr:nvCxnSpPr>
        <xdr:cNvPr id="445" name="直線コネクタ 444"/>
        <xdr:cNvCxnSpPr/>
      </xdr:nvCxnSpPr>
      <xdr:spPr>
        <a:xfrm flipV="1">
          <a:off x="9639300" y="16990609"/>
          <a:ext cx="8382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9145</xdr:rowOff>
    </xdr:from>
    <xdr:to>
      <xdr:col>14</xdr:col>
      <xdr:colOff>28575</xdr:colOff>
      <xdr:row>99</xdr:row>
      <xdr:rowOff>23239</xdr:rowOff>
    </xdr:to>
    <xdr:cxnSp macro="">
      <xdr:nvCxnSpPr>
        <xdr:cNvPr id="448" name="直線コネクタ 447"/>
        <xdr:cNvCxnSpPr/>
      </xdr:nvCxnSpPr>
      <xdr:spPr>
        <a:xfrm>
          <a:off x="8750300" y="16982695"/>
          <a:ext cx="889000" cy="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137709</xdr:rowOff>
    </xdr:from>
    <xdr:to>
      <xdr:col>15</xdr:col>
      <xdr:colOff>231775</xdr:colOff>
      <xdr:row>99</xdr:row>
      <xdr:rowOff>67859</xdr:rowOff>
    </xdr:to>
    <xdr:sp macro="" textlink="">
      <xdr:nvSpPr>
        <xdr:cNvPr id="458" name="円/楕円 457"/>
        <xdr:cNvSpPr/>
      </xdr:nvSpPr>
      <xdr:spPr>
        <a:xfrm>
          <a:off x="10426700" y="169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52636</xdr:rowOff>
    </xdr:from>
    <xdr:ext cx="534377" cy="259045"/>
    <xdr:sp macro="" textlink="">
      <xdr:nvSpPr>
        <xdr:cNvPr id="459" name="普通建設事業費 （ うち更新整備　）該当値テキスト"/>
        <xdr:cNvSpPr txBox="1"/>
      </xdr:nvSpPr>
      <xdr:spPr>
        <a:xfrm>
          <a:off x="10528300" y="1685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143889</xdr:rowOff>
    </xdr:from>
    <xdr:to>
      <xdr:col>14</xdr:col>
      <xdr:colOff>79375</xdr:colOff>
      <xdr:row>99</xdr:row>
      <xdr:rowOff>74039</xdr:rowOff>
    </xdr:to>
    <xdr:sp macro="" textlink="">
      <xdr:nvSpPr>
        <xdr:cNvPr id="460" name="円/楕円 459"/>
        <xdr:cNvSpPr/>
      </xdr:nvSpPr>
      <xdr:spPr>
        <a:xfrm>
          <a:off x="9588500" y="169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65166</xdr:rowOff>
    </xdr:from>
    <xdr:ext cx="534377" cy="259045"/>
    <xdr:sp macro="" textlink="">
      <xdr:nvSpPr>
        <xdr:cNvPr id="461" name="テキスト ボックス 460"/>
        <xdr:cNvSpPr txBox="1"/>
      </xdr:nvSpPr>
      <xdr:spPr>
        <a:xfrm>
          <a:off x="9372111" y="1703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129795</xdr:rowOff>
    </xdr:from>
    <xdr:to>
      <xdr:col>12</xdr:col>
      <xdr:colOff>561975</xdr:colOff>
      <xdr:row>99</xdr:row>
      <xdr:rowOff>59945</xdr:rowOff>
    </xdr:to>
    <xdr:sp macro="" textlink="">
      <xdr:nvSpPr>
        <xdr:cNvPr id="462" name="円/楕円 461"/>
        <xdr:cNvSpPr/>
      </xdr:nvSpPr>
      <xdr:spPr>
        <a:xfrm>
          <a:off x="8699500" y="169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51072</xdr:rowOff>
    </xdr:from>
    <xdr:ext cx="534377" cy="259045"/>
    <xdr:sp macro="" textlink="">
      <xdr:nvSpPr>
        <xdr:cNvPr id="463" name="テキスト ボックス 462"/>
        <xdr:cNvSpPr txBox="1"/>
      </xdr:nvSpPr>
      <xdr:spPr>
        <a:xfrm>
          <a:off x="8483111" y="170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75447</xdr:rowOff>
    </xdr:from>
    <xdr:to>
      <xdr:col>21</xdr:col>
      <xdr:colOff>161925</xdr:colOff>
      <xdr:row>39</xdr:row>
      <xdr:rowOff>98878</xdr:rowOff>
    </xdr:to>
    <xdr:cxnSp macro="">
      <xdr:nvCxnSpPr>
        <xdr:cNvPr id="500" name="直線コネクタ 499"/>
        <xdr:cNvCxnSpPr/>
      </xdr:nvCxnSpPr>
      <xdr:spPr>
        <a:xfrm>
          <a:off x="13703300" y="676199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64592</xdr:rowOff>
    </xdr:from>
    <xdr:to>
      <xdr:col>19</xdr:col>
      <xdr:colOff>644525</xdr:colOff>
      <xdr:row>39</xdr:row>
      <xdr:rowOff>75447</xdr:rowOff>
    </xdr:to>
    <xdr:cxnSp macro="">
      <xdr:nvCxnSpPr>
        <xdr:cNvPr id="503" name="直線コネクタ 502"/>
        <xdr:cNvCxnSpPr/>
      </xdr:nvCxnSpPr>
      <xdr:spPr>
        <a:xfrm>
          <a:off x="12814300" y="6751142"/>
          <a:ext cx="8890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24647</xdr:rowOff>
    </xdr:from>
    <xdr:to>
      <xdr:col>20</xdr:col>
      <xdr:colOff>9525</xdr:colOff>
      <xdr:row>39</xdr:row>
      <xdr:rowOff>126247</xdr:rowOff>
    </xdr:to>
    <xdr:sp macro="" textlink="">
      <xdr:nvSpPr>
        <xdr:cNvPr id="519" name="円/楕円 518"/>
        <xdr:cNvSpPr/>
      </xdr:nvSpPr>
      <xdr:spPr>
        <a:xfrm>
          <a:off x="13652500" y="67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117374</xdr:rowOff>
    </xdr:from>
    <xdr:ext cx="534377" cy="259045"/>
    <xdr:sp macro="" textlink="">
      <xdr:nvSpPr>
        <xdr:cNvPr id="520" name="テキスト ボックス 519"/>
        <xdr:cNvSpPr txBox="1"/>
      </xdr:nvSpPr>
      <xdr:spPr>
        <a:xfrm>
          <a:off x="13436111" y="68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13792</xdr:rowOff>
    </xdr:from>
    <xdr:to>
      <xdr:col>18</xdr:col>
      <xdr:colOff>492125</xdr:colOff>
      <xdr:row>39</xdr:row>
      <xdr:rowOff>115392</xdr:rowOff>
    </xdr:to>
    <xdr:sp macro="" textlink="">
      <xdr:nvSpPr>
        <xdr:cNvPr id="521" name="円/楕円 520"/>
        <xdr:cNvSpPr/>
      </xdr:nvSpPr>
      <xdr:spPr>
        <a:xfrm>
          <a:off x="12763500" y="67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106519</xdr:rowOff>
    </xdr:from>
    <xdr:ext cx="534377" cy="259045"/>
    <xdr:sp macro="" textlink="">
      <xdr:nvSpPr>
        <xdr:cNvPr id="522" name="テキスト ボックス 521"/>
        <xdr:cNvSpPr txBox="1"/>
      </xdr:nvSpPr>
      <xdr:spPr>
        <a:xfrm>
          <a:off x="12547111" y="679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91407</xdr:rowOff>
    </xdr:from>
    <xdr:to>
      <xdr:col>23</xdr:col>
      <xdr:colOff>517525</xdr:colOff>
      <xdr:row>78</xdr:row>
      <xdr:rowOff>91889</xdr:rowOff>
    </xdr:to>
    <xdr:cxnSp macro="">
      <xdr:nvCxnSpPr>
        <xdr:cNvPr id="610" name="直線コネクタ 609"/>
        <xdr:cNvCxnSpPr/>
      </xdr:nvCxnSpPr>
      <xdr:spPr>
        <a:xfrm flipV="1">
          <a:off x="15481300" y="13464507"/>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91889</xdr:rowOff>
    </xdr:from>
    <xdr:to>
      <xdr:col>22</xdr:col>
      <xdr:colOff>365125</xdr:colOff>
      <xdr:row>78</xdr:row>
      <xdr:rowOff>96110</xdr:rowOff>
    </xdr:to>
    <xdr:cxnSp macro="">
      <xdr:nvCxnSpPr>
        <xdr:cNvPr id="613" name="直線コネクタ 612"/>
        <xdr:cNvCxnSpPr/>
      </xdr:nvCxnSpPr>
      <xdr:spPr>
        <a:xfrm flipV="1">
          <a:off x="14592300" y="13464989"/>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96110</xdr:rowOff>
    </xdr:from>
    <xdr:to>
      <xdr:col>21</xdr:col>
      <xdr:colOff>161925</xdr:colOff>
      <xdr:row>78</xdr:row>
      <xdr:rowOff>97135</xdr:rowOff>
    </xdr:to>
    <xdr:cxnSp macro="">
      <xdr:nvCxnSpPr>
        <xdr:cNvPr id="616" name="直線コネクタ 615"/>
        <xdr:cNvCxnSpPr/>
      </xdr:nvCxnSpPr>
      <xdr:spPr>
        <a:xfrm flipV="1">
          <a:off x="13703300" y="13469210"/>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97135</xdr:rowOff>
    </xdr:from>
    <xdr:to>
      <xdr:col>19</xdr:col>
      <xdr:colOff>644525</xdr:colOff>
      <xdr:row>78</xdr:row>
      <xdr:rowOff>111047</xdr:rowOff>
    </xdr:to>
    <xdr:cxnSp macro="">
      <xdr:nvCxnSpPr>
        <xdr:cNvPr id="619" name="直線コネクタ 618"/>
        <xdr:cNvCxnSpPr/>
      </xdr:nvCxnSpPr>
      <xdr:spPr>
        <a:xfrm flipV="1">
          <a:off x="12814300" y="1347023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40607</xdr:rowOff>
    </xdr:from>
    <xdr:to>
      <xdr:col>23</xdr:col>
      <xdr:colOff>568325</xdr:colOff>
      <xdr:row>78</xdr:row>
      <xdr:rowOff>142207</xdr:rowOff>
    </xdr:to>
    <xdr:sp macro="" textlink="">
      <xdr:nvSpPr>
        <xdr:cNvPr id="629" name="円/楕円 628"/>
        <xdr:cNvSpPr/>
      </xdr:nvSpPr>
      <xdr:spPr>
        <a:xfrm>
          <a:off x="16268700" y="134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19034</xdr:rowOff>
    </xdr:from>
    <xdr:ext cx="599010" cy="259045"/>
    <xdr:sp macro="" textlink="">
      <xdr:nvSpPr>
        <xdr:cNvPr id="630" name="公債費該当値テキスト"/>
        <xdr:cNvSpPr txBox="1"/>
      </xdr:nvSpPr>
      <xdr:spPr>
        <a:xfrm>
          <a:off x="16370300" y="1339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41089</xdr:rowOff>
    </xdr:from>
    <xdr:to>
      <xdr:col>22</xdr:col>
      <xdr:colOff>415925</xdr:colOff>
      <xdr:row>78</xdr:row>
      <xdr:rowOff>142689</xdr:rowOff>
    </xdr:to>
    <xdr:sp macro="" textlink="">
      <xdr:nvSpPr>
        <xdr:cNvPr id="631" name="円/楕円 630"/>
        <xdr:cNvSpPr/>
      </xdr:nvSpPr>
      <xdr:spPr>
        <a:xfrm>
          <a:off x="15430500" y="134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133816</xdr:rowOff>
    </xdr:from>
    <xdr:ext cx="599010" cy="259045"/>
    <xdr:sp macro="" textlink="">
      <xdr:nvSpPr>
        <xdr:cNvPr id="632" name="テキスト ボックス 631"/>
        <xdr:cNvSpPr txBox="1"/>
      </xdr:nvSpPr>
      <xdr:spPr>
        <a:xfrm>
          <a:off x="15181794" y="135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45310</xdr:rowOff>
    </xdr:from>
    <xdr:to>
      <xdr:col>21</xdr:col>
      <xdr:colOff>212725</xdr:colOff>
      <xdr:row>78</xdr:row>
      <xdr:rowOff>146910</xdr:rowOff>
    </xdr:to>
    <xdr:sp macro="" textlink="">
      <xdr:nvSpPr>
        <xdr:cNvPr id="633" name="円/楕円 632"/>
        <xdr:cNvSpPr/>
      </xdr:nvSpPr>
      <xdr:spPr>
        <a:xfrm>
          <a:off x="14541500" y="134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138037</xdr:rowOff>
    </xdr:from>
    <xdr:ext cx="599010" cy="259045"/>
    <xdr:sp macro="" textlink="">
      <xdr:nvSpPr>
        <xdr:cNvPr id="634" name="テキスト ボックス 633"/>
        <xdr:cNvSpPr txBox="1"/>
      </xdr:nvSpPr>
      <xdr:spPr>
        <a:xfrm>
          <a:off x="14292794" y="1351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106,695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46335</xdr:rowOff>
    </xdr:from>
    <xdr:to>
      <xdr:col>20</xdr:col>
      <xdr:colOff>9525</xdr:colOff>
      <xdr:row>78</xdr:row>
      <xdr:rowOff>147935</xdr:rowOff>
    </xdr:to>
    <xdr:sp macro="" textlink="">
      <xdr:nvSpPr>
        <xdr:cNvPr id="635" name="円/楕円 634"/>
        <xdr:cNvSpPr/>
      </xdr:nvSpPr>
      <xdr:spPr>
        <a:xfrm>
          <a:off x="13652500" y="134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139062</xdr:rowOff>
    </xdr:from>
    <xdr:ext cx="599010" cy="259045"/>
    <xdr:sp macro="" textlink="">
      <xdr:nvSpPr>
        <xdr:cNvPr id="636" name="テキスト ボックス 635"/>
        <xdr:cNvSpPr txBox="1"/>
      </xdr:nvSpPr>
      <xdr:spPr>
        <a:xfrm>
          <a:off x="13403794" y="1351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60247</xdr:rowOff>
    </xdr:from>
    <xdr:to>
      <xdr:col>18</xdr:col>
      <xdr:colOff>492125</xdr:colOff>
      <xdr:row>78</xdr:row>
      <xdr:rowOff>161847</xdr:rowOff>
    </xdr:to>
    <xdr:sp macro="" textlink="">
      <xdr:nvSpPr>
        <xdr:cNvPr id="637" name="円/楕円 636"/>
        <xdr:cNvSpPr/>
      </xdr:nvSpPr>
      <xdr:spPr>
        <a:xfrm>
          <a:off x="12763500" y="134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152974</xdr:rowOff>
    </xdr:from>
    <xdr:ext cx="534377" cy="259045"/>
    <xdr:sp macro="" textlink="">
      <xdr:nvSpPr>
        <xdr:cNvPr id="638" name="テキスト ボックス 637"/>
        <xdr:cNvSpPr txBox="1"/>
      </xdr:nvSpPr>
      <xdr:spPr>
        <a:xfrm>
          <a:off x="12547111" y="1352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171101</xdr:rowOff>
    </xdr:from>
    <xdr:to>
      <xdr:col>23</xdr:col>
      <xdr:colOff>517525</xdr:colOff>
      <xdr:row>99</xdr:row>
      <xdr:rowOff>39232</xdr:rowOff>
    </xdr:to>
    <xdr:cxnSp macro="">
      <xdr:nvCxnSpPr>
        <xdr:cNvPr id="667" name="直線コネクタ 666"/>
        <xdr:cNvCxnSpPr/>
      </xdr:nvCxnSpPr>
      <xdr:spPr>
        <a:xfrm>
          <a:off x="15481300" y="16973201"/>
          <a:ext cx="838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123786</xdr:rowOff>
    </xdr:from>
    <xdr:to>
      <xdr:col>22</xdr:col>
      <xdr:colOff>365125</xdr:colOff>
      <xdr:row>98</xdr:row>
      <xdr:rowOff>171101</xdr:rowOff>
    </xdr:to>
    <xdr:cxnSp macro="">
      <xdr:nvCxnSpPr>
        <xdr:cNvPr id="670" name="直線コネクタ 669"/>
        <xdr:cNvCxnSpPr/>
      </xdr:nvCxnSpPr>
      <xdr:spPr>
        <a:xfrm>
          <a:off x="14592300" y="16925886"/>
          <a:ext cx="889000" cy="4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36094</xdr:rowOff>
    </xdr:from>
    <xdr:to>
      <xdr:col>21</xdr:col>
      <xdr:colOff>161925</xdr:colOff>
      <xdr:row>98</xdr:row>
      <xdr:rowOff>123786</xdr:rowOff>
    </xdr:to>
    <xdr:cxnSp macro="">
      <xdr:nvCxnSpPr>
        <xdr:cNvPr id="673" name="直線コネクタ 672"/>
        <xdr:cNvCxnSpPr/>
      </xdr:nvCxnSpPr>
      <xdr:spPr>
        <a:xfrm>
          <a:off x="13703300" y="16838194"/>
          <a:ext cx="889000" cy="8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36094</xdr:rowOff>
    </xdr:from>
    <xdr:to>
      <xdr:col>19</xdr:col>
      <xdr:colOff>644525</xdr:colOff>
      <xdr:row>98</xdr:row>
      <xdr:rowOff>167275</xdr:rowOff>
    </xdr:to>
    <xdr:cxnSp macro="">
      <xdr:nvCxnSpPr>
        <xdr:cNvPr id="676" name="直線コネクタ 675"/>
        <xdr:cNvCxnSpPr/>
      </xdr:nvCxnSpPr>
      <xdr:spPr>
        <a:xfrm flipV="1">
          <a:off x="12814300" y="16838194"/>
          <a:ext cx="889000" cy="1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159882</xdr:rowOff>
    </xdr:from>
    <xdr:to>
      <xdr:col>23</xdr:col>
      <xdr:colOff>568325</xdr:colOff>
      <xdr:row>99</xdr:row>
      <xdr:rowOff>90032</xdr:rowOff>
    </xdr:to>
    <xdr:sp macro="" textlink="">
      <xdr:nvSpPr>
        <xdr:cNvPr id="686" name="円/楕円 685"/>
        <xdr:cNvSpPr/>
      </xdr:nvSpPr>
      <xdr:spPr>
        <a:xfrm>
          <a:off x="16268700" y="169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74809</xdr:rowOff>
    </xdr:from>
    <xdr:ext cx="469744" cy="259045"/>
    <xdr:sp macro="" textlink="">
      <xdr:nvSpPr>
        <xdr:cNvPr id="687" name="積立金該当値テキスト"/>
        <xdr:cNvSpPr txBox="1"/>
      </xdr:nvSpPr>
      <xdr:spPr>
        <a:xfrm>
          <a:off x="16370300" y="1687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120301</xdr:rowOff>
    </xdr:from>
    <xdr:to>
      <xdr:col>22</xdr:col>
      <xdr:colOff>415925</xdr:colOff>
      <xdr:row>99</xdr:row>
      <xdr:rowOff>50451</xdr:rowOff>
    </xdr:to>
    <xdr:sp macro="" textlink="">
      <xdr:nvSpPr>
        <xdr:cNvPr id="688" name="円/楕円 687"/>
        <xdr:cNvSpPr/>
      </xdr:nvSpPr>
      <xdr:spPr>
        <a:xfrm>
          <a:off x="15430500" y="169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41578</xdr:rowOff>
    </xdr:from>
    <xdr:ext cx="534377" cy="259045"/>
    <xdr:sp macro="" textlink="">
      <xdr:nvSpPr>
        <xdr:cNvPr id="689" name="テキスト ボックス 688"/>
        <xdr:cNvSpPr txBox="1"/>
      </xdr:nvSpPr>
      <xdr:spPr>
        <a:xfrm>
          <a:off x="15214111" y="170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72986</xdr:rowOff>
    </xdr:from>
    <xdr:to>
      <xdr:col>21</xdr:col>
      <xdr:colOff>212725</xdr:colOff>
      <xdr:row>99</xdr:row>
      <xdr:rowOff>3136</xdr:rowOff>
    </xdr:to>
    <xdr:sp macro="" textlink="">
      <xdr:nvSpPr>
        <xdr:cNvPr id="690" name="円/楕円 689"/>
        <xdr:cNvSpPr/>
      </xdr:nvSpPr>
      <xdr:spPr>
        <a:xfrm>
          <a:off x="14541500" y="168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19663</xdr:rowOff>
    </xdr:from>
    <xdr:ext cx="534377" cy="259045"/>
    <xdr:sp macro="" textlink="">
      <xdr:nvSpPr>
        <xdr:cNvPr id="691" name="テキスト ボックス 690"/>
        <xdr:cNvSpPr txBox="1"/>
      </xdr:nvSpPr>
      <xdr:spPr>
        <a:xfrm>
          <a:off x="14325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156744</xdr:rowOff>
    </xdr:from>
    <xdr:to>
      <xdr:col>20</xdr:col>
      <xdr:colOff>9525</xdr:colOff>
      <xdr:row>98</xdr:row>
      <xdr:rowOff>86894</xdr:rowOff>
    </xdr:to>
    <xdr:sp macro="" textlink="">
      <xdr:nvSpPr>
        <xdr:cNvPr id="692" name="円/楕円 691"/>
        <xdr:cNvSpPr/>
      </xdr:nvSpPr>
      <xdr:spPr>
        <a:xfrm>
          <a:off x="13652500" y="167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103421</xdr:rowOff>
    </xdr:from>
    <xdr:ext cx="599010" cy="259045"/>
    <xdr:sp macro="" textlink="">
      <xdr:nvSpPr>
        <xdr:cNvPr id="693" name="テキスト ボックス 692"/>
        <xdr:cNvSpPr txBox="1"/>
      </xdr:nvSpPr>
      <xdr:spPr>
        <a:xfrm>
          <a:off x="13403794" y="1656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116475</xdr:rowOff>
    </xdr:from>
    <xdr:to>
      <xdr:col>18</xdr:col>
      <xdr:colOff>492125</xdr:colOff>
      <xdr:row>99</xdr:row>
      <xdr:rowOff>46625</xdr:rowOff>
    </xdr:to>
    <xdr:sp macro="" textlink="">
      <xdr:nvSpPr>
        <xdr:cNvPr id="694" name="円/楕円 693"/>
        <xdr:cNvSpPr/>
      </xdr:nvSpPr>
      <xdr:spPr>
        <a:xfrm>
          <a:off x="12763500" y="169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37752</xdr:rowOff>
    </xdr:from>
    <xdr:ext cx="534377" cy="259045"/>
    <xdr:sp macro="" textlink="">
      <xdr:nvSpPr>
        <xdr:cNvPr id="695" name="テキスト ボックス 694"/>
        <xdr:cNvSpPr txBox="1"/>
      </xdr:nvSpPr>
      <xdr:spPr>
        <a:xfrm>
          <a:off x="12547111" y="170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43410</xdr:rowOff>
    </xdr:from>
    <xdr:to>
      <xdr:col>32</xdr:col>
      <xdr:colOff>187325</xdr:colOff>
      <xdr:row>59</xdr:row>
      <xdr:rowOff>44027</xdr:rowOff>
    </xdr:to>
    <xdr:cxnSp macro="">
      <xdr:nvCxnSpPr>
        <xdr:cNvPr id="779" name="直線コネクタ 778"/>
        <xdr:cNvCxnSpPr/>
      </xdr:nvCxnSpPr>
      <xdr:spPr>
        <a:xfrm flipV="1">
          <a:off x="21323300" y="10158960"/>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43429</xdr:rowOff>
    </xdr:from>
    <xdr:to>
      <xdr:col>31</xdr:col>
      <xdr:colOff>34925</xdr:colOff>
      <xdr:row>59</xdr:row>
      <xdr:rowOff>44027</xdr:rowOff>
    </xdr:to>
    <xdr:cxnSp macro="">
      <xdr:nvCxnSpPr>
        <xdr:cNvPr id="782" name="直線コネクタ 781"/>
        <xdr:cNvCxnSpPr/>
      </xdr:nvCxnSpPr>
      <xdr:spPr>
        <a:xfrm>
          <a:off x="20434300" y="10158979"/>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42903</xdr:rowOff>
    </xdr:from>
    <xdr:to>
      <xdr:col>29</xdr:col>
      <xdr:colOff>517525</xdr:colOff>
      <xdr:row>59</xdr:row>
      <xdr:rowOff>43429</xdr:rowOff>
    </xdr:to>
    <xdr:cxnSp macro="">
      <xdr:nvCxnSpPr>
        <xdr:cNvPr id="785" name="直線コネクタ 784"/>
        <xdr:cNvCxnSpPr/>
      </xdr:nvCxnSpPr>
      <xdr:spPr>
        <a:xfrm>
          <a:off x="19545300" y="10158453"/>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42903</xdr:rowOff>
    </xdr:from>
    <xdr:to>
      <xdr:col>28</xdr:col>
      <xdr:colOff>314325</xdr:colOff>
      <xdr:row>59</xdr:row>
      <xdr:rowOff>43380</xdr:rowOff>
    </xdr:to>
    <xdr:cxnSp macro="">
      <xdr:nvCxnSpPr>
        <xdr:cNvPr id="788" name="直線コネクタ 787"/>
        <xdr:cNvCxnSpPr/>
      </xdr:nvCxnSpPr>
      <xdr:spPr>
        <a:xfrm flipV="1">
          <a:off x="18656300" y="10158453"/>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164060</xdr:rowOff>
    </xdr:from>
    <xdr:to>
      <xdr:col>32</xdr:col>
      <xdr:colOff>238125</xdr:colOff>
      <xdr:row>59</xdr:row>
      <xdr:rowOff>94210</xdr:rowOff>
    </xdr:to>
    <xdr:sp macro="" textlink="">
      <xdr:nvSpPr>
        <xdr:cNvPr id="798" name="円/楕円 797"/>
        <xdr:cNvSpPr/>
      </xdr:nvSpPr>
      <xdr:spPr>
        <a:xfrm>
          <a:off x="22110700" y="10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378565" cy="259045"/>
    <xdr:sp macro="" textlink="">
      <xdr:nvSpPr>
        <xdr:cNvPr id="799" name="貸付金該当値テキスト"/>
        <xdr:cNvSpPr txBox="1"/>
      </xdr:nvSpPr>
      <xdr:spPr>
        <a:xfrm>
          <a:off x="22212300" y="1004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164677</xdr:rowOff>
    </xdr:from>
    <xdr:to>
      <xdr:col>31</xdr:col>
      <xdr:colOff>85725</xdr:colOff>
      <xdr:row>59</xdr:row>
      <xdr:rowOff>94827</xdr:rowOff>
    </xdr:to>
    <xdr:sp macro="" textlink="">
      <xdr:nvSpPr>
        <xdr:cNvPr id="800" name="円/楕円 799"/>
        <xdr:cNvSpPr/>
      </xdr:nvSpPr>
      <xdr:spPr>
        <a:xfrm>
          <a:off x="212725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85954</xdr:rowOff>
    </xdr:from>
    <xdr:ext cx="378565" cy="259045"/>
    <xdr:sp macro="" textlink="">
      <xdr:nvSpPr>
        <xdr:cNvPr id="801" name="テキスト ボックス 800"/>
        <xdr:cNvSpPr txBox="1"/>
      </xdr:nvSpPr>
      <xdr:spPr>
        <a:xfrm>
          <a:off x="21134017" y="10201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164079</xdr:rowOff>
    </xdr:from>
    <xdr:to>
      <xdr:col>29</xdr:col>
      <xdr:colOff>568325</xdr:colOff>
      <xdr:row>59</xdr:row>
      <xdr:rowOff>94229</xdr:rowOff>
    </xdr:to>
    <xdr:sp macro="" textlink="">
      <xdr:nvSpPr>
        <xdr:cNvPr id="802" name="円/楕円 801"/>
        <xdr:cNvSpPr/>
      </xdr:nvSpPr>
      <xdr:spPr>
        <a:xfrm>
          <a:off x="20383500" y="101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85356</xdr:rowOff>
    </xdr:from>
    <xdr:ext cx="378565" cy="259045"/>
    <xdr:sp macro="" textlink="">
      <xdr:nvSpPr>
        <xdr:cNvPr id="803" name="テキスト ボックス 802"/>
        <xdr:cNvSpPr txBox="1"/>
      </xdr:nvSpPr>
      <xdr:spPr>
        <a:xfrm>
          <a:off x="20245017" y="1020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163553</xdr:rowOff>
    </xdr:from>
    <xdr:to>
      <xdr:col>28</xdr:col>
      <xdr:colOff>365125</xdr:colOff>
      <xdr:row>59</xdr:row>
      <xdr:rowOff>93703</xdr:rowOff>
    </xdr:to>
    <xdr:sp macro="" textlink="">
      <xdr:nvSpPr>
        <xdr:cNvPr id="804" name="円/楕円 803"/>
        <xdr:cNvSpPr/>
      </xdr:nvSpPr>
      <xdr:spPr>
        <a:xfrm>
          <a:off x="19494500" y="101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84830</xdr:rowOff>
    </xdr:from>
    <xdr:ext cx="378565" cy="259045"/>
    <xdr:sp macro="" textlink="">
      <xdr:nvSpPr>
        <xdr:cNvPr id="805" name="テキスト ボックス 804"/>
        <xdr:cNvSpPr txBox="1"/>
      </xdr:nvSpPr>
      <xdr:spPr>
        <a:xfrm>
          <a:off x="19356017" y="1020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164030</xdr:rowOff>
    </xdr:from>
    <xdr:to>
      <xdr:col>27</xdr:col>
      <xdr:colOff>161925</xdr:colOff>
      <xdr:row>59</xdr:row>
      <xdr:rowOff>94180</xdr:rowOff>
    </xdr:to>
    <xdr:sp macro="" textlink="">
      <xdr:nvSpPr>
        <xdr:cNvPr id="806" name="円/楕円 805"/>
        <xdr:cNvSpPr/>
      </xdr:nvSpPr>
      <xdr:spPr>
        <a:xfrm>
          <a:off x="18605500" y="101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85307</xdr:rowOff>
    </xdr:from>
    <xdr:ext cx="378565" cy="259045"/>
    <xdr:sp macro="" textlink="">
      <xdr:nvSpPr>
        <xdr:cNvPr id="807" name="テキスト ボックス 806"/>
        <xdr:cNvSpPr txBox="1"/>
      </xdr:nvSpPr>
      <xdr:spPr>
        <a:xfrm>
          <a:off x="18467017" y="1020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97439</xdr:rowOff>
    </xdr:from>
    <xdr:to>
      <xdr:col>32</xdr:col>
      <xdr:colOff>187325</xdr:colOff>
      <xdr:row>77</xdr:row>
      <xdr:rowOff>128101</xdr:rowOff>
    </xdr:to>
    <xdr:cxnSp macro="">
      <xdr:nvCxnSpPr>
        <xdr:cNvPr id="834" name="直線コネクタ 833"/>
        <xdr:cNvCxnSpPr/>
      </xdr:nvCxnSpPr>
      <xdr:spPr>
        <a:xfrm flipV="1">
          <a:off x="21323300" y="13299089"/>
          <a:ext cx="8382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104618</xdr:rowOff>
    </xdr:from>
    <xdr:to>
      <xdr:col>31</xdr:col>
      <xdr:colOff>34925</xdr:colOff>
      <xdr:row>77</xdr:row>
      <xdr:rowOff>128101</xdr:rowOff>
    </xdr:to>
    <xdr:cxnSp macro="">
      <xdr:nvCxnSpPr>
        <xdr:cNvPr id="837" name="直線コネクタ 836"/>
        <xdr:cNvCxnSpPr/>
      </xdr:nvCxnSpPr>
      <xdr:spPr>
        <a:xfrm>
          <a:off x="20434300" y="13306268"/>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104618</xdr:rowOff>
    </xdr:from>
    <xdr:to>
      <xdr:col>29</xdr:col>
      <xdr:colOff>517525</xdr:colOff>
      <xdr:row>77</xdr:row>
      <xdr:rowOff>109589</xdr:rowOff>
    </xdr:to>
    <xdr:cxnSp macro="">
      <xdr:nvCxnSpPr>
        <xdr:cNvPr id="840" name="直線コネクタ 839"/>
        <xdr:cNvCxnSpPr/>
      </xdr:nvCxnSpPr>
      <xdr:spPr>
        <a:xfrm flipV="1">
          <a:off x="19545300" y="13306268"/>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42669</xdr:rowOff>
    </xdr:from>
    <xdr:to>
      <xdr:col>28</xdr:col>
      <xdr:colOff>314325</xdr:colOff>
      <xdr:row>77</xdr:row>
      <xdr:rowOff>109589</xdr:rowOff>
    </xdr:to>
    <xdr:cxnSp macro="">
      <xdr:nvCxnSpPr>
        <xdr:cNvPr id="843" name="直線コネクタ 842"/>
        <xdr:cNvCxnSpPr/>
      </xdr:nvCxnSpPr>
      <xdr:spPr>
        <a:xfrm>
          <a:off x="18656300" y="13244319"/>
          <a:ext cx="889000" cy="6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46639</xdr:rowOff>
    </xdr:from>
    <xdr:to>
      <xdr:col>32</xdr:col>
      <xdr:colOff>238125</xdr:colOff>
      <xdr:row>77</xdr:row>
      <xdr:rowOff>148239</xdr:rowOff>
    </xdr:to>
    <xdr:sp macro="" textlink="">
      <xdr:nvSpPr>
        <xdr:cNvPr id="853" name="円/楕円 852"/>
        <xdr:cNvSpPr/>
      </xdr:nvSpPr>
      <xdr:spPr>
        <a:xfrm>
          <a:off x="22110700" y="132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134659</xdr:rowOff>
    </xdr:from>
    <xdr:ext cx="534377" cy="259045"/>
    <xdr:sp macro="" textlink="">
      <xdr:nvSpPr>
        <xdr:cNvPr id="854" name="繰出金該当値テキスト"/>
        <xdr:cNvSpPr txBox="1"/>
      </xdr:nvSpPr>
      <xdr:spPr>
        <a:xfrm>
          <a:off x="22212300" y="131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93,487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77301</xdr:rowOff>
    </xdr:from>
    <xdr:to>
      <xdr:col>31</xdr:col>
      <xdr:colOff>85725</xdr:colOff>
      <xdr:row>78</xdr:row>
      <xdr:rowOff>7451</xdr:rowOff>
    </xdr:to>
    <xdr:sp macro="" textlink="">
      <xdr:nvSpPr>
        <xdr:cNvPr id="855" name="円/楕円 854"/>
        <xdr:cNvSpPr/>
      </xdr:nvSpPr>
      <xdr:spPr>
        <a:xfrm>
          <a:off x="21272500" y="132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170028</xdr:rowOff>
    </xdr:from>
    <xdr:ext cx="534377" cy="259045"/>
    <xdr:sp macro="" textlink="">
      <xdr:nvSpPr>
        <xdr:cNvPr id="856" name="テキスト ボックス 855"/>
        <xdr:cNvSpPr txBox="1"/>
      </xdr:nvSpPr>
      <xdr:spPr>
        <a:xfrm>
          <a:off x="21056111" y="133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53818</xdr:rowOff>
    </xdr:from>
    <xdr:to>
      <xdr:col>29</xdr:col>
      <xdr:colOff>568325</xdr:colOff>
      <xdr:row>77</xdr:row>
      <xdr:rowOff>155418</xdr:rowOff>
    </xdr:to>
    <xdr:sp macro="" textlink="">
      <xdr:nvSpPr>
        <xdr:cNvPr id="857" name="円/楕円 856"/>
        <xdr:cNvSpPr/>
      </xdr:nvSpPr>
      <xdr:spPr>
        <a:xfrm>
          <a:off x="20383500" y="132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146545</xdr:rowOff>
    </xdr:from>
    <xdr:ext cx="534377" cy="259045"/>
    <xdr:sp macro="" textlink="">
      <xdr:nvSpPr>
        <xdr:cNvPr id="858" name="テキスト ボックス 857"/>
        <xdr:cNvSpPr txBox="1"/>
      </xdr:nvSpPr>
      <xdr:spPr>
        <a:xfrm>
          <a:off x="20167111" y="133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58789</xdr:rowOff>
    </xdr:from>
    <xdr:to>
      <xdr:col>28</xdr:col>
      <xdr:colOff>365125</xdr:colOff>
      <xdr:row>77</xdr:row>
      <xdr:rowOff>160389</xdr:rowOff>
    </xdr:to>
    <xdr:sp macro="" textlink="">
      <xdr:nvSpPr>
        <xdr:cNvPr id="859" name="円/楕円 858"/>
        <xdr:cNvSpPr/>
      </xdr:nvSpPr>
      <xdr:spPr>
        <a:xfrm>
          <a:off x="19494500" y="132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151516</xdr:rowOff>
    </xdr:from>
    <xdr:ext cx="534377" cy="259045"/>
    <xdr:sp macro="" textlink="">
      <xdr:nvSpPr>
        <xdr:cNvPr id="860" name="テキスト ボックス 859"/>
        <xdr:cNvSpPr txBox="1"/>
      </xdr:nvSpPr>
      <xdr:spPr>
        <a:xfrm>
          <a:off x="19278111" y="133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163319</xdr:rowOff>
    </xdr:from>
    <xdr:to>
      <xdr:col>27</xdr:col>
      <xdr:colOff>161925</xdr:colOff>
      <xdr:row>77</xdr:row>
      <xdr:rowOff>93469</xdr:rowOff>
    </xdr:to>
    <xdr:sp macro="" textlink="">
      <xdr:nvSpPr>
        <xdr:cNvPr id="861" name="円/楕円 860"/>
        <xdr:cNvSpPr/>
      </xdr:nvSpPr>
      <xdr:spPr>
        <a:xfrm>
          <a:off x="18605500" y="131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84596</xdr:rowOff>
    </xdr:from>
    <xdr:ext cx="599010" cy="259045"/>
    <xdr:sp macro="" textlink="">
      <xdr:nvSpPr>
        <xdr:cNvPr id="862" name="テキスト ボックス 861"/>
        <xdr:cNvSpPr txBox="1"/>
      </xdr:nvSpPr>
      <xdr:spPr>
        <a:xfrm>
          <a:off x="18356794" y="1328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性質別でみると、扶助費及び普通建設事業費（うち新規整備）において、類似団体内平均値を上回っている。</a:t>
          </a:r>
          <a:endParaRPr kumimoji="1" lang="en-US" altLang="ja-JP" sz="1300">
            <a:latin typeface="ＭＳ Ｐゴシック"/>
          </a:endParaRPr>
        </a:p>
        <a:p>
          <a:r>
            <a:rPr kumimoji="1" lang="ja-JP" altLang="en-US" sz="1300">
              <a:latin typeface="ＭＳ Ｐゴシック"/>
            </a:rPr>
            <a:t>扶助費については、福祉サービスの多様化や高齢化の進行により、全体的に増加傾向にあるため、町単独事業の見直しを行うなど、今後も引き続き健全な財政運営に努める。</a:t>
          </a:r>
          <a:endParaRPr kumimoji="1" lang="en-US" altLang="ja-JP" sz="1300">
            <a:latin typeface="ＭＳ Ｐゴシック"/>
          </a:endParaRPr>
        </a:p>
        <a:p>
          <a:r>
            <a:rPr kumimoji="1" lang="ja-JP" altLang="en-US" sz="1300">
              <a:latin typeface="ＭＳ Ｐゴシック"/>
            </a:rPr>
            <a:t>また、普通建設事業費（うち新規整備）については、周参見保育所及び津波避難施設整備によるものである。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4,249
4,226
174.46
4,458,899
4,363,950
58,599
2,427,157
5,018,996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18669</xdr:rowOff>
    </xdr:from>
    <xdr:to>
      <xdr:col>6</xdr:col>
      <xdr:colOff>511175</xdr:colOff>
      <xdr:row>38</xdr:row>
      <xdr:rowOff>24244</xdr:rowOff>
    </xdr:to>
    <xdr:cxnSp macro="">
      <xdr:nvCxnSpPr>
        <xdr:cNvPr id="60" name="直線コネクタ 59"/>
        <xdr:cNvCxnSpPr/>
      </xdr:nvCxnSpPr>
      <xdr:spPr>
        <a:xfrm>
          <a:off x="3797300" y="6533769"/>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18669</xdr:rowOff>
    </xdr:from>
    <xdr:to>
      <xdr:col>5</xdr:col>
      <xdr:colOff>358775</xdr:colOff>
      <xdr:row>38</xdr:row>
      <xdr:rowOff>30214</xdr:rowOff>
    </xdr:to>
    <xdr:cxnSp macro="">
      <xdr:nvCxnSpPr>
        <xdr:cNvPr id="63" name="直線コネクタ 62"/>
        <xdr:cNvCxnSpPr/>
      </xdr:nvCxnSpPr>
      <xdr:spPr>
        <a:xfrm flipV="1">
          <a:off x="2908300" y="6533769"/>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30214</xdr:rowOff>
    </xdr:from>
    <xdr:to>
      <xdr:col>4</xdr:col>
      <xdr:colOff>155575</xdr:colOff>
      <xdr:row>38</xdr:row>
      <xdr:rowOff>40056</xdr:rowOff>
    </xdr:to>
    <xdr:cxnSp macro="">
      <xdr:nvCxnSpPr>
        <xdr:cNvPr id="66" name="直線コネクタ 65"/>
        <xdr:cNvCxnSpPr/>
      </xdr:nvCxnSpPr>
      <xdr:spPr>
        <a:xfrm flipV="1">
          <a:off x="2019300" y="6545314"/>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36894</xdr:rowOff>
    </xdr:from>
    <xdr:to>
      <xdr:col>2</xdr:col>
      <xdr:colOff>638175</xdr:colOff>
      <xdr:row>38</xdr:row>
      <xdr:rowOff>40056</xdr:rowOff>
    </xdr:to>
    <xdr:cxnSp macro="">
      <xdr:nvCxnSpPr>
        <xdr:cNvPr id="69" name="直線コネクタ 68"/>
        <xdr:cNvCxnSpPr/>
      </xdr:nvCxnSpPr>
      <xdr:spPr>
        <a:xfrm>
          <a:off x="1130300" y="6551994"/>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144894</xdr:rowOff>
    </xdr:from>
    <xdr:to>
      <xdr:col>6</xdr:col>
      <xdr:colOff>561975</xdr:colOff>
      <xdr:row>38</xdr:row>
      <xdr:rowOff>75044</xdr:rowOff>
    </xdr:to>
    <xdr:sp macro="" textlink="">
      <xdr:nvSpPr>
        <xdr:cNvPr id="79" name="円/楕円 78"/>
        <xdr:cNvSpPr/>
      </xdr:nvSpPr>
      <xdr:spPr>
        <a:xfrm>
          <a:off x="4584700" y="64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59821</xdr:rowOff>
    </xdr:from>
    <xdr:ext cx="534377" cy="259045"/>
    <xdr:sp macro="" textlink="">
      <xdr:nvSpPr>
        <xdr:cNvPr id="80" name="議会費該当値テキスト"/>
        <xdr:cNvSpPr txBox="1"/>
      </xdr:nvSpPr>
      <xdr:spPr>
        <a:xfrm>
          <a:off x="4686300" y="64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139319</xdr:rowOff>
    </xdr:from>
    <xdr:to>
      <xdr:col>5</xdr:col>
      <xdr:colOff>409575</xdr:colOff>
      <xdr:row>38</xdr:row>
      <xdr:rowOff>69469</xdr:rowOff>
    </xdr:to>
    <xdr:sp macro="" textlink="">
      <xdr:nvSpPr>
        <xdr:cNvPr id="81" name="円/楕円 80"/>
        <xdr:cNvSpPr/>
      </xdr:nvSpPr>
      <xdr:spPr>
        <a:xfrm>
          <a:off x="3746500" y="64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60596</xdr:rowOff>
    </xdr:from>
    <xdr:ext cx="534377" cy="259045"/>
    <xdr:sp macro="" textlink="">
      <xdr:nvSpPr>
        <xdr:cNvPr id="82" name="テキスト ボックス 81"/>
        <xdr:cNvSpPr txBox="1"/>
      </xdr:nvSpPr>
      <xdr:spPr>
        <a:xfrm>
          <a:off x="3530111" y="65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150863</xdr:rowOff>
    </xdr:from>
    <xdr:to>
      <xdr:col>4</xdr:col>
      <xdr:colOff>206375</xdr:colOff>
      <xdr:row>38</xdr:row>
      <xdr:rowOff>81014</xdr:rowOff>
    </xdr:to>
    <xdr:sp macro="" textlink="">
      <xdr:nvSpPr>
        <xdr:cNvPr id="83" name="円/楕円 82"/>
        <xdr:cNvSpPr/>
      </xdr:nvSpPr>
      <xdr:spPr>
        <a:xfrm>
          <a:off x="2857500" y="649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72141</xdr:rowOff>
    </xdr:from>
    <xdr:ext cx="534377" cy="259045"/>
    <xdr:sp macro="" textlink="">
      <xdr:nvSpPr>
        <xdr:cNvPr id="84" name="テキスト ボックス 83"/>
        <xdr:cNvSpPr txBox="1"/>
      </xdr:nvSpPr>
      <xdr:spPr>
        <a:xfrm>
          <a:off x="2641111" y="65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160706</xdr:rowOff>
    </xdr:from>
    <xdr:to>
      <xdr:col>3</xdr:col>
      <xdr:colOff>3175</xdr:colOff>
      <xdr:row>38</xdr:row>
      <xdr:rowOff>90856</xdr:rowOff>
    </xdr:to>
    <xdr:sp macro="" textlink="">
      <xdr:nvSpPr>
        <xdr:cNvPr id="85" name="円/楕円 84"/>
        <xdr:cNvSpPr/>
      </xdr:nvSpPr>
      <xdr:spPr>
        <a:xfrm>
          <a:off x="1968500" y="65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81983</xdr:rowOff>
    </xdr:from>
    <xdr:ext cx="534377" cy="259045"/>
    <xdr:sp macro="" textlink="">
      <xdr:nvSpPr>
        <xdr:cNvPr id="86" name="テキスト ボックス 85"/>
        <xdr:cNvSpPr txBox="1"/>
      </xdr:nvSpPr>
      <xdr:spPr>
        <a:xfrm>
          <a:off x="1752111" y="65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157543</xdr:rowOff>
    </xdr:from>
    <xdr:to>
      <xdr:col>1</xdr:col>
      <xdr:colOff>485775</xdr:colOff>
      <xdr:row>38</xdr:row>
      <xdr:rowOff>87694</xdr:rowOff>
    </xdr:to>
    <xdr:sp macro="" textlink="">
      <xdr:nvSpPr>
        <xdr:cNvPr id="87" name="円/楕円 86"/>
        <xdr:cNvSpPr/>
      </xdr:nvSpPr>
      <xdr:spPr>
        <a:xfrm>
          <a:off x="1079500" y="65011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78821</xdr:rowOff>
    </xdr:from>
    <xdr:ext cx="534377" cy="259045"/>
    <xdr:sp macro="" textlink="">
      <xdr:nvSpPr>
        <xdr:cNvPr id="88" name="テキスト ボックス 87"/>
        <xdr:cNvSpPr txBox="1"/>
      </xdr:nvSpPr>
      <xdr:spPr>
        <a:xfrm>
          <a:off x="863111" y="65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11409</xdr:rowOff>
    </xdr:from>
    <xdr:to>
      <xdr:col>6</xdr:col>
      <xdr:colOff>511175</xdr:colOff>
      <xdr:row>59</xdr:row>
      <xdr:rowOff>39881</xdr:rowOff>
    </xdr:to>
    <xdr:cxnSp macro="">
      <xdr:nvCxnSpPr>
        <xdr:cNvPr id="119" name="直線コネクタ 118"/>
        <xdr:cNvCxnSpPr/>
      </xdr:nvCxnSpPr>
      <xdr:spPr>
        <a:xfrm>
          <a:off x="3797300" y="10126959"/>
          <a:ext cx="838200" cy="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11409</xdr:rowOff>
    </xdr:from>
    <xdr:to>
      <xdr:col>5</xdr:col>
      <xdr:colOff>358775</xdr:colOff>
      <xdr:row>59</xdr:row>
      <xdr:rowOff>15378</xdr:rowOff>
    </xdr:to>
    <xdr:cxnSp macro="">
      <xdr:nvCxnSpPr>
        <xdr:cNvPr id="122" name="直線コネクタ 121"/>
        <xdr:cNvCxnSpPr/>
      </xdr:nvCxnSpPr>
      <xdr:spPr>
        <a:xfrm flipV="1">
          <a:off x="2908300" y="10126959"/>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10392</xdr:rowOff>
    </xdr:from>
    <xdr:to>
      <xdr:col>4</xdr:col>
      <xdr:colOff>155575</xdr:colOff>
      <xdr:row>59</xdr:row>
      <xdr:rowOff>15378</xdr:rowOff>
    </xdr:to>
    <xdr:cxnSp macro="">
      <xdr:nvCxnSpPr>
        <xdr:cNvPr id="125" name="直線コネクタ 124"/>
        <xdr:cNvCxnSpPr/>
      </xdr:nvCxnSpPr>
      <xdr:spPr>
        <a:xfrm>
          <a:off x="2019300" y="10125942"/>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10392</xdr:rowOff>
    </xdr:from>
    <xdr:to>
      <xdr:col>2</xdr:col>
      <xdr:colOff>638175</xdr:colOff>
      <xdr:row>59</xdr:row>
      <xdr:rowOff>28054</xdr:rowOff>
    </xdr:to>
    <xdr:cxnSp macro="">
      <xdr:nvCxnSpPr>
        <xdr:cNvPr id="128" name="直線コネクタ 127"/>
        <xdr:cNvCxnSpPr/>
      </xdr:nvCxnSpPr>
      <xdr:spPr>
        <a:xfrm flipV="1">
          <a:off x="1130300" y="10125942"/>
          <a:ext cx="88900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160531</xdr:rowOff>
    </xdr:from>
    <xdr:to>
      <xdr:col>6</xdr:col>
      <xdr:colOff>561975</xdr:colOff>
      <xdr:row>59</xdr:row>
      <xdr:rowOff>90681</xdr:rowOff>
    </xdr:to>
    <xdr:sp macro="" textlink="">
      <xdr:nvSpPr>
        <xdr:cNvPr id="138" name="円/楕円 137"/>
        <xdr:cNvSpPr/>
      </xdr:nvSpPr>
      <xdr:spPr>
        <a:xfrm>
          <a:off x="4584700" y="101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80455</xdr:rowOff>
    </xdr:from>
    <xdr:ext cx="599010" cy="259045"/>
    <xdr:sp macro="" textlink="">
      <xdr:nvSpPr>
        <xdr:cNvPr id="139" name="総務費該当値テキスト"/>
        <xdr:cNvSpPr txBox="1"/>
      </xdr:nvSpPr>
      <xdr:spPr>
        <a:xfrm>
          <a:off x="4686300" y="1002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132059</xdr:rowOff>
    </xdr:from>
    <xdr:to>
      <xdr:col>5</xdr:col>
      <xdr:colOff>409575</xdr:colOff>
      <xdr:row>59</xdr:row>
      <xdr:rowOff>62209</xdr:rowOff>
    </xdr:to>
    <xdr:sp macro="" textlink="">
      <xdr:nvSpPr>
        <xdr:cNvPr id="140" name="円/楕円 139"/>
        <xdr:cNvSpPr/>
      </xdr:nvSpPr>
      <xdr:spPr>
        <a:xfrm>
          <a:off x="3746500" y="100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53336</xdr:rowOff>
    </xdr:from>
    <xdr:ext cx="599010" cy="259045"/>
    <xdr:sp macro="" textlink="">
      <xdr:nvSpPr>
        <xdr:cNvPr id="141" name="テキスト ボックス 140"/>
        <xdr:cNvSpPr txBox="1"/>
      </xdr:nvSpPr>
      <xdr:spPr>
        <a:xfrm>
          <a:off x="3497794" y="1016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136028</xdr:rowOff>
    </xdr:from>
    <xdr:to>
      <xdr:col>4</xdr:col>
      <xdr:colOff>206375</xdr:colOff>
      <xdr:row>59</xdr:row>
      <xdr:rowOff>66178</xdr:rowOff>
    </xdr:to>
    <xdr:sp macro="" textlink="">
      <xdr:nvSpPr>
        <xdr:cNvPr id="142" name="円/楕円 141"/>
        <xdr:cNvSpPr/>
      </xdr:nvSpPr>
      <xdr:spPr>
        <a:xfrm>
          <a:off x="2857500" y="100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57305</xdr:rowOff>
    </xdr:from>
    <xdr:ext cx="599010" cy="259045"/>
    <xdr:sp macro="" textlink="">
      <xdr:nvSpPr>
        <xdr:cNvPr id="143" name="テキスト ボックス 142"/>
        <xdr:cNvSpPr txBox="1"/>
      </xdr:nvSpPr>
      <xdr:spPr>
        <a:xfrm>
          <a:off x="2608794" y="1017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131042</xdr:rowOff>
    </xdr:from>
    <xdr:to>
      <xdr:col>3</xdr:col>
      <xdr:colOff>3175</xdr:colOff>
      <xdr:row>59</xdr:row>
      <xdr:rowOff>61192</xdr:rowOff>
    </xdr:to>
    <xdr:sp macro="" textlink="">
      <xdr:nvSpPr>
        <xdr:cNvPr id="144" name="円/楕円 143"/>
        <xdr:cNvSpPr/>
      </xdr:nvSpPr>
      <xdr:spPr>
        <a:xfrm>
          <a:off x="1968500" y="100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52319</xdr:rowOff>
    </xdr:from>
    <xdr:ext cx="599010" cy="259045"/>
    <xdr:sp macro="" textlink="">
      <xdr:nvSpPr>
        <xdr:cNvPr id="145" name="テキスト ボックス 144"/>
        <xdr:cNvSpPr txBox="1"/>
      </xdr:nvSpPr>
      <xdr:spPr>
        <a:xfrm>
          <a:off x="1719794" y="1016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148704</xdr:rowOff>
    </xdr:from>
    <xdr:to>
      <xdr:col>1</xdr:col>
      <xdr:colOff>485775</xdr:colOff>
      <xdr:row>59</xdr:row>
      <xdr:rowOff>78854</xdr:rowOff>
    </xdr:to>
    <xdr:sp macro="" textlink="">
      <xdr:nvSpPr>
        <xdr:cNvPr id="146" name="円/楕円 145"/>
        <xdr:cNvSpPr/>
      </xdr:nvSpPr>
      <xdr:spPr>
        <a:xfrm>
          <a:off x="1079500" y="100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69981</xdr:rowOff>
    </xdr:from>
    <xdr:ext cx="599010" cy="259045"/>
    <xdr:sp macro="" textlink="">
      <xdr:nvSpPr>
        <xdr:cNvPr id="147" name="テキスト ボックス 146"/>
        <xdr:cNvSpPr txBox="1"/>
      </xdr:nvSpPr>
      <xdr:spPr>
        <a:xfrm>
          <a:off x="830794" y="1018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21985</xdr:rowOff>
    </xdr:from>
    <xdr:to>
      <xdr:col>6</xdr:col>
      <xdr:colOff>511175</xdr:colOff>
      <xdr:row>78</xdr:row>
      <xdr:rowOff>118132</xdr:rowOff>
    </xdr:to>
    <xdr:cxnSp macro="">
      <xdr:nvCxnSpPr>
        <xdr:cNvPr id="180" name="直線コネクタ 179"/>
        <xdr:cNvCxnSpPr/>
      </xdr:nvCxnSpPr>
      <xdr:spPr>
        <a:xfrm flipV="1">
          <a:off x="3797300" y="13395085"/>
          <a:ext cx="838200" cy="9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116956</xdr:rowOff>
    </xdr:from>
    <xdr:to>
      <xdr:col>5</xdr:col>
      <xdr:colOff>358775</xdr:colOff>
      <xdr:row>78</xdr:row>
      <xdr:rowOff>118132</xdr:rowOff>
    </xdr:to>
    <xdr:cxnSp macro="">
      <xdr:nvCxnSpPr>
        <xdr:cNvPr id="183" name="直線コネクタ 182"/>
        <xdr:cNvCxnSpPr/>
      </xdr:nvCxnSpPr>
      <xdr:spPr>
        <a:xfrm>
          <a:off x="2908300" y="13490056"/>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116956</xdr:rowOff>
    </xdr:from>
    <xdr:to>
      <xdr:col>4</xdr:col>
      <xdr:colOff>155575</xdr:colOff>
      <xdr:row>78</xdr:row>
      <xdr:rowOff>137675</xdr:rowOff>
    </xdr:to>
    <xdr:cxnSp macro="">
      <xdr:nvCxnSpPr>
        <xdr:cNvPr id="186" name="直線コネクタ 185"/>
        <xdr:cNvCxnSpPr/>
      </xdr:nvCxnSpPr>
      <xdr:spPr>
        <a:xfrm flipV="1">
          <a:off x="2019300" y="13490056"/>
          <a:ext cx="889000" cy="2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137675</xdr:rowOff>
    </xdr:from>
    <xdr:to>
      <xdr:col>2</xdr:col>
      <xdr:colOff>638175</xdr:colOff>
      <xdr:row>78</xdr:row>
      <xdr:rowOff>145481</xdr:rowOff>
    </xdr:to>
    <xdr:cxnSp macro="">
      <xdr:nvCxnSpPr>
        <xdr:cNvPr id="189" name="直線コネクタ 188"/>
        <xdr:cNvCxnSpPr/>
      </xdr:nvCxnSpPr>
      <xdr:spPr>
        <a:xfrm flipV="1">
          <a:off x="1130300" y="13510775"/>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142635</xdr:rowOff>
    </xdr:from>
    <xdr:to>
      <xdr:col>6</xdr:col>
      <xdr:colOff>561975</xdr:colOff>
      <xdr:row>78</xdr:row>
      <xdr:rowOff>72785</xdr:rowOff>
    </xdr:to>
    <xdr:sp macro="" textlink="">
      <xdr:nvSpPr>
        <xdr:cNvPr id="199" name="円/楕円 198"/>
        <xdr:cNvSpPr/>
      </xdr:nvSpPr>
      <xdr:spPr>
        <a:xfrm>
          <a:off x="4584700" y="13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165512</xdr:rowOff>
    </xdr:from>
    <xdr:ext cx="599010" cy="259045"/>
    <xdr:sp macro="" textlink="">
      <xdr:nvSpPr>
        <xdr:cNvPr id="200" name="民生費該当値テキスト"/>
        <xdr:cNvSpPr txBox="1"/>
      </xdr:nvSpPr>
      <xdr:spPr>
        <a:xfrm>
          <a:off x="4686300" y="131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67332</xdr:rowOff>
    </xdr:from>
    <xdr:to>
      <xdr:col>5</xdr:col>
      <xdr:colOff>409575</xdr:colOff>
      <xdr:row>78</xdr:row>
      <xdr:rowOff>168932</xdr:rowOff>
    </xdr:to>
    <xdr:sp macro="" textlink="">
      <xdr:nvSpPr>
        <xdr:cNvPr id="201" name="円/楕円 200"/>
        <xdr:cNvSpPr/>
      </xdr:nvSpPr>
      <xdr:spPr>
        <a:xfrm>
          <a:off x="3746500" y="134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160059</xdr:rowOff>
    </xdr:from>
    <xdr:ext cx="599010" cy="259045"/>
    <xdr:sp macro="" textlink="">
      <xdr:nvSpPr>
        <xdr:cNvPr id="202" name="テキスト ボックス 201"/>
        <xdr:cNvSpPr txBox="1"/>
      </xdr:nvSpPr>
      <xdr:spPr>
        <a:xfrm>
          <a:off x="3497794" y="1353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66156</xdr:rowOff>
    </xdr:from>
    <xdr:to>
      <xdr:col>4</xdr:col>
      <xdr:colOff>206375</xdr:colOff>
      <xdr:row>78</xdr:row>
      <xdr:rowOff>167756</xdr:rowOff>
    </xdr:to>
    <xdr:sp macro="" textlink="">
      <xdr:nvSpPr>
        <xdr:cNvPr id="203" name="円/楕円 202"/>
        <xdr:cNvSpPr/>
      </xdr:nvSpPr>
      <xdr:spPr>
        <a:xfrm>
          <a:off x="2857500" y="13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12833</xdr:rowOff>
    </xdr:from>
    <xdr:ext cx="599010" cy="259045"/>
    <xdr:sp macro="" textlink="">
      <xdr:nvSpPr>
        <xdr:cNvPr id="204" name="テキスト ボックス 203"/>
        <xdr:cNvSpPr txBox="1"/>
      </xdr:nvSpPr>
      <xdr:spPr>
        <a:xfrm>
          <a:off x="2608794" y="1321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86875</xdr:rowOff>
    </xdr:from>
    <xdr:to>
      <xdr:col>3</xdr:col>
      <xdr:colOff>3175</xdr:colOff>
      <xdr:row>79</xdr:row>
      <xdr:rowOff>17025</xdr:rowOff>
    </xdr:to>
    <xdr:sp macro="" textlink="">
      <xdr:nvSpPr>
        <xdr:cNvPr id="205" name="円/楕円 204"/>
        <xdr:cNvSpPr/>
      </xdr:nvSpPr>
      <xdr:spPr>
        <a:xfrm>
          <a:off x="1968500" y="134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8152</xdr:rowOff>
    </xdr:from>
    <xdr:ext cx="599010" cy="259045"/>
    <xdr:sp macro="" textlink="">
      <xdr:nvSpPr>
        <xdr:cNvPr id="206" name="テキスト ボックス 205"/>
        <xdr:cNvSpPr txBox="1"/>
      </xdr:nvSpPr>
      <xdr:spPr>
        <a:xfrm>
          <a:off x="1719794" y="1355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94681</xdr:rowOff>
    </xdr:from>
    <xdr:to>
      <xdr:col>1</xdr:col>
      <xdr:colOff>485775</xdr:colOff>
      <xdr:row>79</xdr:row>
      <xdr:rowOff>24831</xdr:rowOff>
    </xdr:to>
    <xdr:sp macro="" textlink="">
      <xdr:nvSpPr>
        <xdr:cNvPr id="207" name="円/楕円 206"/>
        <xdr:cNvSpPr/>
      </xdr:nvSpPr>
      <xdr:spPr>
        <a:xfrm>
          <a:off x="1079500" y="134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15958</xdr:rowOff>
    </xdr:from>
    <xdr:ext cx="599010" cy="259045"/>
    <xdr:sp macro="" textlink="">
      <xdr:nvSpPr>
        <xdr:cNvPr id="208" name="テキスト ボックス 207"/>
        <xdr:cNvSpPr txBox="1"/>
      </xdr:nvSpPr>
      <xdr:spPr>
        <a:xfrm>
          <a:off x="830794" y="135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121751</xdr:rowOff>
    </xdr:from>
    <xdr:to>
      <xdr:col>6</xdr:col>
      <xdr:colOff>511175</xdr:colOff>
      <xdr:row>97</xdr:row>
      <xdr:rowOff>164871</xdr:rowOff>
    </xdr:to>
    <xdr:cxnSp macro="">
      <xdr:nvCxnSpPr>
        <xdr:cNvPr id="237" name="直線コネクタ 236"/>
        <xdr:cNvCxnSpPr/>
      </xdr:nvCxnSpPr>
      <xdr:spPr>
        <a:xfrm flipV="1">
          <a:off x="3797300" y="16752401"/>
          <a:ext cx="838200" cy="4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164871</xdr:rowOff>
    </xdr:from>
    <xdr:to>
      <xdr:col>5</xdr:col>
      <xdr:colOff>358775</xdr:colOff>
      <xdr:row>98</xdr:row>
      <xdr:rowOff>3797</xdr:rowOff>
    </xdr:to>
    <xdr:cxnSp macro="">
      <xdr:nvCxnSpPr>
        <xdr:cNvPr id="240" name="直線コネクタ 239"/>
        <xdr:cNvCxnSpPr/>
      </xdr:nvCxnSpPr>
      <xdr:spPr>
        <a:xfrm flipV="1">
          <a:off x="2908300" y="16795521"/>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3797</xdr:rowOff>
    </xdr:from>
    <xdr:to>
      <xdr:col>4</xdr:col>
      <xdr:colOff>155575</xdr:colOff>
      <xdr:row>98</xdr:row>
      <xdr:rowOff>11499</xdr:rowOff>
    </xdr:to>
    <xdr:cxnSp macro="">
      <xdr:nvCxnSpPr>
        <xdr:cNvPr id="243" name="直線コネクタ 242"/>
        <xdr:cNvCxnSpPr/>
      </xdr:nvCxnSpPr>
      <xdr:spPr>
        <a:xfrm flipV="1">
          <a:off x="2019300" y="16805897"/>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11499</xdr:rowOff>
    </xdr:from>
    <xdr:to>
      <xdr:col>2</xdr:col>
      <xdr:colOff>638175</xdr:colOff>
      <xdr:row>98</xdr:row>
      <xdr:rowOff>39165</xdr:rowOff>
    </xdr:to>
    <xdr:cxnSp macro="">
      <xdr:nvCxnSpPr>
        <xdr:cNvPr id="246" name="直線コネクタ 245"/>
        <xdr:cNvCxnSpPr/>
      </xdr:nvCxnSpPr>
      <xdr:spPr>
        <a:xfrm flipV="1">
          <a:off x="1130300" y="16813599"/>
          <a:ext cx="889000" cy="2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70951</xdr:rowOff>
    </xdr:from>
    <xdr:to>
      <xdr:col>6</xdr:col>
      <xdr:colOff>561975</xdr:colOff>
      <xdr:row>98</xdr:row>
      <xdr:rowOff>1101</xdr:rowOff>
    </xdr:to>
    <xdr:sp macro="" textlink="">
      <xdr:nvSpPr>
        <xdr:cNvPr id="256" name="円/楕円 255"/>
        <xdr:cNvSpPr/>
      </xdr:nvSpPr>
      <xdr:spPr>
        <a:xfrm>
          <a:off x="4584700" y="167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49378</xdr:rowOff>
    </xdr:from>
    <xdr:ext cx="599010" cy="259045"/>
    <xdr:sp macro="" textlink="">
      <xdr:nvSpPr>
        <xdr:cNvPr id="257" name="衛生費該当値テキスト"/>
        <xdr:cNvSpPr txBox="1"/>
      </xdr:nvSpPr>
      <xdr:spPr>
        <a:xfrm>
          <a:off x="4686300" y="1668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114071</xdr:rowOff>
    </xdr:from>
    <xdr:to>
      <xdr:col>5</xdr:col>
      <xdr:colOff>409575</xdr:colOff>
      <xdr:row>98</xdr:row>
      <xdr:rowOff>44221</xdr:rowOff>
    </xdr:to>
    <xdr:sp macro="" textlink="">
      <xdr:nvSpPr>
        <xdr:cNvPr id="258" name="円/楕円 257"/>
        <xdr:cNvSpPr/>
      </xdr:nvSpPr>
      <xdr:spPr>
        <a:xfrm>
          <a:off x="3746500" y="167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35348</xdr:rowOff>
    </xdr:from>
    <xdr:ext cx="599010" cy="259045"/>
    <xdr:sp macro="" textlink="">
      <xdr:nvSpPr>
        <xdr:cNvPr id="259" name="テキスト ボックス 258"/>
        <xdr:cNvSpPr txBox="1"/>
      </xdr:nvSpPr>
      <xdr:spPr>
        <a:xfrm>
          <a:off x="3497794" y="1683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124447</xdr:rowOff>
    </xdr:from>
    <xdr:to>
      <xdr:col>4</xdr:col>
      <xdr:colOff>206375</xdr:colOff>
      <xdr:row>98</xdr:row>
      <xdr:rowOff>54597</xdr:rowOff>
    </xdr:to>
    <xdr:sp macro="" textlink="">
      <xdr:nvSpPr>
        <xdr:cNvPr id="260" name="円/楕円 259"/>
        <xdr:cNvSpPr/>
      </xdr:nvSpPr>
      <xdr:spPr>
        <a:xfrm>
          <a:off x="2857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45724</xdr:rowOff>
    </xdr:from>
    <xdr:ext cx="599010" cy="259045"/>
    <xdr:sp macro="" textlink="">
      <xdr:nvSpPr>
        <xdr:cNvPr id="261" name="テキスト ボックス 260"/>
        <xdr:cNvSpPr txBox="1"/>
      </xdr:nvSpPr>
      <xdr:spPr>
        <a:xfrm>
          <a:off x="2608794" y="168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132149</xdr:rowOff>
    </xdr:from>
    <xdr:to>
      <xdr:col>3</xdr:col>
      <xdr:colOff>3175</xdr:colOff>
      <xdr:row>98</xdr:row>
      <xdr:rowOff>62299</xdr:rowOff>
    </xdr:to>
    <xdr:sp macro="" textlink="">
      <xdr:nvSpPr>
        <xdr:cNvPr id="262" name="円/楕円 261"/>
        <xdr:cNvSpPr/>
      </xdr:nvSpPr>
      <xdr:spPr>
        <a:xfrm>
          <a:off x="1968500" y="167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53426</xdr:rowOff>
    </xdr:from>
    <xdr:ext cx="599010" cy="259045"/>
    <xdr:sp macro="" textlink="">
      <xdr:nvSpPr>
        <xdr:cNvPr id="263" name="テキスト ボックス 262"/>
        <xdr:cNvSpPr txBox="1"/>
      </xdr:nvSpPr>
      <xdr:spPr>
        <a:xfrm>
          <a:off x="1719794" y="1685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159815</xdr:rowOff>
    </xdr:from>
    <xdr:to>
      <xdr:col>1</xdr:col>
      <xdr:colOff>485775</xdr:colOff>
      <xdr:row>98</xdr:row>
      <xdr:rowOff>89965</xdr:rowOff>
    </xdr:to>
    <xdr:sp macro="" textlink="">
      <xdr:nvSpPr>
        <xdr:cNvPr id="264" name="円/楕円 263"/>
        <xdr:cNvSpPr/>
      </xdr:nvSpPr>
      <xdr:spPr>
        <a:xfrm>
          <a:off x="1079500" y="167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81092</xdr:rowOff>
    </xdr:from>
    <xdr:ext cx="534377" cy="259045"/>
    <xdr:sp macro="" textlink="">
      <xdr:nvSpPr>
        <xdr:cNvPr id="265" name="テキスト ボックス 264"/>
        <xdr:cNvSpPr txBox="1"/>
      </xdr:nvSpPr>
      <xdr:spPr>
        <a:xfrm>
          <a:off x="863111" y="168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65617</xdr:rowOff>
    </xdr:from>
    <xdr:to>
      <xdr:col>12</xdr:col>
      <xdr:colOff>511175</xdr:colOff>
      <xdr:row>39</xdr:row>
      <xdr:rowOff>98878</xdr:rowOff>
    </xdr:to>
    <xdr:cxnSp macro="">
      <xdr:nvCxnSpPr>
        <xdr:cNvPr id="302" name="直線コネクタ 301"/>
        <xdr:cNvCxnSpPr/>
      </xdr:nvCxnSpPr>
      <xdr:spPr>
        <a:xfrm>
          <a:off x="7861300" y="6752167"/>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23571</xdr:rowOff>
    </xdr:from>
    <xdr:to>
      <xdr:col>11</xdr:col>
      <xdr:colOff>307975</xdr:colOff>
      <xdr:row>39</xdr:row>
      <xdr:rowOff>65617</xdr:rowOff>
    </xdr:to>
    <xdr:cxnSp macro="">
      <xdr:nvCxnSpPr>
        <xdr:cNvPr id="305" name="直線コネクタ 304"/>
        <xdr:cNvCxnSpPr/>
      </xdr:nvCxnSpPr>
      <xdr:spPr>
        <a:xfrm>
          <a:off x="6972300" y="6710121"/>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14817</xdr:rowOff>
    </xdr:from>
    <xdr:to>
      <xdr:col>11</xdr:col>
      <xdr:colOff>358775</xdr:colOff>
      <xdr:row>39</xdr:row>
      <xdr:rowOff>116417</xdr:rowOff>
    </xdr:to>
    <xdr:sp macro="" textlink="">
      <xdr:nvSpPr>
        <xdr:cNvPr id="321" name="円/楕円 320"/>
        <xdr:cNvSpPr/>
      </xdr:nvSpPr>
      <xdr:spPr>
        <a:xfrm>
          <a:off x="7810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107544</xdr:rowOff>
    </xdr:from>
    <xdr:ext cx="469744" cy="259045"/>
    <xdr:sp macro="" textlink="">
      <xdr:nvSpPr>
        <xdr:cNvPr id="322" name="テキスト ボックス 321"/>
        <xdr:cNvSpPr txBox="1"/>
      </xdr:nvSpPr>
      <xdr:spPr>
        <a:xfrm>
          <a:off x="7626427" y="679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144221</xdr:rowOff>
    </xdr:from>
    <xdr:to>
      <xdr:col>10</xdr:col>
      <xdr:colOff>155575</xdr:colOff>
      <xdr:row>39</xdr:row>
      <xdr:rowOff>74371</xdr:rowOff>
    </xdr:to>
    <xdr:sp macro="" textlink="">
      <xdr:nvSpPr>
        <xdr:cNvPr id="323" name="円/楕円 322"/>
        <xdr:cNvSpPr/>
      </xdr:nvSpPr>
      <xdr:spPr>
        <a:xfrm>
          <a:off x="6921500" y="66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65498</xdr:rowOff>
    </xdr:from>
    <xdr:ext cx="469744" cy="259045"/>
    <xdr:sp macro="" textlink="">
      <xdr:nvSpPr>
        <xdr:cNvPr id="324" name="テキスト ボックス 323"/>
        <xdr:cNvSpPr txBox="1"/>
      </xdr:nvSpPr>
      <xdr:spPr>
        <a:xfrm>
          <a:off x="6737427" y="675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158359</xdr:rowOff>
    </xdr:from>
    <xdr:to>
      <xdr:col>15</xdr:col>
      <xdr:colOff>180975</xdr:colOff>
      <xdr:row>58</xdr:row>
      <xdr:rowOff>164353</xdr:rowOff>
    </xdr:to>
    <xdr:cxnSp macro="">
      <xdr:nvCxnSpPr>
        <xdr:cNvPr id="353" name="直線コネクタ 352"/>
        <xdr:cNvCxnSpPr/>
      </xdr:nvCxnSpPr>
      <xdr:spPr>
        <a:xfrm flipV="1">
          <a:off x="9639300" y="10102459"/>
          <a:ext cx="8382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164353</xdr:rowOff>
    </xdr:from>
    <xdr:to>
      <xdr:col>14</xdr:col>
      <xdr:colOff>28575</xdr:colOff>
      <xdr:row>58</xdr:row>
      <xdr:rowOff>165934</xdr:rowOff>
    </xdr:to>
    <xdr:cxnSp macro="">
      <xdr:nvCxnSpPr>
        <xdr:cNvPr id="356" name="直線コネクタ 355"/>
        <xdr:cNvCxnSpPr/>
      </xdr:nvCxnSpPr>
      <xdr:spPr>
        <a:xfrm flipV="1">
          <a:off x="8750300" y="10108453"/>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165934</xdr:rowOff>
    </xdr:from>
    <xdr:to>
      <xdr:col>12</xdr:col>
      <xdr:colOff>511175</xdr:colOff>
      <xdr:row>59</xdr:row>
      <xdr:rowOff>13151</xdr:rowOff>
    </xdr:to>
    <xdr:cxnSp macro="">
      <xdr:nvCxnSpPr>
        <xdr:cNvPr id="359" name="直線コネクタ 358"/>
        <xdr:cNvCxnSpPr/>
      </xdr:nvCxnSpPr>
      <xdr:spPr>
        <a:xfrm flipV="1">
          <a:off x="7861300" y="10110034"/>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9727</xdr:rowOff>
    </xdr:from>
    <xdr:to>
      <xdr:col>11</xdr:col>
      <xdr:colOff>307975</xdr:colOff>
      <xdr:row>59</xdr:row>
      <xdr:rowOff>13151</xdr:rowOff>
    </xdr:to>
    <xdr:cxnSp macro="">
      <xdr:nvCxnSpPr>
        <xdr:cNvPr id="362" name="直線コネクタ 361"/>
        <xdr:cNvCxnSpPr/>
      </xdr:nvCxnSpPr>
      <xdr:spPr>
        <a:xfrm>
          <a:off x="6972300" y="10125277"/>
          <a:ext cx="8890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107559</xdr:rowOff>
    </xdr:from>
    <xdr:to>
      <xdr:col>15</xdr:col>
      <xdr:colOff>231775</xdr:colOff>
      <xdr:row>59</xdr:row>
      <xdr:rowOff>37709</xdr:rowOff>
    </xdr:to>
    <xdr:sp macro="" textlink="">
      <xdr:nvSpPr>
        <xdr:cNvPr id="372" name="円/楕円 371"/>
        <xdr:cNvSpPr/>
      </xdr:nvSpPr>
      <xdr:spPr>
        <a:xfrm>
          <a:off x="10426700" y="100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22486</xdr:rowOff>
    </xdr:from>
    <xdr:ext cx="534377" cy="259045"/>
    <xdr:sp macro="" textlink="">
      <xdr:nvSpPr>
        <xdr:cNvPr id="373" name="農林水産業費該当値テキスト"/>
        <xdr:cNvSpPr txBox="1"/>
      </xdr:nvSpPr>
      <xdr:spPr>
        <a:xfrm>
          <a:off x="10528300" y="996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113553</xdr:rowOff>
    </xdr:from>
    <xdr:to>
      <xdr:col>14</xdr:col>
      <xdr:colOff>79375</xdr:colOff>
      <xdr:row>59</xdr:row>
      <xdr:rowOff>43703</xdr:rowOff>
    </xdr:to>
    <xdr:sp macro="" textlink="">
      <xdr:nvSpPr>
        <xdr:cNvPr id="374" name="円/楕円 373"/>
        <xdr:cNvSpPr/>
      </xdr:nvSpPr>
      <xdr:spPr>
        <a:xfrm>
          <a:off x="9588500" y="100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34830</xdr:rowOff>
    </xdr:from>
    <xdr:ext cx="534377" cy="259045"/>
    <xdr:sp macro="" textlink="">
      <xdr:nvSpPr>
        <xdr:cNvPr id="375" name="テキスト ボックス 374"/>
        <xdr:cNvSpPr txBox="1"/>
      </xdr:nvSpPr>
      <xdr:spPr>
        <a:xfrm>
          <a:off x="9372111" y="101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115134</xdr:rowOff>
    </xdr:from>
    <xdr:to>
      <xdr:col>12</xdr:col>
      <xdr:colOff>561975</xdr:colOff>
      <xdr:row>59</xdr:row>
      <xdr:rowOff>45284</xdr:rowOff>
    </xdr:to>
    <xdr:sp macro="" textlink="">
      <xdr:nvSpPr>
        <xdr:cNvPr id="376" name="円/楕円 375"/>
        <xdr:cNvSpPr/>
      </xdr:nvSpPr>
      <xdr:spPr>
        <a:xfrm>
          <a:off x="8699500" y="100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36411</xdr:rowOff>
    </xdr:from>
    <xdr:ext cx="534377" cy="259045"/>
    <xdr:sp macro="" textlink="">
      <xdr:nvSpPr>
        <xdr:cNvPr id="377" name="テキスト ボックス 376"/>
        <xdr:cNvSpPr txBox="1"/>
      </xdr:nvSpPr>
      <xdr:spPr>
        <a:xfrm>
          <a:off x="8483111" y="101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133801</xdr:rowOff>
    </xdr:from>
    <xdr:to>
      <xdr:col>11</xdr:col>
      <xdr:colOff>358775</xdr:colOff>
      <xdr:row>59</xdr:row>
      <xdr:rowOff>63951</xdr:rowOff>
    </xdr:to>
    <xdr:sp macro="" textlink="">
      <xdr:nvSpPr>
        <xdr:cNvPr id="378" name="円/楕円 377"/>
        <xdr:cNvSpPr/>
      </xdr:nvSpPr>
      <xdr:spPr>
        <a:xfrm>
          <a:off x="7810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55078</xdr:rowOff>
    </xdr:from>
    <xdr:ext cx="534377" cy="259045"/>
    <xdr:sp macro="" textlink="">
      <xdr:nvSpPr>
        <xdr:cNvPr id="379" name="テキスト ボックス 378"/>
        <xdr:cNvSpPr txBox="1"/>
      </xdr:nvSpPr>
      <xdr:spPr>
        <a:xfrm>
          <a:off x="7594111" y="101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130377</xdr:rowOff>
    </xdr:from>
    <xdr:to>
      <xdr:col>10</xdr:col>
      <xdr:colOff>155575</xdr:colOff>
      <xdr:row>59</xdr:row>
      <xdr:rowOff>60527</xdr:rowOff>
    </xdr:to>
    <xdr:sp macro="" textlink="">
      <xdr:nvSpPr>
        <xdr:cNvPr id="380" name="円/楕円 379"/>
        <xdr:cNvSpPr/>
      </xdr:nvSpPr>
      <xdr:spPr>
        <a:xfrm>
          <a:off x="6921500" y="100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51654</xdr:rowOff>
    </xdr:from>
    <xdr:ext cx="534377" cy="259045"/>
    <xdr:sp macro="" textlink="">
      <xdr:nvSpPr>
        <xdr:cNvPr id="381" name="テキスト ボックス 380"/>
        <xdr:cNvSpPr txBox="1"/>
      </xdr:nvSpPr>
      <xdr:spPr>
        <a:xfrm>
          <a:off x="6705111" y="101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15774</xdr:rowOff>
    </xdr:from>
    <xdr:to>
      <xdr:col>15</xdr:col>
      <xdr:colOff>180975</xdr:colOff>
      <xdr:row>79</xdr:row>
      <xdr:rowOff>27863</xdr:rowOff>
    </xdr:to>
    <xdr:cxnSp macro="">
      <xdr:nvCxnSpPr>
        <xdr:cNvPr id="410" name="直線コネクタ 409"/>
        <xdr:cNvCxnSpPr/>
      </xdr:nvCxnSpPr>
      <xdr:spPr>
        <a:xfrm flipV="1">
          <a:off x="9639300" y="13560324"/>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13858</xdr:rowOff>
    </xdr:from>
    <xdr:to>
      <xdr:col>14</xdr:col>
      <xdr:colOff>28575</xdr:colOff>
      <xdr:row>79</xdr:row>
      <xdr:rowOff>27863</xdr:rowOff>
    </xdr:to>
    <xdr:cxnSp macro="">
      <xdr:nvCxnSpPr>
        <xdr:cNvPr id="413" name="直線コネクタ 412"/>
        <xdr:cNvCxnSpPr/>
      </xdr:nvCxnSpPr>
      <xdr:spPr>
        <a:xfrm>
          <a:off x="8750300" y="13558408"/>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13858</xdr:rowOff>
    </xdr:from>
    <xdr:to>
      <xdr:col>12</xdr:col>
      <xdr:colOff>511175</xdr:colOff>
      <xdr:row>79</xdr:row>
      <xdr:rowOff>35567</xdr:rowOff>
    </xdr:to>
    <xdr:cxnSp macro="">
      <xdr:nvCxnSpPr>
        <xdr:cNvPr id="416" name="直線コネクタ 415"/>
        <xdr:cNvCxnSpPr/>
      </xdr:nvCxnSpPr>
      <xdr:spPr>
        <a:xfrm flipV="1">
          <a:off x="7861300" y="13558408"/>
          <a:ext cx="8890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35567</xdr:rowOff>
    </xdr:from>
    <xdr:to>
      <xdr:col>11</xdr:col>
      <xdr:colOff>307975</xdr:colOff>
      <xdr:row>79</xdr:row>
      <xdr:rowOff>36333</xdr:rowOff>
    </xdr:to>
    <xdr:cxnSp macro="">
      <xdr:nvCxnSpPr>
        <xdr:cNvPr id="419" name="直線コネクタ 418"/>
        <xdr:cNvCxnSpPr/>
      </xdr:nvCxnSpPr>
      <xdr:spPr>
        <a:xfrm flipV="1">
          <a:off x="6972300" y="13580117"/>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136424</xdr:rowOff>
    </xdr:from>
    <xdr:to>
      <xdr:col>15</xdr:col>
      <xdr:colOff>231775</xdr:colOff>
      <xdr:row>79</xdr:row>
      <xdr:rowOff>66574</xdr:rowOff>
    </xdr:to>
    <xdr:sp macro="" textlink="">
      <xdr:nvSpPr>
        <xdr:cNvPr id="429" name="円/楕円 428"/>
        <xdr:cNvSpPr/>
      </xdr:nvSpPr>
      <xdr:spPr>
        <a:xfrm>
          <a:off x="10426700" y="135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51351</xdr:rowOff>
    </xdr:from>
    <xdr:ext cx="534377" cy="259045"/>
    <xdr:sp macro="" textlink="">
      <xdr:nvSpPr>
        <xdr:cNvPr id="430" name="商工費該当値テキスト"/>
        <xdr:cNvSpPr txBox="1"/>
      </xdr:nvSpPr>
      <xdr:spPr>
        <a:xfrm>
          <a:off x="10528300" y="134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148513</xdr:rowOff>
    </xdr:from>
    <xdr:to>
      <xdr:col>14</xdr:col>
      <xdr:colOff>79375</xdr:colOff>
      <xdr:row>79</xdr:row>
      <xdr:rowOff>78663</xdr:rowOff>
    </xdr:to>
    <xdr:sp macro="" textlink="">
      <xdr:nvSpPr>
        <xdr:cNvPr id="431" name="円/楕円 430"/>
        <xdr:cNvSpPr/>
      </xdr:nvSpPr>
      <xdr:spPr>
        <a:xfrm>
          <a:off x="9588500" y="135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69790</xdr:rowOff>
    </xdr:from>
    <xdr:ext cx="469744" cy="259045"/>
    <xdr:sp macro="" textlink="">
      <xdr:nvSpPr>
        <xdr:cNvPr id="432" name="テキスト ボックス 431"/>
        <xdr:cNvSpPr txBox="1"/>
      </xdr:nvSpPr>
      <xdr:spPr>
        <a:xfrm>
          <a:off x="9404427" y="136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134508</xdr:rowOff>
    </xdr:from>
    <xdr:to>
      <xdr:col>12</xdr:col>
      <xdr:colOff>561975</xdr:colOff>
      <xdr:row>79</xdr:row>
      <xdr:rowOff>64658</xdr:rowOff>
    </xdr:to>
    <xdr:sp macro="" textlink="">
      <xdr:nvSpPr>
        <xdr:cNvPr id="433" name="円/楕円 432"/>
        <xdr:cNvSpPr/>
      </xdr:nvSpPr>
      <xdr:spPr>
        <a:xfrm>
          <a:off x="8699500" y="135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55785</xdr:rowOff>
    </xdr:from>
    <xdr:ext cx="534377" cy="259045"/>
    <xdr:sp macro="" textlink="">
      <xdr:nvSpPr>
        <xdr:cNvPr id="434" name="テキスト ボックス 433"/>
        <xdr:cNvSpPr txBox="1"/>
      </xdr:nvSpPr>
      <xdr:spPr>
        <a:xfrm>
          <a:off x="8483111" y="136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156217</xdr:rowOff>
    </xdr:from>
    <xdr:to>
      <xdr:col>11</xdr:col>
      <xdr:colOff>358775</xdr:colOff>
      <xdr:row>79</xdr:row>
      <xdr:rowOff>86367</xdr:rowOff>
    </xdr:to>
    <xdr:sp macro="" textlink="">
      <xdr:nvSpPr>
        <xdr:cNvPr id="435" name="円/楕円 434"/>
        <xdr:cNvSpPr/>
      </xdr:nvSpPr>
      <xdr:spPr>
        <a:xfrm>
          <a:off x="7810500" y="13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77494</xdr:rowOff>
    </xdr:from>
    <xdr:ext cx="469744" cy="259045"/>
    <xdr:sp macro="" textlink="">
      <xdr:nvSpPr>
        <xdr:cNvPr id="436" name="テキスト ボックス 435"/>
        <xdr:cNvSpPr txBox="1"/>
      </xdr:nvSpPr>
      <xdr:spPr>
        <a:xfrm>
          <a:off x="7626427" y="136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156983</xdr:rowOff>
    </xdr:from>
    <xdr:to>
      <xdr:col>10</xdr:col>
      <xdr:colOff>155575</xdr:colOff>
      <xdr:row>79</xdr:row>
      <xdr:rowOff>87133</xdr:rowOff>
    </xdr:to>
    <xdr:sp macro="" textlink="">
      <xdr:nvSpPr>
        <xdr:cNvPr id="437" name="円/楕円 436"/>
        <xdr:cNvSpPr/>
      </xdr:nvSpPr>
      <xdr:spPr>
        <a:xfrm>
          <a:off x="6921500" y="135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78260</xdr:rowOff>
    </xdr:from>
    <xdr:ext cx="469744" cy="259045"/>
    <xdr:sp macro="" textlink="">
      <xdr:nvSpPr>
        <xdr:cNvPr id="438" name="テキスト ボックス 437"/>
        <xdr:cNvSpPr txBox="1"/>
      </xdr:nvSpPr>
      <xdr:spPr>
        <a:xfrm>
          <a:off x="6737427" y="1362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4508</xdr:rowOff>
    </xdr:from>
    <xdr:to>
      <xdr:col>15</xdr:col>
      <xdr:colOff>180975</xdr:colOff>
      <xdr:row>99</xdr:row>
      <xdr:rowOff>18765</xdr:rowOff>
    </xdr:to>
    <xdr:cxnSp macro="">
      <xdr:nvCxnSpPr>
        <xdr:cNvPr id="467" name="直線コネクタ 466"/>
        <xdr:cNvCxnSpPr/>
      </xdr:nvCxnSpPr>
      <xdr:spPr>
        <a:xfrm>
          <a:off x="9639300" y="16978058"/>
          <a:ext cx="8382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163675</xdr:rowOff>
    </xdr:from>
    <xdr:to>
      <xdr:col>14</xdr:col>
      <xdr:colOff>28575</xdr:colOff>
      <xdr:row>99</xdr:row>
      <xdr:rowOff>4508</xdr:rowOff>
    </xdr:to>
    <xdr:cxnSp macro="">
      <xdr:nvCxnSpPr>
        <xdr:cNvPr id="470" name="直線コネクタ 469"/>
        <xdr:cNvCxnSpPr/>
      </xdr:nvCxnSpPr>
      <xdr:spPr>
        <a:xfrm>
          <a:off x="8750300" y="16965775"/>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162271</xdr:rowOff>
    </xdr:from>
    <xdr:to>
      <xdr:col>12</xdr:col>
      <xdr:colOff>511175</xdr:colOff>
      <xdr:row>98</xdr:row>
      <xdr:rowOff>163675</xdr:rowOff>
    </xdr:to>
    <xdr:cxnSp macro="">
      <xdr:nvCxnSpPr>
        <xdr:cNvPr id="473" name="直線コネクタ 472"/>
        <xdr:cNvCxnSpPr/>
      </xdr:nvCxnSpPr>
      <xdr:spPr>
        <a:xfrm>
          <a:off x="7861300" y="16964371"/>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162271</xdr:rowOff>
    </xdr:from>
    <xdr:to>
      <xdr:col>11</xdr:col>
      <xdr:colOff>307975</xdr:colOff>
      <xdr:row>99</xdr:row>
      <xdr:rowOff>12184</xdr:rowOff>
    </xdr:to>
    <xdr:cxnSp macro="">
      <xdr:nvCxnSpPr>
        <xdr:cNvPr id="476" name="直線コネクタ 475"/>
        <xdr:cNvCxnSpPr/>
      </xdr:nvCxnSpPr>
      <xdr:spPr>
        <a:xfrm flipV="1">
          <a:off x="6972300" y="16964371"/>
          <a:ext cx="8890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139415</xdr:rowOff>
    </xdr:from>
    <xdr:to>
      <xdr:col>15</xdr:col>
      <xdr:colOff>231775</xdr:colOff>
      <xdr:row>99</xdr:row>
      <xdr:rowOff>69565</xdr:rowOff>
    </xdr:to>
    <xdr:sp macro="" textlink="">
      <xdr:nvSpPr>
        <xdr:cNvPr id="486" name="円/楕円 485"/>
        <xdr:cNvSpPr/>
      </xdr:nvSpPr>
      <xdr:spPr>
        <a:xfrm>
          <a:off x="10426700" y="169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54342</xdr:rowOff>
    </xdr:from>
    <xdr:ext cx="534377" cy="259045"/>
    <xdr:sp macro="" textlink="">
      <xdr:nvSpPr>
        <xdr:cNvPr id="487" name="土木費該当値テキスト"/>
        <xdr:cNvSpPr txBox="1"/>
      </xdr:nvSpPr>
      <xdr:spPr>
        <a:xfrm>
          <a:off x="10528300" y="168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125158</xdr:rowOff>
    </xdr:from>
    <xdr:to>
      <xdr:col>14</xdr:col>
      <xdr:colOff>79375</xdr:colOff>
      <xdr:row>99</xdr:row>
      <xdr:rowOff>55308</xdr:rowOff>
    </xdr:to>
    <xdr:sp macro="" textlink="">
      <xdr:nvSpPr>
        <xdr:cNvPr id="488" name="円/楕円 487"/>
        <xdr:cNvSpPr/>
      </xdr:nvSpPr>
      <xdr:spPr>
        <a:xfrm>
          <a:off x="9588500" y="169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46435</xdr:rowOff>
    </xdr:from>
    <xdr:ext cx="534377" cy="259045"/>
    <xdr:sp macro="" textlink="">
      <xdr:nvSpPr>
        <xdr:cNvPr id="489" name="テキスト ボックス 488"/>
        <xdr:cNvSpPr txBox="1"/>
      </xdr:nvSpPr>
      <xdr:spPr>
        <a:xfrm>
          <a:off x="9372111" y="170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112875</xdr:rowOff>
    </xdr:from>
    <xdr:to>
      <xdr:col>12</xdr:col>
      <xdr:colOff>561975</xdr:colOff>
      <xdr:row>99</xdr:row>
      <xdr:rowOff>43025</xdr:rowOff>
    </xdr:to>
    <xdr:sp macro="" textlink="">
      <xdr:nvSpPr>
        <xdr:cNvPr id="490" name="円/楕円 489"/>
        <xdr:cNvSpPr/>
      </xdr:nvSpPr>
      <xdr:spPr>
        <a:xfrm>
          <a:off x="8699500" y="169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34152</xdr:rowOff>
    </xdr:from>
    <xdr:ext cx="534377" cy="259045"/>
    <xdr:sp macro="" textlink="">
      <xdr:nvSpPr>
        <xdr:cNvPr id="491" name="テキスト ボックス 490"/>
        <xdr:cNvSpPr txBox="1"/>
      </xdr:nvSpPr>
      <xdr:spPr>
        <a:xfrm>
          <a:off x="8483111" y="170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111471</xdr:rowOff>
    </xdr:from>
    <xdr:to>
      <xdr:col>11</xdr:col>
      <xdr:colOff>358775</xdr:colOff>
      <xdr:row>99</xdr:row>
      <xdr:rowOff>41621</xdr:rowOff>
    </xdr:to>
    <xdr:sp macro="" textlink="">
      <xdr:nvSpPr>
        <xdr:cNvPr id="492" name="円/楕円 491"/>
        <xdr:cNvSpPr/>
      </xdr:nvSpPr>
      <xdr:spPr>
        <a:xfrm>
          <a:off x="7810500" y="169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32748</xdr:rowOff>
    </xdr:from>
    <xdr:ext cx="534377" cy="259045"/>
    <xdr:sp macro="" textlink="">
      <xdr:nvSpPr>
        <xdr:cNvPr id="493" name="テキスト ボックス 492"/>
        <xdr:cNvSpPr txBox="1"/>
      </xdr:nvSpPr>
      <xdr:spPr>
        <a:xfrm>
          <a:off x="7594111" y="170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132834</xdr:rowOff>
    </xdr:from>
    <xdr:to>
      <xdr:col>10</xdr:col>
      <xdr:colOff>155575</xdr:colOff>
      <xdr:row>99</xdr:row>
      <xdr:rowOff>62984</xdr:rowOff>
    </xdr:to>
    <xdr:sp macro="" textlink="">
      <xdr:nvSpPr>
        <xdr:cNvPr id="494" name="円/楕円 493"/>
        <xdr:cNvSpPr/>
      </xdr:nvSpPr>
      <xdr:spPr>
        <a:xfrm>
          <a:off x="6921500" y="1693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54111</xdr:rowOff>
    </xdr:from>
    <xdr:ext cx="534377" cy="259045"/>
    <xdr:sp macro="" textlink="">
      <xdr:nvSpPr>
        <xdr:cNvPr id="495" name="テキスト ボックス 494"/>
        <xdr:cNvSpPr txBox="1"/>
      </xdr:nvSpPr>
      <xdr:spPr>
        <a:xfrm>
          <a:off x="6705111" y="1702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160581</xdr:rowOff>
    </xdr:from>
    <xdr:to>
      <xdr:col>23</xdr:col>
      <xdr:colOff>517525</xdr:colOff>
      <xdr:row>37</xdr:row>
      <xdr:rowOff>69484</xdr:rowOff>
    </xdr:to>
    <xdr:cxnSp macro="">
      <xdr:nvCxnSpPr>
        <xdr:cNvPr id="526" name="直線コネクタ 525"/>
        <xdr:cNvCxnSpPr/>
      </xdr:nvCxnSpPr>
      <xdr:spPr>
        <a:xfrm flipV="1">
          <a:off x="15481300" y="6332781"/>
          <a:ext cx="8382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69484</xdr:rowOff>
    </xdr:from>
    <xdr:to>
      <xdr:col>22</xdr:col>
      <xdr:colOff>365125</xdr:colOff>
      <xdr:row>38</xdr:row>
      <xdr:rowOff>33986</xdr:rowOff>
    </xdr:to>
    <xdr:cxnSp macro="">
      <xdr:nvCxnSpPr>
        <xdr:cNvPr id="529" name="直線コネクタ 528"/>
        <xdr:cNvCxnSpPr/>
      </xdr:nvCxnSpPr>
      <xdr:spPr>
        <a:xfrm flipV="1">
          <a:off x="14592300" y="6413134"/>
          <a:ext cx="889000" cy="1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33986</xdr:rowOff>
    </xdr:from>
    <xdr:to>
      <xdr:col>21</xdr:col>
      <xdr:colOff>161925</xdr:colOff>
      <xdr:row>38</xdr:row>
      <xdr:rowOff>88311</xdr:rowOff>
    </xdr:to>
    <xdr:cxnSp macro="">
      <xdr:nvCxnSpPr>
        <xdr:cNvPr id="532" name="直線コネクタ 531"/>
        <xdr:cNvCxnSpPr/>
      </xdr:nvCxnSpPr>
      <xdr:spPr>
        <a:xfrm flipV="1">
          <a:off x="13703300" y="6549086"/>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88311</xdr:rowOff>
    </xdr:from>
    <xdr:to>
      <xdr:col>19</xdr:col>
      <xdr:colOff>644525</xdr:colOff>
      <xdr:row>38</xdr:row>
      <xdr:rowOff>128286</xdr:rowOff>
    </xdr:to>
    <xdr:cxnSp macro="">
      <xdr:nvCxnSpPr>
        <xdr:cNvPr id="535" name="直線コネクタ 534"/>
        <xdr:cNvCxnSpPr/>
      </xdr:nvCxnSpPr>
      <xdr:spPr>
        <a:xfrm flipV="1">
          <a:off x="12814300" y="6603411"/>
          <a:ext cx="889000" cy="3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109781</xdr:rowOff>
    </xdr:from>
    <xdr:to>
      <xdr:col>23</xdr:col>
      <xdr:colOff>568325</xdr:colOff>
      <xdr:row>37</xdr:row>
      <xdr:rowOff>39931</xdr:rowOff>
    </xdr:to>
    <xdr:sp macro="" textlink="">
      <xdr:nvSpPr>
        <xdr:cNvPr id="545" name="円/楕円 544"/>
        <xdr:cNvSpPr/>
      </xdr:nvSpPr>
      <xdr:spPr>
        <a:xfrm>
          <a:off x="16268700" y="628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132658</xdr:rowOff>
    </xdr:from>
    <xdr:ext cx="599010" cy="259045"/>
    <xdr:sp macro="" textlink="">
      <xdr:nvSpPr>
        <xdr:cNvPr id="546" name="消防費該当値テキスト"/>
        <xdr:cNvSpPr txBox="1"/>
      </xdr:nvSpPr>
      <xdr:spPr>
        <a:xfrm>
          <a:off x="16370300" y="613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138,606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18684</xdr:rowOff>
    </xdr:from>
    <xdr:to>
      <xdr:col>22</xdr:col>
      <xdr:colOff>415925</xdr:colOff>
      <xdr:row>37</xdr:row>
      <xdr:rowOff>120284</xdr:rowOff>
    </xdr:to>
    <xdr:sp macro="" textlink="">
      <xdr:nvSpPr>
        <xdr:cNvPr id="547" name="円/楕円 546"/>
        <xdr:cNvSpPr/>
      </xdr:nvSpPr>
      <xdr:spPr>
        <a:xfrm>
          <a:off x="15430500" y="63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136811</xdr:rowOff>
    </xdr:from>
    <xdr:ext cx="599010" cy="259045"/>
    <xdr:sp macro="" textlink="">
      <xdr:nvSpPr>
        <xdr:cNvPr id="548" name="テキスト ボックス 547"/>
        <xdr:cNvSpPr txBox="1"/>
      </xdr:nvSpPr>
      <xdr:spPr>
        <a:xfrm>
          <a:off x="15181794" y="613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154636</xdr:rowOff>
    </xdr:from>
    <xdr:to>
      <xdr:col>21</xdr:col>
      <xdr:colOff>212725</xdr:colOff>
      <xdr:row>38</xdr:row>
      <xdr:rowOff>84786</xdr:rowOff>
    </xdr:to>
    <xdr:sp macro="" textlink="">
      <xdr:nvSpPr>
        <xdr:cNvPr id="549" name="円/楕円 548"/>
        <xdr:cNvSpPr/>
      </xdr:nvSpPr>
      <xdr:spPr>
        <a:xfrm>
          <a:off x="14541500" y="6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101313</xdr:rowOff>
    </xdr:from>
    <xdr:ext cx="534377" cy="259045"/>
    <xdr:sp macro="" textlink="">
      <xdr:nvSpPr>
        <xdr:cNvPr id="550" name="テキスト ボックス 549"/>
        <xdr:cNvSpPr txBox="1"/>
      </xdr:nvSpPr>
      <xdr:spPr>
        <a:xfrm>
          <a:off x="14325111" y="62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37511</xdr:rowOff>
    </xdr:from>
    <xdr:to>
      <xdr:col>20</xdr:col>
      <xdr:colOff>9525</xdr:colOff>
      <xdr:row>38</xdr:row>
      <xdr:rowOff>139111</xdr:rowOff>
    </xdr:to>
    <xdr:sp macro="" textlink="">
      <xdr:nvSpPr>
        <xdr:cNvPr id="551" name="円/楕円 550"/>
        <xdr:cNvSpPr/>
      </xdr:nvSpPr>
      <xdr:spPr>
        <a:xfrm>
          <a:off x="136525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130238</xdr:rowOff>
    </xdr:from>
    <xdr:ext cx="534377" cy="259045"/>
    <xdr:sp macro="" textlink="">
      <xdr:nvSpPr>
        <xdr:cNvPr id="552" name="テキスト ボックス 551"/>
        <xdr:cNvSpPr txBox="1"/>
      </xdr:nvSpPr>
      <xdr:spPr>
        <a:xfrm>
          <a:off x="13436111" y="66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77486</xdr:rowOff>
    </xdr:from>
    <xdr:to>
      <xdr:col>18</xdr:col>
      <xdr:colOff>492125</xdr:colOff>
      <xdr:row>39</xdr:row>
      <xdr:rowOff>7636</xdr:rowOff>
    </xdr:to>
    <xdr:sp macro="" textlink="">
      <xdr:nvSpPr>
        <xdr:cNvPr id="553" name="円/楕円 552"/>
        <xdr:cNvSpPr/>
      </xdr:nvSpPr>
      <xdr:spPr>
        <a:xfrm>
          <a:off x="12763500" y="65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170213</xdr:rowOff>
    </xdr:from>
    <xdr:ext cx="534377" cy="259045"/>
    <xdr:sp macro="" textlink="">
      <xdr:nvSpPr>
        <xdr:cNvPr id="554" name="テキスト ボックス 553"/>
        <xdr:cNvSpPr txBox="1"/>
      </xdr:nvSpPr>
      <xdr:spPr>
        <a:xfrm>
          <a:off x="12547111" y="66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32314</xdr:rowOff>
    </xdr:from>
    <xdr:to>
      <xdr:col>23</xdr:col>
      <xdr:colOff>517525</xdr:colOff>
      <xdr:row>59</xdr:row>
      <xdr:rowOff>40875</xdr:rowOff>
    </xdr:to>
    <xdr:cxnSp macro="">
      <xdr:nvCxnSpPr>
        <xdr:cNvPr id="585" name="直線コネクタ 584"/>
        <xdr:cNvCxnSpPr/>
      </xdr:nvCxnSpPr>
      <xdr:spPr>
        <a:xfrm flipV="1">
          <a:off x="15481300" y="10147864"/>
          <a:ext cx="8382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25491</xdr:rowOff>
    </xdr:from>
    <xdr:to>
      <xdr:col>22</xdr:col>
      <xdr:colOff>365125</xdr:colOff>
      <xdr:row>59</xdr:row>
      <xdr:rowOff>40875</xdr:rowOff>
    </xdr:to>
    <xdr:cxnSp macro="">
      <xdr:nvCxnSpPr>
        <xdr:cNvPr id="588" name="直線コネクタ 587"/>
        <xdr:cNvCxnSpPr/>
      </xdr:nvCxnSpPr>
      <xdr:spPr>
        <a:xfrm>
          <a:off x="14592300" y="10141041"/>
          <a:ext cx="889000" cy="1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25491</xdr:rowOff>
    </xdr:from>
    <xdr:to>
      <xdr:col>21</xdr:col>
      <xdr:colOff>161925</xdr:colOff>
      <xdr:row>59</xdr:row>
      <xdr:rowOff>34169</xdr:rowOff>
    </xdr:to>
    <xdr:cxnSp macro="">
      <xdr:nvCxnSpPr>
        <xdr:cNvPr id="591" name="直線コネクタ 590"/>
        <xdr:cNvCxnSpPr/>
      </xdr:nvCxnSpPr>
      <xdr:spPr>
        <a:xfrm flipV="1">
          <a:off x="13703300" y="10141041"/>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168594</xdr:rowOff>
    </xdr:from>
    <xdr:to>
      <xdr:col>19</xdr:col>
      <xdr:colOff>644525</xdr:colOff>
      <xdr:row>59</xdr:row>
      <xdr:rowOff>34169</xdr:rowOff>
    </xdr:to>
    <xdr:cxnSp macro="">
      <xdr:nvCxnSpPr>
        <xdr:cNvPr id="594" name="直線コネクタ 593"/>
        <xdr:cNvCxnSpPr/>
      </xdr:nvCxnSpPr>
      <xdr:spPr>
        <a:xfrm>
          <a:off x="12814300" y="10112694"/>
          <a:ext cx="889000" cy="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152964</xdr:rowOff>
    </xdr:from>
    <xdr:to>
      <xdr:col>23</xdr:col>
      <xdr:colOff>568325</xdr:colOff>
      <xdr:row>59</xdr:row>
      <xdr:rowOff>83114</xdr:rowOff>
    </xdr:to>
    <xdr:sp macro="" textlink="">
      <xdr:nvSpPr>
        <xdr:cNvPr id="604" name="円/楕円 603"/>
        <xdr:cNvSpPr/>
      </xdr:nvSpPr>
      <xdr:spPr>
        <a:xfrm>
          <a:off x="16268700" y="100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67891</xdr:rowOff>
    </xdr:from>
    <xdr:ext cx="534377" cy="259045"/>
    <xdr:sp macro="" textlink="">
      <xdr:nvSpPr>
        <xdr:cNvPr id="605" name="教育費該当値テキスト"/>
        <xdr:cNvSpPr txBox="1"/>
      </xdr:nvSpPr>
      <xdr:spPr>
        <a:xfrm>
          <a:off x="16370300" y="1001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61,149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161525</xdr:rowOff>
    </xdr:from>
    <xdr:to>
      <xdr:col>22</xdr:col>
      <xdr:colOff>415925</xdr:colOff>
      <xdr:row>59</xdr:row>
      <xdr:rowOff>91675</xdr:rowOff>
    </xdr:to>
    <xdr:sp macro="" textlink="">
      <xdr:nvSpPr>
        <xdr:cNvPr id="606" name="円/楕円 605"/>
        <xdr:cNvSpPr/>
      </xdr:nvSpPr>
      <xdr:spPr>
        <a:xfrm>
          <a:off x="15430500" y="101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82802</xdr:rowOff>
    </xdr:from>
    <xdr:ext cx="534377" cy="259045"/>
    <xdr:sp macro="" textlink="">
      <xdr:nvSpPr>
        <xdr:cNvPr id="607" name="テキスト ボックス 606"/>
        <xdr:cNvSpPr txBox="1"/>
      </xdr:nvSpPr>
      <xdr:spPr>
        <a:xfrm>
          <a:off x="15214111" y="101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146141</xdr:rowOff>
    </xdr:from>
    <xdr:to>
      <xdr:col>21</xdr:col>
      <xdr:colOff>212725</xdr:colOff>
      <xdr:row>59</xdr:row>
      <xdr:rowOff>76291</xdr:rowOff>
    </xdr:to>
    <xdr:sp macro="" textlink="">
      <xdr:nvSpPr>
        <xdr:cNvPr id="608" name="円/楕円 607"/>
        <xdr:cNvSpPr/>
      </xdr:nvSpPr>
      <xdr:spPr>
        <a:xfrm>
          <a:off x="14541500" y="100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67418</xdr:rowOff>
    </xdr:from>
    <xdr:ext cx="534377" cy="259045"/>
    <xdr:sp macro="" textlink="">
      <xdr:nvSpPr>
        <xdr:cNvPr id="609" name="テキスト ボックス 608"/>
        <xdr:cNvSpPr txBox="1"/>
      </xdr:nvSpPr>
      <xdr:spPr>
        <a:xfrm>
          <a:off x="14325111" y="1018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154819</xdr:rowOff>
    </xdr:from>
    <xdr:to>
      <xdr:col>20</xdr:col>
      <xdr:colOff>9525</xdr:colOff>
      <xdr:row>59</xdr:row>
      <xdr:rowOff>84969</xdr:rowOff>
    </xdr:to>
    <xdr:sp macro="" textlink="">
      <xdr:nvSpPr>
        <xdr:cNvPr id="610" name="円/楕円 609"/>
        <xdr:cNvSpPr/>
      </xdr:nvSpPr>
      <xdr:spPr>
        <a:xfrm>
          <a:off x="13652500" y="100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76096</xdr:rowOff>
    </xdr:from>
    <xdr:ext cx="534377" cy="259045"/>
    <xdr:sp macro="" textlink="">
      <xdr:nvSpPr>
        <xdr:cNvPr id="611" name="テキスト ボックス 610"/>
        <xdr:cNvSpPr txBox="1"/>
      </xdr:nvSpPr>
      <xdr:spPr>
        <a:xfrm>
          <a:off x="13436111" y="1019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117794</xdr:rowOff>
    </xdr:from>
    <xdr:to>
      <xdr:col>18</xdr:col>
      <xdr:colOff>492125</xdr:colOff>
      <xdr:row>59</xdr:row>
      <xdr:rowOff>47944</xdr:rowOff>
    </xdr:to>
    <xdr:sp macro="" textlink="">
      <xdr:nvSpPr>
        <xdr:cNvPr id="612" name="円/楕円 611"/>
        <xdr:cNvSpPr/>
      </xdr:nvSpPr>
      <xdr:spPr>
        <a:xfrm>
          <a:off x="12763500" y="100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39071</xdr:rowOff>
    </xdr:from>
    <xdr:ext cx="534377" cy="259045"/>
    <xdr:sp macro="" textlink="">
      <xdr:nvSpPr>
        <xdr:cNvPr id="613" name="テキスト ボックス 612"/>
        <xdr:cNvSpPr txBox="1"/>
      </xdr:nvSpPr>
      <xdr:spPr>
        <a:xfrm>
          <a:off x="12547111" y="101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75447</xdr:rowOff>
    </xdr:from>
    <xdr:to>
      <xdr:col>21</xdr:col>
      <xdr:colOff>161925</xdr:colOff>
      <xdr:row>79</xdr:row>
      <xdr:rowOff>98879</xdr:rowOff>
    </xdr:to>
    <xdr:cxnSp macro="">
      <xdr:nvCxnSpPr>
        <xdr:cNvPr id="650" name="直線コネクタ 649"/>
        <xdr:cNvCxnSpPr/>
      </xdr:nvCxnSpPr>
      <xdr:spPr>
        <a:xfrm>
          <a:off x="13703300" y="13619997"/>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64591</xdr:rowOff>
    </xdr:from>
    <xdr:to>
      <xdr:col>19</xdr:col>
      <xdr:colOff>644525</xdr:colOff>
      <xdr:row>79</xdr:row>
      <xdr:rowOff>75447</xdr:rowOff>
    </xdr:to>
    <xdr:cxnSp macro="">
      <xdr:nvCxnSpPr>
        <xdr:cNvPr id="653" name="直線コネクタ 652"/>
        <xdr:cNvCxnSpPr/>
      </xdr:nvCxnSpPr>
      <xdr:spPr>
        <a:xfrm>
          <a:off x="12814300" y="13609141"/>
          <a:ext cx="889000" cy="1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24647</xdr:rowOff>
    </xdr:from>
    <xdr:to>
      <xdr:col>20</xdr:col>
      <xdr:colOff>9525</xdr:colOff>
      <xdr:row>79</xdr:row>
      <xdr:rowOff>126247</xdr:rowOff>
    </xdr:to>
    <xdr:sp macro="" textlink="">
      <xdr:nvSpPr>
        <xdr:cNvPr id="669" name="円/楕円 668"/>
        <xdr:cNvSpPr/>
      </xdr:nvSpPr>
      <xdr:spPr>
        <a:xfrm>
          <a:off x="13652500" y="135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117374</xdr:rowOff>
    </xdr:from>
    <xdr:ext cx="534377" cy="259045"/>
    <xdr:sp macro="" textlink="">
      <xdr:nvSpPr>
        <xdr:cNvPr id="670" name="テキスト ボックス 669"/>
        <xdr:cNvSpPr txBox="1"/>
      </xdr:nvSpPr>
      <xdr:spPr>
        <a:xfrm>
          <a:off x="13436111" y="1366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13791</xdr:rowOff>
    </xdr:from>
    <xdr:to>
      <xdr:col>18</xdr:col>
      <xdr:colOff>492125</xdr:colOff>
      <xdr:row>79</xdr:row>
      <xdr:rowOff>115391</xdr:rowOff>
    </xdr:to>
    <xdr:sp macro="" textlink="">
      <xdr:nvSpPr>
        <xdr:cNvPr id="671" name="円/楕円 670"/>
        <xdr:cNvSpPr/>
      </xdr:nvSpPr>
      <xdr:spPr>
        <a:xfrm>
          <a:off x="12763500" y="1355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106518</xdr:rowOff>
    </xdr:from>
    <xdr:ext cx="534377" cy="259045"/>
    <xdr:sp macro="" textlink="">
      <xdr:nvSpPr>
        <xdr:cNvPr id="672" name="テキスト ボックス 671"/>
        <xdr:cNvSpPr txBox="1"/>
      </xdr:nvSpPr>
      <xdr:spPr>
        <a:xfrm>
          <a:off x="12547111" y="136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91407</xdr:rowOff>
    </xdr:from>
    <xdr:to>
      <xdr:col>23</xdr:col>
      <xdr:colOff>517525</xdr:colOff>
      <xdr:row>98</xdr:row>
      <xdr:rowOff>91889</xdr:rowOff>
    </xdr:to>
    <xdr:cxnSp macro="">
      <xdr:nvCxnSpPr>
        <xdr:cNvPr id="703" name="直線コネクタ 702"/>
        <xdr:cNvCxnSpPr/>
      </xdr:nvCxnSpPr>
      <xdr:spPr>
        <a:xfrm flipV="1">
          <a:off x="15481300" y="16893507"/>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91889</xdr:rowOff>
    </xdr:from>
    <xdr:to>
      <xdr:col>22</xdr:col>
      <xdr:colOff>365125</xdr:colOff>
      <xdr:row>98</xdr:row>
      <xdr:rowOff>96110</xdr:rowOff>
    </xdr:to>
    <xdr:cxnSp macro="">
      <xdr:nvCxnSpPr>
        <xdr:cNvPr id="706" name="直線コネクタ 705"/>
        <xdr:cNvCxnSpPr/>
      </xdr:nvCxnSpPr>
      <xdr:spPr>
        <a:xfrm flipV="1">
          <a:off x="14592300" y="16893989"/>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96110</xdr:rowOff>
    </xdr:from>
    <xdr:to>
      <xdr:col>21</xdr:col>
      <xdr:colOff>161925</xdr:colOff>
      <xdr:row>98</xdr:row>
      <xdr:rowOff>97135</xdr:rowOff>
    </xdr:to>
    <xdr:cxnSp macro="">
      <xdr:nvCxnSpPr>
        <xdr:cNvPr id="709" name="直線コネクタ 708"/>
        <xdr:cNvCxnSpPr/>
      </xdr:nvCxnSpPr>
      <xdr:spPr>
        <a:xfrm flipV="1">
          <a:off x="13703300" y="16898210"/>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97135</xdr:rowOff>
    </xdr:from>
    <xdr:to>
      <xdr:col>19</xdr:col>
      <xdr:colOff>644525</xdr:colOff>
      <xdr:row>98</xdr:row>
      <xdr:rowOff>111047</xdr:rowOff>
    </xdr:to>
    <xdr:cxnSp macro="">
      <xdr:nvCxnSpPr>
        <xdr:cNvPr id="712" name="直線コネクタ 711"/>
        <xdr:cNvCxnSpPr/>
      </xdr:nvCxnSpPr>
      <xdr:spPr>
        <a:xfrm flipV="1">
          <a:off x="12814300" y="1689923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40607</xdr:rowOff>
    </xdr:from>
    <xdr:to>
      <xdr:col>23</xdr:col>
      <xdr:colOff>568325</xdr:colOff>
      <xdr:row>98</xdr:row>
      <xdr:rowOff>142207</xdr:rowOff>
    </xdr:to>
    <xdr:sp macro="" textlink="">
      <xdr:nvSpPr>
        <xdr:cNvPr id="722" name="円/楕円 721"/>
        <xdr:cNvSpPr/>
      </xdr:nvSpPr>
      <xdr:spPr>
        <a:xfrm>
          <a:off x="16268700" y="168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19034</xdr:rowOff>
    </xdr:from>
    <xdr:ext cx="599010" cy="259045"/>
    <xdr:sp macro="" textlink="">
      <xdr:nvSpPr>
        <xdr:cNvPr id="723" name="公債費該当値テキスト"/>
        <xdr:cNvSpPr txBox="1"/>
      </xdr:nvSpPr>
      <xdr:spPr>
        <a:xfrm>
          <a:off x="16370300" y="1682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41089</xdr:rowOff>
    </xdr:from>
    <xdr:to>
      <xdr:col>22</xdr:col>
      <xdr:colOff>415925</xdr:colOff>
      <xdr:row>98</xdr:row>
      <xdr:rowOff>142689</xdr:rowOff>
    </xdr:to>
    <xdr:sp macro="" textlink="">
      <xdr:nvSpPr>
        <xdr:cNvPr id="724" name="円/楕円 723"/>
        <xdr:cNvSpPr/>
      </xdr:nvSpPr>
      <xdr:spPr>
        <a:xfrm>
          <a:off x="15430500" y="168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133816</xdr:rowOff>
    </xdr:from>
    <xdr:ext cx="599010" cy="259045"/>
    <xdr:sp macro="" textlink="">
      <xdr:nvSpPr>
        <xdr:cNvPr id="725" name="テキスト ボックス 724"/>
        <xdr:cNvSpPr txBox="1"/>
      </xdr:nvSpPr>
      <xdr:spPr>
        <a:xfrm>
          <a:off x="15181794" y="1693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45310</xdr:rowOff>
    </xdr:from>
    <xdr:to>
      <xdr:col>21</xdr:col>
      <xdr:colOff>212725</xdr:colOff>
      <xdr:row>98</xdr:row>
      <xdr:rowOff>146910</xdr:rowOff>
    </xdr:to>
    <xdr:sp macro="" textlink="">
      <xdr:nvSpPr>
        <xdr:cNvPr id="726" name="円/楕円 725"/>
        <xdr:cNvSpPr/>
      </xdr:nvSpPr>
      <xdr:spPr>
        <a:xfrm>
          <a:off x="14541500" y="168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138037</xdr:rowOff>
    </xdr:from>
    <xdr:ext cx="599010" cy="259045"/>
    <xdr:sp macro="" textlink="">
      <xdr:nvSpPr>
        <xdr:cNvPr id="727" name="テキスト ボックス 726"/>
        <xdr:cNvSpPr txBox="1"/>
      </xdr:nvSpPr>
      <xdr:spPr>
        <a:xfrm>
          <a:off x="14292794" y="169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46335</xdr:rowOff>
    </xdr:from>
    <xdr:to>
      <xdr:col>20</xdr:col>
      <xdr:colOff>9525</xdr:colOff>
      <xdr:row>98</xdr:row>
      <xdr:rowOff>147935</xdr:rowOff>
    </xdr:to>
    <xdr:sp macro="" textlink="">
      <xdr:nvSpPr>
        <xdr:cNvPr id="728" name="円/楕円 727"/>
        <xdr:cNvSpPr/>
      </xdr:nvSpPr>
      <xdr:spPr>
        <a:xfrm>
          <a:off x="13652500" y="168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139062</xdr:rowOff>
    </xdr:from>
    <xdr:ext cx="599010" cy="259045"/>
    <xdr:sp macro="" textlink="">
      <xdr:nvSpPr>
        <xdr:cNvPr id="729" name="テキスト ボックス 728"/>
        <xdr:cNvSpPr txBox="1"/>
      </xdr:nvSpPr>
      <xdr:spPr>
        <a:xfrm>
          <a:off x="13403794" y="1694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60247</xdr:rowOff>
    </xdr:from>
    <xdr:to>
      <xdr:col>18</xdr:col>
      <xdr:colOff>492125</xdr:colOff>
      <xdr:row>98</xdr:row>
      <xdr:rowOff>161847</xdr:rowOff>
    </xdr:to>
    <xdr:sp macro="" textlink="">
      <xdr:nvSpPr>
        <xdr:cNvPr id="730" name="円/楕円 729"/>
        <xdr:cNvSpPr/>
      </xdr:nvSpPr>
      <xdr:spPr>
        <a:xfrm>
          <a:off x="12763500" y="168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152974</xdr:rowOff>
    </xdr:from>
    <xdr:ext cx="534377" cy="259045"/>
    <xdr:sp macro="" textlink="">
      <xdr:nvSpPr>
        <xdr:cNvPr id="731" name="テキスト ボックス 730"/>
        <xdr:cNvSpPr txBox="1"/>
      </xdr:nvSpPr>
      <xdr:spPr>
        <a:xfrm>
          <a:off x="12547111" y="169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みると、民生費及び消防費において類似団体内平均値を上回っている。民生費は、周参見保育所整備事業実施によるもの、消防費は、津波避難施設整事業実施による事業費の増加に伴うもの。それ以外の項目では類似団体内平均値を下回っているが、今後も公共施設高台移転事業等を控えており、引き続き健全な財政運営を行なえ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年度末の財政調整基金残高は、前年度から▲</a:t>
          </a:r>
          <a:r>
            <a:rPr kumimoji="1" lang="en-US" altLang="ja-JP" sz="1400">
              <a:latin typeface="ＭＳ ゴシック" pitchFamily="49" charset="-128"/>
              <a:ea typeface="ＭＳ ゴシック" pitchFamily="49" charset="-128"/>
            </a:rPr>
            <a:t>145,000</a:t>
          </a:r>
          <a:r>
            <a:rPr kumimoji="1" lang="ja-JP" altLang="en-US" sz="1400">
              <a:latin typeface="ＭＳ ゴシック" pitchFamily="49" charset="-128"/>
              <a:ea typeface="ＭＳ ゴシック" pitchFamily="49" charset="-128"/>
            </a:rPr>
            <a:t>千円の</a:t>
          </a:r>
          <a:r>
            <a:rPr kumimoji="1" lang="en-US" altLang="ja-JP" sz="1400">
              <a:latin typeface="ＭＳ ゴシック" pitchFamily="49" charset="-128"/>
              <a:ea typeface="ＭＳ ゴシック" pitchFamily="49" charset="-128"/>
            </a:rPr>
            <a:t>1,666,667</a:t>
          </a:r>
          <a:r>
            <a:rPr kumimoji="1" lang="ja-JP" altLang="en-US" sz="1400">
              <a:latin typeface="ＭＳ ゴシック" pitchFamily="49" charset="-128"/>
              <a:ea typeface="ＭＳ ゴシック" pitchFamily="49" charset="-128"/>
            </a:rPr>
            <a:t>千円であり、標準財政規模比では高い水準にある。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ここ数年、実質単年度収支がマイナスとなっていることや、公共施設高台移転事業等の大型事業による元利償還金の増加により財源不足が予測されるため、財政調整基金の取り崩しより対応する予定である。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となっているが、国保すさみ病院事業会計における事業収益の減少等により、今後病院事業への補助金等の増加が町財政を圧迫しかねない状況にあるため、独立採算の原則に立ち返り、経費の節減に努めることで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年度実質公債費比率は、過去の大型事業に係る地方債の償還終了等による元利償還金の減少により、前年度と比較し、</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ポイント改善され、</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％となっているが、今後は、公共施設高台移転事業や防災対策事業等により、公債費の大幅な増加が見込まれるため、事業実施とともに比率が悪化すると考えられる。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地方債の発行の際には、事業実施の適正化を図り、事業の優先順位をつけるなど、十分な精査・抑制により公債費の適正化に努める。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将来負担比率については、周参見保育所や津波避難施設の整備に充てた地方債借入実行により、地方債現在高が増加しているが、充当可能基金残高があるため、引き続きマイナス計上となっている。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今後も公共施設高台移転事業等を進めていけば、一般会計等にかかる地方債残高は増加し、基金の取り崩し等も発生することから、将来負担比率も増加すると見込んでいる。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今後の地方交付税の動向などにも注視し、計画的な基金の積立や地方債発行の抑制を行い、比率の抑制に努める。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4,249
4,226
174.46
4,458,899
4,363,950
58,599
2,427,157
5,018,996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4,249
4,226
174.46
4,458,899
4,363,950
58,599
2,427,157
5,018,996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4,249
4,226
174.46
4,458,899
4,363,950
58,599
2,427,157
5,018,996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4458899</v>
      </c>
      <c r="BO4" s="381"/>
      <c r="BP4" s="381"/>
      <c r="BQ4" s="381"/>
      <c r="BR4" s="381"/>
      <c r="BS4" s="381"/>
      <c r="BT4" s="381"/>
      <c r="BU4" s="382"/>
      <c r="BV4" s="380">
        <v>4324317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2.4</v>
      </c>
      <c r="CU4" s="387"/>
      <c r="CV4" s="387"/>
      <c r="CW4" s="387"/>
      <c r="CX4" s="387"/>
      <c r="CY4" s="387"/>
      <c r="CZ4" s="387"/>
      <c r="DA4" s="388"/>
      <c r="DB4" s="386">
        <v>4.4000000000000004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4363950</v>
      </c>
      <c r="BO5" s="418"/>
      <c r="BP5" s="418"/>
      <c r="BQ5" s="418"/>
      <c r="BR5" s="418"/>
      <c r="BS5" s="418"/>
      <c r="BT5" s="418"/>
      <c r="BU5" s="419"/>
      <c r="BV5" s="417">
        <v>4201114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90.7</v>
      </c>
      <c r="CU5" s="415"/>
      <c r="CV5" s="415"/>
      <c r="CW5" s="415"/>
      <c r="CX5" s="415"/>
      <c r="CY5" s="415"/>
      <c r="CZ5" s="415"/>
      <c r="DA5" s="416"/>
      <c r="DB5" s="414">
        <v>88.5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94949</v>
      </c>
      <c r="BO6" s="418"/>
      <c r="BP6" s="418"/>
      <c r="BQ6" s="418"/>
      <c r="BR6" s="418"/>
      <c r="BS6" s="418"/>
      <c r="BT6" s="418"/>
      <c r="BU6" s="419"/>
      <c r="BV6" s="417">
        <v>123203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94.3</v>
      </c>
      <c r="CU6" s="455"/>
      <c r="CV6" s="455"/>
      <c r="CW6" s="455"/>
      <c r="CX6" s="455"/>
      <c r="CY6" s="455"/>
      <c r="CZ6" s="455"/>
      <c r="DA6" s="456"/>
      <c r="DB6" s="454">
        <v>93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36350</v>
      </c>
      <c r="BO7" s="418"/>
      <c r="BP7" s="418"/>
      <c r="BQ7" s="418"/>
      <c r="BR7" s="418"/>
      <c r="BS7" s="418"/>
      <c r="BT7" s="418"/>
      <c r="BU7" s="419"/>
      <c r="BV7" s="417">
        <v>14660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2427157</v>
      </c>
      <c r="CU7" s="418"/>
      <c r="CV7" s="418"/>
      <c r="CW7" s="418"/>
      <c r="CX7" s="418"/>
      <c r="CY7" s="418"/>
      <c r="CZ7" s="418"/>
      <c r="DA7" s="419"/>
      <c r="DB7" s="417">
        <v>2481111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58599</v>
      </c>
      <c r="BO8" s="418"/>
      <c r="BP8" s="418"/>
      <c r="BQ8" s="418"/>
      <c r="BR8" s="418"/>
      <c r="BS8" s="418"/>
      <c r="BT8" s="418"/>
      <c r="BU8" s="419"/>
      <c r="BV8" s="417">
        <v>108543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0.19</v>
      </c>
      <c r="CU8" s="458"/>
      <c r="CV8" s="458"/>
      <c r="CW8" s="458"/>
      <c r="CX8" s="458"/>
      <c r="CY8" s="458"/>
      <c r="CZ8" s="458"/>
      <c r="DA8" s="459"/>
      <c r="DB8" s="457">
        <v>0.18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4127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-49944</v>
      </c>
      <c r="BO9" s="418"/>
      <c r="BP9" s="418"/>
      <c r="BQ9" s="418"/>
      <c r="BR9" s="418"/>
      <c r="BS9" s="418"/>
      <c r="BT9" s="418"/>
      <c r="BU9" s="419"/>
      <c r="BV9" s="417">
        <v>-18203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14.8</v>
      </c>
      <c r="CU9" s="415"/>
      <c r="CV9" s="415"/>
      <c r="CW9" s="415"/>
      <c r="CX9" s="415"/>
      <c r="CY9" s="415"/>
      <c r="CZ9" s="415"/>
      <c r="DA9" s="416"/>
      <c r="DB9" s="414">
        <v>15.4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4730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t="s">
        <v>106</v>
      </c>
      <c r="BO10" s="418"/>
      <c r="BP10" s="418"/>
      <c r="BQ10" s="418"/>
      <c r="BR10" s="418"/>
      <c r="BS10" s="418"/>
      <c r="BT10" s="418"/>
      <c r="BU10" s="419"/>
      <c r="BV10" s="417" t="s">
        <v>106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4249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145000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4226</v>
      </c>
      <c r="S13" s="499"/>
      <c r="T13" s="499"/>
      <c r="U13" s="499"/>
      <c r="V13" s="500"/>
      <c r="W13" s="433" t="s">
        <v>125</v>
      </c>
      <c r="X13" s="434"/>
      <c r="Y13" s="434"/>
      <c r="Z13" s="434"/>
      <c r="AA13" s="434"/>
      <c r="AB13" s="424"/>
      <c r="AC13" s="468">
        <v>214</v>
      </c>
      <c r="AD13" s="469"/>
      <c r="AE13" s="469"/>
      <c r="AF13" s="469"/>
      <c r="AG13" s="508"/>
      <c r="AH13" s="468">
        <v>248</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-194944</v>
      </c>
      <c r="BO13" s="418"/>
      <c r="BP13" s="418"/>
      <c r="BQ13" s="418"/>
      <c r="BR13" s="418"/>
      <c r="BS13" s="418"/>
      <c r="BT13" s="418"/>
      <c r="BU13" s="419"/>
      <c r="BV13" s="417">
        <v>-18203</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6.7</v>
      </c>
      <c r="CU13" s="415"/>
      <c r="CV13" s="415"/>
      <c r="CW13" s="415"/>
      <c r="CX13" s="415"/>
      <c r="CY13" s="415"/>
      <c r="CZ13" s="415"/>
      <c r="DA13" s="416"/>
      <c r="DB13" s="414">
        <v>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4342</v>
      </c>
      <c r="S14" s="499"/>
      <c r="T14" s="499"/>
      <c r="U14" s="499"/>
      <c r="V14" s="500"/>
      <c r="W14" s="407"/>
      <c r="X14" s="408"/>
      <c r="Y14" s="408"/>
      <c r="Z14" s="408"/>
      <c r="AA14" s="408"/>
      <c r="AB14" s="397"/>
      <c r="AC14" s="501">
        <v>12.7</v>
      </c>
      <c r="AD14" s="502"/>
      <c r="AE14" s="502"/>
      <c r="AF14" s="502"/>
      <c r="AG14" s="503"/>
      <c r="AH14" s="501">
        <v>12.9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4322</v>
      </c>
      <c r="S15" s="499"/>
      <c r="T15" s="499"/>
      <c r="U15" s="499"/>
      <c r="V15" s="500"/>
      <c r="W15" s="433" t="s">
        <v>132</v>
      </c>
      <c r="X15" s="434"/>
      <c r="Y15" s="434"/>
      <c r="Z15" s="434"/>
      <c r="AA15" s="434"/>
      <c r="AB15" s="424"/>
      <c r="AC15" s="468">
        <v>375</v>
      </c>
      <c r="AD15" s="469"/>
      <c r="AE15" s="469"/>
      <c r="AF15" s="469"/>
      <c r="AG15" s="508"/>
      <c r="AH15" s="468">
        <v>392</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420555</v>
      </c>
      <c r="BO15" s="381"/>
      <c r="BP15" s="381"/>
      <c r="BQ15" s="381"/>
      <c r="BR15" s="381"/>
      <c r="BS15" s="381"/>
      <c r="BT15" s="381"/>
      <c r="BU15" s="382"/>
      <c r="BV15" s="380">
        <v>422323</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22.2</v>
      </c>
      <c r="AD16" s="502"/>
      <c r="AE16" s="502"/>
      <c r="AF16" s="502"/>
      <c r="AG16" s="503"/>
      <c r="AH16" s="501">
        <v>20.5</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2224771</v>
      </c>
      <c r="BO16" s="418"/>
      <c r="BP16" s="418"/>
      <c r="BQ16" s="418"/>
      <c r="BR16" s="418"/>
      <c r="BS16" s="418"/>
      <c r="BT16" s="418"/>
      <c r="BU16" s="419"/>
      <c r="BV16" s="417">
        <v>2249885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1099</v>
      </c>
      <c r="AD17" s="469"/>
      <c r="AE17" s="469"/>
      <c r="AF17" s="469"/>
      <c r="AG17" s="508"/>
      <c r="AH17" s="468">
        <v>1276</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530919</v>
      </c>
      <c r="BO17" s="418"/>
      <c r="BP17" s="418"/>
      <c r="BQ17" s="418"/>
      <c r="BR17" s="418"/>
      <c r="BS17" s="418"/>
      <c r="BT17" s="418"/>
      <c r="BU17" s="419"/>
      <c r="BV17" s="417">
        <v>533625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174.46</v>
      </c>
      <c r="M18" s="530"/>
      <c r="N18" s="530"/>
      <c r="O18" s="530"/>
      <c r="P18" s="530"/>
      <c r="Q18" s="530"/>
      <c r="R18" s="531"/>
      <c r="S18" s="531"/>
      <c r="T18" s="531"/>
      <c r="U18" s="531"/>
      <c r="V18" s="532"/>
      <c r="W18" s="435"/>
      <c r="X18" s="436"/>
      <c r="Y18" s="436"/>
      <c r="Z18" s="436"/>
      <c r="AA18" s="436"/>
      <c r="AB18" s="427"/>
      <c r="AC18" s="533">
        <v>65.099999999999994</v>
      </c>
      <c r="AD18" s="534"/>
      <c r="AE18" s="534"/>
      <c r="AF18" s="534"/>
      <c r="AG18" s="535"/>
      <c r="AH18" s="533">
        <v>66.599999999999994</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2192311</v>
      </c>
      <c r="BO18" s="418"/>
      <c r="BP18" s="418"/>
      <c r="BQ18" s="418"/>
      <c r="BR18" s="418"/>
      <c r="BS18" s="418"/>
      <c r="BT18" s="418"/>
      <c r="BU18" s="419"/>
      <c r="BV18" s="417">
        <v>2209752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24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3026146</v>
      </c>
      <c r="BO19" s="418"/>
      <c r="BP19" s="418"/>
      <c r="BQ19" s="418"/>
      <c r="BR19" s="418"/>
      <c r="BS19" s="418"/>
      <c r="BT19" s="418"/>
      <c r="BU19" s="419"/>
      <c r="BV19" s="417">
        <v>2968433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1927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5018996</v>
      </c>
      <c r="BO23" s="418"/>
      <c r="BP23" s="418"/>
      <c r="BQ23" s="418"/>
      <c r="BR23" s="418"/>
      <c r="BS23" s="418"/>
      <c r="BT23" s="418"/>
      <c r="BU23" s="419"/>
      <c r="BV23" s="417">
        <v>4819756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6000</v>
      </c>
      <c r="R24" s="469"/>
      <c r="S24" s="469"/>
      <c r="T24" s="469"/>
      <c r="U24" s="469"/>
      <c r="V24" s="508"/>
      <c r="W24" s="563"/>
      <c r="X24" s="551"/>
      <c r="Y24" s="552"/>
      <c r="Z24" s="467" t="s">
        <v>156</v>
      </c>
      <c r="AA24" s="447"/>
      <c r="AB24" s="447"/>
      <c r="AC24" s="447"/>
      <c r="AD24" s="447"/>
      <c r="AE24" s="447"/>
      <c r="AF24" s="447"/>
      <c r="AG24" s="448"/>
      <c r="AH24" s="468">
        <v>73</v>
      </c>
      <c r="AI24" s="469"/>
      <c r="AJ24" s="469"/>
      <c r="AK24" s="469"/>
      <c r="AL24" s="508"/>
      <c r="AM24" s="468">
        <v>217248</v>
      </c>
      <c r="AN24" s="469"/>
      <c r="AO24" s="469"/>
      <c r="AP24" s="469"/>
      <c r="AQ24" s="469"/>
      <c r="AR24" s="508"/>
      <c r="AS24" s="468">
        <v>2976</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4966860</v>
      </c>
      <c r="BO24" s="418"/>
      <c r="BP24" s="418"/>
      <c r="BQ24" s="418"/>
      <c r="BR24" s="418"/>
      <c r="BS24" s="418"/>
      <c r="BT24" s="418"/>
      <c r="BU24" s="419"/>
      <c r="BV24" s="417">
        <v>4735185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4850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36062</v>
      </c>
      <c r="BO25" s="381"/>
      <c r="BP25" s="381"/>
      <c r="BQ25" s="381"/>
      <c r="BR25" s="381"/>
      <c r="BS25" s="381"/>
      <c r="BT25" s="381"/>
      <c r="BU25" s="382"/>
      <c r="BV25" s="380">
        <v>58382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4500</v>
      </c>
      <c r="R26" s="469"/>
      <c r="S26" s="469"/>
      <c r="T26" s="469"/>
      <c r="U26" s="469"/>
      <c r="V26" s="508"/>
      <c r="W26" s="563"/>
      <c r="X26" s="551"/>
      <c r="Y26" s="552"/>
      <c r="Z26" s="467" t="s">
        <v>162</v>
      </c>
      <c r="AA26" s="573"/>
      <c r="AB26" s="573"/>
      <c r="AC26" s="573"/>
      <c r="AD26" s="573"/>
      <c r="AE26" s="573"/>
      <c r="AF26" s="573"/>
      <c r="AG26" s="574"/>
      <c r="AH26" s="468">
        <v>3</v>
      </c>
      <c r="AI26" s="469"/>
      <c r="AJ26" s="469"/>
      <c r="AK26" s="469"/>
      <c r="AL26" s="508"/>
      <c r="AM26" s="468">
        <v>9333</v>
      </c>
      <c r="AN26" s="469"/>
      <c r="AO26" s="469"/>
      <c r="AP26" s="469"/>
      <c r="AQ26" s="469"/>
      <c r="AR26" s="508"/>
      <c r="AS26" s="468">
        <v>3111</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2800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105638</v>
      </c>
      <c r="BO27" s="587"/>
      <c r="BP27" s="587"/>
      <c r="BQ27" s="587"/>
      <c r="BR27" s="587"/>
      <c r="BS27" s="587"/>
      <c r="BT27" s="587"/>
      <c r="BU27" s="588"/>
      <c r="BV27" s="586">
        <v>14710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2200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1666668</v>
      </c>
      <c r="BO28" s="381"/>
      <c r="BP28" s="381"/>
      <c r="BQ28" s="381"/>
      <c r="BR28" s="381"/>
      <c r="BS28" s="381"/>
      <c r="BT28" s="381"/>
      <c r="BU28" s="382"/>
      <c r="BV28" s="380">
        <v>1811668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8</v>
      </c>
      <c r="M29" s="469"/>
      <c r="N29" s="469"/>
      <c r="O29" s="469"/>
      <c r="P29" s="508"/>
      <c r="Q29" s="468">
        <v>2000</v>
      </c>
      <c r="R29" s="469"/>
      <c r="S29" s="469"/>
      <c r="T29" s="469"/>
      <c r="U29" s="469"/>
      <c r="V29" s="508"/>
      <c r="W29" s="564"/>
      <c r="X29" s="565"/>
      <c r="Y29" s="566"/>
      <c r="Z29" s="467" t="s">
        <v>172</v>
      </c>
      <c r="AA29" s="447"/>
      <c r="AB29" s="447"/>
      <c r="AC29" s="447"/>
      <c r="AD29" s="447"/>
      <c r="AE29" s="447"/>
      <c r="AF29" s="447"/>
      <c r="AG29" s="448"/>
      <c r="AH29" s="468">
        <v>73</v>
      </c>
      <c r="AI29" s="469"/>
      <c r="AJ29" s="469"/>
      <c r="AK29" s="469"/>
      <c r="AL29" s="508"/>
      <c r="AM29" s="468">
        <v>217248</v>
      </c>
      <c r="AN29" s="469"/>
      <c r="AO29" s="469"/>
      <c r="AP29" s="469"/>
      <c r="AQ29" s="469"/>
      <c r="AR29" s="508"/>
      <c r="AS29" s="468">
        <v>2976</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43103</v>
      </c>
      <c r="BO29" s="418"/>
      <c r="BP29" s="418"/>
      <c r="BQ29" s="418"/>
      <c r="BR29" s="418"/>
      <c r="BS29" s="418"/>
      <c r="BT29" s="418"/>
      <c r="BU29" s="419"/>
      <c r="BV29" s="417">
        <v>43103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96.6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1456515</v>
      </c>
      <c r="BO30" s="587"/>
      <c r="BP30" s="587"/>
      <c r="BQ30" s="587"/>
      <c r="BR30" s="587"/>
      <c r="BS30" s="587"/>
      <c r="BT30" s="587"/>
      <c r="BU30" s="588"/>
      <c r="BV30" s="586">
        <v>1462515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和歌山県市町村総合事務組合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教育奨学金貸与基金</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国保すさみ病院事業会計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和歌山県地方税回収機構</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土地取得特別会計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田辺広域市町村圏組合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紀南地方老人福祉施設組合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紀南地方老人福祉施設組合（公営企業会計）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紀南地方児童福祉施設組合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和歌山県後期高齢者医療広域連合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和歌山県後期高齢者医療広域連合（特別会計）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大辺路衛生施設組合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紀南環境広域施設組合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416298</v>
      </c>
      <c r="S5" s="615"/>
      <c r="T5" s="615"/>
      <c r="U5" s="615"/>
      <c r="V5" s="615"/>
      <c r="W5" s="615"/>
      <c r="X5" s="615"/>
      <c r="Y5" s="616"/>
      <c r="Z5" s="617">
        <v>9.3000000000000007</v>
      </c>
      <c r="AA5" s="617"/>
      <c r="AB5" s="617"/>
      <c r="AC5" s="617"/>
      <c r="AD5" s="618">
        <v>416298</v>
      </c>
      <c r="AE5" s="618"/>
      <c r="AF5" s="618"/>
      <c r="AG5" s="618"/>
      <c r="AH5" s="618"/>
      <c r="AI5" s="618"/>
      <c r="AJ5" s="618"/>
      <c r="AK5" s="618"/>
      <c r="AL5" s="619">
        <v>17.899999999999999</v>
      </c>
      <c r="AM5" s="620"/>
      <c r="AN5" s="620"/>
      <c r="AO5" s="621"/>
      <c r="AP5" s="611" t="s">
        <v>211</v>
      </c>
      <c r="AQ5" s="612"/>
      <c r="AR5" s="612"/>
      <c r="AS5" s="612"/>
      <c r="AT5" s="612"/>
      <c r="AU5" s="612"/>
      <c r="AV5" s="612"/>
      <c r="AW5" s="612"/>
      <c r="AX5" s="612"/>
      <c r="AY5" s="612"/>
      <c r="AZ5" s="612"/>
      <c r="BA5" s="612"/>
      <c r="BB5" s="612"/>
      <c r="BC5" s="612"/>
      <c r="BD5" s="612"/>
      <c r="BE5" s="612"/>
      <c r="BF5" s="613"/>
      <c r="BG5" s="625">
        <v>413891</v>
      </c>
      <c r="BH5" s="626"/>
      <c r="BI5" s="626"/>
      <c r="BJ5" s="626"/>
      <c r="BK5" s="626"/>
      <c r="BL5" s="626"/>
      <c r="BM5" s="626"/>
      <c r="BN5" s="627"/>
      <c r="BO5" s="628">
        <v>99.4</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22876</v>
      </c>
      <c r="S6" s="626"/>
      <c r="T6" s="626"/>
      <c r="U6" s="626"/>
      <c r="V6" s="626"/>
      <c r="W6" s="626"/>
      <c r="X6" s="626"/>
      <c r="Y6" s="627"/>
      <c r="Z6" s="628">
        <v>0.5</v>
      </c>
      <c r="AA6" s="628"/>
      <c r="AB6" s="628"/>
      <c r="AC6" s="628"/>
      <c r="AD6" s="629">
        <v>22876</v>
      </c>
      <c r="AE6" s="629"/>
      <c r="AF6" s="629"/>
      <c r="AG6" s="629"/>
      <c r="AH6" s="629"/>
      <c r="AI6" s="629"/>
      <c r="AJ6" s="629"/>
      <c r="AK6" s="629"/>
      <c r="AL6" s="630">
        <v>1</v>
      </c>
      <c r="AM6" s="631"/>
      <c r="AN6" s="631"/>
      <c r="AO6" s="632"/>
      <c r="AP6" s="622" t="s">
        <v>217</v>
      </c>
      <c r="AQ6" s="623"/>
      <c r="AR6" s="623"/>
      <c r="AS6" s="623"/>
      <c r="AT6" s="623"/>
      <c r="AU6" s="623"/>
      <c r="AV6" s="623"/>
      <c r="AW6" s="623"/>
      <c r="AX6" s="623"/>
      <c r="AY6" s="623"/>
      <c r="AZ6" s="623"/>
      <c r="BA6" s="623"/>
      <c r="BB6" s="623"/>
      <c r="BC6" s="623"/>
      <c r="BD6" s="623"/>
      <c r="BE6" s="623"/>
      <c r="BF6" s="624"/>
      <c r="BG6" s="625">
        <v>413891</v>
      </c>
      <c r="BH6" s="626"/>
      <c r="BI6" s="626"/>
      <c r="BJ6" s="626"/>
      <c r="BK6" s="626"/>
      <c r="BL6" s="626"/>
      <c r="BM6" s="626"/>
      <c r="BN6" s="627"/>
      <c r="BO6" s="628">
        <v>99.4</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64122</v>
      </c>
      <c r="CS6" s="626"/>
      <c r="CT6" s="626"/>
      <c r="CU6" s="626"/>
      <c r="CV6" s="626"/>
      <c r="CW6" s="626"/>
      <c r="CX6" s="626"/>
      <c r="CY6" s="627"/>
      <c r="CZ6" s="628">
        <v>1.5</v>
      </c>
      <c r="DA6" s="628"/>
      <c r="DB6" s="628"/>
      <c r="DC6" s="628"/>
      <c r="DD6" s="634" t="s">
        <v>212</v>
      </c>
      <c r="DE6" s="626"/>
      <c r="DF6" s="626"/>
      <c r="DG6" s="626"/>
      <c r="DH6" s="626"/>
      <c r="DI6" s="626"/>
      <c r="DJ6" s="626"/>
      <c r="DK6" s="626"/>
      <c r="DL6" s="626"/>
      <c r="DM6" s="626"/>
      <c r="DN6" s="626"/>
      <c r="DO6" s="626"/>
      <c r="DP6" s="627"/>
      <c r="DQ6" s="634">
        <v>63622</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701</v>
      </c>
      <c r="S7" s="626"/>
      <c r="T7" s="626"/>
      <c r="U7" s="626"/>
      <c r="V7" s="626"/>
      <c r="W7" s="626"/>
      <c r="X7" s="626"/>
      <c r="Y7" s="627"/>
      <c r="Z7" s="628">
        <v>0</v>
      </c>
      <c r="AA7" s="628"/>
      <c r="AB7" s="628"/>
      <c r="AC7" s="628"/>
      <c r="AD7" s="629">
        <v>701</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133215</v>
      </c>
      <c r="BH7" s="626"/>
      <c r="BI7" s="626"/>
      <c r="BJ7" s="626"/>
      <c r="BK7" s="626"/>
      <c r="BL7" s="626"/>
      <c r="BM7" s="626"/>
      <c r="BN7" s="627"/>
      <c r="BO7" s="628">
        <v>32</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767610</v>
      </c>
      <c r="CS7" s="626"/>
      <c r="CT7" s="626"/>
      <c r="CU7" s="626"/>
      <c r="CV7" s="626"/>
      <c r="CW7" s="626"/>
      <c r="CX7" s="626"/>
      <c r="CY7" s="627"/>
      <c r="CZ7" s="628">
        <v>17.600000000000001</v>
      </c>
      <c r="DA7" s="628"/>
      <c r="DB7" s="628"/>
      <c r="DC7" s="628"/>
      <c r="DD7" s="634">
        <v>79858</v>
      </c>
      <c r="DE7" s="626"/>
      <c r="DF7" s="626"/>
      <c r="DG7" s="626"/>
      <c r="DH7" s="626"/>
      <c r="DI7" s="626"/>
      <c r="DJ7" s="626"/>
      <c r="DK7" s="626"/>
      <c r="DL7" s="626"/>
      <c r="DM7" s="626"/>
      <c r="DN7" s="626"/>
      <c r="DO7" s="626"/>
      <c r="DP7" s="627"/>
      <c r="DQ7" s="634">
        <v>585033</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1727</v>
      </c>
      <c r="S8" s="626"/>
      <c r="T8" s="626"/>
      <c r="U8" s="626"/>
      <c r="V8" s="626"/>
      <c r="W8" s="626"/>
      <c r="X8" s="626"/>
      <c r="Y8" s="627"/>
      <c r="Z8" s="628">
        <v>0</v>
      </c>
      <c r="AA8" s="628"/>
      <c r="AB8" s="628"/>
      <c r="AC8" s="628"/>
      <c r="AD8" s="629">
        <v>1727</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5766</v>
      </c>
      <c r="BH8" s="626"/>
      <c r="BI8" s="626"/>
      <c r="BJ8" s="626"/>
      <c r="BK8" s="626"/>
      <c r="BL8" s="626"/>
      <c r="BM8" s="626"/>
      <c r="BN8" s="627"/>
      <c r="BO8" s="628">
        <v>1.4</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1289939</v>
      </c>
      <c r="CS8" s="626"/>
      <c r="CT8" s="626"/>
      <c r="CU8" s="626"/>
      <c r="CV8" s="626"/>
      <c r="CW8" s="626"/>
      <c r="CX8" s="626"/>
      <c r="CY8" s="627"/>
      <c r="CZ8" s="628">
        <v>29.6</v>
      </c>
      <c r="DA8" s="628"/>
      <c r="DB8" s="628"/>
      <c r="DC8" s="628"/>
      <c r="DD8" s="634">
        <v>420535</v>
      </c>
      <c r="DE8" s="626"/>
      <c r="DF8" s="626"/>
      <c r="DG8" s="626"/>
      <c r="DH8" s="626"/>
      <c r="DI8" s="626"/>
      <c r="DJ8" s="626"/>
      <c r="DK8" s="626"/>
      <c r="DL8" s="626"/>
      <c r="DM8" s="626"/>
      <c r="DN8" s="626"/>
      <c r="DO8" s="626"/>
      <c r="DP8" s="627"/>
      <c r="DQ8" s="634">
        <v>617111</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869</v>
      </c>
      <c r="S9" s="626"/>
      <c r="T9" s="626"/>
      <c r="U9" s="626"/>
      <c r="V9" s="626"/>
      <c r="W9" s="626"/>
      <c r="X9" s="626"/>
      <c r="Y9" s="627"/>
      <c r="Z9" s="628">
        <v>0</v>
      </c>
      <c r="AA9" s="628"/>
      <c r="AB9" s="628"/>
      <c r="AC9" s="628"/>
      <c r="AD9" s="629">
        <v>869</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113530</v>
      </c>
      <c r="BH9" s="626"/>
      <c r="BI9" s="626"/>
      <c r="BJ9" s="626"/>
      <c r="BK9" s="626"/>
      <c r="BL9" s="626"/>
      <c r="BM9" s="626"/>
      <c r="BN9" s="627"/>
      <c r="BO9" s="628">
        <v>27.3</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592406</v>
      </c>
      <c r="CS9" s="626"/>
      <c r="CT9" s="626"/>
      <c r="CU9" s="626"/>
      <c r="CV9" s="626"/>
      <c r="CW9" s="626"/>
      <c r="CX9" s="626"/>
      <c r="CY9" s="627"/>
      <c r="CZ9" s="628">
        <v>13.6</v>
      </c>
      <c r="DA9" s="628"/>
      <c r="DB9" s="628"/>
      <c r="DC9" s="628"/>
      <c r="DD9" s="634">
        <v>58412</v>
      </c>
      <c r="DE9" s="626"/>
      <c r="DF9" s="626"/>
      <c r="DG9" s="626"/>
      <c r="DH9" s="626"/>
      <c r="DI9" s="626"/>
      <c r="DJ9" s="626"/>
      <c r="DK9" s="626"/>
      <c r="DL9" s="626"/>
      <c r="DM9" s="626"/>
      <c r="DN9" s="626"/>
      <c r="DO9" s="626"/>
      <c r="DP9" s="627"/>
      <c r="DQ9" s="634">
        <v>490532</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69107</v>
      </c>
      <c r="S10" s="626"/>
      <c r="T10" s="626"/>
      <c r="U10" s="626"/>
      <c r="V10" s="626"/>
      <c r="W10" s="626"/>
      <c r="X10" s="626"/>
      <c r="Y10" s="627"/>
      <c r="Z10" s="628">
        <v>1.5</v>
      </c>
      <c r="AA10" s="628"/>
      <c r="AB10" s="628"/>
      <c r="AC10" s="628"/>
      <c r="AD10" s="629">
        <v>69107</v>
      </c>
      <c r="AE10" s="629"/>
      <c r="AF10" s="629"/>
      <c r="AG10" s="629"/>
      <c r="AH10" s="629"/>
      <c r="AI10" s="629"/>
      <c r="AJ10" s="629"/>
      <c r="AK10" s="629"/>
      <c r="AL10" s="630">
        <v>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9408</v>
      </c>
      <c r="BH10" s="626"/>
      <c r="BI10" s="626"/>
      <c r="BJ10" s="626"/>
      <c r="BK10" s="626"/>
      <c r="BL10" s="626"/>
      <c r="BM10" s="626"/>
      <c r="BN10" s="627"/>
      <c r="BO10" s="628">
        <v>2.2999999999999998</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4511</v>
      </c>
      <c r="BH11" s="626"/>
      <c r="BI11" s="626"/>
      <c r="BJ11" s="626"/>
      <c r="BK11" s="626"/>
      <c r="BL11" s="626"/>
      <c r="BM11" s="626"/>
      <c r="BN11" s="627"/>
      <c r="BO11" s="628">
        <v>1.1000000000000001</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128339</v>
      </c>
      <c r="CS11" s="626"/>
      <c r="CT11" s="626"/>
      <c r="CU11" s="626"/>
      <c r="CV11" s="626"/>
      <c r="CW11" s="626"/>
      <c r="CX11" s="626"/>
      <c r="CY11" s="627"/>
      <c r="CZ11" s="628">
        <v>2.9</v>
      </c>
      <c r="DA11" s="628"/>
      <c r="DB11" s="628"/>
      <c r="DC11" s="628"/>
      <c r="DD11" s="634">
        <v>36575</v>
      </c>
      <c r="DE11" s="626"/>
      <c r="DF11" s="626"/>
      <c r="DG11" s="626"/>
      <c r="DH11" s="626"/>
      <c r="DI11" s="626"/>
      <c r="DJ11" s="626"/>
      <c r="DK11" s="626"/>
      <c r="DL11" s="626"/>
      <c r="DM11" s="626"/>
      <c r="DN11" s="626"/>
      <c r="DO11" s="626"/>
      <c r="DP11" s="627"/>
      <c r="DQ11" s="634">
        <v>88048</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236950</v>
      </c>
      <c r="BH12" s="626"/>
      <c r="BI12" s="626"/>
      <c r="BJ12" s="626"/>
      <c r="BK12" s="626"/>
      <c r="BL12" s="626"/>
      <c r="BM12" s="626"/>
      <c r="BN12" s="627"/>
      <c r="BO12" s="628">
        <v>56.9</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63961</v>
      </c>
      <c r="CS12" s="626"/>
      <c r="CT12" s="626"/>
      <c r="CU12" s="626"/>
      <c r="CV12" s="626"/>
      <c r="CW12" s="626"/>
      <c r="CX12" s="626"/>
      <c r="CY12" s="627"/>
      <c r="CZ12" s="628">
        <v>1.5</v>
      </c>
      <c r="DA12" s="628"/>
      <c r="DB12" s="628"/>
      <c r="DC12" s="628"/>
      <c r="DD12" s="634">
        <v>9805</v>
      </c>
      <c r="DE12" s="626"/>
      <c r="DF12" s="626"/>
      <c r="DG12" s="626"/>
      <c r="DH12" s="626"/>
      <c r="DI12" s="626"/>
      <c r="DJ12" s="626"/>
      <c r="DK12" s="626"/>
      <c r="DL12" s="626"/>
      <c r="DM12" s="626"/>
      <c r="DN12" s="626"/>
      <c r="DO12" s="626"/>
      <c r="DP12" s="627"/>
      <c r="DQ12" s="634">
        <v>50749</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5511</v>
      </c>
      <c r="S13" s="626"/>
      <c r="T13" s="626"/>
      <c r="U13" s="626"/>
      <c r="V13" s="626"/>
      <c r="W13" s="626"/>
      <c r="X13" s="626"/>
      <c r="Y13" s="627"/>
      <c r="Z13" s="628">
        <v>0.1</v>
      </c>
      <c r="AA13" s="628"/>
      <c r="AB13" s="628"/>
      <c r="AC13" s="628"/>
      <c r="AD13" s="629">
        <v>5511</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235097</v>
      </c>
      <c r="BH13" s="626"/>
      <c r="BI13" s="626"/>
      <c r="BJ13" s="626"/>
      <c r="BK13" s="626"/>
      <c r="BL13" s="626"/>
      <c r="BM13" s="626"/>
      <c r="BN13" s="627"/>
      <c r="BO13" s="628">
        <v>56.5</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143222</v>
      </c>
      <c r="CS13" s="626"/>
      <c r="CT13" s="626"/>
      <c r="CU13" s="626"/>
      <c r="CV13" s="626"/>
      <c r="CW13" s="626"/>
      <c r="CX13" s="626"/>
      <c r="CY13" s="627"/>
      <c r="CZ13" s="628">
        <v>3.3</v>
      </c>
      <c r="DA13" s="628"/>
      <c r="DB13" s="628"/>
      <c r="DC13" s="628"/>
      <c r="DD13" s="634">
        <v>69728</v>
      </c>
      <c r="DE13" s="626"/>
      <c r="DF13" s="626"/>
      <c r="DG13" s="626"/>
      <c r="DH13" s="626"/>
      <c r="DI13" s="626"/>
      <c r="DJ13" s="626"/>
      <c r="DK13" s="626"/>
      <c r="DL13" s="626"/>
      <c r="DM13" s="626"/>
      <c r="DN13" s="626"/>
      <c r="DO13" s="626"/>
      <c r="DP13" s="627"/>
      <c r="DQ13" s="634">
        <v>107688</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14533</v>
      </c>
      <c r="BH14" s="626"/>
      <c r="BI14" s="626"/>
      <c r="BJ14" s="626"/>
      <c r="BK14" s="626"/>
      <c r="BL14" s="626"/>
      <c r="BM14" s="626"/>
      <c r="BN14" s="627"/>
      <c r="BO14" s="628">
        <v>3.5</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588939</v>
      </c>
      <c r="CS14" s="626"/>
      <c r="CT14" s="626"/>
      <c r="CU14" s="626"/>
      <c r="CV14" s="626"/>
      <c r="CW14" s="626"/>
      <c r="CX14" s="626"/>
      <c r="CY14" s="627"/>
      <c r="CZ14" s="628">
        <v>13.5</v>
      </c>
      <c r="DA14" s="628"/>
      <c r="DB14" s="628"/>
      <c r="DC14" s="628"/>
      <c r="DD14" s="634">
        <v>372541</v>
      </c>
      <c r="DE14" s="626"/>
      <c r="DF14" s="626"/>
      <c r="DG14" s="626"/>
      <c r="DH14" s="626"/>
      <c r="DI14" s="626"/>
      <c r="DJ14" s="626"/>
      <c r="DK14" s="626"/>
      <c r="DL14" s="626"/>
      <c r="DM14" s="626"/>
      <c r="DN14" s="626"/>
      <c r="DO14" s="626"/>
      <c r="DP14" s="627"/>
      <c r="DQ14" s="634">
        <v>280023</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1042</v>
      </c>
      <c r="S15" s="626"/>
      <c r="T15" s="626"/>
      <c r="U15" s="626"/>
      <c r="V15" s="626"/>
      <c r="W15" s="626"/>
      <c r="X15" s="626"/>
      <c r="Y15" s="627"/>
      <c r="Z15" s="628">
        <v>0</v>
      </c>
      <c r="AA15" s="628"/>
      <c r="AB15" s="628"/>
      <c r="AC15" s="628"/>
      <c r="AD15" s="629">
        <v>1042</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29193</v>
      </c>
      <c r="BH15" s="626"/>
      <c r="BI15" s="626"/>
      <c r="BJ15" s="626"/>
      <c r="BK15" s="626"/>
      <c r="BL15" s="626"/>
      <c r="BM15" s="626"/>
      <c r="BN15" s="627"/>
      <c r="BO15" s="628">
        <v>7</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259824</v>
      </c>
      <c r="CS15" s="626"/>
      <c r="CT15" s="626"/>
      <c r="CU15" s="626"/>
      <c r="CV15" s="626"/>
      <c r="CW15" s="626"/>
      <c r="CX15" s="626"/>
      <c r="CY15" s="627"/>
      <c r="CZ15" s="628">
        <v>6</v>
      </c>
      <c r="DA15" s="628"/>
      <c r="DB15" s="628"/>
      <c r="DC15" s="628"/>
      <c r="DD15" s="634">
        <v>44009</v>
      </c>
      <c r="DE15" s="626"/>
      <c r="DF15" s="626"/>
      <c r="DG15" s="626"/>
      <c r="DH15" s="626"/>
      <c r="DI15" s="626"/>
      <c r="DJ15" s="626"/>
      <c r="DK15" s="626"/>
      <c r="DL15" s="626"/>
      <c r="DM15" s="626"/>
      <c r="DN15" s="626"/>
      <c r="DO15" s="626"/>
      <c r="DP15" s="627"/>
      <c r="DQ15" s="634">
        <v>199663</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2092876</v>
      </c>
      <c r="S16" s="626"/>
      <c r="T16" s="626"/>
      <c r="U16" s="626"/>
      <c r="V16" s="626"/>
      <c r="W16" s="626"/>
      <c r="X16" s="626"/>
      <c r="Y16" s="627"/>
      <c r="Z16" s="628">
        <v>46.9</v>
      </c>
      <c r="AA16" s="628"/>
      <c r="AB16" s="628"/>
      <c r="AC16" s="628"/>
      <c r="AD16" s="629">
        <v>1802386</v>
      </c>
      <c r="AE16" s="629"/>
      <c r="AF16" s="629"/>
      <c r="AG16" s="629"/>
      <c r="AH16" s="629"/>
      <c r="AI16" s="629"/>
      <c r="AJ16" s="629"/>
      <c r="AK16" s="629"/>
      <c r="AL16" s="630">
        <v>77.5</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1802386</v>
      </c>
      <c r="S17" s="626"/>
      <c r="T17" s="626"/>
      <c r="U17" s="626"/>
      <c r="V17" s="626"/>
      <c r="W17" s="626"/>
      <c r="X17" s="626"/>
      <c r="Y17" s="627"/>
      <c r="Z17" s="628">
        <v>40.4</v>
      </c>
      <c r="AA17" s="628"/>
      <c r="AB17" s="628"/>
      <c r="AC17" s="628"/>
      <c r="AD17" s="629">
        <v>1802386</v>
      </c>
      <c r="AE17" s="629"/>
      <c r="AF17" s="629"/>
      <c r="AG17" s="629"/>
      <c r="AH17" s="629"/>
      <c r="AI17" s="629"/>
      <c r="AJ17" s="629"/>
      <c r="AK17" s="629"/>
      <c r="AL17" s="630">
        <v>77.5</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465588</v>
      </c>
      <c r="CS17" s="626"/>
      <c r="CT17" s="626"/>
      <c r="CU17" s="626"/>
      <c r="CV17" s="626"/>
      <c r="CW17" s="626"/>
      <c r="CX17" s="626"/>
      <c r="CY17" s="627"/>
      <c r="CZ17" s="628">
        <v>10.7</v>
      </c>
      <c r="DA17" s="628"/>
      <c r="DB17" s="628"/>
      <c r="DC17" s="628"/>
      <c r="DD17" s="634" t="s">
        <v>113</v>
      </c>
      <c r="DE17" s="626"/>
      <c r="DF17" s="626"/>
      <c r="DG17" s="626"/>
      <c r="DH17" s="626"/>
      <c r="DI17" s="626"/>
      <c r="DJ17" s="626"/>
      <c r="DK17" s="626"/>
      <c r="DL17" s="626"/>
      <c r="DM17" s="626"/>
      <c r="DN17" s="626"/>
      <c r="DO17" s="626"/>
      <c r="DP17" s="627"/>
      <c r="DQ17" s="634">
        <v>448728</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290490</v>
      </c>
      <c r="S18" s="626"/>
      <c r="T18" s="626"/>
      <c r="U18" s="626"/>
      <c r="V18" s="626"/>
      <c r="W18" s="626"/>
      <c r="X18" s="626"/>
      <c r="Y18" s="627"/>
      <c r="Z18" s="628">
        <v>6.5</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2407</v>
      </c>
      <c r="BH19" s="626"/>
      <c r="BI19" s="626"/>
      <c r="BJ19" s="626"/>
      <c r="BK19" s="626"/>
      <c r="BL19" s="626"/>
      <c r="BM19" s="626"/>
      <c r="BN19" s="627"/>
      <c r="BO19" s="628">
        <v>0.6</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2611007</v>
      </c>
      <c r="S20" s="626"/>
      <c r="T20" s="626"/>
      <c r="U20" s="626"/>
      <c r="V20" s="626"/>
      <c r="W20" s="626"/>
      <c r="X20" s="626"/>
      <c r="Y20" s="627"/>
      <c r="Z20" s="628">
        <v>58.6</v>
      </c>
      <c r="AA20" s="628"/>
      <c r="AB20" s="628"/>
      <c r="AC20" s="628"/>
      <c r="AD20" s="629">
        <v>2320517</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2407</v>
      </c>
      <c r="BH20" s="626"/>
      <c r="BI20" s="626"/>
      <c r="BJ20" s="626"/>
      <c r="BK20" s="626"/>
      <c r="BL20" s="626"/>
      <c r="BM20" s="626"/>
      <c r="BN20" s="627"/>
      <c r="BO20" s="628">
        <v>0.6</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4363950</v>
      </c>
      <c r="CS20" s="626"/>
      <c r="CT20" s="626"/>
      <c r="CU20" s="626"/>
      <c r="CV20" s="626"/>
      <c r="CW20" s="626"/>
      <c r="CX20" s="626"/>
      <c r="CY20" s="627"/>
      <c r="CZ20" s="628">
        <v>100</v>
      </c>
      <c r="DA20" s="628"/>
      <c r="DB20" s="628"/>
      <c r="DC20" s="628"/>
      <c r="DD20" s="634">
        <v>1091463</v>
      </c>
      <c r="DE20" s="626"/>
      <c r="DF20" s="626"/>
      <c r="DG20" s="626"/>
      <c r="DH20" s="626"/>
      <c r="DI20" s="626"/>
      <c r="DJ20" s="626"/>
      <c r="DK20" s="626"/>
      <c r="DL20" s="626"/>
      <c r="DM20" s="626"/>
      <c r="DN20" s="626"/>
      <c r="DO20" s="626"/>
      <c r="DP20" s="627"/>
      <c r="DQ20" s="634">
        <v>2931197</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488</v>
      </c>
      <c r="S21" s="626"/>
      <c r="T21" s="626"/>
      <c r="U21" s="626"/>
      <c r="V21" s="626"/>
      <c r="W21" s="626"/>
      <c r="X21" s="626"/>
      <c r="Y21" s="627"/>
      <c r="Z21" s="628">
        <v>0</v>
      </c>
      <c r="AA21" s="628"/>
      <c r="AB21" s="628"/>
      <c r="AC21" s="628"/>
      <c r="AD21" s="629">
        <v>488</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2407</v>
      </c>
      <c r="BH21" s="626"/>
      <c r="BI21" s="626"/>
      <c r="BJ21" s="626"/>
      <c r="BK21" s="626"/>
      <c r="BL21" s="626"/>
      <c r="BM21" s="626"/>
      <c r="BN21" s="627"/>
      <c r="BO21" s="628">
        <v>0.6</v>
      </c>
      <c r="BP21" s="628"/>
      <c r="BQ21" s="628"/>
      <c r="BR21" s="628"/>
      <c r="BS21" s="634" t="s">
        <v>113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72397</v>
      </c>
      <c r="S22" s="626"/>
      <c r="T22" s="626"/>
      <c r="U22" s="626"/>
      <c r="V22" s="626"/>
      <c r="W22" s="626"/>
      <c r="X22" s="626"/>
      <c r="Y22" s="627"/>
      <c r="Z22" s="628">
        <v>1.6</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74290</v>
      </c>
      <c r="S23" s="626"/>
      <c r="T23" s="626"/>
      <c r="U23" s="626"/>
      <c r="V23" s="626"/>
      <c r="W23" s="626"/>
      <c r="X23" s="626"/>
      <c r="Y23" s="627"/>
      <c r="Z23" s="628">
        <v>1.7</v>
      </c>
      <c r="AA23" s="628"/>
      <c r="AB23" s="628"/>
      <c r="AC23" s="628"/>
      <c r="AD23" s="629" t="s">
        <v>113</v>
      </c>
      <c r="AE23" s="629"/>
      <c r="AF23" s="629"/>
      <c r="AG23" s="629"/>
      <c r="AH23" s="629"/>
      <c r="AI23" s="629"/>
      <c r="AJ23" s="629"/>
      <c r="AK23" s="629"/>
      <c r="AL23" s="630" t="s">
        <v>113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13349</v>
      </c>
      <c r="S24" s="626"/>
      <c r="T24" s="626"/>
      <c r="U24" s="626"/>
      <c r="V24" s="626"/>
      <c r="W24" s="626"/>
      <c r="X24" s="626"/>
      <c r="Y24" s="627"/>
      <c r="Z24" s="628">
        <v>0.3</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1442747</v>
      </c>
      <c r="CS24" s="615"/>
      <c r="CT24" s="615"/>
      <c r="CU24" s="615"/>
      <c r="CV24" s="615"/>
      <c r="CW24" s="615"/>
      <c r="CX24" s="615"/>
      <c r="CY24" s="616"/>
      <c r="CZ24" s="654">
        <v>33.1</v>
      </c>
      <c r="DA24" s="655"/>
      <c r="DB24" s="655"/>
      <c r="DC24" s="656"/>
      <c r="DD24" s="653">
        <v>1145437</v>
      </c>
      <c r="DE24" s="615"/>
      <c r="DF24" s="615"/>
      <c r="DG24" s="615"/>
      <c r="DH24" s="615"/>
      <c r="DI24" s="615"/>
      <c r="DJ24" s="615"/>
      <c r="DK24" s="616"/>
      <c r="DL24" s="653">
        <v>1118367</v>
      </c>
      <c r="DM24" s="615"/>
      <c r="DN24" s="615"/>
      <c r="DO24" s="615"/>
      <c r="DP24" s="615"/>
      <c r="DQ24" s="615"/>
      <c r="DR24" s="615"/>
      <c r="DS24" s="615"/>
      <c r="DT24" s="615"/>
      <c r="DU24" s="615"/>
      <c r="DV24" s="616"/>
      <c r="DW24" s="619">
        <v>46.2</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394215</v>
      </c>
      <c r="S25" s="626"/>
      <c r="T25" s="626"/>
      <c r="U25" s="626"/>
      <c r="V25" s="626"/>
      <c r="W25" s="626"/>
      <c r="X25" s="626"/>
      <c r="Y25" s="627"/>
      <c r="Z25" s="628">
        <v>8.8000000000000007</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646964</v>
      </c>
      <c r="CS25" s="645"/>
      <c r="CT25" s="645"/>
      <c r="CU25" s="645"/>
      <c r="CV25" s="645"/>
      <c r="CW25" s="645"/>
      <c r="CX25" s="645"/>
      <c r="CY25" s="646"/>
      <c r="CZ25" s="659">
        <v>14.8</v>
      </c>
      <c r="DA25" s="660"/>
      <c r="DB25" s="660"/>
      <c r="DC25" s="661"/>
      <c r="DD25" s="634">
        <v>606003</v>
      </c>
      <c r="DE25" s="645"/>
      <c r="DF25" s="645"/>
      <c r="DG25" s="645"/>
      <c r="DH25" s="645"/>
      <c r="DI25" s="645"/>
      <c r="DJ25" s="645"/>
      <c r="DK25" s="646"/>
      <c r="DL25" s="634">
        <v>582032</v>
      </c>
      <c r="DM25" s="645"/>
      <c r="DN25" s="645"/>
      <c r="DO25" s="645"/>
      <c r="DP25" s="645"/>
      <c r="DQ25" s="645"/>
      <c r="DR25" s="645"/>
      <c r="DS25" s="645"/>
      <c r="DT25" s="645"/>
      <c r="DU25" s="645"/>
      <c r="DV25" s="646"/>
      <c r="DW25" s="630">
        <v>24.1</v>
      </c>
      <c r="DX25" s="657"/>
      <c r="DY25" s="657"/>
      <c r="DZ25" s="657"/>
      <c r="EA25" s="657"/>
      <c r="EB25" s="657"/>
      <c r="EC25" s="658"/>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378476</v>
      </c>
      <c r="CS26" s="626"/>
      <c r="CT26" s="626"/>
      <c r="CU26" s="626"/>
      <c r="CV26" s="626"/>
      <c r="CW26" s="626"/>
      <c r="CX26" s="626"/>
      <c r="CY26" s="627"/>
      <c r="CZ26" s="659">
        <v>8.6999999999999993</v>
      </c>
      <c r="DA26" s="660"/>
      <c r="DB26" s="660"/>
      <c r="DC26" s="661"/>
      <c r="DD26" s="634">
        <v>344860</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7"/>
      <c r="DY26" s="657"/>
      <c r="DZ26" s="657"/>
      <c r="EA26" s="657"/>
      <c r="EB26" s="657"/>
      <c r="EC26" s="658"/>
    </row>
    <row r="27" spans="2:133" ht="11.25" customHeight="1">
      <c r="B27" s="622" t="s">
        <v>282</v>
      </c>
      <c r="C27" s="623"/>
      <c r="D27" s="623"/>
      <c r="E27" s="623"/>
      <c r="F27" s="623"/>
      <c r="G27" s="623"/>
      <c r="H27" s="623"/>
      <c r="I27" s="623"/>
      <c r="J27" s="623"/>
      <c r="K27" s="623"/>
      <c r="L27" s="623"/>
      <c r="M27" s="623"/>
      <c r="N27" s="623"/>
      <c r="O27" s="623"/>
      <c r="P27" s="623"/>
      <c r="Q27" s="624"/>
      <c r="R27" s="625">
        <v>292761</v>
      </c>
      <c r="S27" s="626"/>
      <c r="T27" s="626"/>
      <c r="U27" s="626"/>
      <c r="V27" s="626"/>
      <c r="W27" s="626"/>
      <c r="X27" s="626"/>
      <c r="Y27" s="627"/>
      <c r="Z27" s="628">
        <v>6.6</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416298</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330195</v>
      </c>
      <c r="CS27" s="645"/>
      <c r="CT27" s="645"/>
      <c r="CU27" s="645"/>
      <c r="CV27" s="645"/>
      <c r="CW27" s="645"/>
      <c r="CX27" s="645"/>
      <c r="CY27" s="646"/>
      <c r="CZ27" s="659">
        <v>7.6</v>
      </c>
      <c r="DA27" s="660"/>
      <c r="DB27" s="660"/>
      <c r="DC27" s="661"/>
      <c r="DD27" s="634">
        <v>90706</v>
      </c>
      <c r="DE27" s="645"/>
      <c r="DF27" s="645"/>
      <c r="DG27" s="645"/>
      <c r="DH27" s="645"/>
      <c r="DI27" s="645"/>
      <c r="DJ27" s="645"/>
      <c r="DK27" s="646"/>
      <c r="DL27" s="634">
        <v>87607</v>
      </c>
      <c r="DM27" s="645"/>
      <c r="DN27" s="645"/>
      <c r="DO27" s="645"/>
      <c r="DP27" s="645"/>
      <c r="DQ27" s="645"/>
      <c r="DR27" s="645"/>
      <c r="DS27" s="645"/>
      <c r="DT27" s="645"/>
      <c r="DU27" s="645"/>
      <c r="DV27" s="646"/>
      <c r="DW27" s="630">
        <v>3.6</v>
      </c>
      <c r="DX27" s="657"/>
      <c r="DY27" s="657"/>
      <c r="DZ27" s="657"/>
      <c r="EA27" s="657"/>
      <c r="EB27" s="657"/>
      <c r="EC27" s="658"/>
    </row>
    <row r="28" spans="2:133" ht="11.25" customHeight="1">
      <c r="B28" s="622" t="s">
        <v>285</v>
      </c>
      <c r="C28" s="623"/>
      <c r="D28" s="623"/>
      <c r="E28" s="623"/>
      <c r="F28" s="623"/>
      <c r="G28" s="623"/>
      <c r="H28" s="623"/>
      <c r="I28" s="623"/>
      <c r="J28" s="623"/>
      <c r="K28" s="623"/>
      <c r="L28" s="623"/>
      <c r="M28" s="623"/>
      <c r="N28" s="623"/>
      <c r="O28" s="623"/>
      <c r="P28" s="623"/>
      <c r="Q28" s="624"/>
      <c r="R28" s="625">
        <v>22250</v>
      </c>
      <c r="S28" s="626"/>
      <c r="T28" s="626"/>
      <c r="U28" s="626"/>
      <c r="V28" s="626"/>
      <c r="W28" s="626"/>
      <c r="X28" s="626"/>
      <c r="Y28" s="627"/>
      <c r="Z28" s="628">
        <v>0.5</v>
      </c>
      <c r="AA28" s="628"/>
      <c r="AB28" s="628"/>
      <c r="AC28" s="628"/>
      <c r="AD28" s="629">
        <v>3268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465588</v>
      </c>
      <c r="CS28" s="626"/>
      <c r="CT28" s="626"/>
      <c r="CU28" s="626"/>
      <c r="CV28" s="626"/>
      <c r="CW28" s="626"/>
      <c r="CX28" s="626"/>
      <c r="CY28" s="627"/>
      <c r="CZ28" s="659">
        <v>10.7</v>
      </c>
      <c r="DA28" s="660"/>
      <c r="DB28" s="660"/>
      <c r="DC28" s="661"/>
      <c r="DD28" s="634">
        <v>448728</v>
      </c>
      <c r="DE28" s="626"/>
      <c r="DF28" s="626"/>
      <c r="DG28" s="626"/>
      <c r="DH28" s="626"/>
      <c r="DI28" s="626"/>
      <c r="DJ28" s="626"/>
      <c r="DK28" s="627"/>
      <c r="DL28" s="634">
        <v>448728</v>
      </c>
      <c r="DM28" s="626"/>
      <c r="DN28" s="626"/>
      <c r="DO28" s="626"/>
      <c r="DP28" s="626"/>
      <c r="DQ28" s="626"/>
      <c r="DR28" s="626"/>
      <c r="DS28" s="626"/>
      <c r="DT28" s="626"/>
      <c r="DU28" s="626"/>
      <c r="DV28" s="627"/>
      <c r="DW28" s="630">
        <v>18.600000000000001</v>
      </c>
      <c r="DX28" s="657"/>
      <c r="DY28" s="657"/>
      <c r="DZ28" s="657"/>
      <c r="EA28" s="657"/>
      <c r="EB28" s="657"/>
      <c r="EC28" s="658"/>
    </row>
    <row r="29" spans="2:133" ht="11.25" customHeight="1">
      <c r="B29" s="622" t="s">
        <v>287</v>
      </c>
      <c r="C29" s="623"/>
      <c r="D29" s="623"/>
      <c r="E29" s="623"/>
      <c r="F29" s="623"/>
      <c r="G29" s="623"/>
      <c r="H29" s="623"/>
      <c r="I29" s="623"/>
      <c r="J29" s="623"/>
      <c r="K29" s="623"/>
      <c r="L29" s="623"/>
      <c r="M29" s="623"/>
      <c r="N29" s="623"/>
      <c r="O29" s="623"/>
      <c r="P29" s="623"/>
      <c r="Q29" s="624"/>
      <c r="R29" s="625">
        <v>4242</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465588</v>
      </c>
      <c r="CS29" s="645"/>
      <c r="CT29" s="645"/>
      <c r="CU29" s="645"/>
      <c r="CV29" s="645"/>
      <c r="CW29" s="645"/>
      <c r="CX29" s="645"/>
      <c r="CY29" s="646"/>
      <c r="CZ29" s="659">
        <v>10.7</v>
      </c>
      <c r="DA29" s="660"/>
      <c r="DB29" s="660"/>
      <c r="DC29" s="661"/>
      <c r="DD29" s="634">
        <v>448728</v>
      </c>
      <c r="DE29" s="645"/>
      <c r="DF29" s="645"/>
      <c r="DG29" s="645"/>
      <c r="DH29" s="645"/>
      <c r="DI29" s="645"/>
      <c r="DJ29" s="645"/>
      <c r="DK29" s="646"/>
      <c r="DL29" s="634">
        <v>448728</v>
      </c>
      <c r="DM29" s="645"/>
      <c r="DN29" s="645"/>
      <c r="DO29" s="645"/>
      <c r="DP29" s="645"/>
      <c r="DQ29" s="645"/>
      <c r="DR29" s="645"/>
      <c r="DS29" s="645"/>
      <c r="DT29" s="645"/>
      <c r="DU29" s="645"/>
      <c r="DV29" s="646"/>
      <c r="DW29" s="630">
        <v>18.600000000000001</v>
      </c>
      <c r="DX29" s="657"/>
      <c r="DY29" s="657"/>
      <c r="DZ29" s="657"/>
      <c r="EA29" s="657"/>
      <c r="EB29" s="657"/>
      <c r="EC29" s="658"/>
    </row>
    <row r="30" spans="2:133" ht="11.25" customHeight="1">
      <c r="B30" s="622" t="s">
        <v>291</v>
      </c>
      <c r="C30" s="623"/>
      <c r="D30" s="623"/>
      <c r="E30" s="623"/>
      <c r="F30" s="623"/>
      <c r="G30" s="623"/>
      <c r="H30" s="623"/>
      <c r="I30" s="623"/>
      <c r="J30" s="623"/>
      <c r="K30" s="623"/>
      <c r="L30" s="623"/>
      <c r="M30" s="623"/>
      <c r="N30" s="623"/>
      <c r="O30" s="623"/>
      <c r="P30" s="623"/>
      <c r="Q30" s="624"/>
      <c r="R30" s="625">
        <v>177407</v>
      </c>
      <c r="S30" s="626"/>
      <c r="T30" s="626"/>
      <c r="U30" s="626"/>
      <c r="V30" s="626"/>
      <c r="W30" s="626"/>
      <c r="X30" s="626"/>
      <c r="Y30" s="627"/>
      <c r="Z30" s="628">
        <v>4</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99.5</v>
      </c>
      <c r="BH30" s="684"/>
      <c r="BI30" s="684"/>
      <c r="BJ30" s="684"/>
      <c r="BK30" s="684"/>
      <c r="BL30" s="684"/>
      <c r="BM30" s="620">
        <v>96</v>
      </c>
      <c r="BN30" s="684"/>
      <c r="BO30" s="684"/>
      <c r="BP30" s="684"/>
      <c r="BQ30" s="685"/>
      <c r="BR30" s="683">
        <v>99.4</v>
      </c>
      <c r="BS30" s="684"/>
      <c r="BT30" s="684"/>
      <c r="BU30" s="684"/>
      <c r="BV30" s="684"/>
      <c r="BW30" s="684"/>
      <c r="BX30" s="620">
        <v>95.7</v>
      </c>
      <c r="BY30" s="684"/>
      <c r="BZ30" s="684"/>
      <c r="CA30" s="684"/>
      <c r="CB30" s="685"/>
      <c r="CD30" s="688"/>
      <c r="CE30" s="689"/>
      <c r="CF30" s="639" t="s">
        <v>294</v>
      </c>
      <c r="CG30" s="640"/>
      <c r="CH30" s="640"/>
      <c r="CI30" s="640"/>
      <c r="CJ30" s="640"/>
      <c r="CK30" s="640"/>
      <c r="CL30" s="640"/>
      <c r="CM30" s="640"/>
      <c r="CN30" s="640"/>
      <c r="CO30" s="640"/>
      <c r="CP30" s="640"/>
      <c r="CQ30" s="641"/>
      <c r="CR30" s="625">
        <v>421060</v>
      </c>
      <c r="CS30" s="626"/>
      <c r="CT30" s="626"/>
      <c r="CU30" s="626"/>
      <c r="CV30" s="626"/>
      <c r="CW30" s="626"/>
      <c r="CX30" s="626"/>
      <c r="CY30" s="627"/>
      <c r="CZ30" s="659">
        <v>9.6</v>
      </c>
      <c r="DA30" s="660"/>
      <c r="DB30" s="660"/>
      <c r="DC30" s="661"/>
      <c r="DD30" s="634">
        <v>404200</v>
      </c>
      <c r="DE30" s="626"/>
      <c r="DF30" s="626"/>
      <c r="DG30" s="626"/>
      <c r="DH30" s="626"/>
      <c r="DI30" s="626"/>
      <c r="DJ30" s="626"/>
      <c r="DK30" s="627"/>
      <c r="DL30" s="634">
        <v>404200</v>
      </c>
      <c r="DM30" s="626"/>
      <c r="DN30" s="626"/>
      <c r="DO30" s="626"/>
      <c r="DP30" s="626"/>
      <c r="DQ30" s="626"/>
      <c r="DR30" s="626"/>
      <c r="DS30" s="626"/>
      <c r="DT30" s="626"/>
      <c r="DU30" s="626"/>
      <c r="DV30" s="627"/>
      <c r="DW30" s="630">
        <v>16.7</v>
      </c>
      <c r="DX30" s="657"/>
      <c r="DY30" s="657"/>
      <c r="DZ30" s="657"/>
      <c r="EA30" s="657"/>
      <c r="EB30" s="657"/>
      <c r="EC30" s="658"/>
    </row>
    <row r="31" spans="2:133" ht="11.25" customHeight="1">
      <c r="B31" s="622" t="s">
        <v>295</v>
      </c>
      <c r="C31" s="623"/>
      <c r="D31" s="623"/>
      <c r="E31" s="623"/>
      <c r="F31" s="623"/>
      <c r="G31" s="623"/>
      <c r="H31" s="623"/>
      <c r="I31" s="623"/>
      <c r="J31" s="623"/>
      <c r="K31" s="623"/>
      <c r="L31" s="623"/>
      <c r="M31" s="623"/>
      <c r="N31" s="623"/>
      <c r="O31" s="623"/>
      <c r="P31" s="623"/>
      <c r="Q31" s="624"/>
      <c r="R31" s="625">
        <v>123203</v>
      </c>
      <c r="S31" s="626"/>
      <c r="T31" s="626"/>
      <c r="U31" s="626"/>
      <c r="V31" s="626"/>
      <c r="W31" s="626"/>
      <c r="X31" s="626"/>
      <c r="Y31" s="627"/>
      <c r="Z31" s="628">
        <v>2.8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99.6</v>
      </c>
      <c r="BH31" s="645"/>
      <c r="BI31" s="645"/>
      <c r="BJ31" s="645"/>
      <c r="BK31" s="645"/>
      <c r="BL31" s="645"/>
      <c r="BM31" s="631">
        <v>98</v>
      </c>
      <c r="BN31" s="681"/>
      <c r="BO31" s="681"/>
      <c r="BP31" s="681"/>
      <c r="BQ31" s="682"/>
      <c r="BR31" s="680">
        <v>99.5</v>
      </c>
      <c r="BS31" s="645"/>
      <c r="BT31" s="645"/>
      <c r="BU31" s="645"/>
      <c r="BV31" s="645"/>
      <c r="BW31" s="645"/>
      <c r="BX31" s="631">
        <v>97.5</v>
      </c>
      <c r="BY31" s="681"/>
      <c r="BZ31" s="681"/>
      <c r="CA31" s="681"/>
      <c r="CB31" s="682"/>
      <c r="CD31" s="688"/>
      <c r="CE31" s="689"/>
      <c r="CF31" s="639" t="s">
        <v>298</v>
      </c>
      <c r="CG31" s="640"/>
      <c r="CH31" s="640"/>
      <c r="CI31" s="640"/>
      <c r="CJ31" s="640"/>
      <c r="CK31" s="640"/>
      <c r="CL31" s="640"/>
      <c r="CM31" s="640"/>
      <c r="CN31" s="640"/>
      <c r="CO31" s="640"/>
      <c r="CP31" s="640"/>
      <c r="CQ31" s="641"/>
      <c r="CR31" s="625">
        <v>44528</v>
      </c>
      <c r="CS31" s="645"/>
      <c r="CT31" s="645"/>
      <c r="CU31" s="645"/>
      <c r="CV31" s="645"/>
      <c r="CW31" s="645"/>
      <c r="CX31" s="645"/>
      <c r="CY31" s="646"/>
      <c r="CZ31" s="659">
        <v>1</v>
      </c>
      <c r="DA31" s="660"/>
      <c r="DB31" s="660"/>
      <c r="DC31" s="661"/>
      <c r="DD31" s="634">
        <v>44528</v>
      </c>
      <c r="DE31" s="645"/>
      <c r="DF31" s="645"/>
      <c r="DG31" s="645"/>
      <c r="DH31" s="645"/>
      <c r="DI31" s="645"/>
      <c r="DJ31" s="645"/>
      <c r="DK31" s="646"/>
      <c r="DL31" s="634">
        <v>44528</v>
      </c>
      <c r="DM31" s="645"/>
      <c r="DN31" s="645"/>
      <c r="DO31" s="645"/>
      <c r="DP31" s="645"/>
      <c r="DQ31" s="645"/>
      <c r="DR31" s="645"/>
      <c r="DS31" s="645"/>
      <c r="DT31" s="645"/>
      <c r="DU31" s="645"/>
      <c r="DV31" s="646"/>
      <c r="DW31" s="630">
        <v>1.8</v>
      </c>
      <c r="DX31" s="657"/>
      <c r="DY31" s="657"/>
      <c r="DZ31" s="657"/>
      <c r="EA31" s="657"/>
      <c r="EB31" s="657"/>
      <c r="EC31" s="658"/>
    </row>
    <row r="32" spans="2:133" ht="11.25" customHeight="1">
      <c r="B32" s="622" t="s">
        <v>299</v>
      </c>
      <c r="C32" s="623"/>
      <c r="D32" s="623"/>
      <c r="E32" s="623"/>
      <c r="F32" s="623"/>
      <c r="G32" s="623"/>
      <c r="H32" s="623"/>
      <c r="I32" s="623"/>
      <c r="J32" s="623"/>
      <c r="K32" s="623"/>
      <c r="L32" s="623"/>
      <c r="M32" s="623"/>
      <c r="N32" s="623"/>
      <c r="O32" s="623"/>
      <c r="P32" s="623"/>
      <c r="Q32" s="624"/>
      <c r="R32" s="625">
        <v>52990</v>
      </c>
      <c r="S32" s="626"/>
      <c r="T32" s="626"/>
      <c r="U32" s="626"/>
      <c r="V32" s="626"/>
      <c r="W32" s="626"/>
      <c r="X32" s="626"/>
      <c r="Y32" s="627"/>
      <c r="Z32" s="628">
        <v>1.2</v>
      </c>
      <c r="AA32" s="628"/>
      <c r="AB32" s="628"/>
      <c r="AC32" s="628"/>
      <c r="AD32" s="629">
        <v>129</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99.3</v>
      </c>
      <c r="BH32" s="693"/>
      <c r="BI32" s="693"/>
      <c r="BJ32" s="693"/>
      <c r="BK32" s="693"/>
      <c r="BL32" s="693"/>
      <c r="BM32" s="694">
        <v>94.3</v>
      </c>
      <c r="BN32" s="693"/>
      <c r="BO32" s="693"/>
      <c r="BP32" s="693"/>
      <c r="BQ32" s="695"/>
      <c r="BR32" s="692">
        <v>99.3</v>
      </c>
      <c r="BS32" s="693"/>
      <c r="BT32" s="693"/>
      <c r="BU32" s="693"/>
      <c r="BV32" s="693"/>
      <c r="BW32" s="693"/>
      <c r="BX32" s="694">
        <v>93.9</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7"/>
      <c r="DY32" s="657"/>
      <c r="DZ32" s="657"/>
      <c r="EA32" s="657"/>
      <c r="EB32" s="657"/>
      <c r="EC32" s="658"/>
    </row>
    <row r="33" spans="2:133" ht="11.25" customHeight="1">
      <c r="B33" s="622" t="s">
        <v>302</v>
      </c>
      <c r="C33" s="623"/>
      <c r="D33" s="623"/>
      <c r="E33" s="623"/>
      <c r="F33" s="623"/>
      <c r="G33" s="623"/>
      <c r="H33" s="623"/>
      <c r="I33" s="623"/>
      <c r="J33" s="623"/>
      <c r="K33" s="623"/>
      <c r="L33" s="623"/>
      <c r="M33" s="623"/>
      <c r="N33" s="623"/>
      <c r="O33" s="623"/>
      <c r="P33" s="623"/>
      <c r="Q33" s="624"/>
      <c r="R33" s="625">
        <v>620300</v>
      </c>
      <c r="S33" s="626"/>
      <c r="T33" s="626"/>
      <c r="U33" s="626"/>
      <c r="V33" s="626"/>
      <c r="W33" s="626"/>
      <c r="X33" s="626"/>
      <c r="Y33" s="627"/>
      <c r="Z33" s="628">
        <v>13.9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1829740</v>
      </c>
      <c r="CS33" s="645"/>
      <c r="CT33" s="645"/>
      <c r="CU33" s="645"/>
      <c r="CV33" s="645"/>
      <c r="CW33" s="645"/>
      <c r="CX33" s="645"/>
      <c r="CY33" s="646"/>
      <c r="CZ33" s="659">
        <v>41.9</v>
      </c>
      <c r="DA33" s="660"/>
      <c r="DB33" s="660"/>
      <c r="DC33" s="661"/>
      <c r="DD33" s="634">
        <v>1483585</v>
      </c>
      <c r="DE33" s="645"/>
      <c r="DF33" s="645"/>
      <c r="DG33" s="645"/>
      <c r="DH33" s="645"/>
      <c r="DI33" s="645"/>
      <c r="DJ33" s="645"/>
      <c r="DK33" s="646"/>
      <c r="DL33" s="634">
        <v>1073944</v>
      </c>
      <c r="DM33" s="645"/>
      <c r="DN33" s="645"/>
      <c r="DO33" s="645"/>
      <c r="DP33" s="645"/>
      <c r="DQ33" s="645"/>
      <c r="DR33" s="645"/>
      <c r="DS33" s="645"/>
      <c r="DT33" s="645"/>
      <c r="DU33" s="645"/>
      <c r="DV33" s="646"/>
      <c r="DW33" s="630">
        <v>44.4</v>
      </c>
      <c r="DX33" s="657"/>
      <c r="DY33" s="657"/>
      <c r="DZ33" s="657"/>
      <c r="EA33" s="657"/>
      <c r="EB33" s="657"/>
      <c r="EC33" s="658"/>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670857</v>
      </c>
      <c r="CS34" s="626"/>
      <c r="CT34" s="626"/>
      <c r="CU34" s="626"/>
      <c r="CV34" s="626"/>
      <c r="CW34" s="626"/>
      <c r="CX34" s="626"/>
      <c r="CY34" s="627"/>
      <c r="CZ34" s="659">
        <v>15.4</v>
      </c>
      <c r="DA34" s="660"/>
      <c r="DB34" s="660"/>
      <c r="DC34" s="661"/>
      <c r="DD34" s="634">
        <v>467131</v>
      </c>
      <c r="DE34" s="626"/>
      <c r="DF34" s="626"/>
      <c r="DG34" s="626"/>
      <c r="DH34" s="626"/>
      <c r="DI34" s="626"/>
      <c r="DJ34" s="626"/>
      <c r="DK34" s="627"/>
      <c r="DL34" s="634">
        <v>301349</v>
      </c>
      <c r="DM34" s="626"/>
      <c r="DN34" s="626"/>
      <c r="DO34" s="626"/>
      <c r="DP34" s="626"/>
      <c r="DQ34" s="626"/>
      <c r="DR34" s="626"/>
      <c r="DS34" s="626"/>
      <c r="DT34" s="626"/>
      <c r="DU34" s="626"/>
      <c r="DV34" s="627"/>
      <c r="DW34" s="630">
        <v>12.5</v>
      </c>
      <c r="DX34" s="657"/>
      <c r="DY34" s="657"/>
      <c r="DZ34" s="657"/>
      <c r="EA34" s="657"/>
      <c r="EB34" s="657"/>
      <c r="EC34" s="658"/>
    </row>
    <row r="35" spans="2:133" ht="11.25" customHeight="1">
      <c r="B35" s="622" t="s">
        <v>308</v>
      </c>
      <c r="C35" s="623"/>
      <c r="D35" s="623"/>
      <c r="E35" s="623"/>
      <c r="F35" s="623"/>
      <c r="G35" s="623"/>
      <c r="H35" s="623"/>
      <c r="I35" s="623"/>
      <c r="J35" s="623"/>
      <c r="K35" s="623"/>
      <c r="L35" s="623"/>
      <c r="M35" s="623"/>
      <c r="N35" s="623"/>
      <c r="O35" s="623"/>
      <c r="P35" s="623"/>
      <c r="Q35" s="624"/>
      <c r="R35" s="625">
        <v>93800</v>
      </c>
      <c r="S35" s="626"/>
      <c r="T35" s="626"/>
      <c r="U35" s="626"/>
      <c r="V35" s="626"/>
      <c r="W35" s="626"/>
      <c r="X35" s="626"/>
      <c r="Y35" s="627"/>
      <c r="Z35" s="628">
        <v>2.1</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689727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56211</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28838</v>
      </c>
      <c r="CS35" s="645"/>
      <c r="CT35" s="645"/>
      <c r="CU35" s="645"/>
      <c r="CV35" s="645"/>
      <c r="CW35" s="645"/>
      <c r="CX35" s="645"/>
      <c r="CY35" s="646"/>
      <c r="CZ35" s="659">
        <v>0.7</v>
      </c>
      <c r="DA35" s="660"/>
      <c r="DB35" s="660"/>
      <c r="DC35" s="661"/>
      <c r="DD35" s="634">
        <v>21226</v>
      </c>
      <c r="DE35" s="645"/>
      <c r="DF35" s="645"/>
      <c r="DG35" s="645"/>
      <c r="DH35" s="645"/>
      <c r="DI35" s="645"/>
      <c r="DJ35" s="645"/>
      <c r="DK35" s="646"/>
      <c r="DL35" s="634">
        <v>21226</v>
      </c>
      <c r="DM35" s="645"/>
      <c r="DN35" s="645"/>
      <c r="DO35" s="645"/>
      <c r="DP35" s="645"/>
      <c r="DQ35" s="645"/>
      <c r="DR35" s="645"/>
      <c r="DS35" s="645"/>
      <c r="DT35" s="645"/>
      <c r="DU35" s="645"/>
      <c r="DV35" s="646"/>
      <c r="DW35" s="630">
        <v>0.9</v>
      </c>
      <c r="DX35" s="657"/>
      <c r="DY35" s="657"/>
      <c r="DZ35" s="657"/>
      <c r="EA35" s="657"/>
      <c r="EB35" s="657"/>
      <c r="EC35" s="658"/>
    </row>
    <row r="36" spans="2:133" ht="11.25" customHeight="1">
      <c r="B36" s="668" t="s">
        <v>312</v>
      </c>
      <c r="C36" s="669"/>
      <c r="D36" s="669"/>
      <c r="E36" s="669"/>
      <c r="F36" s="669"/>
      <c r="G36" s="669"/>
      <c r="H36" s="669"/>
      <c r="I36" s="669"/>
      <c r="J36" s="669"/>
      <c r="K36" s="669"/>
      <c r="L36" s="669"/>
      <c r="M36" s="669"/>
      <c r="N36" s="669"/>
      <c r="O36" s="669"/>
      <c r="P36" s="669"/>
      <c r="Q36" s="670"/>
      <c r="R36" s="697">
        <v>4458899</v>
      </c>
      <c r="S36" s="698"/>
      <c r="T36" s="698"/>
      <c r="U36" s="698"/>
      <c r="V36" s="698"/>
      <c r="W36" s="698"/>
      <c r="X36" s="698"/>
      <c r="Y36" s="699"/>
      <c r="Z36" s="700">
        <v>100</v>
      </c>
      <c r="AA36" s="700"/>
      <c r="AB36" s="700"/>
      <c r="AC36" s="700"/>
      <c r="AD36" s="701">
        <v>2324402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287500</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41595</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714199</v>
      </c>
      <c r="CS36" s="626"/>
      <c r="CT36" s="626"/>
      <c r="CU36" s="626"/>
      <c r="CV36" s="626"/>
      <c r="CW36" s="626"/>
      <c r="CX36" s="626"/>
      <c r="CY36" s="627"/>
      <c r="CZ36" s="659">
        <v>16.399999999999999</v>
      </c>
      <c r="DA36" s="660"/>
      <c r="DB36" s="660"/>
      <c r="DC36" s="661"/>
      <c r="DD36" s="634">
        <v>661659</v>
      </c>
      <c r="DE36" s="626"/>
      <c r="DF36" s="626"/>
      <c r="DG36" s="626"/>
      <c r="DH36" s="626"/>
      <c r="DI36" s="626"/>
      <c r="DJ36" s="626"/>
      <c r="DK36" s="627"/>
      <c r="DL36" s="634">
        <v>471553</v>
      </c>
      <c r="DM36" s="626"/>
      <c r="DN36" s="626"/>
      <c r="DO36" s="626"/>
      <c r="DP36" s="626"/>
      <c r="DQ36" s="626"/>
      <c r="DR36" s="626"/>
      <c r="DS36" s="626"/>
      <c r="DT36" s="626"/>
      <c r="DU36" s="626"/>
      <c r="DV36" s="627"/>
      <c r="DW36" s="630">
        <v>19.5</v>
      </c>
      <c r="DX36" s="657"/>
      <c r="DY36" s="657"/>
      <c r="DZ36" s="657"/>
      <c r="EA36" s="657"/>
      <c r="EB36" s="657"/>
      <c r="EC36" s="658"/>
    </row>
    <row r="37" spans="2:133" ht="11.25" customHeight="1">
      <c r="AQ37" s="704" t="s">
        <v>316</v>
      </c>
      <c r="AR37" s="705"/>
      <c r="AS37" s="705"/>
      <c r="AT37" s="705"/>
      <c r="AU37" s="705"/>
      <c r="AV37" s="705"/>
      <c r="AW37" s="705"/>
      <c r="AX37" s="705"/>
      <c r="AY37" s="706"/>
      <c r="AZ37" s="625">
        <v>11332</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917</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76471</v>
      </c>
      <c r="CS37" s="645"/>
      <c r="CT37" s="645"/>
      <c r="CU37" s="645"/>
      <c r="CV37" s="645"/>
      <c r="CW37" s="645"/>
      <c r="CX37" s="645"/>
      <c r="CY37" s="646"/>
      <c r="CZ37" s="659">
        <v>1.8</v>
      </c>
      <c r="DA37" s="660"/>
      <c r="DB37" s="660"/>
      <c r="DC37" s="661"/>
      <c r="DD37" s="634">
        <v>76471</v>
      </c>
      <c r="DE37" s="645"/>
      <c r="DF37" s="645"/>
      <c r="DG37" s="645"/>
      <c r="DH37" s="645"/>
      <c r="DI37" s="645"/>
      <c r="DJ37" s="645"/>
      <c r="DK37" s="646"/>
      <c r="DL37" s="634">
        <v>60040</v>
      </c>
      <c r="DM37" s="645"/>
      <c r="DN37" s="645"/>
      <c r="DO37" s="645"/>
      <c r="DP37" s="645"/>
      <c r="DQ37" s="645"/>
      <c r="DR37" s="645"/>
      <c r="DS37" s="645"/>
      <c r="DT37" s="645"/>
      <c r="DU37" s="645"/>
      <c r="DV37" s="646"/>
      <c r="DW37" s="630">
        <v>2.5</v>
      </c>
      <c r="DX37" s="657"/>
      <c r="DY37" s="657"/>
      <c r="DZ37" s="657"/>
      <c r="EA37" s="657"/>
      <c r="EB37" s="657"/>
      <c r="EC37" s="658"/>
    </row>
    <row r="38" spans="2:133" ht="11.25" customHeight="1">
      <c r="AQ38" s="704" t="s">
        <v>319</v>
      </c>
      <c r="AR38" s="705"/>
      <c r="AS38" s="705"/>
      <c r="AT38" s="705"/>
      <c r="AU38" s="705"/>
      <c r="AV38" s="705"/>
      <c r="AW38" s="705"/>
      <c r="AX38" s="705"/>
      <c r="AY38" s="706"/>
      <c r="AZ38" s="625">
        <v>5401</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1417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397227</v>
      </c>
      <c r="CS38" s="626"/>
      <c r="CT38" s="626"/>
      <c r="CU38" s="626"/>
      <c r="CV38" s="626"/>
      <c r="CW38" s="626"/>
      <c r="CX38" s="626"/>
      <c r="CY38" s="627"/>
      <c r="CZ38" s="659">
        <v>9.1</v>
      </c>
      <c r="DA38" s="660"/>
      <c r="DB38" s="660"/>
      <c r="DC38" s="661"/>
      <c r="DD38" s="634">
        <v>333569</v>
      </c>
      <c r="DE38" s="626"/>
      <c r="DF38" s="626"/>
      <c r="DG38" s="626"/>
      <c r="DH38" s="626"/>
      <c r="DI38" s="626"/>
      <c r="DJ38" s="626"/>
      <c r="DK38" s="627"/>
      <c r="DL38" s="634">
        <v>279816</v>
      </c>
      <c r="DM38" s="626"/>
      <c r="DN38" s="626"/>
      <c r="DO38" s="626"/>
      <c r="DP38" s="626"/>
      <c r="DQ38" s="626"/>
      <c r="DR38" s="626"/>
      <c r="DS38" s="626"/>
      <c r="DT38" s="626"/>
      <c r="DU38" s="626"/>
      <c r="DV38" s="627"/>
      <c r="DW38" s="630">
        <v>11.6</v>
      </c>
      <c r="DX38" s="657"/>
      <c r="DY38" s="657"/>
      <c r="DZ38" s="657"/>
      <c r="EA38" s="657"/>
      <c r="EB38" s="657"/>
      <c r="EC38" s="658"/>
    </row>
    <row r="39" spans="2:133" ht="11.25" customHeight="1">
      <c r="AQ39" s="704" t="s">
        <v>322</v>
      </c>
      <c r="AR39" s="705"/>
      <c r="AS39" s="705"/>
      <c r="AT39" s="705"/>
      <c r="AU39" s="705"/>
      <c r="AV39" s="705"/>
      <c r="AW39" s="705"/>
      <c r="AX39" s="705"/>
      <c r="AY39" s="706"/>
      <c r="AZ39" s="625">
        <v>5000</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88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17459</v>
      </c>
      <c r="CS39" s="645"/>
      <c r="CT39" s="645"/>
      <c r="CU39" s="645"/>
      <c r="CV39" s="645"/>
      <c r="CW39" s="645"/>
      <c r="CX39" s="645"/>
      <c r="CY39" s="646"/>
      <c r="CZ39" s="659">
        <v>0.4</v>
      </c>
      <c r="DA39" s="660"/>
      <c r="DB39" s="660"/>
      <c r="DC39" s="661"/>
      <c r="DD39" s="634" t="s">
        <v>326</v>
      </c>
      <c r="DE39" s="645"/>
      <c r="DF39" s="645"/>
      <c r="DG39" s="645"/>
      <c r="DH39" s="645"/>
      <c r="DI39" s="645"/>
      <c r="DJ39" s="645"/>
      <c r="DK39" s="646"/>
      <c r="DL39" s="634" t="s">
        <v>326</v>
      </c>
      <c r="DM39" s="645"/>
      <c r="DN39" s="645"/>
      <c r="DO39" s="645"/>
      <c r="DP39" s="645"/>
      <c r="DQ39" s="645"/>
      <c r="DR39" s="645"/>
      <c r="DS39" s="645"/>
      <c r="DT39" s="645"/>
      <c r="DU39" s="645"/>
      <c r="DV39" s="646"/>
      <c r="DW39" s="630" t="s">
        <v>326</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73909</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120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1160</v>
      </c>
      <c r="CS40" s="626"/>
      <c r="CT40" s="626"/>
      <c r="CU40" s="626"/>
      <c r="CV40" s="626"/>
      <c r="CW40" s="626"/>
      <c r="CX40" s="626"/>
      <c r="CY40" s="627"/>
      <c r="CZ40" s="659">
        <v>0</v>
      </c>
      <c r="DA40" s="660"/>
      <c r="DB40" s="660"/>
      <c r="DC40" s="661"/>
      <c r="DD40" s="634" t="s">
        <v>326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306585</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356</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1091463</v>
      </c>
      <c r="CS42" s="626"/>
      <c r="CT42" s="626"/>
      <c r="CU42" s="626"/>
      <c r="CV42" s="626"/>
      <c r="CW42" s="626"/>
      <c r="CX42" s="626"/>
      <c r="CY42" s="627"/>
      <c r="CZ42" s="659">
        <v>25</v>
      </c>
      <c r="DA42" s="708"/>
      <c r="DB42" s="708"/>
      <c r="DC42" s="709"/>
      <c r="DD42" s="634">
        <v>302175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17343</v>
      </c>
      <c r="CS43" s="645"/>
      <c r="CT43" s="645"/>
      <c r="CU43" s="645"/>
      <c r="CV43" s="645"/>
      <c r="CW43" s="645"/>
      <c r="CX43" s="645"/>
      <c r="CY43" s="646"/>
      <c r="CZ43" s="659">
        <v>0.4</v>
      </c>
      <c r="DA43" s="660"/>
      <c r="DB43" s="660"/>
      <c r="DC43" s="661"/>
      <c r="DD43" s="634">
        <v>1085</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1091463</v>
      </c>
      <c r="CS44" s="626"/>
      <c r="CT44" s="626"/>
      <c r="CU44" s="626"/>
      <c r="CV44" s="626"/>
      <c r="CW44" s="626"/>
      <c r="CX44" s="626"/>
      <c r="CY44" s="627"/>
      <c r="CZ44" s="659">
        <v>25</v>
      </c>
      <c r="DA44" s="708"/>
      <c r="DB44" s="708"/>
      <c r="DC44" s="709"/>
      <c r="DD44" s="634">
        <v>302175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740979</v>
      </c>
      <c r="CS45" s="645"/>
      <c r="CT45" s="645"/>
      <c r="CU45" s="645"/>
      <c r="CV45" s="645"/>
      <c r="CW45" s="645"/>
      <c r="CX45" s="645"/>
      <c r="CY45" s="646"/>
      <c r="CZ45" s="659">
        <v>17</v>
      </c>
      <c r="DA45" s="660"/>
      <c r="DB45" s="660"/>
      <c r="DC45" s="661"/>
      <c r="DD45" s="634">
        <v>146247</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345067</v>
      </c>
      <c r="CS46" s="626"/>
      <c r="CT46" s="626"/>
      <c r="CU46" s="626"/>
      <c r="CV46" s="626"/>
      <c r="CW46" s="626"/>
      <c r="CX46" s="626"/>
      <c r="CY46" s="627"/>
      <c r="CZ46" s="659">
        <v>7.9</v>
      </c>
      <c r="DA46" s="708"/>
      <c r="DB46" s="708"/>
      <c r="DC46" s="709"/>
      <c r="DD46" s="634">
        <v>150511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113</v>
      </c>
      <c r="CS47" s="645"/>
      <c r="CT47" s="645"/>
      <c r="CU47" s="645"/>
      <c r="CV47" s="645"/>
      <c r="CW47" s="645"/>
      <c r="CX47" s="645"/>
      <c r="CY47" s="646"/>
      <c r="CZ47" s="659" t="s">
        <v>113</v>
      </c>
      <c r="DA47" s="660"/>
      <c r="DB47" s="660"/>
      <c r="DC47" s="661"/>
      <c r="DD47" s="634" t="s">
        <v>113</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4363950</v>
      </c>
      <c r="CS49" s="693"/>
      <c r="CT49" s="693"/>
      <c r="CU49" s="693"/>
      <c r="CV49" s="693"/>
      <c r="CW49" s="693"/>
      <c r="CX49" s="693"/>
      <c r="CY49" s="720"/>
      <c r="CZ49" s="721">
        <v>100</v>
      </c>
      <c r="DA49" s="722"/>
      <c r="DB49" s="722"/>
      <c r="DC49" s="723"/>
      <c r="DD49" s="724">
        <v>2931197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4498</v>
      </c>
      <c r="R7" s="755"/>
      <c r="S7" s="755"/>
      <c r="T7" s="755"/>
      <c r="U7" s="755"/>
      <c r="V7" s="755">
        <v>4403</v>
      </c>
      <c r="W7" s="755"/>
      <c r="X7" s="755"/>
      <c r="Y7" s="755"/>
      <c r="Z7" s="755"/>
      <c r="AA7" s="755">
        <v>95</v>
      </c>
      <c r="AB7" s="755"/>
      <c r="AC7" s="755"/>
      <c r="AD7" s="755"/>
      <c r="AE7" s="756"/>
      <c r="AF7" s="757">
        <v>59</v>
      </c>
      <c r="AG7" s="758"/>
      <c r="AH7" s="758"/>
      <c r="AI7" s="758"/>
      <c r="AJ7" s="759"/>
      <c r="AK7" s="794">
        <v>177</v>
      </c>
      <c r="AL7" s="795"/>
      <c r="AM7" s="795"/>
      <c r="AN7" s="795"/>
      <c r="AO7" s="795"/>
      <c r="AP7" s="795">
        <v>5019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2</v>
      </c>
      <c r="R8" s="779"/>
      <c r="S8" s="779"/>
      <c r="T8" s="779"/>
      <c r="U8" s="779"/>
      <c r="V8" s="779">
        <v>2</v>
      </c>
      <c r="W8" s="779"/>
      <c r="X8" s="779"/>
      <c r="Y8" s="779"/>
      <c r="Z8" s="779"/>
      <c r="AA8" s="779">
        <v>0</v>
      </c>
      <c r="AB8" s="779"/>
      <c r="AC8" s="779"/>
      <c r="AD8" s="779"/>
      <c r="AE8" s="780"/>
      <c r="AF8" s="781" t="s">
        <v>113</v>
      </c>
      <c r="AG8" s="782"/>
      <c r="AH8" s="782"/>
      <c r="AI8" s="782"/>
      <c r="AJ8" s="783"/>
      <c r="AK8" s="784" t="s">
        <v>551</v>
      </c>
      <c r="AL8" s="785"/>
      <c r="AM8" s="785"/>
      <c r="AN8" s="785"/>
      <c r="AO8" s="785"/>
      <c r="AP8" s="785" t="s">
        <v>551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100</v>
      </c>
      <c r="R9" s="779"/>
      <c r="S9" s="779"/>
      <c r="T9" s="779"/>
      <c r="U9" s="779"/>
      <c r="V9" s="779">
        <v>100</v>
      </c>
      <c r="W9" s="779"/>
      <c r="X9" s="779"/>
      <c r="Y9" s="779"/>
      <c r="Z9" s="779"/>
      <c r="AA9" s="779">
        <v>0</v>
      </c>
      <c r="AB9" s="779"/>
      <c r="AC9" s="779"/>
      <c r="AD9" s="779"/>
      <c r="AE9" s="780"/>
      <c r="AF9" s="781" t="s">
        <v>113</v>
      </c>
      <c r="AG9" s="782"/>
      <c r="AH9" s="782"/>
      <c r="AI9" s="782"/>
      <c r="AJ9" s="783"/>
      <c r="AK9" s="784">
        <v>49</v>
      </c>
      <c r="AL9" s="785"/>
      <c r="AM9" s="785"/>
      <c r="AN9" s="785"/>
      <c r="AO9" s="785"/>
      <c r="AP9" s="785" t="s">
        <v>551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4459</v>
      </c>
      <c r="R23" s="814"/>
      <c r="S23" s="814"/>
      <c r="T23" s="814"/>
      <c r="U23" s="814"/>
      <c r="V23" s="814">
        <v>4364</v>
      </c>
      <c r="W23" s="814"/>
      <c r="X23" s="814"/>
      <c r="Y23" s="814"/>
      <c r="Z23" s="814"/>
      <c r="AA23" s="814">
        <v>95</v>
      </c>
      <c r="AB23" s="814"/>
      <c r="AC23" s="814"/>
      <c r="AD23" s="814"/>
      <c r="AE23" s="815"/>
      <c r="AF23" s="816">
        <v>59</v>
      </c>
      <c r="AG23" s="814"/>
      <c r="AH23" s="814"/>
      <c r="AI23" s="814"/>
      <c r="AJ23" s="817"/>
      <c r="AK23" s="818"/>
      <c r="AL23" s="819"/>
      <c r="AM23" s="819"/>
      <c r="AN23" s="819"/>
      <c r="AO23" s="819"/>
      <c r="AP23" s="814">
        <v>5019</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893</v>
      </c>
      <c r="R28" s="843"/>
      <c r="S28" s="843"/>
      <c r="T28" s="843"/>
      <c r="U28" s="843"/>
      <c r="V28" s="843">
        <v>837</v>
      </c>
      <c r="W28" s="843"/>
      <c r="X28" s="843"/>
      <c r="Y28" s="843"/>
      <c r="Z28" s="843"/>
      <c r="AA28" s="843">
        <v>56</v>
      </c>
      <c r="AB28" s="843"/>
      <c r="AC28" s="843"/>
      <c r="AD28" s="843"/>
      <c r="AE28" s="844"/>
      <c r="AF28" s="845">
        <v>56</v>
      </c>
      <c r="AG28" s="843"/>
      <c r="AH28" s="843"/>
      <c r="AI28" s="843"/>
      <c r="AJ28" s="846"/>
      <c r="AK28" s="847">
        <v>70</v>
      </c>
      <c r="AL28" s="838"/>
      <c r="AM28" s="838"/>
      <c r="AN28" s="838"/>
      <c r="AO28" s="838"/>
      <c r="AP28" s="838" t="s">
        <v>551</v>
      </c>
      <c r="AQ28" s="838"/>
      <c r="AR28" s="838"/>
      <c r="AS28" s="838"/>
      <c r="AT28" s="838"/>
      <c r="AU28" s="838" t="s">
        <v>551</v>
      </c>
      <c r="AV28" s="838"/>
      <c r="AW28" s="838"/>
      <c r="AX28" s="838"/>
      <c r="AY28" s="838"/>
      <c r="AZ28" s="839" t="s">
        <v>551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804</v>
      </c>
      <c r="R29" s="779"/>
      <c r="S29" s="779"/>
      <c r="T29" s="779"/>
      <c r="U29" s="779"/>
      <c r="V29" s="779">
        <v>748</v>
      </c>
      <c r="W29" s="779"/>
      <c r="X29" s="779"/>
      <c r="Y29" s="779"/>
      <c r="Z29" s="779"/>
      <c r="AA29" s="779">
        <v>56</v>
      </c>
      <c r="AB29" s="779"/>
      <c r="AC29" s="779"/>
      <c r="AD29" s="779"/>
      <c r="AE29" s="780"/>
      <c r="AF29" s="781">
        <v>56</v>
      </c>
      <c r="AG29" s="782"/>
      <c r="AH29" s="782"/>
      <c r="AI29" s="782"/>
      <c r="AJ29" s="783"/>
      <c r="AK29" s="850">
        <v>145</v>
      </c>
      <c r="AL29" s="851"/>
      <c r="AM29" s="851"/>
      <c r="AN29" s="851"/>
      <c r="AO29" s="851"/>
      <c r="AP29" s="851" t="s">
        <v>551</v>
      </c>
      <c r="AQ29" s="851"/>
      <c r="AR29" s="851"/>
      <c r="AS29" s="851"/>
      <c r="AT29" s="851"/>
      <c r="AU29" s="851" t="s">
        <v>551</v>
      </c>
      <c r="AV29" s="851"/>
      <c r="AW29" s="851"/>
      <c r="AX29" s="851"/>
      <c r="AY29" s="851"/>
      <c r="AZ29" s="852" t="s">
        <v>552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142</v>
      </c>
      <c r="R30" s="779"/>
      <c r="S30" s="779"/>
      <c r="T30" s="779"/>
      <c r="U30" s="779"/>
      <c r="V30" s="779">
        <v>142</v>
      </c>
      <c r="W30" s="779"/>
      <c r="X30" s="779"/>
      <c r="Y30" s="779"/>
      <c r="Z30" s="779"/>
      <c r="AA30" s="779">
        <v>0</v>
      </c>
      <c r="AB30" s="779"/>
      <c r="AC30" s="779"/>
      <c r="AD30" s="779"/>
      <c r="AE30" s="780"/>
      <c r="AF30" s="781">
        <v>0</v>
      </c>
      <c r="AG30" s="782"/>
      <c r="AH30" s="782"/>
      <c r="AI30" s="782"/>
      <c r="AJ30" s="783"/>
      <c r="AK30" s="850">
        <v>99</v>
      </c>
      <c r="AL30" s="851"/>
      <c r="AM30" s="851"/>
      <c r="AN30" s="851"/>
      <c r="AO30" s="851"/>
      <c r="AP30" s="851" t="s">
        <v>551</v>
      </c>
      <c r="AQ30" s="851"/>
      <c r="AR30" s="851"/>
      <c r="AS30" s="851"/>
      <c r="AT30" s="851"/>
      <c r="AU30" s="851" t="s">
        <v>554</v>
      </c>
      <c r="AV30" s="851"/>
      <c r="AW30" s="851"/>
      <c r="AX30" s="851"/>
      <c r="AY30" s="851"/>
      <c r="AZ30" s="852" t="s">
        <v>551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75</v>
      </c>
      <c r="R31" s="779"/>
      <c r="S31" s="779"/>
      <c r="T31" s="779"/>
      <c r="U31" s="779"/>
      <c r="V31" s="779">
        <v>63</v>
      </c>
      <c r="W31" s="779"/>
      <c r="X31" s="779"/>
      <c r="Y31" s="779"/>
      <c r="Z31" s="779"/>
      <c r="AA31" s="779">
        <v>12</v>
      </c>
      <c r="AB31" s="779"/>
      <c r="AC31" s="779"/>
      <c r="AD31" s="779"/>
      <c r="AE31" s="780"/>
      <c r="AF31" s="781">
        <v>176</v>
      </c>
      <c r="AG31" s="782"/>
      <c r="AH31" s="782"/>
      <c r="AI31" s="782"/>
      <c r="AJ31" s="783"/>
      <c r="AK31" s="850">
        <v>0</v>
      </c>
      <c r="AL31" s="851"/>
      <c r="AM31" s="851"/>
      <c r="AN31" s="851"/>
      <c r="AO31" s="851"/>
      <c r="AP31" s="851">
        <v>20</v>
      </c>
      <c r="AQ31" s="851"/>
      <c r="AR31" s="851"/>
      <c r="AS31" s="851"/>
      <c r="AT31" s="851"/>
      <c r="AU31" s="851" t="s">
        <v>551</v>
      </c>
      <c r="AV31" s="851"/>
      <c r="AW31" s="851"/>
      <c r="AX31" s="851"/>
      <c r="AY31" s="851"/>
      <c r="AZ31" s="852" t="s">
        <v>551</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816</v>
      </c>
      <c r="R32" s="779"/>
      <c r="S32" s="779"/>
      <c r="T32" s="779"/>
      <c r="U32" s="779"/>
      <c r="V32" s="779">
        <v>819</v>
      </c>
      <c r="W32" s="779"/>
      <c r="X32" s="779"/>
      <c r="Y32" s="779"/>
      <c r="Z32" s="779"/>
      <c r="AA32" s="779">
        <v>-3</v>
      </c>
      <c r="AB32" s="779"/>
      <c r="AC32" s="779"/>
      <c r="AD32" s="779"/>
      <c r="AE32" s="780"/>
      <c r="AF32" s="781">
        <v>127</v>
      </c>
      <c r="AG32" s="782"/>
      <c r="AH32" s="782"/>
      <c r="AI32" s="782"/>
      <c r="AJ32" s="783"/>
      <c r="AK32" s="850">
        <v>288</v>
      </c>
      <c r="AL32" s="851"/>
      <c r="AM32" s="851"/>
      <c r="AN32" s="851"/>
      <c r="AO32" s="851"/>
      <c r="AP32" s="851">
        <v>132</v>
      </c>
      <c r="AQ32" s="851"/>
      <c r="AR32" s="851"/>
      <c r="AS32" s="851"/>
      <c r="AT32" s="851"/>
      <c r="AU32" s="851">
        <v>106</v>
      </c>
      <c r="AV32" s="851"/>
      <c r="AW32" s="851"/>
      <c r="AX32" s="851"/>
      <c r="AY32" s="851"/>
      <c r="AZ32" s="852" t="s">
        <v>551</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69</v>
      </c>
      <c r="R33" s="779"/>
      <c r="S33" s="779"/>
      <c r="T33" s="779"/>
      <c r="U33" s="779"/>
      <c r="V33" s="779">
        <v>69</v>
      </c>
      <c r="W33" s="779"/>
      <c r="X33" s="779"/>
      <c r="Y33" s="779"/>
      <c r="Z33" s="779"/>
      <c r="AA33" s="779">
        <v>0</v>
      </c>
      <c r="AB33" s="779"/>
      <c r="AC33" s="779"/>
      <c r="AD33" s="779"/>
      <c r="AE33" s="780"/>
      <c r="AF33" s="781">
        <v>0</v>
      </c>
      <c r="AG33" s="782"/>
      <c r="AH33" s="782"/>
      <c r="AI33" s="782"/>
      <c r="AJ33" s="783"/>
      <c r="AK33" s="850">
        <v>11</v>
      </c>
      <c r="AL33" s="851"/>
      <c r="AM33" s="851"/>
      <c r="AN33" s="851"/>
      <c r="AO33" s="851"/>
      <c r="AP33" s="851">
        <v>66</v>
      </c>
      <c r="AQ33" s="851"/>
      <c r="AR33" s="851"/>
      <c r="AS33" s="851"/>
      <c r="AT33" s="851"/>
      <c r="AU33" s="851">
        <v>33</v>
      </c>
      <c r="AV33" s="851"/>
      <c r="AW33" s="851"/>
      <c r="AX33" s="851"/>
      <c r="AY33" s="851"/>
      <c r="AZ33" s="852" t="s">
        <v>553</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415</v>
      </c>
      <c r="AG63" s="862"/>
      <c r="AH63" s="862"/>
      <c r="AI63" s="862"/>
      <c r="AJ63" s="863"/>
      <c r="AK63" s="864"/>
      <c r="AL63" s="859"/>
      <c r="AM63" s="859"/>
      <c r="AN63" s="859"/>
      <c r="AO63" s="859"/>
      <c r="AP63" s="862">
        <v>218</v>
      </c>
      <c r="AQ63" s="862"/>
      <c r="AR63" s="862"/>
      <c r="AS63" s="862"/>
      <c r="AT63" s="862"/>
      <c r="AU63" s="862">
        <v>139</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539</v>
      </c>
      <c r="C68" s="890"/>
      <c r="D68" s="890"/>
      <c r="E68" s="890"/>
      <c r="F68" s="890"/>
      <c r="G68" s="890"/>
      <c r="H68" s="890"/>
      <c r="I68" s="890"/>
      <c r="J68" s="890"/>
      <c r="K68" s="890"/>
      <c r="L68" s="890"/>
      <c r="M68" s="890"/>
      <c r="N68" s="890"/>
      <c r="O68" s="890"/>
      <c r="P68" s="891"/>
      <c r="Q68" s="892">
        <v>9229</v>
      </c>
      <c r="R68" s="886"/>
      <c r="S68" s="886"/>
      <c r="T68" s="886"/>
      <c r="U68" s="886"/>
      <c r="V68" s="886">
        <v>7683</v>
      </c>
      <c r="W68" s="886"/>
      <c r="X68" s="886"/>
      <c r="Y68" s="886"/>
      <c r="Z68" s="886"/>
      <c r="AA68" s="886">
        <v>1546</v>
      </c>
      <c r="AB68" s="886"/>
      <c r="AC68" s="886"/>
      <c r="AD68" s="886"/>
      <c r="AE68" s="886"/>
      <c r="AF68" s="886">
        <v>1546</v>
      </c>
      <c r="AG68" s="886"/>
      <c r="AH68" s="886"/>
      <c r="AI68" s="886"/>
      <c r="AJ68" s="886"/>
      <c r="AK68" s="886" t="s">
        <v>549</v>
      </c>
      <c r="AL68" s="886"/>
      <c r="AM68" s="886"/>
      <c r="AN68" s="886"/>
      <c r="AO68" s="886"/>
      <c r="AP68" s="886" t="s">
        <v>550</v>
      </c>
      <c r="AQ68" s="886"/>
      <c r="AR68" s="886"/>
      <c r="AS68" s="886"/>
      <c r="AT68" s="886"/>
      <c r="AU68" s="886" t="s">
        <v>550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540</v>
      </c>
      <c r="C69" s="894"/>
      <c r="D69" s="894"/>
      <c r="E69" s="894"/>
      <c r="F69" s="894"/>
      <c r="G69" s="894"/>
      <c r="H69" s="894"/>
      <c r="I69" s="894"/>
      <c r="J69" s="894"/>
      <c r="K69" s="894"/>
      <c r="L69" s="894"/>
      <c r="M69" s="894"/>
      <c r="N69" s="894"/>
      <c r="O69" s="894"/>
      <c r="P69" s="895"/>
      <c r="Q69" s="896">
        <v>142</v>
      </c>
      <c r="R69" s="851"/>
      <c r="S69" s="851"/>
      <c r="T69" s="851"/>
      <c r="U69" s="851"/>
      <c r="V69" s="851">
        <v>131</v>
      </c>
      <c r="W69" s="851"/>
      <c r="X69" s="851"/>
      <c r="Y69" s="851"/>
      <c r="Z69" s="851"/>
      <c r="AA69" s="851">
        <v>11</v>
      </c>
      <c r="AB69" s="851"/>
      <c r="AC69" s="851"/>
      <c r="AD69" s="851"/>
      <c r="AE69" s="851"/>
      <c r="AF69" s="851">
        <v>11</v>
      </c>
      <c r="AG69" s="851"/>
      <c r="AH69" s="851"/>
      <c r="AI69" s="851"/>
      <c r="AJ69" s="851"/>
      <c r="AK69" s="851" t="s">
        <v>550</v>
      </c>
      <c r="AL69" s="851"/>
      <c r="AM69" s="851"/>
      <c r="AN69" s="851"/>
      <c r="AO69" s="851"/>
      <c r="AP69" s="851" t="s">
        <v>550</v>
      </c>
      <c r="AQ69" s="851"/>
      <c r="AR69" s="851"/>
      <c r="AS69" s="851"/>
      <c r="AT69" s="851"/>
      <c r="AU69" s="851" t="s">
        <v>550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541</v>
      </c>
      <c r="C70" s="894"/>
      <c r="D70" s="894"/>
      <c r="E70" s="894"/>
      <c r="F70" s="894"/>
      <c r="G70" s="894"/>
      <c r="H70" s="894"/>
      <c r="I70" s="894"/>
      <c r="J70" s="894"/>
      <c r="K70" s="894"/>
      <c r="L70" s="894"/>
      <c r="M70" s="894"/>
      <c r="N70" s="894"/>
      <c r="O70" s="894"/>
      <c r="P70" s="895"/>
      <c r="Q70" s="896">
        <v>184</v>
      </c>
      <c r="R70" s="851"/>
      <c r="S70" s="851"/>
      <c r="T70" s="851"/>
      <c r="U70" s="851"/>
      <c r="V70" s="851">
        <v>116</v>
      </c>
      <c r="W70" s="851"/>
      <c r="X70" s="851"/>
      <c r="Y70" s="851"/>
      <c r="Z70" s="851"/>
      <c r="AA70" s="851">
        <v>68</v>
      </c>
      <c r="AB70" s="851"/>
      <c r="AC70" s="851"/>
      <c r="AD70" s="851"/>
      <c r="AE70" s="851"/>
      <c r="AF70" s="851">
        <v>68</v>
      </c>
      <c r="AG70" s="851"/>
      <c r="AH70" s="851"/>
      <c r="AI70" s="851"/>
      <c r="AJ70" s="851"/>
      <c r="AK70" s="851" t="s">
        <v>550</v>
      </c>
      <c r="AL70" s="851"/>
      <c r="AM70" s="851"/>
      <c r="AN70" s="851"/>
      <c r="AO70" s="851"/>
      <c r="AP70" s="851" t="s">
        <v>550</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542</v>
      </c>
      <c r="C71" s="894"/>
      <c r="D71" s="894"/>
      <c r="E71" s="894"/>
      <c r="F71" s="894"/>
      <c r="G71" s="894"/>
      <c r="H71" s="894"/>
      <c r="I71" s="894"/>
      <c r="J71" s="894"/>
      <c r="K71" s="894"/>
      <c r="L71" s="894"/>
      <c r="M71" s="894"/>
      <c r="N71" s="894"/>
      <c r="O71" s="894"/>
      <c r="P71" s="895"/>
      <c r="Q71" s="896">
        <v>704</v>
      </c>
      <c r="R71" s="851"/>
      <c r="S71" s="851"/>
      <c r="T71" s="851"/>
      <c r="U71" s="851"/>
      <c r="V71" s="851">
        <v>619</v>
      </c>
      <c r="W71" s="851"/>
      <c r="X71" s="851"/>
      <c r="Y71" s="851"/>
      <c r="Z71" s="851"/>
      <c r="AA71" s="851">
        <v>84</v>
      </c>
      <c r="AB71" s="851"/>
      <c r="AC71" s="851"/>
      <c r="AD71" s="851"/>
      <c r="AE71" s="851"/>
      <c r="AF71" s="851">
        <v>84</v>
      </c>
      <c r="AG71" s="851"/>
      <c r="AH71" s="851"/>
      <c r="AI71" s="851"/>
      <c r="AJ71" s="851"/>
      <c r="AK71" s="851">
        <v>11</v>
      </c>
      <c r="AL71" s="851"/>
      <c r="AM71" s="851"/>
      <c r="AN71" s="851"/>
      <c r="AO71" s="851"/>
      <c r="AP71" s="851">
        <v>140</v>
      </c>
      <c r="AQ71" s="851"/>
      <c r="AR71" s="851"/>
      <c r="AS71" s="851"/>
      <c r="AT71" s="851"/>
      <c r="AU71" s="851" t="s">
        <v>549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543</v>
      </c>
      <c r="C72" s="894"/>
      <c r="D72" s="894"/>
      <c r="E72" s="894"/>
      <c r="F72" s="894"/>
      <c r="G72" s="894"/>
      <c r="H72" s="894"/>
      <c r="I72" s="894"/>
      <c r="J72" s="894"/>
      <c r="K72" s="894"/>
      <c r="L72" s="894"/>
      <c r="M72" s="894"/>
      <c r="N72" s="894"/>
      <c r="O72" s="894"/>
      <c r="P72" s="895"/>
      <c r="Q72" s="896">
        <v>323</v>
      </c>
      <c r="R72" s="851"/>
      <c r="S72" s="851"/>
      <c r="T72" s="851"/>
      <c r="U72" s="851"/>
      <c r="V72" s="851">
        <v>326</v>
      </c>
      <c r="W72" s="851"/>
      <c r="X72" s="851"/>
      <c r="Y72" s="851"/>
      <c r="Z72" s="851"/>
      <c r="AA72" s="851">
        <v>1</v>
      </c>
      <c r="AB72" s="851"/>
      <c r="AC72" s="851"/>
      <c r="AD72" s="851"/>
      <c r="AE72" s="851"/>
      <c r="AF72" s="851">
        <v>1</v>
      </c>
      <c r="AG72" s="851"/>
      <c r="AH72" s="851"/>
      <c r="AI72" s="851"/>
      <c r="AJ72" s="851"/>
      <c r="AK72" s="851" t="s">
        <v>550</v>
      </c>
      <c r="AL72" s="851"/>
      <c r="AM72" s="851"/>
      <c r="AN72" s="851"/>
      <c r="AO72" s="851"/>
      <c r="AP72" s="851">
        <v>195</v>
      </c>
      <c r="AQ72" s="851"/>
      <c r="AR72" s="851"/>
      <c r="AS72" s="851"/>
      <c r="AT72" s="851"/>
      <c r="AU72" s="851">
        <v>22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544</v>
      </c>
      <c r="C73" s="894"/>
      <c r="D73" s="894"/>
      <c r="E73" s="894"/>
      <c r="F73" s="894"/>
      <c r="G73" s="894"/>
      <c r="H73" s="894"/>
      <c r="I73" s="894"/>
      <c r="J73" s="894"/>
      <c r="K73" s="894"/>
      <c r="L73" s="894"/>
      <c r="M73" s="894"/>
      <c r="N73" s="894"/>
      <c r="O73" s="894"/>
      <c r="P73" s="895"/>
      <c r="Q73" s="896">
        <v>51</v>
      </c>
      <c r="R73" s="851"/>
      <c r="S73" s="851"/>
      <c r="T73" s="851"/>
      <c r="U73" s="851"/>
      <c r="V73" s="851">
        <v>46</v>
      </c>
      <c r="W73" s="851"/>
      <c r="X73" s="851"/>
      <c r="Y73" s="851"/>
      <c r="Z73" s="851"/>
      <c r="AA73" s="851">
        <v>5</v>
      </c>
      <c r="AB73" s="851"/>
      <c r="AC73" s="851"/>
      <c r="AD73" s="851"/>
      <c r="AE73" s="851"/>
      <c r="AF73" s="851">
        <v>5</v>
      </c>
      <c r="AG73" s="851"/>
      <c r="AH73" s="851"/>
      <c r="AI73" s="851"/>
      <c r="AJ73" s="851"/>
      <c r="AK73" s="851">
        <v>3</v>
      </c>
      <c r="AL73" s="851"/>
      <c r="AM73" s="851"/>
      <c r="AN73" s="851"/>
      <c r="AO73" s="851"/>
      <c r="AP73" s="851" t="s">
        <v>550</v>
      </c>
      <c r="AQ73" s="851"/>
      <c r="AR73" s="851"/>
      <c r="AS73" s="851"/>
      <c r="AT73" s="851"/>
      <c r="AU73" s="851" t="s">
        <v>550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545</v>
      </c>
      <c r="C74" s="894"/>
      <c r="D74" s="894"/>
      <c r="E74" s="894"/>
      <c r="F74" s="894"/>
      <c r="G74" s="894"/>
      <c r="H74" s="894"/>
      <c r="I74" s="894"/>
      <c r="J74" s="894"/>
      <c r="K74" s="894"/>
      <c r="L74" s="894"/>
      <c r="M74" s="894"/>
      <c r="N74" s="894"/>
      <c r="O74" s="894"/>
      <c r="P74" s="895"/>
      <c r="Q74" s="896">
        <v>121</v>
      </c>
      <c r="R74" s="851"/>
      <c r="S74" s="851"/>
      <c r="T74" s="851"/>
      <c r="U74" s="851"/>
      <c r="V74" s="851">
        <v>94</v>
      </c>
      <c r="W74" s="851"/>
      <c r="X74" s="851"/>
      <c r="Y74" s="851"/>
      <c r="Z74" s="851"/>
      <c r="AA74" s="851">
        <v>27</v>
      </c>
      <c r="AB74" s="851"/>
      <c r="AC74" s="851"/>
      <c r="AD74" s="851"/>
      <c r="AE74" s="851"/>
      <c r="AF74" s="851">
        <v>25</v>
      </c>
      <c r="AG74" s="851"/>
      <c r="AH74" s="851"/>
      <c r="AI74" s="851"/>
      <c r="AJ74" s="851"/>
      <c r="AK74" s="851" t="s">
        <v>549</v>
      </c>
      <c r="AL74" s="851"/>
      <c r="AM74" s="851"/>
      <c r="AN74" s="851"/>
      <c r="AO74" s="851"/>
      <c r="AP74" s="851" t="s">
        <v>550</v>
      </c>
      <c r="AQ74" s="851"/>
      <c r="AR74" s="851"/>
      <c r="AS74" s="851"/>
      <c r="AT74" s="851"/>
      <c r="AU74" s="851" t="s">
        <v>550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546</v>
      </c>
      <c r="C75" s="894"/>
      <c r="D75" s="894"/>
      <c r="E75" s="894"/>
      <c r="F75" s="894"/>
      <c r="G75" s="894"/>
      <c r="H75" s="894"/>
      <c r="I75" s="894"/>
      <c r="J75" s="894"/>
      <c r="K75" s="894"/>
      <c r="L75" s="894"/>
      <c r="M75" s="894"/>
      <c r="N75" s="894"/>
      <c r="O75" s="894"/>
      <c r="P75" s="895"/>
      <c r="Q75" s="899">
        <v>141609</v>
      </c>
      <c r="R75" s="900"/>
      <c r="S75" s="900"/>
      <c r="T75" s="900"/>
      <c r="U75" s="850"/>
      <c r="V75" s="901">
        <v>138382</v>
      </c>
      <c r="W75" s="900"/>
      <c r="X75" s="900"/>
      <c r="Y75" s="900"/>
      <c r="Z75" s="850"/>
      <c r="AA75" s="901">
        <v>3227</v>
      </c>
      <c r="AB75" s="900"/>
      <c r="AC75" s="900"/>
      <c r="AD75" s="900"/>
      <c r="AE75" s="850"/>
      <c r="AF75" s="901">
        <v>3227</v>
      </c>
      <c r="AG75" s="900"/>
      <c r="AH75" s="900"/>
      <c r="AI75" s="900"/>
      <c r="AJ75" s="850"/>
      <c r="AK75" s="901">
        <v>121</v>
      </c>
      <c r="AL75" s="900"/>
      <c r="AM75" s="900"/>
      <c r="AN75" s="900"/>
      <c r="AO75" s="850"/>
      <c r="AP75" s="901" t="s">
        <v>550</v>
      </c>
      <c r="AQ75" s="900"/>
      <c r="AR75" s="900"/>
      <c r="AS75" s="900"/>
      <c r="AT75" s="850"/>
      <c r="AU75" s="901" t="s">
        <v>550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547</v>
      </c>
      <c r="C76" s="894"/>
      <c r="D76" s="894"/>
      <c r="E76" s="894"/>
      <c r="F76" s="894"/>
      <c r="G76" s="894"/>
      <c r="H76" s="894"/>
      <c r="I76" s="894"/>
      <c r="J76" s="894"/>
      <c r="K76" s="894"/>
      <c r="L76" s="894"/>
      <c r="M76" s="894"/>
      <c r="N76" s="894"/>
      <c r="O76" s="894"/>
      <c r="P76" s="895"/>
      <c r="Q76" s="899">
        <v>109</v>
      </c>
      <c r="R76" s="900"/>
      <c r="S76" s="900"/>
      <c r="T76" s="900"/>
      <c r="U76" s="850"/>
      <c r="V76" s="901">
        <v>108</v>
      </c>
      <c r="W76" s="900"/>
      <c r="X76" s="900"/>
      <c r="Y76" s="900"/>
      <c r="Z76" s="850"/>
      <c r="AA76" s="901">
        <v>1</v>
      </c>
      <c r="AB76" s="900"/>
      <c r="AC76" s="900"/>
      <c r="AD76" s="900"/>
      <c r="AE76" s="850"/>
      <c r="AF76" s="901">
        <v>1</v>
      </c>
      <c r="AG76" s="900"/>
      <c r="AH76" s="900"/>
      <c r="AI76" s="900"/>
      <c r="AJ76" s="850"/>
      <c r="AK76" s="901" t="s">
        <v>550</v>
      </c>
      <c r="AL76" s="900"/>
      <c r="AM76" s="900"/>
      <c r="AN76" s="900"/>
      <c r="AO76" s="850"/>
      <c r="AP76" s="901" t="s">
        <v>550</v>
      </c>
      <c r="AQ76" s="900"/>
      <c r="AR76" s="900"/>
      <c r="AS76" s="900"/>
      <c r="AT76" s="850"/>
      <c r="AU76" s="901" t="s">
        <v>550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548</v>
      </c>
      <c r="C77" s="894"/>
      <c r="D77" s="894"/>
      <c r="E77" s="894"/>
      <c r="F77" s="894"/>
      <c r="G77" s="894"/>
      <c r="H77" s="894"/>
      <c r="I77" s="894"/>
      <c r="J77" s="894"/>
      <c r="K77" s="894"/>
      <c r="L77" s="894"/>
      <c r="M77" s="894"/>
      <c r="N77" s="894"/>
      <c r="O77" s="894"/>
      <c r="P77" s="895"/>
      <c r="Q77" s="899">
        <v>141</v>
      </c>
      <c r="R77" s="900"/>
      <c r="S77" s="900"/>
      <c r="T77" s="900"/>
      <c r="U77" s="850"/>
      <c r="V77" s="901">
        <v>141</v>
      </c>
      <c r="W77" s="900"/>
      <c r="X77" s="900"/>
      <c r="Y77" s="900"/>
      <c r="Z77" s="850"/>
      <c r="AA77" s="901" t="s">
        <v>550</v>
      </c>
      <c r="AB77" s="900"/>
      <c r="AC77" s="900"/>
      <c r="AD77" s="900"/>
      <c r="AE77" s="850"/>
      <c r="AF77" s="901" t="s">
        <v>550</v>
      </c>
      <c r="AG77" s="900"/>
      <c r="AH77" s="900"/>
      <c r="AI77" s="900"/>
      <c r="AJ77" s="850"/>
      <c r="AK77" s="901">
        <v>2</v>
      </c>
      <c r="AL77" s="900"/>
      <c r="AM77" s="900"/>
      <c r="AN77" s="900"/>
      <c r="AO77" s="850"/>
      <c r="AP77" s="901" t="s">
        <v>550</v>
      </c>
      <c r="AQ77" s="900"/>
      <c r="AR77" s="900"/>
      <c r="AS77" s="900"/>
      <c r="AT77" s="850"/>
      <c r="AU77" s="901" t="s">
        <v>550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4968</v>
      </c>
      <c r="AG88" s="862"/>
      <c r="AH88" s="862"/>
      <c r="AI88" s="862"/>
      <c r="AJ88" s="862"/>
      <c r="AK88" s="859"/>
      <c r="AL88" s="859"/>
      <c r="AM88" s="859"/>
      <c r="AN88" s="859"/>
      <c r="AO88" s="859"/>
      <c r="AP88" s="862">
        <v>335</v>
      </c>
      <c r="AQ88" s="862"/>
      <c r="AR88" s="862"/>
      <c r="AS88" s="862"/>
      <c r="AT88" s="862"/>
      <c r="AU88" s="862">
        <v>22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289</v>
      </c>
      <c r="AG109" s="915"/>
      <c r="AH109" s="915"/>
      <c r="AI109" s="915"/>
      <c r="AJ109" s="916"/>
      <c r="AK109" s="914" t="s">
        <v>288</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289</v>
      </c>
      <c r="BW109" s="915"/>
      <c r="BX109" s="915"/>
      <c r="BY109" s="915"/>
      <c r="BZ109" s="916"/>
      <c r="CA109" s="914" t="s">
        <v>288</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289</v>
      </c>
      <c r="DM109" s="915"/>
      <c r="DN109" s="915"/>
      <c r="DO109" s="915"/>
      <c r="DP109" s="916"/>
      <c r="DQ109" s="914" t="s">
        <v>288</v>
      </c>
      <c r="DR109" s="915"/>
      <c r="DS109" s="915"/>
      <c r="DT109" s="915"/>
      <c r="DU109" s="916"/>
      <c r="DV109" s="914" t="s">
        <v>406</v>
      </c>
      <c r="DW109" s="915"/>
      <c r="DX109" s="915"/>
      <c r="DY109" s="915"/>
      <c r="DZ109" s="917"/>
    </row>
    <row r="110" spans="1:131" s="199" customFormat="1" ht="26.25" customHeight="1">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477462</v>
      </c>
      <c r="AB110" s="922"/>
      <c r="AC110" s="922"/>
      <c r="AD110" s="922"/>
      <c r="AE110" s="923"/>
      <c r="AF110" s="924">
        <v>474497</v>
      </c>
      <c r="AG110" s="922"/>
      <c r="AH110" s="922"/>
      <c r="AI110" s="922"/>
      <c r="AJ110" s="923"/>
      <c r="AK110" s="924">
        <v>465588</v>
      </c>
      <c r="AL110" s="922"/>
      <c r="AM110" s="922"/>
      <c r="AN110" s="922"/>
      <c r="AO110" s="923"/>
      <c r="AP110" s="925">
        <v>22.2</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4529384</v>
      </c>
      <c r="BR110" s="957"/>
      <c r="BS110" s="957"/>
      <c r="BT110" s="957"/>
      <c r="BU110" s="957"/>
      <c r="BV110" s="957">
        <v>4819756</v>
      </c>
      <c r="BW110" s="957"/>
      <c r="BX110" s="957"/>
      <c r="BY110" s="957"/>
      <c r="BZ110" s="957"/>
      <c r="CA110" s="957">
        <v>5018996</v>
      </c>
      <c r="CB110" s="957"/>
      <c r="CC110" s="957"/>
      <c r="CD110" s="957"/>
      <c r="CE110" s="957"/>
      <c r="CF110" s="971">
        <v>239.1</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131345</v>
      </c>
      <c r="BR112" s="950"/>
      <c r="BS112" s="950"/>
      <c r="BT112" s="950"/>
      <c r="BU112" s="950"/>
      <c r="BV112" s="950">
        <v>140848</v>
      </c>
      <c r="BW112" s="950"/>
      <c r="BX112" s="950"/>
      <c r="BY112" s="950"/>
      <c r="BZ112" s="950"/>
      <c r="CA112" s="950">
        <v>133455</v>
      </c>
      <c r="CB112" s="950"/>
      <c r="CC112" s="950"/>
      <c r="CD112" s="950"/>
      <c r="CE112" s="950"/>
      <c r="CF112" s="944">
        <v>6.4</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8026</v>
      </c>
      <c r="AB113" s="964"/>
      <c r="AC113" s="964"/>
      <c r="AD113" s="964"/>
      <c r="AE113" s="965"/>
      <c r="AF113" s="966">
        <v>10440</v>
      </c>
      <c r="AG113" s="964"/>
      <c r="AH113" s="964"/>
      <c r="AI113" s="964"/>
      <c r="AJ113" s="965"/>
      <c r="AK113" s="966">
        <v>13681</v>
      </c>
      <c r="AL113" s="964"/>
      <c r="AM113" s="964"/>
      <c r="AN113" s="964"/>
      <c r="AO113" s="965"/>
      <c r="AP113" s="967">
        <v>0.7</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32179</v>
      </c>
      <c r="BR113" s="950"/>
      <c r="BS113" s="950"/>
      <c r="BT113" s="950"/>
      <c r="BU113" s="950"/>
      <c r="BV113" s="950">
        <v>27272</v>
      </c>
      <c r="BW113" s="950"/>
      <c r="BX113" s="950"/>
      <c r="BY113" s="950"/>
      <c r="BZ113" s="950"/>
      <c r="CA113" s="950">
        <v>22287</v>
      </c>
      <c r="CB113" s="950"/>
      <c r="CC113" s="950"/>
      <c r="CD113" s="950"/>
      <c r="CE113" s="950"/>
      <c r="CF113" s="944">
        <v>1.1000000000000001</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1542</v>
      </c>
      <c r="AB114" s="989"/>
      <c r="AC114" s="989"/>
      <c r="AD114" s="989"/>
      <c r="AE114" s="990"/>
      <c r="AF114" s="991">
        <v>887</v>
      </c>
      <c r="AG114" s="989"/>
      <c r="AH114" s="989"/>
      <c r="AI114" s="989"/>
      <c r="AJ114" s="990"/>
      <c r="AK114" s="991">
        <v>825</v>
      </c>
      <c r="AL114" s="989"/>
      <c r="AM114" s="989"/>
      <c r="AN114" s="989"/>
      <c r="AO114" s="990"/>
      <c r="AP114" s="992">
        <v>0</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713452</v>
      </c>
      <c r="BR114" s="950"/>
      <c r="BS114" s="950"/>
      <c r="BT114" s="950"/>
      <c r="BU114" s="950"/>
      <c r="BV114" s="950">
        <v>689754</v>
      </c>
      <c r="BW114" s="950"/>
      <c r="BX114" s="950"/>
      <c r="BY114" s="950"/>
      <c r="BZ114" s="950"/>
      <c r="CA114" s="950">
        <v>660836</v>
      </c>
      <c r="CB114" s="950"/>
      <c r="CC114" s="950"/>
      <c r="CD114" s="950"/>
      <c r="CE114" s="950"/>
      <c r="CF114" s="944">
        <v>31.5</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487030</v>
      </c>
      <c r="AB117" s="1007"/>
      <c r="AC117" s="1007"/>
      <c r="AD117" s="1007"/>
      <c r="AE117" s="1008"/>
      <c r="AF117" s="1009">
        <v>485824</v>
      </c>
      <c r="AG117" s="1007"/>
      <c r="AH117" s="1007"/>
      <c r="AI117" s="1007"/>
      <c r="AJ117" s="1008"/>
      <c r="AK117" s="1009">
        <v>480094</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289</v>
      </c>
      <c r="AG118" s="915"/>
      <c r="AH118" s="915"/>
      <c r="AI118" s="915"/>
      <c r="AJ118" s="916"/>
      <c r="AK118" s="914" t="s">
        <v>288</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436</v>
      </c>
      <c r="BP119" s="1036"/>
      <c r="BQ119" s="1027">
        <v>5406360</v>
      </c>
      <c r="BR119" s="1028"/>
      <c r="BS119" s="1028"/>
      <c r="BT119" s="1028"/>
      <c r="BU119" s="1028"/>
      <c r="BV119" s="1028">
        <v>5677630</v>
      </c>
      <c r="BW119" s="1028"/>
      <c r="BX119" s="1028"/>
      <c r="BY119" s="1028"/>
      <c r="BZ119" s="1028"/>
      <c r="CA119" s="1028">
        <v>5835574</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3385299</v>
      </c>
      <c r="BR120" s="957"/>
      <c r="BS120" s="957"/>
      <c r="BT120" s="957"/>
      <c r="BU120" s="957"/>
      <c r="BV120" s="957">
        <v>3533585</v>
      </c>
      <c r="BW120" s="957"/>
      <c r="BX120" s="957"/>
      <c r="BY120" s="957"/>
      <c r="BZ120" s="957"/>
      <c r="CA120" s="957">
        <v>3484181</v>
      </c>
      <c r="CB120" s="957"/>
      <c r="CC120" s="957"/>
      <c r="CD120" s="957"/>
      <c r="CE120" s="957"/>
      <c r="CF120" s="971">
        <v>166</v>
      </c>
      <c r="CG120" s="972"/>
      <c r="CH120" s="972"/>
      <c r="CI120" s="972"/>
      <c r="CJ120" s="972"/>
      <c r="CK120" s="1037" t="s">
        <v>440</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110710</v>
      </c>
      <c r="DH120" s="957"/>
      <c r="DI120" s="957"/>
      <c r="DJ120" s="957"/>
      <c r="DK120" s="957"/>
      <c r="DL120" s="957">
        <v>120017</v>
      </c>
      <c r="DM120" s="957"/>
      <c r="DN120" s="957"/>
      <c r="DO120" s="957"/>
      <c r="DP120" s="957"/>
      <c r="DQ120" s="957">
        <v>103991</v>
      </c>
      <c r="DR120" s="957"/>
      <c r="DS120" s="957"/>
      <c r="DT120" s="957"/>
      <c r="DU120" s="957"/>
      <c r="DV120" s="958">
        <v>5</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111091</v>
      </c>
      <c r="BR121" s="950"/>
      <c r="BS121" s="950"/>
      <c r="BT121" s="950"/>
      <c r="BU121" s="950"/>
      <c r="BV121" s="950">
        <v>98834</v>
      </c>
      <c r="BW121" s="950"/>
      <c r="BX121" s="950"/>
      <c r="BY121" s="950"/>
      <c r="BZ121" s="950"/>
      <c r="CA121" s="950">
        <v>82729</v>
      </c>
      <c r="CB121" s="950"/>
      <c r="CC121" s="950"/>
      <c r="CD121" s="950"/>
      <c r="CE121" s="950"/>
      <c r="CF121" s="944">
        <v>3.9</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20635</v>
      </c>
      <c r="DH121" s="950"/>
      <c r="DI121" s="950"/>
      <c r="DJ121" s="950"/>
      <c r="DK121" s="950"/>
      <c r="DL121" s="950">
        <v>20831</v>
      </c>
      <c r="DM121" s="950"/>
      <c r="DN121" s="950"/>
      <c r="DO121" s="950"/>
      <c r="DP121" s="950"/>
      <c r="DQ121" s="950">
        <v>29464</v>
      </c>
      <c r="DR121" s="950"/>
      <c r="DS121" s="950"/>
      <c r="DT121" s="950"/>
      <c r="DU121" s="950"/>
      <c r="DV121" s="951">
        <v>1.4</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3347054</v>
      </c>
      <c r="BR122" s="1028"/>
      <c r="BS122" s="1028"/>
      <c r="BT122" s="1028"/>
      <c r="BU122" s="1028"/>
      <c r="BV122" s="1028">
        <v>3272912</v>
      </c>
      <c r="BW122" s="1028"/>
      <c r="BX122" s="1028"/>
      <c r="BY122" s="1028"/>
      <c r="BZ122" s="1028"/>
      <c r="CA122" s="1028">
        <v>3686622</v>
      </c>
      <c r="CB122" s="1028"/>
      <c r="CC122" s="1028"/>
      <c r="CD122" s="1028"/>
      <c r="CE122" s="1028"/>
      <c r="CF122" s="1048">
        <v>175.7</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444</v>
      </c>
      <c r="BP123" s="1036"/>
      <c r="BQ123" s="1095">
        <v>6843444</v>
      </c>
      <c r="BR123" s="1096"/>
      <c r="BS123" s="1096"/>
      <c r="BT123" s="1096"/>
      <c r="BU123" s="1096"/>
      <c r="BV123" s="1096">
        <v>6905331</v>
      </c>
      <c r="BW123" s="1096"/>
      <c r="BX123" s="1096"/>
      <c r="BY123" s="1096"/>
      <c r="BZ123" s="1096"/>
      <c r="CA123" s="1096">
        <v>7253532</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14755</v>
      </c>
      <c r="AB128" s="1078"/>
      <c r="AC128" s="1078"/>
      <c r="AD128" s="1078"/>
      <c r="AE128" s="1079"/>
      <c r="AF128" s="1080">
        <v>16710</v>
      </c>
      <c r="AG128" s="1078"/>
      <c r="AH128" s="1078"/>
      <c r="AI128" s="1078"/>
      <c r="AJ128" s="1079"/>
      <c r="AK128" s="1080">
        <v>16887</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2361059</v>
      </c>
      <c r="AB129" s="989"/>
      <c r="AC129" s="989"/>
      <c r="AD129" s="989"/>
      <c r="AE129" s="990"/>
      <c r="AF129" s="991">
        <v>2481111</v>
      </c>
      <c r="AG129" s="989"/>
      <c r="AH129" s="989"/>
      <c r="AI129" s="989"/>
      <c r="AJ129" s="990"/>
      <c r="AK129" s="991">
        <v>2427157</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321285</v>
      </c>
      <c r="AB130" s="989"/>
      <c r="AC130" s="989"/>
      <c r="AD130" s="989"/>
      <c r="AE130" s="990"/>
      <c r="AF130" s="991">
        <v>333548</v>
      </c>
      <c r="AG130" s="989"/>
      <c r="AH130" s="989"/>
      <c r="AI130" s="989"/>
      <c r="AJ130" s="990"/>
      <c r="AK130" s="991">
        <v>328462</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6.7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2039774</v>
      </c>
      <c r="AB131" s="1014"/>
      <c r="AC131" s="1014"/>
      <c r="AD131" s="1014"/>
      <c r="AE131" s="1015"/>
      <c r="AF131" s="1013">
        <v>2147563</v>
      </c>
      <c r="AG131" s="1014"/>
      <c r="AH131" s="1014"/>
      <c r="AI131" s="1014"/>
      <c r="AJ131" s="1015"/>
      <c r="AK131" s="1013">
        <v>2098695</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7.402290646</v>
      </c>
      <c r="AB132" s="1130"/>
      <c r="AC132" s="1130"/>
      <c r="AD132" s="1130"/>
      <c r="AE132" s="1131"/>
      <c r="AF132" s="1132">
        <v>6.3125505510000002</v>
      </c>
      <c r="AG132" s="1130"/>
      <c r="AH132" s="1130"/>
      <c r="AI132" s="1130"/>
      <c r="AJ132" s="1131"/>
      <c r="AK132" s="1132">
        <v>6.4204184030000002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7.5</v>
      </c>
      <c r="AB133" s="1113"/>
      <c r="AC133" s="1113"/>
      <c r="AD133" s="1113"/>
      <c r="AE133" s="1114"/>
      <c r="AF133" s="1112">
        <v>7</v>
      </c>
      <c r="AG133" s="1113"/>
      <c r="AH133" s="1113"/>
      <c r="AI133" s="1113"/>
      <c r="AJ133" s="1114"/>
      <c r="AK133" s="1112">
        <v>6.7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0" t="s">
        <v>472</v>
      </c>
      <c r="L7" s="256"/>
      <c r="M7" s="257" t="s">
        <v>473</v>
      </c>
      <c r="N7" s="258"/>
    </row>
    <row r="8" spans="1:16">
      <c r="A8" s="250"/>
      <c r="B8" s="246"/>
      <c r="C8" s="246"/>
      <c r="D8" s="246"/>
      <c r="E8" s="246"/>
      <c r="F8" s="246"/>
      <c r="G8" s="259"/>
      <c r="H8" s="260"/>
      <c r="I8" s="260"/>
      <c r="J8" s="261"/>
      <c r="K8" s="1151"/>
      <c r="L8" s="262" t="s">
        <v>474</v>
      </c>
      <c r="M8" s="263" t="s">
        <v>475</v>
      </c>
      <c r="N8" s="264" t="s">
        <v>476</v>
      </c>
    </row>
    <row r="9" spans="1:16">
      <c r="A9" s="250"/>
      <c r="B9" s="246"/>
      <c r="C9" s="246"/>
      <c r="D9" s="246"/>
      <c r="E9" s="246"/>
      <c r="F9" s="246"/>
      <c r="G9" s="1152" t="s">
        <v>477</v>
      </c>
      <c r="H9" s="1153"/>
      <c r="I9" s="1153"/>
      <c r="J9" s="1154"/>
      <c r="K9" s="265">
        <v>646964</v>
      </c>
      <c r="L9" s="266">
        <v>152263</v>
      </c>
      <c r="M9" s="267">
        <v>214828</v>
      </c>
      <c r="N9" s="268">
        <v>-29.1</v>
      </c>
    </row>
    <row r="10" spans="1:16">
      <c r="A10" s="250"/>
      <c r="B10" s="246"/>
      <c r="C10" s="246"/>
      <c r="D10" s="246"/>
      <c r="E10" s="246"/>
      <c r="F10" s="246"/>
      <c r="G10" s="1152" t="s">
        <v>478</v>
      </c>
      <c r="H10" s="1153"/>
      <c r="I10" s="1153"/>
      <c r="J10" s="1154"/>
      <c r="K10" s="269">
        <v>78448</v>
      </c>
      <c r="L10" s="270">
        <v>18463</v>
      </c>
      <c r="M10" s="271">
        <v>28178</v>
      </c>
      <c r="N10" s="272">
        <v>-34.5</v>
      </c>
    </row>
    <row r="11" spans="1:16" ht="13.5" customHeight="1">
      <c r="A11" s="250"/>
      <c r="B11" s="246"/>
      <c r="C11" s="246"/>
      <c r="D11" s="246"/>
      <c r="E11" s="246"/>
      <c r="F11" s="246"/>
      <c r="G11" s="1152" t="s">
        <v>479</v>
      </c>
      <c r="H11" s="1153"/>
      <c r="I11" s="1153"/>
      <c r="J11" s="1154"/>
      <c r="K11" s="269">
        <v>21398</v>
      </c>
      <c r="L11" s="270">
        <v>5036</v>
      </c>
      <c r="M11" s="271">
        <v>24639</v>
      </c>
      <c r="N11" s="272">
        <v>-79.599999999999994</v>
      </c>
    </row>
    <row r="12" spans="1:16" ht="13.5" customHeight="1">
      <c r="A12" s="250"/>
      <c r="B12" s="246"/>
      <c r="C12" s="246"/>
      <c r="D12" s="246"/>
      <c r="E12" s="246"/>
      <c r="F12" s="246"/>
      <c r="G12" s="1152" t="s">
        <v>480</v>
      </c>
      <c r="H12" s="1153"/>
      <c r="I12" s="1153"/>
      <c r="J12" s="1154"/>
      <c r="K12" s="269" t="s">
        <v>481</v>
      </c>
      <c r="L12" s="270" t="s">
        <v>481</v>
      </c>
      <c r="M12" s="271">
        <v>3805</v>
      </c>
      <c r="N12" s="272" t="s">
        <v>481</v>
      </c>
    </row>
    <row r="13" spans="1:16" ht="13.5" customHeight="1">
      <c r="A13" s="250"/>
      <c r="B13" s="246"/>
      <c r="C13" s="246"/>
      <c r="D13" s="246"/>
      <c r="E13" s="246"/>
      <c r="F13" s="246"/>
      <c r="G13" s="1152" t="s">
        <v>482</v>
      </c>
      <c r="H13" s="1153"/>
      <c r="I13" s="1153"/>
      <c r="J13" s="1154"/>
      <c r="K13" s="269" t="s">
        <v>481</v>
      </c>
      <c r="L13" s="270" t="s">
        <v>481</v>
      </c>
      <c r="M13" s="271" t="s">
        <v>481</v>
      </c>
      <c r="N13" s="272" t="s">
        <v>481</v>
      </c>
    </row>
    <row r="14" spans="1:16" ht="13.5" customHeight="1">
      <c r="A14" s="250"/>
      <c r="B14" s="246"/>
      <c r="C14" s="246"/>
      <c r="D14" s="246"/>
      <c r="E14" s="246"/>
      <c r="F14" s="246"/>
      <c r="G14" s="1152" t="s">
        <v>483</v>
      </c>
      <c r="H14" s="1153"/>
      <c r="I14" s="1153"/>
      <c r="J14" s="1154"/>
      <c r="K14" s="269" t="s">
        <v>481</v>
      </c>
      <c r="L14" s="270" t="s">
        <v>481</v>
      </c>
      <c r="M14" s="271">
        <v>8783</v>
      </c>
      <c r="N14" s="272" t="s">
        <v>481</v>
      </c>
    </row>
    <row r="15" spans="1:16" ht="13.5" customHeight="1">
      <c r="A15" s="250"/>
      <c r="B15" s="246"/>
      <c r="C15" s="246"/>
      <c r="D15" s="246"/>
      <c r="E15" s="246"/>
      <c r="F15" s="246"/>
      <c r="G15" s="1152" t="s">
        <v>484</v>
      </c>
      <c r="H15" s="1153"/>
      <c r="I15" s="1153"/>
      <c r="J15" s="1154"/>
      <c r="K15" s="269">
        <v>17343</v>
      </c>
      <c r="L15" s="270">
        <v>4082</v>
      </c>
      <c r="M15" s="271">
        <v>4830</v>
      </c>
      <c r="N15" s="272">
        <v>-15.5</v>
      </c>
    </row>
    <row r="16" spans="1:16">
      <c r="A16" s="250"/>
      <c r="B16" s="246"/>
      <c r="C16" s="246"/>
      <c r="D16" s="246"/>
      <c r="E16" s="246"/>
      <c r="F16" s="246"/>
      <c r="G16" s="1155" t="s">
        <v>485</v>
      </c>
      <c r="H16" s="1156"/>
      <c r="I16" s="1156"/>
      <c r="J16" s="1157"/>
      <c r="K16" s="270">
        <v>-87246</v>
      </c>
      <c r="L16" s="270">
        <v>-20533</v>
      </c>
      <c r="M16" s="271">
        <v>-21703</v>
      </c>
      <c r="N16" s="272">
        <v>-5.4</v>
      </c>
    </row>
    <row r="17" spans="1:16">
      <c r="A17" s="250"/>
      <c r="B17" s="246"/>
      <c r="C17" s="246"/>
      <c r="D17" s="246"/>
      <c r="E17" s="246"/>
      <c r="F17" s="246"/>
      <c r="G17" s="1155" t="s">
        <v>172</v>
      </c>
      <c r="H17" s="1156"/>
      <c r="I17" s="1156"/>
      <c r="J17" s="1157"/>
      <c r="K17" s="270">
        <v>676907</v>
      </c>
      <c r="L17" s="270">
        <v>159310</v>
      </c>
      <c r="M17" s="271">
        <v>263360</v>
      </c>
      <c r="N17" s="272">
        <v>-39.5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7" t="s">
        <v>490</v>
      </c>
      <c r="H21" s="1148"/>
      <c r="I21" s="1148"/>
      <c r="J21" s="1149"/>
      <c r="K21" s="282">
        <v>17.18</v>
      </c>
      <c r="L21" s="283">
        <v>24.72</v>
      </c>
      <c r="M21" s="284">
        <v>-7.54</v>
      </c>
      <c r="N21" s="251"/>
      <c r="O21" s="285"/>
      <c r="P21" s="281"/>
    </row>
    <row r="22" spans="1:16" s="286" customFormat="1">
      <c r="A22" s="281"/>
      <c r="B22" s="251"/>
      <c r="C22" s="251"/>
      <c r="D22" s="251"/>
      <c r="E22" s="251"/>
      <c r="F22" s="251"/>
      <c r="G22" s="1147" t="s">
        <v>491</v>
      </c>
      <c r="H22" s="1148"/>
      <c r="I22" s="1148"/>
      <c r="J22" s="1149"/>
      <c r="K22" s="287">
        <v>96.6</v>
      </c>
      <c r="L22" s="288">
        <v>94.2</v>
      </c>
      <c r="M22" s="289">
        <v>2.4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0" t="s">
        <v>472</v>
      </c>
      <c r="L30" s="256"/>
      <c r="M30" s="257" t="s">
        <v>473</v>
      </c>
      <c r="N30" s="258"/>
    </row>
    <row r="31" spans="1:16">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465588</v>
      </c>
      <c r="L32" s="296">
        <v>109576</v>
      </c>
      <c r="M32" s="297">
        <v>146462</v>
      </c>
      <c r="N32" s="298">
        <v>-25.2</v>
      </c>
    </row>
    <row r="33" spans="1:16" ht="13.5" customHeight="1">
      <c r="A33" s="250"/>
      <c r="B33" s="246"/>
      <c r="C33" s="246"/>
      <c r="D33" s="246"/>
      <c r="E33" s="246"/>
      <c r="F33" s="246"/>
      <c r="G33" s="1163" t="s">
        <v>496</v>
      </c>
      <c r="H33" s="1164"/>
      <c r="I33" s="1164"/>
      <c r="J33" s="1165"/>
      <c r="K33" s="296" t="s">
        <v>481</v>
      </c>
      <c r="L33" s="296" t="s">
        <v>481</v>
      </c>
      <c r="M33" s="297">
        <v>66</v>
      </c>
      <c r="N33" s="298" t="s">
        <v>481</v>
      </c>
    </row>
    <row r="34" spans="1:16" ht="27" customHeight="1">
      <c r="A34" s="250"/>
      <c r="B34" s="246"/>
      <c r="C34" s="246"/>
      <c r="D34" s="246"/>
      <c r="E34" s="246"/>
      <c r="F34" s="246"/>
      <c r="G34" s="1163" t="s">
        <v>497</v>
      </c>
      <c r="H34" s="1164"/>
      <c r="I34" s="1164"/>
      <c r="J34" s="1165"/>
      <c r="K34" s="296" t="s">
        <v>481</v>
      </c>
      <c r="L34" s="296" t="s">
        <v>481</v>
      </c>
      <c r="M34" s="297">
        <v>56</v>
      </c>
      <c r="N34" s="298" t="s">
        <v>481</v>
      </c>
    </row>
    <row r="35" spans="1:16" ht="27" customHeight="1">
      <c r="A35" s="250"/>
      <c r="B35" s="246"/>
      <c r="C35" s="246"/>
      <c r="D35" s="246"/>
      <c r="E35" s="246"/>
      <c r="F35" s="246"/>
      <c r="G35" s="1163" t="s">
        <v>498</v>
      </c>
      <c r="H35" s="1164"/>
      <c r="I35" s="1164"/>
      <c r="J35" s="1165"/>
      <c r="K35" s="296">
        <v>13681</v>
      </c>
      <c r="L35" s="296">
        <v>3220</v>
      </c>
      <c r="M35" s="297">
        <v>28990</v>
      </c>
      <c r="N35" s="298">
        <v>-88.9</v>
      </c>
    </row>
    <row r="36" spans="1:16" ht="27" customHeight="1">
      <c r="A36" s="250"/>
      <c r="B36" s="246"/>
      <c r="C36" s="246"/>
      <c r="D36" s="246"/>
      <c r="E36" s="246"/>
      <c r="F36" s="246"/>
      <c r="G36" s="1163" t="s">
        <v>499</v>
      </c>
      <c r="H36" s="1164"/>
      <c r="I36" s="1164"/>
      <c r="J36" s="1165"/>
      <c r="K36" s="296">
        <v>825</v>
      </c>
      <c r="L36" s="296">
        <v>194</v>
      </c>
      <c r="M36" s="297">
        <v>3973</v>
      </c>
      <c r="N36" s="298">
        <v>-95.1</v>
      </c>
    </row>
    <row r="37" spans="1:16" ht="13.5" customHeight="1">
      <c r="A37" s="250"/>
      <c r="B37" s="246"/>
      <c r="C37" s="246"/>
      <c r="D37" s="246"/>
      <c r="E37" s="246"/>
      <c r="F37" s="246"/>
      <c r="G37" s="1163" t="s">
        <v>500</v>
      </c>
      <c r="H37" s="1164"/>
      <c r="I37" s="1164"/>
      <c r="J37" s="1165"/>
      <c r="K37" s="296" t="s">
        <v>481</v>
      </c>
      <c r="L37" s="296" t="s">
        <v>481</v>
      </c>
      <c r="M37" s="297">
        <v>2172</v>
      </c>
      <c r="N37" s="298" t="s">
        <v>481</v>
      </c>
    </row>
    <row r="38" spans="1:16" ht="27" customHeight="1">
      <c r="A38" s="250"/>
      <c r="B38" s="246"/>
      <c r="C38" s="246"/>
      <c r="D38" s="246"/>
      <c r="E38" s="246"/>
      <c r="F38" s="246"/>
      <c r="G38" s="1166" t="s">
        <v>501</v>
      </c>
      <c r="H38" s="1167"/>
      <c r="I38" s="1167"/>
      <c r="J38" s="1168"/>
      <c r="K38" s="299" t="s">
        <v>481</v>
      </c>
      <c r="L38" s="299" t="s">
        <v>481</v>
      </c>
      <c r="M38" s="300">
        <v>44</v>
      </c>
      <c r="N38" s="301" t="s">
        <v>481</v>
      </c>
      <c r="O38" s="295"/>
    </row>
    <row r="39" spans="1:16">
      <c r="A39" s="250"/>
      <c r="B39" s="246"/>
      <c r="C39" s="246"/>
      <c r="D39" s="246"/>
      <c r="E39" s="246"/>
      <c r="F39" s="246"/>
      <c r="G39" s="1166" t="s">
        <v>502</v>
      </c>
      <c r="H39" s="1167"/>
      <c r="I39" s="1167"/>
      <c r="J39" s="1168"/>
      <c r="K39" s="302">
        <v>-16887</v>
      </c>
      <c r="L39" s="302">
        <v>-3974</v>
      </c>
      <c r="M39" s="303">
        <v>-6849</v>
      </c>
      <c r="N39" s="304">
        <v>-42</v>
      </c>
      <c r="O39" s="295"/>
    </row>
    <row r="40" spans="1:16" ht="27" customHeight="1">
      <c r="A40" s="250"/>
      <c r="B40" s="246"/>
      <c r="C40" s="246"/>
      <c r="D40" s="246"/>
      <c r="E40" s="246"/>
      <c r="F40" s="246"/>
      <c r="G40" s="1163" t="s">
        <v>503</v>
      </c>
      <c r="H40" s="1164"/>
      <c r="I40" s="1164"/>
      <c r="J40" s="1165"/>
      <c r="K40" s="302">
        <v>-328462</v>
      </c>
      <c r="L40" s="302">
        <v>-77303</v>
      </c>
      <c r="M40" s="303">
        <v>-133024</v>
      </c>
      <c r="N40" s="304">
        <v>-41.9</v>
      </c>
      <c r="O40" s="295"/>
    </row>
    <row r="41" spans="1:16">
      <c r="A41" s="250"/>
      <c r="B41" s="246"/>
      <c r="C41" s="246"/>
      <c r="D41" s="246"/>
      <c r="E41" s="246"/>
      <c r="F41" s="246"/>
      <c r="G41" s="1169" t="s">
        <v>283</v>
      </c>
      <c r="H41" s="1170"/>
      <c r="I41" s="1170"/>
      <c r="J41" s="1171"/>
      <c r="K41" s="296">
        <v>134745</v>
      </c>
      <c r="L41" s="302">
        <v>31712</v>
      </c>
      <c r="M41" s="303">
        <v>41890</v>
      </c>
      <c r="N41" s="304">
        <v>-24.3</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c r="A50" s="250"/>
      <c r="B50" s="246"/>
      <c r="C50" s="246"/>
      <c r="D50" s="246"/>
      <c r="E50" s="246"/>
      <c r="F50" s="246"/>
      <c r="G50" s="314"/>
      <c r="H50" s="315"/>
      <c r="I50" s="1159"/>
      <c r="J50" s="316" t="s">
        <v>508</v>
      </c>
      <c r="K50" s="317" t="s">
        <v>509</v>
      </c>
      <c r="L50" s="318" t="s">
        <v>510</v>
      </c>
      <c r="M50" s="319" t="s">
        <v>511</v>
      </c>
      <c r="N50" s="320" t="s">
        <v>512</v>
      </c>
    </row>
    <row r="51" spans="1:14">
      <c r="A51" s="250"/>
      <c r="B51" s="246"/>
      <c r="C51" s="246"/>
      <c r="D51" s="246"/>
      <c r="E51" s="246"/>
      <c r="F51" s="246"/>
      <c r="G51" s="312" t="s">
        <v>513</v>
      </c>
      <c r="H51" s="313"/>
      <c r="I51" s="321">
        <v>558061</v>
      </c>
      <c r="J51" s="322">
        <v>118964</v>
      </c>
      <c r="K51" s="323">
        <v>116.4</v>
      </c>
      <c r="L51" s="324">
        <v>185018</v>
      </c>
      <c r="M51" s="325">
        <v>-9.1</v>
      </c>
      <c r="N51" s="326">
        <v>125.5</v>
      </c>
    </row>
    <row r="52" spans="1:14">
      <c r="A52" s="250"/>
      <c r="B52" s="246"/>
      <c r="C52" s="246"/>
      <c r="D52" s="246"/>
      <c r="E52" s="246"/>
      <c r="F52" s="246"/>
      <c r="G52" s="327"/>
      <c r="H52" s="328" t="s">
        <v>514</v>
      </c>
      <c r="I52" s="329">
        <v>323154</v>
      </c>
      <c r="J52" s="330">
        <v>68888</v>
      </c>
      <c r="K52" s="331">
        <v>36.4</v>
      </c>
      <c r="L52" s="332">
        <v>95064</v>
      </c>
      <c r="M52" s="333">
        <v>-21.5</v>
      </c>
      <c r="N52" s="334">
        <v>57.9</v>
      </c>
    </row>
    <row r="53" spans="1:14">
      <c r="A53" s="250"/>
      <c r="B53" s="246"/>
      <c r="C53" s="246"/>
      <c r="D53" s="246"/>
      <c r="E53" s="246"/>
      <c r="F53" s="246"/>
      <c r="G53" s="312" t="s">
        <v>515</v>
      </c>
      <c r="H53" s="313"/>
      <c r="I53" s="321">
        <v>503574</v>
      </c>
      <c r="J53" s="322">
        <v>108810</v>
      </c>
      <c r="K53" s="323">
        <v>-8.5</v>
      </c>
      <c r="L53" s="324">
        <v>238802</v>
      </c>
      <c r="M53" s="325">
        <v>29.1</v>
      </c>
      <c r="N53" s="326">
        <v>-37.6</v>
      </c>
    </row>
    <row r="54" spans="1:14">
      <c r="A54" s="250"/>
      <c r="B54" s="246"/>
      <c r="C54" s="246"/>
      <c r="D54" s="246"/>
      <c r="E54" s="246"/>
      <c r="F54" s="246"/>
      <c r="G54" s="327"/>
      <c r="H54" s="328" t="s">
        <v>514</v>
      </c>
      <c r="I54" s="329">
        <v>438062</v>
      </c>
      <c r="J54" s="330">
        <v>94655</v>
      </c>
      <c r="K54" s="331">
        <v>37.4</v>
      </c>
      <c r="L54" s="332">
        <v>128562</v>
      </c>
      <c r="M54" s="333">
        <v>35.200000000000003</v>
      </c>
      <c r="N54" s="334">
        <v>2.2000000000000002</v>
      </c>
    </row>
    <row r="55" spans="1:14">
      <c r="A55" s="250"/>
      <c r="B55" s="246"/>
      <c r="C55" s="246"/>
      <c r="D55" s="246"/>
      <c r="E55" s="246"/>
      <c r="F55" s="246"/>
      <c r="G55" s="312" t="s">
        <v>516</v>
      </c>
      <c r="H55" s="313"/>
      <c r="I55" s="321">
        <v>756508</v>
      </c>
      <c r="J55" s="322">
        <v>169052</v>
      </c>
      <c r="K55" s="323">
        <v>55.4</v>
      </c>
      <c r="L55" s="324">
        <v>288550</v>
      </c>
      <c r="M55" s="325">
        <v>20.8</v>
      </c>
      <c r="N55" s="326">
        <v>34.6</v>
      </c>
    </row>
    <row r="56" spans="1:14">
      <c r="A56" s="250"/>
      <c r="B56" s="246"/>
      <c r="C56" s="246"/>
      <c r="D56" s="246"/>
      <c r="E56" s="246"/>
      <c r="F56" s="246"/>
      <c r="G56" s="327"/>
      <c r="H56" s="328" t="s">
        <v>514</v>
      </c>
      <c r="I56" s="329">
        <v>682725</v>
      </c>
      <c r="J56" s="330">
        <v>152564</v>
      </c>
      <c r="K56" s="331">
        <v>61.2</v>
      </c>
      <c r="L56" s="332">
        <v>141525</v>
      </c>
      <c r="M56" s="333">
        <v>10.1</v>
      </c>
      <c r="N56" s="334">
        <v>51.1</v>
      </c>
    </row>
    <row r="57" spans="1:14">
      <c r="A57" s="250"/>
      <c r="B57" s="246"/>
      <c r="C57" s="246"/>
      <c r="D57" s="246"/>
      <c r="E57" s="246"/>
      <c r="F57" s="246"/>
      <c r="G57" s="312" t="s">
        <v>517</v>
      </c>
      <c r="H57" s="313"/>
      <c r="I57" s="321">
        <v>979291</v>
      </c>
      <c r="J57" s="322">
        <v>225539</v>
      </c>
      <c r="K57" s="323">
        <v>33.4</v>
      </c>
      <c r="L57" s="324">
        <v>287914</v>
      </c>
      <c r="M57" s="325">
        <v>-0.2</v>
      </c>
      <c r="N57" s="326">
        <v>33.6</v>
      </c>
    </row>
    <row r="58" spans="1:14">
      <c r="A58" s="250"/>
      <c r="B58" s="246"/>
      <c r="C58" s="246"/>
      <c r="D58" s="246"/>
      <c r="E58" s="246"/>
      <c r="F58" s="246"/>
      <c r="G58" s="327"/>
      <c r="H58" s="328" t="s">
        <v>514</v>
      </c>
      <c r="I58" s="329">
        <v>799996</v>
      </c>
      <c r="J58" s="330">
        <v>184246</v>
      </c>
      <c r="K58" s="331">
        <v>20.8</v>
      </c>
      <c r="L58" s="332">
        <v>146531</v>
      </c>
      <c r="M58" s="333">
        <v>3.5</v>
      </c>
      <c r="N58" s="334">
        <v>17.3</v>
      </c>
    </row>
    <row r="59" spans="1:14">
      <c r="A59" s="250"/>
      <c r="B59" s="246"/>
      <c r="C59" s="246"/>
      <c r="D59" s="246"/>
      <c r="E59" s="246"/>
      <c r="F59" s="246"/>
      <c r="G59" s="312" t="s">
        <v>518</v>
      </c>
      <c r="H59" s="313"/>
      <c r="I59" s="321">
        <v>1091463</v>
      </c>
      <c r="J59" s="322">
        <v>256875</v>
      </c>
      <c r="K59" s="323">
        <v>13.9</v>
      </c>
      <c r="L59" s="324">
        <v>310300</v>
      </c>
      <c r="M59" s="325">
        <v>7.8</v>
      </c>
      <c r="N59" s="326">
        <v>6.1</v>
      </c>
    </row>
    <row r="60" spans="1:14">
      <c r="A60" s="250"/>
      <c r="B60" s="246"/>
      <c r="C60" s="246"/>
      <c r="D60" s="246"/>
      <c r="E60" s="246"/>
      <c r="F60" s="246"/>
      <c r="G60" s="327"/>
      <c r="H60" s="328" t="s">
        <v>514</v>
      </c>
      <c r="I60" s="335">
        <v>345067</v>
      </c>
      <c r="J60" s="330">
        <v>81211</v>
      </c>
      <c r="K60" s="331">
        <v>-55.9</v>
      </c>
      <c r="L60" s="332">
        <v>157576</v>
      </c>
      <c r="M60" s="333">
        <v>7.5</v>
      </c>
      <c r="N60" s="334">
        <v>-63.4</v>
      </c>
    </row>
    <row r="61" spans="1:14">
      <c r="A61" s="250"/>
      <c r="B61" s="246"/>
      <c r="C61" s="246"/>
      <c r="D61" s="246"/>
      <c r="E61" s="246"/>
      <c r="F61" s="246"/>
      <c r="G61" s="312" t="s">
        <v>519</v>
      </c>
      <c r="H61" s="336"/>
      <c r="I61" s="337">
        <v>777779</v>
      </c>
      <c r="J61" s="338">
        <v>175848</v>
      </c>
      <c r="K61" s="339">
        <v>42.1</v>
      </c>
      <c r="L61" s="340">
        <v>262117</v>
      </c>
      <c r="M61" s="341">
        <v>9.6999999999999993</v>
      </c>
      <c r="N61" s="326">
        <v>32.4</v>
      </c>
    </row>
    <row r="62" spans="1:14">
      <c r="A62" s="250"/>
      <c r="B62" s="246"/>
      <c r="C62" s="246"/>
      <c r="D62" s="246"/>
      <c r="E62" s="246"/>
      <c r="F62" s="246"/>
      <c r="G62" s="327"/>
      <c r="H62" s="328" t="s">
        <v>514</v>
      </c>
      <c r="I62" s="329">
        <v>517801</v>
      </c>
      <c r="J62" s="330">
        <v>116313</v>
      </c>
      <c r="K62" s="331">
        <v>20</v>
      </c>
      <c r="L62" s="332">
        <v>133852</v>
      </c>
      <c r="M62" s="333">
        <v>7</v>
      </c>
      <c r="N62" s="334">
        <v>13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76.45</v>
      </c>
      <c r="G47" s="12">
        <v>75.5</v>
      </c>
      <c r="H47" s="12">
        <v>76.73</v>
      </c>
      <c r="I47" s="12">
        <v>73.02</v>
      </c>
      <c r="J47" s="13">
        <v>68.67</v>
      </c>
    </row>
    <row r="48" spans="2:10" ht="57.75" customHeight="1">
      <c r="B48" s="14"/>
      <c r="C48" s="1174" t="s">
        <v>4</v>
      </c>
      <c r="D48" s="1174"/>
      <c r="E48" s="1175"/>
      <c r="F48" s="15">
        <v>5.03</v>
      </c>
      <c r="G48" s="16">
        <v>5.58</v>
      </c>
      <c r="H48" s="16">
        <v>5.37</v>
      </c>
      <c r="I48" s="16">
        <v>4.37</v>
      </c>
      <c r="J48" s="17">
        <v>2.41</v>
      </c>
    </row>
    <row r="49" spans="2:10" ht="57.75" customHeight="1" thickBot="1">
      <c r="B49" s="18"/>
      <c r="C49" s="1176" t="s">
        <v>5</v>
      </c>
      <c r="D49" s="1176"/>
      <c r="E49" s="1177"/>
      <c r="F49" s="19">
        <v>0.7</v>
      </c>
      <c r="G49" s="20">
        <v>0.61</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529</v>
      </c>
      <c r="D34" s="1184"/>
      <c r="E34" s="1185"/>
      <c r="F34" s="32">
        <v>5.27</v>
      </c>
      <c r="G34" s="33">
        <v>5.67</v>
      </c>
      <c r="H34" s="33">
        <v>6.12</v>
      </c>
      <c r="I34" s="33">
        <v>6.49</v>
      </c>
      <c r="J34" s="34">
        <v>7.24</v>
      </c>
      <c r="K34" s="22"/>
      <c r="L34" s="22"/>
      <c r="M34" s="22"/>
      <c r="N34" s="22"/>
      <c r="O34" s="22"/>
      <c r="P34" s="22"/>
    </row>
    <row r="35" spans="1:16" ht="39" customHeight="1">
      <c r="A35" s="22"/>
      <c r="B35" s="35"/>
      <c r="C35" s="1178" t="s">
        <v>530</v>
      </c>
      <c r="D35" s="1179"/>
      <c r="E35" s="1180"/>
      <c r="F35" s="36">
        <v>7.6</v>
      </c>
      <c r="G35" s="37">
        <v>9.1199999999999992</v>
      </c>
      <c r="H35" s="37">
        <v>5.55</v>
      </c>
      <c r="I35" s="37">
        <v>4.0999999999999996</v>
      </c>
      <c r="J35" s="38">
        <v>5.23</v>
      </c>
      <c r="K35" s="22"/>
      <c r="L35" s="22"/>
      <c r="M35" s="22"/>
      <c r="N35" s="22"/>
      <c r="O35" s="22"/>
      <c r="P35" s="22"/>
    </row>
    <row r="36" spans="1:16" ht="39" customHeight="1">
      <c r="A36" s="22"/>
      <c r="B36" s="35"/>
      <c r="C36" s="1178" t="s">
        <v>531</v>
      </c>
      <c r="D36" s="1179"/>
      <c r="E36" s="1180"/>
      <c r="F36" s="36">
        <v>5.03</v>
      </c>
      <c r="G36" s="37">
        <v>5.57</v>
      </c>
      <c r="H36" s="37">
        <v>5.36</v>
      </c>
      <c r="I36" s="37">
        <v>4.37</v>
      </c>
      <c r="J36" s="38">
        <v>3.91</v>
      </c>
      <c r="K36" s="22"/>
      <c r="L36" s="22"/>
      <c r="M36" s="22"/>
      <c r="N36" s="22"/>
      <c r="O36" s="22"/>
      <c r="P36" s="22"/>
    </row>
    <row r="37" spans="1:16" ht="39" customHeight="1">
      <c r="A37" s="22"/>
      <c r="B37" s="35"/>
      <c r="C37" s="1178" t="s">
        <v>532</v>
      </c>
      <c r="D37" s="1179"/>
      <c r="E37" s="1180"/>
      <c r="F37" s="36">
        <v>1.56</v>
      </c>
      <c r="G37" s="37">
        <v>2.31</v>
      </c>
      <c r="H37" s="37">
        <v>2.33</v>
      </c>
      <c r="I37" s="37">
        <v>2.39</v>
      </c>
      <c r="J37" s="38">
        <v>2.31</v>
      </c>
      <c r="K37" s="22"/>
      <c r="L37" s="22"/>
      <c r="M37" s="22"/>
      <c r="N37" s="22"/>
      <c r="O37" s="22"/>
      <c r="P37" s="22"/>
    </row>
    <row r="38" spans="1:16" ht="39" customHeight="1">
      <c r="A38" s="22"/>
      <c r="B38" s="35"/>
      <c r="C38" s="1178" t="s">
        <v>533</v>
      </c>
      <c r="D38" s="1179"/>
      <c r="E38" s="1180"/>
      <c r="F38" s="36">
        <v>1.29</v>
      </c>
      <c r="G38" s="37">
        <v>0.9</v>
      </c>
      <c r="H38" s="37">
        <v>1.36</v>
      </c>
      <c r="I38" s="37">
        <v>1.68</v>
      </c>
      <c r="J38" s="38">
        <v>2.29</v>
      </c>
      <c r="K38" s="22"/>
      <c r="L38" s="22"/>
      <c r="M38" s="22"/>
      <c r="N38" s="22"/>
      <c r="O38" s="22"/>
      <c r="P38" s="22"/>
    </row>
    <row r="39" spans="1:16" ht="39" customHeight="1">
      <c r="A39" s="22"/>
      <c r="B39" s="35"/>
      <c r="C39" s="1178" t="s">
        <v>534</v>
      </c>
      <c r="D39" s="1179"/>
      <c r="E39" s="1180"/>
      <c r="F39" s="36">
        <v>0.01</v>
      </c>
      <c r="G39" s="37">
        <v>0.01</v>
      </c>
      <c r="H39" s="37">
        <v>0.01</v>
      </c>
      <c r="I39" s="37">
        <v>0.01</v>
      </c>
      <c r="J39" s="38">
        <v>0.01</v>
      </c>
      <c r="K39" s="22"/>
      <c r="L39" s="22"/>
      <c r="M39" s="22"/>
      <c r="N39" s="22"/>
      <c r="O39" s="22"/>
      <c r="P39" s="22"/>
    </row>
    <row r="40" spans="1:16" ht="39" customHeight="1">
      <c r="A40" s="22"/>
      <c r="B40" s="35"/>
      <c r="C40" s="1178" t="s">
        <v>535</v>
      </c>
      <c r="D40" s="1179"/>
      <c r="E40" s="1180"/>
      <c r="F40" s="36">
        <v>7.0000000000000007E-2</v>
      </c>
      <c r="G40" s="37">
        <v>0.12</v>
      </c>
      <c r="H40" s="37">
        <v>0.65</v>
      </c>
      <c r="I40" s="37">
        <v>0</v>
      </c>
      <c r="J40" s="38">
        <v>0</v>
      </c>
      <c r="K40" s="22"/>
      <c r="L40" s="22"/>
      <c r="M40" s="22"/>
      <c r="N40" s="22"/>
      <c r="O40" s="22"/>
      <c r="P40" s="22"/>
    </row>
    <row r="41" spans="1:16" ht="39" customHeight="1">
      <c r="A41" s="22"/>
      <c r="B41" s="35"/>
      <c r="C41" s="1178" t="s">
        <v>536</v>
      </c>
      <c r="D41" s="1179"/>
      <c r="E41" s="1180"/>
      <c r="F41" s="36">
        <v>0</v>
      </c>
      <c r="G41" s="37">
        <v>0</v>
      </c>
      <c r="H41" s="37">
        <v>0</v>
      </c>
      <c r="I41" s="37">
        <v>0</v>
      </c>
      <c r="J41" s="38">
        <v>0</v>
      </c>
      <c r="K41" s="22"/>
      <c r="L41" s="22"/>
      <c r="M41" s="22"/>
      <c r="N41" s="22"/>
      <c r="O41" s="22"/>
      <c r="P41" s="22"/>
    </row>
    <row r="42" spans="1:16" ht="39" customHeight="1">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538</v>
      </c>
      <c r="D43" s="1182"/>
      <c r="E43" s="1183"/>
      <c r="F43" s="41">
        <v>0</v>
      </c>
      <c r="G43" s="42">
        <v>0</v>
      </c>
      <c r="H43" s="42" t="s">
        <v>481</v>
      </c>
      <c r="I43" s="42" t="s">
        <v>481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458</v>
      </c>
      <c r="L45" s="60">
        <v>491</v>
      </c>
      <c r="M45" s="60">
        <v>477</v>
      </c>
      <c r="N45" s="60">
        <v>474</v>
      </c>
      <c r="O45" s="61">
        <v>466</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7</v>
      </c>
      <c r="L48" s="64">
        <v>3</v>
      </c>
      <c r="M48" s="64">
        <v>8</v>
      </c>
      <c r="N48" s="64">
        <v>10</v>
      </c>
      <c r="O48" s="65">
        <v>14</v>
      </c>
      <c r="P48" s="48"/>
      <c r="Q48" s="48"/>
      <c r="R48" s="48"/>
      <c r="S48" s="48"/>
      <c r="T48" s="48"/>
      <c r="U48" s="48"/>
    </row>
    <row r="49" spans="1:21" ht="30.75" customHeight="1">
      <c r="A49" s="48"/>
      <c r="B49" s="1196"/>
      <c r="C49" s="1197"/>
      <c r="D49" s="62"/>
      <c r="E49" s="1188" t="s">
        <v>16</v>
      </c>
      <c r="F49" s="1188"/>
      <c r="G49" s="1188"/>
      <c r="H49" s="1188"/>
      <c r="I49" s="1188"/>
      <c r="J49" s="1189"/>
      <c r="K49" s="63">
        <v>1</v>
      </c>
      <c r="L49" s="64">
        <v>1</v>
      </c>
      <c r="M49" s="64">
        <v>2</v>
      </c>
      <c r="N49" s="64">
        <v>1</v>
      </c>
      <c r="O49" s="65">
        <v>1</v>
      </c>
      <c r="P49" s="48"/>
      <c r="Q49" s="48"/>
      <c r="R49" s="48"/>
      <c r="S49" s="48"/>
      <c r="T49" s="48"/>
      <c r="U49" s="48"/>
    </row>
    <row r="50" spans="1:21" ht="30.75" customHeight="1">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302</v>
      </c>
      <c r="L52" s="64">
        <v>342</v>
      </c>
      <c r="M52" s="64">
        <v>337</v>
      </c>
      <c r="N52" s="64">
        <v>350</v>
      </c>
      <c r="O52" s="65">
        <v>345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164</v>
      </c>
      <c r="L53" s="69">
        <v>153</v>
      </c>
      <c r="M53" s="69">
        <v>150</v>
      </c>
      <c r="N53" s="69">
        <v>135</v>
      </c>
      <c r="O53" s="70">
        <v>136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4596</v>
      </c>
      <c r="J41" s="83">
        <v>4409</v>
      </c>
      <c r="K41" s="83">
        <v>4529</v>
      </c>
      <c r="L41" s="83">
        <v>4820</v>
      </c>
      <c r="M41" s="84">
        <v>5019</v>
      </c>
    </row>
    <row r="42" spans="2:13" ht="27.75" customHeight="1">
      <c r="B42" s="1204"/>
      <c r="C42" s="1205"/>
      <c r="D42" s="85"/>
      <c r="E42" s="1210" t="s">
        <v>26</v>
      </c>
      <c r="F42" s="1210"/>
      <c r="G42" s="1210"/>
      <c r="H42" s="1211"/>
      <c r="I42" s="86" t="s">
        <v>481</v>
      </c>
      <c r="J42" s="87" t="s">
        <v>481</v>
      </c>
      <c r="K42" s="87" t="s">
        <v>481</v>
      </c>
      <c r="L42" s="87" t="s">
        <v>481</v>
      </c>
      <c r="M42" s="88" t="s">
        <v>481</v>
      </c>
    </row>
    <row r="43" spans="2:13" ht="27.75" customHeight="1">
      <c r="B43" s="1204"/>
      <c r="C43" s="1205"/>
      <c r="D43" s="85"/>
      <c r="E43" s="1210" t="s">
        <v>27</v>
      </c>
      <c r="F43" s="1210"/>
      <c r="G43" s="1210"/>
      <c r="H43" s="1211"/>
      <c r="I43" s="86">
        <v>97</v>
      </c>
      <c r="J43" s="87">
        <v>165</v>
      </c>
      <c r="K43" s="87">
        <v>131</v>
      </c>
      <c r="L43" s="87">
        <v>141</v>
      </c>
      <c r="M43" s="88">
        <v>133</v>
      </c>
    </row>
    <row r="44" spans="2:13" ht="27.75" customHeight="1">
      <c r="B44" s="1204"/>
      <c r="C44" s="1205"/>
      <c r="D44" s="85"/>
      <c r="E44" s="1210" t="s">
        <v>28</v>
      </c>
      <c r="F44" s="1210"/>
      <c r="G44" s="1210"/>
      <c r="H44" s="1211"/>
      <c r="I44" s="86">
        <v>45</v>
      </c>
      <c r="J44" s="87">
        <v>38</v>
      </c>
      <c r="K44" s="87">
        <v>32</v>
      </c>
      <c r="L44" s="87">
        <v>27</v>
      </c>
      <c r="M44" s="88">
        <v>22</v>
      </c>
    </row>
    <row r="45" spans="2:13" ht="27.75" customHeight="1">
      <c r="B45" s="1204"/>
      <c r="C45" s="1205"/>
      <c r="D45" s="85"/>
      <c r="E45" s="1210" t="s">
        <v>29</v>
      </c>
      <c r="F45" s="1210"/>
      <c r="G45" s="1210"/>
      <c r="H45" s="1211"/>
      <c r="I45" s="86">
        <v>845</v>
      </c>
      <c r="J45" s="87">
        <v>798</v>
      </c>
      <c r="K45" s="87">
        <v>713</v>
      </c>
      <c r="L45" s="87">
        <v>690</v>
      </c>
      <c r="M45" s="88">
        <v>661</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2572</v>
      </c>
      <c r="J50" s="87">
        <v>3154</v>
      </c>
      <c r="K50" s="87">
        <v>3385</v>
      </c>
      <c r="L50" s="87">
        <v>3534</v>
      </c>
      <c r="M50" s="88">
        <v>3484</v>
      </c>
    </row>
    <row r="51" spans="2:13" ht="27.75" customHeight="1">
      <c r="B51" s="1204"/>
      <c r="C51" s="1205"/>
      <c r="D51" s="85"/>
      <c r="E51" s="1210" t="s">
        <v>36</v>
      </c>
      <c r="F51" s="1210"/>
      <c r="G51" s="1210"/>
      <c r="H51" s="1211"/>
      <c r="I51" s="86">
        <v>120</v>
      </c>
      <c r="J51" s="87">
        <v>112</v>
      </c>
      <c r="K51" s="87">
        <v>111</v>
      </c>
      <c r="L51" s="87">
        <v>99</v>
      </c>
      <c r="M51" s="88">
        <v>83</v>
      </c>
    </row>
    <row r="52" spans="2:13" ht="27.75" customHeight="1">
      <c r="B52" s="1206"/>
      <c r="C52" s="1207"/>
      <c r="D52" s="85"/>
      <c r="E52" s="1210" t="s">
        <v>37</v>
      </c>
      <c r="F52" s="1210"/>
      <c r="G52" s="1210"/>
      <c r="H52" s="1211"/>
      <c r="I52" s="86">
        <v>3167</v>
      </c>
      <c r="J52" s="87">
        <v>3225</v>
      </c>
      <c r="K52" s="87">
        <v>3347</v>
      </c>
      <c r="L52" s="87">
        <v>3273</v>
      </c>
      <c r="M52" s="88">
        <v>3687</v>
      </c>
    </row>
    <row r="53" spans="2:13" ht="27.75" customHeight="1" thickBot="1">
      <c r="B53" s="1217" t="s">
        <v>21</v>
      </c>
      <c r="C53" s="1218"/>
      <c r="D53" s="92"/>
      <c r="E53" s="1219" t="s">
        <v>38</v>
      </c>
      <c r="F53" s="1219"/>
      <c r="G53" s="1219"/>
      <c r="H53" s="1220"/>
      <c r="I53" s="93">
        <v>-275</v>
      </c>
      <c r="J53" s="94">
        <v>-1081</v>
      </c>
      <c r="K53" s="94">
        <v>-1437</v>
      </c>
      <c r="L53" s="94">
        <v>-1228</v>
      </c>
      <c r="M53" s="95">
        <v>-1418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559</v>
      </c>
      <c r="H51" s="1248"/>
      <c r="I51" s="1253" t="s">
        <v>560</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561</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562</v>
      </c>
      <c r="H55" s="1228"/>
      <c r="I55" s="1233" t="s">
        <v>560</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561</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35" t="s">
        <v>564</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559</v>
      </c>
      <c r="H73" s="1248"/>
      <c r="I73" s="1253" t="s">
        <v>560</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566</v>
      </c>
      <c r="J75" s="1233"/>
      <c r="K75" s="1225">
        <v>9.6</v>
      </c>
      <c r="L75" s="1225">
        <v>8.4</v>
      </c>
      <c r="M75" s="1225">
        <v>7.5</v>
      </c>
      <c r="N75" s="1225">
        <v>7</v>
      </c>
      <c r="O75" s="1225">
        <v>6.7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562</v>
      </c>
      <c r="H77" s="1228"/>
      <c r="I77" s="1233" t="s">
        <v>560</v>
      </c>
      <c r="J77" s="1233"/>
      <c r="K77" s="1234">
        <v>0</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566</v>
      </c>
      <c r="J79" s="1223"/>
      <c r="K79" s="1224">
        <v>9.6999999999999993</v>
      </c>
      <c r="L79" s="1224">
        <v>8.6</v>
      </c>
      <c r="M79" s="1224">
        <v>7.7</v>
      </c>
      <c r="N79" s="1224">
        <v>6.4</v>
      </c>
      <c r="O79" s="1224">
        <v>6.9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40" zoomScaleNormal="40" zoomScaleSheetLayoutView="70" workbookViewId="0">
      <selection activeCell="A7" sqref="A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118964</v>
      </c>
      <c r="E3" s="118"/>
      <c r="F3" s="119">
        <v>185018</v>
      </c>
      <c r="G3" s="120"/>
      <c r="H3" s="121"/>
    </row>
    <row r="4" spans="1:8">
      <c r="A4" s="122"/>
      <c r="B4" s="123"/>
      <c r="C4" s="124"/>
      <c r="D4" s="125">
        <v>68888</v>
      </c>
      <c r="E4" s="126"/>
      <c r="F4" s="127">
        <v>95064</v>
      </c>
      <c r="G4" s="128"/>
      <c r="H4" s="129"/>
    </row>
    <row r="5" spans="1:8">
      <c r="A5" s="110" t="s">
        <v>515</v>
      </c>
      <c r="B5" s="115"/>
      <c r="C5" s="116"/>
      <c r="D5" s="117">
        <v>108810</v>
      </c>
      <c r="E5" s="118"/>
      <c r="F5" s="119">
        <v>238802</v>
      </c>
      <c r="G5" s="120"/>
      <c r="H5" s="121"/>
    </row>
    <row r="6" spans="1:8">
      <c r="A6" s="122"/>
      <c r="B6" s="123"/>
      <c r="C6" s="124"/>
      <c r="D6" s="125">
        <v>94655</v>
      </c>
      <c r="E6" s="126"/>
      <c r="F6" s="127">
        <v>128562</v>
      </c>
      <c r="G6" s="128"/>
      <c r="H6" s="129"/>
    </row>
    <row r="7" spans="1:8">
      <c r="A7" s="110" t="s">
        <v>516</v>
      </c>
      <c r="B7" s="115"/>
      <c r="C7" s="116"/>
      <c r="D7" s="117">
        <v>169052</v>
      </c>
      <c r="E7" s="118"/>
      <c r="F7" s="119">
        <v>288550</v>
      </c>
      <c r="G7" s="120"/>
      <c r="H7" s="121"/>
    </row>
    <row r="8" spans="1:8">
      <c r="A8" s="122"/>
      <c r="B8" s="123"/>
      <c r="C8" s="124"/>
      <c r="D8" s="125">
        <v>152564</v>
      </c>
      <c r="E8" s="126"/>
      <c r="F8" s="127">
        <v>141525</v>
      </c>
      <c r="G8" s="128"/>
      <c r="H8" s="129"/>
    </row>
    <row r="9" spans="1:8">
      <c r="A9" s="110" t="s">
        <v>517</v>
      </c>
      <c r="B9" s="115"/>
      <c r="C9" s="116"/>
      <c r="D9" s="117">
        <v>225539</v>
      </c>
      <c r="E9" s="118"/>
      <c r="F9" s="119">
        <v>287914</v>
      </c>
      <c r="G9" s="120"/>
      <c r="H9" s="121"/>
    </row>
    <row r="10" spans="1:8">
      <c r="A10" s="122"/>
      <c r="B10" s="123"/>
      <c r="C10" s="124"/>
      <c r="D10" s="125">
        <v>184246</v>
      </c>
      <c r="E10" s="126"/>
      <c r="F10" s="127">
        <v>146531</v>
      </c>
      <c r="G10" s="128"/>
      <c r="H10" s="129"/>
    </row>
    <row r="11" spans="1:8">
      <c r="A11" s="110" t="s">
        <v>518</v>
      </c>
      <c r="B11" s="115"/>
      <c r="C11" s="116"/>
      <c r="D11" s="117">
        <v>256875</v>
      </c>
      <c r="E11" s="118"/>
      <c r="F11" s="119">
        <v>310300</v>
      </c>
      <c r="G11" s="120"/>
      <c r="H11" s="121"/>
    </row>
    <row r="12" spans="1:8">
      <c r="A12" s="122"/>
      <c r="B12" s="123"/>
      <c r="C12" s="130"/>
      <c r="D12" s="125">
        <v>81211</v>
      </c>
      <c r="E12" s="126"/>
      <c r="F12" s="127">
        <v>157576</v>
      </c>
      <c r="G12" s="128"/>
      <c r="H12" s="129"/>
    </row>
    <row r="13" spans="1:8">
      <c r="A13" s="110"/>
      <c r="B13" s="115"/>
      <c r="C13" s="131"/>
      <c r="D13" s="132">
        <v>175848</v>
      </c>
      <c r="E13" s="133"/>
      <c r="F13" s="134">
        <v>262117</v>
      </c>
      <c r="G13" s="135"/>
      <c r="H13" s="121"/>
    </row>
    <row r="14" spans="1:8">
      <c r="A14" s="122"/>
      <c r="B14" s="123"/>
      <c r="C14" s="124"/>
      <c r="D14" s="125">
        <v>116313</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5.03</v>
      </c>
      <c r="C19" s="136">
        <f>ROUND(VALUE(SUBSTITUTE(実質収支比率等に係る経年分析!G$48,"▲","-")),2)</f>
        <v>5.58</v>
      </c>
      <c r="D19" s="136">
        <f>ROUND(VALUE(SUBSTITUTE(実質収支比率等に係る経年分析!H$48,"▲","-")),2)</f>
        <v>5.37</v>
      </c>
      <c r="E19" s="136">
        <f>ROUND(VALUE(SUBSTITUTE(実質収支比率等に係る経年分析!I$48,"▲","-")),2)</f>
        <v>4.37</v>
      </c>
      <c r="F19" s="136">
        <f>ROUND(VALUE(SUBSTITUTE(実質収支比率等に係る経年分析!J$48,"▲","-")),2)</f>
        <v>2.41</v>
      </c>
    </row>
    <row r="20" spans="1:11">
      <c r="A20" s="136" t="s">
        <v>43</v>
      </c>
      <c r="B20" s="136">
        <f>ROUND(VALUE(SUBSTITUTE(実質収支比率等に係る経年分析!F$47,"▲","-")),2)</f>
        <v>76.45</v>
      </c>
      <c r="C20" s="136">
        <f>ROUND(VALUE(SUBSTITUTE(実質収支比率等に係る経年分析!G$47,"▲","-")),2)</f>
        <v>75.5</v>
      </c>
      <c r="D20" s="136">
        <f>ROUND(VALUE(SUBSTITUTE(実質収支比率等に係る経年分析!H$47,"▲","-")),2)</f>
        <v>76.73</v>
      </c>
      <c r="E20" s="136">
        <f>ROUND(VALUE(SUBSTITUTE(実質収支比率等に係る経年分析!I$47,"▲","-")),2)</f>
        <v>73.02</v>
      </c>
      <c r="F20" s="136">
        <f>ROUND(VALUE(SUBSTITUTE(実質収支比率等に係る経年分析!J$47,"▲","-")),2)</f>
        <v>68.67</v>
      </c>
    </row>
    <row r="21" spans="1:11">
      <c r="A21" s="136" t="s">
        <v>44</v>
      </c>
      <c r="B21" s="136">
        <f>IF(ISNUMBER(VALUE(SUBSTITUTE(実質収支比率等に係る経年分析!F$49,"▲","-"))),ROUND(VALUE(SUBSTITUTE(実質収支比率等に係る経年分析!F$49,"▲","-")),2),NA())</f>
        <v>0.7</v>
      </c>
      <c r="C21" s="136">
        <f>IF(ISNUMBER(VALUE(SUBSTITUTE(実質収支比率等に係る経年分析!G$49,"▲","-"))),ROUND(VALUE(SUBSTITUTE(実質収支比率等に係る経年分析!G$49,"▲","-")),2),NA())</f>
        <v>0.61</v>
      </c>
      <c r="D21" s="136">
        <f>IF(ISNUMBER(VALUE(SUBSTITUTE(実質収支比率等に係る経年分析!H$49,"▲","-"))),ROUND(VALUE(SUBSTITUTE(実質収支比率等に係る経年分析!H$49,"▲","-")),2),NA())</f>
        <v>-0.3</v>
      </c>
      <c r="E21" s="136">
        <f>IF(ISNUMBER(VALUE(SUBSTITUTE(実質収支比率等に係る経年分析!I$49,"▲","-"))),ROUND(VALUE(SUBSTITUTE(実質収支比率等に係る経年分析!I$49,"▲","-")),2),NA())</f>
        <v>-0.73</v>
      </c>
      <c r="F21" s="136">
        <f>IF(ISNUMBER(VALUE(SUBSTITUTE(実質収支比率等に係る経年分析!J$49,"▲","-"))),ROUND(VALUE(SUBSTITUTE(実質収支比率等に係る経年分析!J$49,"▲","-")),2),NA())</f>
        <v>-8.0299999999999994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教育奨学金貸与基金</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0.65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2.29</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2.33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5.57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3.91</v>
      </c>
    </row>
    <row r="35" spans="1:16">
      <c r="A35" s="137" t="str">
        <f>IF(連結実質赤字比率に係る赤字・黒字の構成分析!C$35="",NA(),連結実質赤字比率に係る赤字・黒字の構成分析!C$35)</f>
        <v>国保すさみ病院事業会計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9.1199999999999992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4.0999999999999996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5.27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302</v>
      </c>
      <c r="E42" s="138"/>
      <c r="F42" s="138"/>
      <c r="G42" s="138">
        <f>'実質公債費比率（分子）の構造'!L$52</f>
        <v>342</v>
      </c>
      <c r="H42" s="138"/>
      <c r="I42" s="138"/>
      <c r="J42" s="138">
        <f>'実質公債費比率（分子）の構造'!M$52</f>
        <v>337</v>
      </c>
      <c r="K42" s="138"/>
      <c r="L42" s="138"/>
      <c r="M42" s="138">
        <f>'実質公債費比率（分子）の構造'!N$52</f>
        <v>350</v>
      </c>
      <c r="N42" s="138"/>
      <c r="O42" s="138"/>
      <c r="P42" s="138">
        <f>'実質公債費比率（分子）の構造'!O$52</f>
        <v>345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v>
      </c>
      <c r="C45" s="138"/>
      <c r="D45" s="138"/>
      <c r="E45" s="138">
        <f>'実質公債費比率（分子）の構造'!L$49</f>
        <v>1</v>
      </c>
      <c r="F45" s="138"/>
      <c r="G45" s="138"/>
      <c r="H45" s="138">
        <f>'実質公債費比率（分子）の構造'!M$49</f>
        <v>2</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7</v>
      </c>
      <c r="C46" s="138"/>
      <c r="D46" s="138"/>
      <c r="E46" s="138">
        <f>'実質公債費比率（分子）の構造'!L$48</f>
        <v>3</v>
      </c>
      <c r="F46" s="138"/>
      <c r="G46" s="138"/>
      <c r="H46" s="138">
        <f>'実質公債費比率（分子）の構造'!M$48</f>
        <v>8</v>
      </c>
      <c r="I46" s="138"/>
      <c r="J46" s="138"/>
      <c r="K46" s="138">
        <f>'実質公債費比率（分子）の構造'!N$48</f>
        <v>10</v>
      </c>
      <c r="L46" s="138"/>
      <c r="M46" s="138"/>
      <c r="N46" s="138">
        <f>'実質公債費比率（分子）の構造'!O$48</f>
        <v>14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458</v>
      </c>
      <c r="C49" s="138"/>
      <c r="D49" s="138"/>
      <c r="E49" s="138">
        <f>'実質公債費比率（分子）の構造'!L$45</f>
        <v>491</v>
      </c>
      <c r="F49" s="138"/>
      <c r="G49" s="138"/>
      <c r="H49" s="138">
        <f>'実質公債費比率（分子）の構造'!M$45</f>
        <v>477</v>
      </c>
      <c r="I49" s="138"/>
      <c r="J49" s="138"/>
      <c r="K49" s="138">
        <f>'実質公債費比率（分子）の構造'!N$45</f>
        <v>474</v>
      </c>
      <c r="L49" s="138"/>
      <c r="M49" s="138"/>
      <c r="N49" s="138">
        <f>'実質公債費比率（分子）の構造'!O$45</f>
        <v>466</v>
      </c>
      <c r="O49" s="138"/>
      <c r="P49" s="138"/>
    </row>
    <row r="50" spans="1:16">
      <c r="A50" s="138" t="s">
        <v>59</v>
      </c>
      <c r="B50" s="138" t="e">
        <f>NA()</f>
        <v>#N/A</v>
      </c>
      <c r="C50" s="138">
        <f>IF(ISNUMBER('実質公債費比率（分子）の構造'!K$53),'実質公債費比率（分子）の構造'!K$53,NA())</f>
        <v>164</v>
      </c>
      <c r="D50" s="138" t="e">
        <f>NA()</f>
        <v>#N/A</v>
      </c>
      <c r="E50" s="138" t="e">
        <f>NA()</f>
        <v>#N/A</v>
      </c>
      <c r="F50" s="138">
        <f>IF(ISNUMBER('実質公債費比率（分子）の構造'!L$53),'実質公債費比率（分子）の構造'!L$53,NA())</f>
        <v>153</v>
      </c>
      <c r="G50" s="138" t="e">
        <f>NA()</f>
        <v>#N/A</v>
      </c>
      <c r="H50" s="138" t="e">
        <f>NA()</f>
        <v>#N/A</v>
      </c>
      <c r="I50" s="138">
        <f>IF(ISNUMBER('実質公債費比率（分子）の構造'!M$53),'実質公債費比率（分子）の構造'!M$53,NA())</f>
        <v>150</v>
      </c>
      <c r="J50" s="138" t="e">
        <f>NA()</f>
        <v>#N/A</v>
      </c>
      <c r="K50" s="138" t="e">
        <f>NA()</f>
        <v>#N/A</v>
      </c>
      <c r="L50" s="138">
        <f>IF(ISNUMBER('実質公債費比率（分子）の構造'!N$53),'実質公債費比率（分子）の構造'!N$53,NA())</f>
        <v>135</v>
      </c>
      <c r="M50" s="138" t="e">
        <f>NA()</f>
        <v>#N/A</v>
      </c>
      <c r="N50" s="138" t="e">
        <f>NA()</f>
        <v>#N/A</v>
      </c>
      <c r="O50" s="138">
        <f>IF(ISNUMBER('実質公債費比率（分子）の構造'!O$53),'実質公債費比率（分子）の構造'!O$53,NA())</f>
        <v>136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3167</v>
      </c>
      <c r="E56" s="137"/>
      <c r="F56" s="137"/>
      <c r="G56" s="137">
        <f>'将来負担比率（分子）の構造'!J$52</f>
        <v>3225</v>
      </c>
      <c r="H56" s="137"/>
      <c r="I56" s="137"/>
      <c r="J56" s="137">
        <f>'将来負担比率（分子）の構造'!K$52</f>
        <v>3347</v>
      </c>
      <c r="K56" s="137"/>
      <c r="L56" s="137"/>
      <c r="M56" s="137">
        <f>'将来負担比率（分子）の構造'!L$52</f>
        <v>3273</v>
      </c>
      <c r="N56" s="137"/>
      <c r="O56" s="137"/>
      <c r="P56" s="137">
        <f>'将来負担比率（分子）の構造'!M$52</f>
        <v>3687</v>
      </c>
    </row>
    <row r="57" spans="1:16">
      <c r="A57" s="137" t="s">
        <v>36</v>
      </c>
      <c r="B57" s="137"/>
      <c r="C57" s="137"/>
      <c r="D57" s="137">
        <f>'将来負担比率（分子）の構造'!I$51</f>
        <v>120</v>
      </c>
      <c r="E57" s="137"/>
      <c r="F57" s="137"/>
      <c r="G57" s="137">
        <f>'将来負担比率（分子）の構造'!J$51</f>
        <v>112</v>
      </c>
      <c r="H57" s="137"/>
      <c r="I57" s="137"/>
      <c r="J57" s="137">
        <f>'将来負担比率（分子）の構造'!K$51</f>
        <v>111</v>
      </c>
      <c r="K57" s="137"/>
      <c r="L57" s="137"/>
      <c r="M57" s="137">
        <f>'将来負担比率（分子）の構造'!L$51</f>
        <v>99</v>
      </c>
      <c r="N57" s="137"/>
      <c r="O57" s="137"/>
      <c r="P57" s="137">
        <f>'将来負担比率（分子）の構造'!M$51</f>
        <v>83</v>
      </c>
    </row>
    <row r="58" spans="1:16">
      <c r="A58" s="137" t="s">
        <v>35</v>
      </c>
      <c r="B58" s="137"/>
      <c r="C58" s="137"/>
      <c r="D58" s="137">
        <f>'将来負担比率（分子）の構造'!I$50</f>
        <v>2572</v>
      </c>
      <c r="E58" s="137"/>
      <c r="F58" s="137"/>
      <c r="G58" s="137">
        <f>'将来負担比率（分子）の構造'!J$50</f>
        <v>3154</v>
      </c>
      <c r="H58" s="137"/>
      <c r="I58" s="137"/>
      <c r="J58" s="137">
        <f>'将来負担比率（分子）の構造'!K$50</f>
        <v>3385</v>
      </c>
      <c r="K58" s="137"/>
      <c r="L58" s="137"/>
      <c r="M58" s="137">
        <f>'将来負担比率（分子）の構造'!L$50</f>
        <v>3534</v>
      </c>
      <c r="N58" s="137"/>
      <c r="O58" s="137"/>
      <c r="P58" s="137">
        <f>'将来負担比率（分子）の構造'!M$50</f>
        <v>3484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845</v>
      </c>
      <c r="C62" s="137"/>
      <c r="D62" s="137"/>
      <c r="E62" s="137">
        <f>'将来負担比率（分子）の構造'!J$45</f>
        <v>798</v>
      </c>
      <c r="F62" s="137"/>
      <c r="G62" s="137"/>
      <c r="H62" s="137">
        <f>'将来負担比率（分子）の構造'!K$45</f>
        <v>713</v>
      </c>
      <c r="I62" s="137"/>
      <c r="J62" s="137"/>
      <c r="K62" s="137">
        <f>'将来負担比率（分子）の構造'!L$45</f>
        <v>690</v>
      </c>
      <c r="L62" s="137"/>
      <c r="M62" s="137"/>
      <c r="N62" s="137">
        <f>'将来負担比率（分子）の構造'!M$45</f>
        <v>661</v>
      </c>
      <c r="O62" s="137"/>
      <c r="P62" s="137"/>
    </row>
    <row r="63" spans="1:16">
      <c r="A63" s="137" t="s">
        <v>28</v>
      </c>
      <c r="B63" s="137">
        <f>'将来負担比率（分子）の構造'!I$44</f>
        <v>45</v>
      </c>
      <c r="C63" s="137"/>
      <c r="D63" s="137"/>
      <c r="E63" s="137">
        <f>'将来負担比率（分子）の構造'!J$44</f>
        <v>38</v>
      </c>
      <c r="F63" s="137"/>
      <c r="G63" s="137"/>
      <c r="H63" s="137">
        <f>'将来負担比率（分子）の構造'!K$44</f>
        <v>32</v>
      </c>
      <c r="I63" s="137"/>
      <c r="J63" s="137"/>
      <c r="K63" s="137">
        <f>'将来負担比率（分子）の構造'!L$44</f>
        <v>27</v>
      </c>
      <c r="L63" s="137"/>
      <c r="M63" s="137"/>
      <c r="N63" s="137">
        <f>'将来負担比率（分子）の構造'!M$44</f>
        <v>22</v>
      </c>
      <c r="O63" s="137"/>
      <c r="P63" s="137"/>
    </row>
    <row r="64" spans="1:16">
      <c r="A64" s="137" t="s">
        <v>27</v>
      </c>
      <c r="B64" s="137">
        <f>'将来負担比率（分子）の構造'!I$43</f>
        <v>97</v>
      </c>
      <c r="C64" s="137"/>
      <c r="D64" s="137"/>
      <c r="E64" s="137">
        <f>'将来負担比率（分子）の構造'!J$43</f>
        <v>165</v>
      </c>
      <c r="F64" s="137"/>
      <c r="G64" s="137"/>
      <c r="H64" s="137">
        <f>'将来負担比率（分子）の構造'!K$43</f>
        <v>131</v>
      </c>
      <c r="I64" s="137"/>
      <c r="J64" s="137"/>
      <c r="K64" s="137">
        <f>'将来負担比率（分子）の構造'!L$43</f>
        <v>141</v>
      </c>
      <c r="L64" s="137"/>
      <c r="M64" s="137"/>
      <c r="N64" s="137">
        <f>'将来負担比率（分子）の構造'!M$43</f>
        <v>133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4596</v>
      </c>
      <c r="C66" s="137"/>
      <c r="D66" s="137"/>
      <c r="E66" s="137">
        <f>'将来負担比率（分子）の構造'!J$41</f>
        <v>4409</v>
      </c>
      <c r="F66" s="137"/>
      <c r="G66" s="137"/>
      <c r="H66" s="137">
        <f>'将来負担比率（分子）の構造'!K$41</f>
        <v>4529</v>
      </c>
      <c r="I66" s="137"/>
      <c r="J66" s="137"/>
      <c r="K66" s="137">
        <f>'将来負担比率（分子）の構造'!L$41</f>
        <v>4820</v>
      </c>
      <c r="L66" s="137"/>
      <c r="M66" s="137"/>
      <c r="N66" s="137">
        <f>'将来負担比率（分子）の構造'!M$41</f>
        <v>5019</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2018-02-25T23:49:15Z</cp:lastPrinted>
  <dcterms:created xsi:type="dcterms:W3CDTF">2018-01-24T05:48:08Z</dcterms:created>
  <dcterms:modified xsi:type="dcterms:W3CDTF">2018-11-22T05:38:09Z</dcterms:modified>
  <cp:category/>
</cp:coreProperties>
</file>