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AM36" i="9"/>
  <c r="CO35" i="9"/>
  <c r="AM35" i="9"/>
  <c r="C35" i="9"/>
  <c r="CO34" i="9"/>
  <c r="BW34" i="9"/>
  <c r="BW35" i="9" s="1"/>
  <c r="BW36" i="9" s="1"/>
  <c r="BW37" i="9" s="1"/>
  <c r="BW38" i="9" s="1"/>
  <c r="BW39" i="9" s="1"/>
  <c r="BW40" i="9" s="1"/>
  <c r="BW41" i="9" s="1"/>
  <c r="BW42" i="9" s="1"/>
  <c r="BW43"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7" i="9"/>
  <c r="C38" i="9" s="1"/>
  <c r="BE34" i="9" l="1"/>
  <c r="BE35" i="9" s="1"/>
  <c r="BE36" i="9" s="1"/>
  <c r="AM34" i="9"/>
</calcChain>
</file>

<file path=xl/sharedStrings.xml><?xml version="1.0" encoding="utf-8"?>
<sst xmlns="http://schemas.openxmlformats.org/spreadsheetml/2006/main" count="1116" uniqueCount="580">
  <si>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</si>
  <si>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</si>
  <si>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</si>
  <si>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</si>
  <si>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</si>
  <si>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</si>
  <si>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</si>
  <si>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</si>
  <si>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</si>
  <si>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</si>
  <si>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</si>
  <si>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</si>
  <si>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</si>
  <si>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</si>
  <si>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</si>
  <si>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</si>
  <si>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</si>
  <si>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</si>
  <si>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</si>
  <si>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</si>
  <si>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</si>
  <si>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</si>
  <si>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</si>
  <si>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</si>
  <si>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</si>
  <si>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</si>
  <si>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</si>
  <si>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</si>
  <si>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</si>
  <si>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</si>
  <si>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</si>
  <si>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</si>
  <si>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</si>
  <si>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</si>
  <si>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</si>
  <si>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</si>
  <si>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</si>
  <si>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</si>
  <si>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</si>
  <si>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</si>
  <si>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</si>
  <si>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</si>
  <si>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</si>
  <si>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</si>
  <si>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</si>
  <si>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</si>
  <si>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</si>
  <si>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</si>
  <si>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</si>
  <si>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</si>
  <si>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</si>
  <si>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</si>
  <si>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</si>
  <si>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</si>
  <si>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</si>
  <si>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</si>
  <si>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</si>
  <si>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</si>
  <si>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</si>
  <si>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</si>
  <si>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</si>
  <si>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</si>
  <si>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</si>
  <si>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</si>
  <si>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</si>
  <si>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</si>
  <si>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</si>
  <si>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</si>
  <si>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</si>
  <si>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</si>
  <si>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</si>
  <si>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</si>
  <si>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</si>
  <si>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</si>
  <si>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</si>
  <si>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</si>
  <si>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</si>
  <si>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</si>
  <si>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</si>
  <si>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</si>
  <si>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</si>
  <si>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</si>
  <si>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</si>
  <si>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</si>
  <si>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</si>
  <si>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</si>
  <si>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</si>
  <si>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</si>
  <si>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</si>
  <si>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</si>
  <si>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</si>
  <si>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</si>
  <si>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</si>
  <si>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</si>
  <si>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</si>
  <si>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</si>
  <si>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</si>
  <si>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</si>
  <si>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</si>
  <si>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</si>
  <si>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</si>
  <si>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</si>
  <si>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</si>
  <si>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</si>
  <si>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</si>
  <si>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</si>
  <si>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</si>
  <si>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</si>
  <si>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</si>
  <si>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</si>
  <si>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</si>
  <si>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</si>
  <si>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</si>
  <si>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</si>
  <si>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</si>
  <si>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</si>
  <si>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</si>
  <si>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</si>
  <si>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</si>
  <si>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</si>
  <si>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</si>
  <si>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</si>
  <si>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</si>
  <si>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</si>
  <si>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</si>
  <si>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</si>
  <si>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</si>
  <si>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</si>
  <si>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</si>
  <si>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</si>
  <si>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</si>
  <si>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</si>
  <si>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</si>
  <si>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</si>
  <si>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</si>
  <si>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</si>
  <si>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</si>
  <si>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</si>
  <si>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</si>
  <si>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</si>
  <si>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</si>
  <si>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</si>
  <si>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</si>
  <si>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</si>
  <si>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</si>
  <si>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</si>
  <si>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</si>
  <si>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</si>
  <si>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</si>
  <si>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</si>
  <si>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</si>
  <si>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</si>
  <si>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</si>
  <si>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</si>
  <si>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</si>
  <si>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</si>
  <si>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</si>
  <si>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</si>
  <si>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</si>
  <si>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</si>
  <si>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</si>
  <si>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</si>
  <si>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</si>
  <si>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</si>
  <si>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</si>
  <si>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</si>
  <si>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</si>
  <si>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</si>
  <si>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</si>
  <si>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</si>
  <si>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</si>
  <si>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</si>
  <si>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</si>
  <si>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</si>
  <si>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</si>
  <si>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</si>
  <si>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</si>
  <si>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</si>
  <si>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</si>
  <si>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</si>
  <si>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</si>
  <si>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</si>
  <si>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</si>
  <si>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</si>
  <si>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</si>
  <si>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</si>
  <si>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</si>
  <si>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</si>
  <si>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</si>
  <si>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</si>
  <si>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</si>
  <si>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</si>
  <si>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</si>
  <si>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</si>
  <si>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</si>
  <si>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</si>
  <si>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</si>
  <si>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和歌山県上富田町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</si>
  <si>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</si>
  <si>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</si>
  <si>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</si>
  <si>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</si>
  <si>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</si>
  <si>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</si>
  <si>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</si>
  <si>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</si>
  <si>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</si>
  <si>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</si>
  <si>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</si>
  <si>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</si>
  <si>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</si>
  <si>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</si>
  <si>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</si>
  <si>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</si>
  <si>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</si>
  <si>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</si>
  <si>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</si>
  <si>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</si>
  <si>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</si>
  <si>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</si>
  <si>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</si>
  <si>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</si>
  <si>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</si>
  <si>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</si>
  <si>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</si>
  <si>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</si>
  <si>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</si>
  <si>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</si>
  <si>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</si>
  <si>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</si>
  <si>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</si>
  <si>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</si>
  <si>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</si>
  <si>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</si>
  <si>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</si>
  <si>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</si>
  <si>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</si>
  <si>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</si>
  <si>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</si>
  <si>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</si>
  <si>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</si>
  <si>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</si>
  <si>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</si>
  <si>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</si>
  <si>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</si>
  <si>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</si>
  <si>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</si>
  <si>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</si>
  <si>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</si>
  <si>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</si>
  <si>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</si>
  <si>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</si>
  <si>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</si>
  <si>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</si>
  <si>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</si>
  <si>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</si>
  <si>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</si>
  <si>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</si>
  <si>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</si>
  <si>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</si>
  <si>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</si>
  <si>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</si>
  <si>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</si>
  <si>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</si>
  <si>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</si>
  <si>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</si>
  <si>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</si>
  <si>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</si>
  <si>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</si>
  <si>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</si>
  <si>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</si>
  <si>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</si>
  <si>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</si>
  <si>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</si>
  <si>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</si>
  <si>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</si>
  <si>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</si>
  <si>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</si>
  <si>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</si>
  <si>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</si>
  <si>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</si>
  <si>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</si>
  <si>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</si>
  <si>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</si>
  <si>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</si>
  <si>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</si>
  <si>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</si>
  <si>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</si>
  <si>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</si>
  <si>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</si>
  <si>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</si>
  <si>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</si>
  <si>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</si>
  <si>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</si>
  <si>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</si>
  <si>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</si>
  <si>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</si>
  <si>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</si>
  <si>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</si>
  <si>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</si>
  <si>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</si>
  <si>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</si>
  <si>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</si>
  <si>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</si>
  <si>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</si>
  <si>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</si>
  <si>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</si>
  <si>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</si>
  <si>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</si>
  <si>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</si>
  <si>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</si>
  <si>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</si>
  <si>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</si>
  <si>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</si>
  <si>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</si>
  <si>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</si>
  <si>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</si>
  <si>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</si>
  <si>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</si>
  <si>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</si>
  <si>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</si>
  <si>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</si>
  <si>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</si>
  <si>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</si>
  <si>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</si>
  <si>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</si>
  <si>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</si>
  <si>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</si>
  <si>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</si>
  <si>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</si>
  <si>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</si>
  <si>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</si>
  <si>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</si>
  <si>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</si>
  <si>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</si>
  <si>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</si>
  <si>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</si>
  <si>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</si>
  <si>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</si>
  <si>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</si>
  <si>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</si>
  <si>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</si>
  <si>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</si>
  <si>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</si>
  <si>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</si>
  <si>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</si>
  <si>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</si>
  <si>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和歌山県上富田町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</si>
  <si>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</si>
  <si>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</si>
  <si>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</si>
  <si>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</si>
  <si>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</si>
  <si>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</si>
  <si>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</si>
  <si>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</si>
  <si>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</si>
  <si>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</si>
  <si>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</si>
  <si>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</si>
  <si>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</si>
  <si>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</si>
  <si>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</si>
  <si>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</si>
  <si>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</si>
  <si>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</si>
  <si>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</si>
  <si>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</si>
  <si>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</si>
  <si>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</si>
  <si>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</si>
  <si>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</si>
  <si>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</si>
  <si>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</si>
  <si>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</si>
  <si>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</si>
  <si>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</si>
  <si>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</si>
  <si>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</si>
  <si>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</si>
  <si>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</si>
  <si>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</si>
  <si>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</si>
  <si>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</si>
  <si>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</si>
  <si>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</si>
  <si>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</si>
  <si>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</si>
  <si>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</si>
  <si>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</si>
  <si>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</si>
  <si>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</si>
  <si>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</si>
  <si>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</si>
  <si>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</si>
  <si>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</si>
  <si>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</si>
  <si>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</si>
  <si>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</si>
  <si>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</si>
  <si>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</si>
  <si>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</si>
  <si>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</si>
  <si>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</si>
  <si>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</si>
  <si>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</si>
  <si>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</si>
  <si>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</si>
  <si>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</si>
  <si>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</si>
  <si>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</si>
  <si>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</si>
  <si>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</si>
  <si>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</si>
  <si>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</si>
  <si>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</si>
  <si>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</si>
  <si>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</si>
  <si>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</si>
  <si>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</si>
  <si>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</si>
  <si>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</si>
  <si>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</si>
  <si>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</si>
  <si>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</si>
  <si>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</si>
  <si>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</si>
  <si>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</si>
  <si>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</si>
  <si>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</si>
  <si>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</si>
  <si>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</si>
  <si>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</si>
  <si>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</si>
  <si>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</si>
  <si>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</si>
  <si>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</si>
  <si>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</si>
  <si>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</si>
  <si>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</si>
  <si>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</si>
  <si>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</si>
  <si>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</si>
  <si>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</si>
  <si>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</si>
  <si>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</si>
  <si>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</si>
  <si>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</si>
  <si>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</si>
  <si>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</si>
  <si>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</si>
  <si>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</si>
  <si>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</si>
  <si>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</si>
  <si>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</si>
  <si>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</si>
  <si>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</si>
  <si>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</si>
  <si>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</si>
  <si>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</si>
  <si>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</si>
  <si>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</si>
  <si>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</si>
  <si>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</si>
  <si>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</si>
  <si>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</si>
  <si>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</si>
  <si>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</si>
  <si>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</si>
  <si>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</si>
  <si>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</si>
  <si>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</si>
  <si>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</si>
  <si>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</si>
  <si>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</si>
  <si>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</si>
  <si>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</si>
  <si>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</si>
  <si>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</si>
  <si>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</si>
  <si>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</si>
  <si>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</si>
  <si>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</si>
  <si>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</si>
  <si>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</si>
  <si>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</si>
  <si>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</si>
  <si>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</si>
  <si>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</si>
  <si>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</si>
  <si>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</si>
  <si>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</si>
  <si>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</si>
  <si>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</si>
  <si>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</si>
  <si>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</si>
  <si>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</si>
  <si>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</si>
  <si>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</si>
  <si>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</si>
  <si>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</si>
  <si>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</si>
  <si>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</si>
  <si>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</si>
  <si>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</si>
  <si>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</si>
  <si>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</si>
  <si>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</si>
  <si>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</si>
  <si>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</si>
  <si>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</si>
  <si>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</si>
  <si>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</si>
  <si>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</si>
  <si>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</si>
  <si>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</si>
  <si>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</si>
  <si>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</si>
  <si>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</si>
  <si>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</si>
  <si>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</si>
  <si>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</si>
  <si>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</si>
  <si>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</si>
  <si>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</si>
  <si>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</si>
  <si>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</si>
  <si>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</si>
  <si>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</si>
  <si>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</si>
  <si>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住宅新築資金貸付事業</t>
  </si>
  <si>
    <t>▲ 1.18</t>
  </si>
  <si>
    <t>▲ 1.13</t>
  </si>
  <si>
    <t>▲ 1.05</t>
  </si>
  <si>
    <t>▲ 1.00</t>
  </si>
  <si>
    <t>▲ 0.89</t>
  </si>
  <si>
    <t>宅地取得資金貸付事業</t>
  </si>
  <si>
    <t>▲ 0.16</t>
  </si>
  <si>
    <t>▲ 0.15</t>
  </si>
  <si>
    <t>▲ 0.10</t>
  </si>
  <si>
    <t>▲ 0.09</t>
  </si>
  <si>
    <t>▲ 0.05</t>
  </si>
  <si>
    <t>水道事業</t>
  </si>
  <si>
    <t>宅地造成事業</t>
  </si>
  <si>
    <t>一般会計</t>
  </si>
  <si>
    <t>国民健康保険事業</t>
  </si>
  <si>
    <t>介護保険</t>
  </si>
  <si>
    <t>▲ 0.02</t>
  </si>
  <si>
    <t>後期高齢者医療</t>
  </si>
  <si>
    <t>その他会計（赤字）</t>
  </si>
  <si>
    <t>その他会計（黒字）</t>
  </si>
  <si>
    <t>-</t>
    <phoneticPr fontId="2"/>
  </si>
  <si>
    <t>-</t>
    <phoneticPr fontId="2"/>
  </si>
  <si>
    <t>-</t>
    <phoneticPr fontId="2"/>
  </si>
  <si>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</si>
  <si>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</si>
  <si>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</si>
  <si>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</si>
  <si>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</si>
  <si>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</si>
  <si>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</si>
  <si>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</si>
  <si>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</si>
  <si>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</si>
  <si>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</si>
  <si>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</si>
  <si>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</si>
  <si>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</si>
  <si>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</si>
  <si>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</si>
  <si>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</si>
  <si>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</si>
  <si>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</si>
  <si>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</si>
  <si>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</si>
  <si>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</si>
  <si>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</si>
  <si>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</si>
  <si>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徐々にではあるが年々着実に改善状況にある。新規地方債発行の抑制や行財政改革による経費削減の徹底により、基金残高減少の抑制を図ってきた成果がみられる。しかしながら、類似団体平均値との比較においては依然として両指数とも高い状態で推移しており、今後も一層緊急性や住民ニーズを的確に把握し、事業の実施にあたっては見直しも含め優先順位をつけて行うとともに、一部事務組合等に関しても普通建設事業に係る負担金等の動向を見極めながら、引き続き財政健全化を推し進めて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</si>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</sst>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46284</c:v>
                </c:pt>
                <c:pt idx="1">
                  <c:v>63391</c:v>
                </c:pt>
                <c:pt idx="2">
                  <c:v>53579</c:v>
                </c:pt>
                <c:pt idx="3">
                  <c:v>74703</c:v>
                </c:pt>
                <c:pt idx="4">
                  <c:v>40803</c:v>
                </c:pt>
              </c:numCache>
            </c:numRef>
          </c:val>
          <c:smooth val="0"/>
        </c:ser>
        <c:dLbls>
          <c:showLegendKey val="0"/>
          <c:showVal val="0"/>
          <c:showCatName val="0"/>
          <c:showSerName val="0"/>
          <c:showPercent val="0"/>
          <c:showBubbleSize val="0"/>
        </c:dLbls>
        <c:marker val="1"/>
        <c:smooth val="0"/>
        <c:axId val="162681600"/>
        <c:axId val="162683520"/>
      </c:lineChart>
      <c:catAx>
        <c:axId val="16268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83520"/>
        <c:crosses val="autoZero"/>
        <c:auto val="1"/>
        <c:lblAlgn val="ctr"/>
        <c:lblOffset val="100"/>
        <c:tickLblSkip val="1"/>
        <c:tickMarkSkip val="1"/>
        <c:noMultiLvlLbl val="0"/>
      </c:catAx>
      <c:valAx>
        <c:axId val="162683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8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1.59</c:v>
                </c:pt>
                <c:pt idx="1">
                  <c:v>4.4400000000000004</c:v>
                </c:pt>
                <c:pt idx="2">
                  <c:v>1.56</c:v>
                </c:pt>
                <c:pt idx="3">
                  <c:v>1.26</c:v>
                </c:pt>
                <c:pt idx="4">
                  <c:v>1.41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9.75</c:v>
                </c:pt>
                <c:pt idx="1">
                  <c:v>8.33</c:v>
                </c:pt>
                <c:pt idx="2">
                  <c:v>16.239999999999998</c:v>
                </c:pt>
                <c:pt idx="3">
                  <c:v>28.55</c:v>
                </c:pt>
                <c:pt idx="4">
                  <c:v>28.59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6354560"/>
        <c:axId val="6636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1.55</c:v>
                </c:pt>
                <c:pt idx="2">
                  <c:v>5</c:v>
                </c:pt>
                <c:pt idx="3">
                  <c:v>12.29</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6354560"/>
        <c:axId val="66360832"/>
      </c:lineChart>
      <c:catAx>
        <c:axId val="663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60832"/>
        <c:crosses val="autoZero"/>
        <c:auto val="1"/>
        <c:lblAlgn val="ctr"/>
        <c:lblOffset val="100"/>
        <c:tickLblSkip val="1"/>
        <c:tickMarkSkip val="1"/>
        <c:noMultiLvlLbl val="0"/>
      </c:catAx>
      <c:valAx>
        <c:axId val="663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0.02</c:v>
                </c:pt>
                <c:pt idx="4">
                  <c:v>0.02</c:v>
                </c:pt>
                <c:pt idx="5">
                  <c:v>#N/A</c:v>
                </c:pt>
                <c:pt idx="6">
                  <c:v>#N/A</c:v>
                </c:pt>
                <c:pt idx="7">
                  <c:v>0.34</c:v>
                </c:pt>
                <c:pt idx="8">
                  <c:v>#N/A</c:v>
                </c:pt>
                <c:pt idx="9">
                  <c:v>1.1499999999999999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1.87</c:v>
                </c:pt>
                <c:pt idx="2">
                  <c:v>#N/A</c:v>
                </c:pt>
                <c:pt idx="3">
                  <c:v>1.89</c:v>
                </c:pt>
                <c:pt idx="4">
                  <c:v>#N/A</c:v>
                </c:pt>
                <c:pt idx="5">
                  <c:v>2.23</c:v>
                </c:pt>
                <c:pt idx="6">
                  <c:v>#N/A</c:v>
                </c:pt>
                <c:pt idx="7">
                  <c:v>1.34</c:v>
                </c:pt>
                <c:pt idx="8">
                  <c:v>#N/A</c:v>
                </c:pt>
                <c:pt idx="9">
                  <c:v>1.64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2.75</c:v>
                </c:pt>
                <c:pt idx="2">
                  <c:v>#N/A</c:v>
                </c:pt>
                <c:pt idx="3">
                  <c:v>2.71</c:v>
                </c:pt>
                <c:pt idx="4">
                  <c:v>#N/A</c:v>
                </c:pt>
                <c:pt idx="5">
                  <c:v>2.72</c:v>
                </c:pt>
                <c:pt idx="6">
                  <c:v>#N/A</c:v>
                </c:pt>
                <c:pt idx="7">
                  <c:v>2.35</c:v>
                </c:pt>
                <c:pt idx="8">
                  <c:v>#N/A</c:v>
                </c:pt>
                <c:pt idx="9">
                  <c:v>2.37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0.92</c:v>
                </c:pt>
                <c:pt idx="4">
                  <c:v>#N/A</c:v>
                </c:pt>
                <c:pt idx="5">
                  <c:v>0.44</c:v>
                </c:pt>
                <c:pt idx="6">
                  <c:v>#N/A</c:v>
                </c:pt>
                <c:pt idx="7">
                  <c:v>2.86</c:v>
                </c:pt>
                <c:pt idx="8">
                  <c:v>#N/A</c:v>
                </c:pt>
                <c:pt idx="9">
                  <c:v>3.68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14.23</c:v>
                </c:pt>
                <c:pt idx="2">
                  <c:v>#N/A</c:v>
                </c:pt>
                <c:pt idx="3">
                  <c:v>15.12</c:v>
                </c:pt>
                <c:pt idx="4">
                  <c:v>#N/A</c:v>
                </c:pt>
                <c:pt idx="5">
                  <c:v>14.04</c:v>
                </c:pt>
                <c:pt idx="6">
                  <c:v>#N/A</c:v>
                </c:pt>
                <c:pt idx="7">
                  <c:v>14.09</c:v>
                </c:pt>
                <c:pt idx="8">
                  <c:v>#N/A</c:v>
                </c:pt>
                <c:pt idx="9">
                  <c:v>16.260000000000002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宅地取得資金貸付事業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0.16</c:v>
                </c:pt>
                <c:pt idx="1">
                  <c:v>#N/A</c:v>
                </c:pt>
                <c:pt idx="2">
                  <c:v>0.15</c:v>
                </c:pt>
                <c:pt idx="3">
                  <c:v>#N/A</c:v>
                </c:pt>
                <c:pt idx="4">
                  <c:v>0.1</c:v>
                </c:pt>
                <c:pt idx="5">
                  <c:v>#N/A</c:v>
                </c:pt>
                <c:pt idx="6">
                  <c:v>0.09</c:v>
                </c:pt>
                <c:pt idx="7">
                  <c:v>#N/A</c:v>
                </c:pt>
                <c:pt idx="8">
                  <c:v>0.05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1.18</c:v>
                </c:pt>
                <c:pt idx="1">
                  <c:v>#N/A</c:v>
                </c:pt>
                <c:pt idx="2">
                  <c:v>1.1299999999999999</c:v>
                </c:pt>
                <c:pt idx="3">
                  <c:v>#N/A</c:v>
                </c:pt>
                <c:pt idx="4">
                  <c:v>1.05</c:v>
                </c:pt>
                <c:pt idx="5">
                  <c:v>#N/A</c:v>
                </c:pt>
                <c:pt idx="6">
                  <c:v>1</c:v>
                </c:pt>
                <c:pt idx="7">
                  <c:v>#N/A</c:v>
                </c:pt>
                <c:pt idx="8">
                  <c:v>0.89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3132928"/>
        <c:axId val="163134464"/>
      </c:barChart>
      <c:catAx>
        <c:axId val="1631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134464"/>
        <c:crosses val="autoZero"/>
        <c:auto val="1"/>
        <c:lblAlgn val="ctr"/>
        <c:lblOffset val="100"/>
        <c:tickLblSkip val="1"/>
        <c:tickMarkSkip val="1"/>
        <c:noMultiLvlLbl val="0"/>
      </c:catAx>
      <c:valAx>
        <c:axId val="16313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3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527</c:v>
                </c:pt>
                <c:pt idx="5">
                  <c:v>514</c:v>
                </c:pt>
                <c:pt idx="8">
                  <c:v>528</c:v>
                </c:pt>
                <c:pt idx="11">
                  <c:v>499</c:v>
                </c:pt>
                <c:pt idx="14">
                  <c:v>496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100</c:v>
                </c:pt>
                <c:pt idx="3">
                  <c:v>69</c:v>
                </c:pt>
                <c:pt idx="6">
                  <c:v>66</c:v>
                </c:pt>
                <c:pt idx="9">
                  <c:v>65</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175</c:v>
                </c:pt>
                <c:pt idx="3">
                  <c:v>180</c:v>
                </c:pt>
                <c:pt idx="6">
                  <c:v>183</c:v>
                </c:pt>
                <c:pt idx="9">
                  <c:v>173</c:v>
                </c:pt>
                <c:pt idx="12">
                  <c:v>164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691</c:v>
                </c:pt>
                <c:pt idx="3">
                  <c:v>684</c:v>
                </c:pt>
                <c:pt idx="6">
                  <c:v>674</c:v>
                </c:pt>
                <c:pt idx="9">
                  <c:v>640</c:v>
                </c:pt>
                <c:pt idx="12">
                  <c:v>676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9342080"/>
        <c:axId val="16934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439</c:v>
                </c:pt>
                <c:pt idx="2">
                  <c:v>#N/A</c:v>
                </c:pt>
                <c:pt idx="3">
                  <c:v>#N/A</c:v>
                </c:pt>
                <c:pt idx="4">
                  <c:v>419</c:v>
                </c:pt>
                <c:pt idx="5">
                  <c:v>#N/A</c:v>
                </c:pt>
                <c:pt idx="6">
                  <c:v>#N/A</c:v>
                </c:pt>
                <c:pt idx="7">
                  <c:v>395</c:v>
                </c:pt>
                <c:pt idx="8">
                  <c:v>#N/A</c:v>
                </c:pt>
                <c:pt idx="9">
                  <c:v>#N/A</c:v>
                </c:pt>
                <c:pt idx="10">
                  <c:v>379</c:v>
                </c:pt>
                <c:pt idx="11">
                  <c:v>#N/A</c:v>
                </c:pt>
                <c:pt idx="12">
                  <c:v>#N/A</c:v>
                </c:pt>
                <c:pt idx="13">
                  <c:v>414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9342080"/>
        <c:axId val="169344000"/>
      </c:lineChart>
      <c:catAx>
        <c:axId val="1693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44000"/>
        <c:crosses val="autoZero"/>
        <c:auto val="1"/>
        <c:lblAlgn val="ctr"/>
        <c:lblOffset val="100"/>
        <c:tickLblSkip val="1"/>
        <c:tickMarkSkip val="1"/>
        <c:noMultiLvlLbl val="0"/>
      </c:catAx>
      <c:valAx>
        <c:axId val="16934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5430</c:v>
                </c:pt>
                <c:pt idx="5">
                  <c:v>5729</c:v>
                </c:pt>
                <c:pt idx="8">
                  <c:v>5607</c:v>
                </c:pt>
                <c:pt idx="11">
                  <c:v>5623</c:v>
                </c:pt>
                <c:pt idx="14">
                  <c:v>5632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341</c:v>
                </c:pt>
                <c:pt idx="8">
                  <c:v>361</c:v>
                </c:pt>
                <c:pt idx="11">
                  <c:v>350</c:v>
                </c:pt>
                <c:pt idx="14">
                  <c:v>296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1332</c:v>
                </c:pt>
                <c:pt idx="5">
                  <c:v>1252</c:v>
                </c:pt>
                <c:pt idx="8">
                  <c:v>1525</c:v>
                </c:pt>
                <c:pt idx="11">
                  <c:v>2109</c:v>
                </c:pt>
                <c:pt idx="14">
                  <c:v>2201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1127</c:v>
                </c:pt>
                <c:pt idx="3">
                  <c:v>1030</c:v>
                </c:pt>
                <c:pt idx="6">
                  <c:v>968</c:v>
                </c:pt>
                <c:pt idx="9">
                  <c:v>932</c:v>
                </c:pt>
                <c:pt idx="12">
                  <c:v>912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904</c:v>
                </c:pt>
                <c:pt idx="3">
                  <c:v>920</c:v>
                </c:pt>
                <c:pt idx="6">
                  <c:v>778</c:v>
                </c:pt>
                <c:pt idx="9">
                  <c:v>700</c:v>
                </c:pt>
                <c:pt idx="12">
                  <c:v>649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3000</c:v>
                </c:pt>
                <c:pt idx="3">
                  <c:v>2904</c:v>
                </c:pt>
                <c:pt idx="6">
                  <c:v>2850</c:v>
                </c:pt>
                <c:pt idx="9">
                  <c:v>2746</c:v>
                </c:pt>
                <c:pt idx="12">
                  <c:v>2539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6242</c:v>
                </c:pt>
                <c:pt idx="3">
                  <c:v>6452</c:v>
                </c:pt>
                <c:pt idx="6">
                  <c:v>6355</c:v>
                </c:pt>
                <c:pt idx="9">
                  <c:v>6488</c:v>
                </c:pt>
                <c:pt idx="12">
                  <c:v>6362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9345024"/>
        <c:axId val="16934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4189</c:v>
                </c:pt>
                <c:pt idx="2">
                  <c:v>#N/A</c:v>
                </c:pt>
                <c:pt idx="3">
                  <c:v>#N/A</c:v>
                </c:pt>
                <c:pt idx="4">
                  <c:v>3984</c:v>
                </c:pt>
                <c:pt idx="5">
                  <c:v>#N/A</c:v>
                </c:pt>
                <c:pt idx="6">
                  <c:v>#N/A</c:v>
                </c:pt>
                <c:pt idx="7">
                  <c:v>3458</c:v>
                </c:pt>
                <c:pt idx="8">
                  <c:v>#N/A</c:v>
                </c:pt>
                <c:pt idx="9">
                  <c:v>#N/A</c:v>
                </c:pt>
                <c:pt idx="10">
                  <c:v>2785</c:v>
                </c:pt>
                <c:pt idx="11">
                  <c:v>#N/A</c:v>
                </c:pt>
                <c:pt idx="12">
                  <c:v>#N/A</c:v>
                </c:pt>
                <c:pt idx="13">
                  <c:v>2332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9345024"/>
        <c:axId val="169346944"/>
      </c:lineChart>
      <c:catAx>
        <c:axId val="16934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346944"/>
        <c:crosses val="autoZero"/>
        <c:auto val="1"/>
        <c:lblAlgn val="ctr"/>
        <c:lblOffset val="100"/>
        <c:tickLblSkip val="1"/>
        <c:tickMarkSkip val="1"/>
        <c:noMultiLvlLbl val="0"/>
      </c:catAx>
      <c:valAx>
        <c:axId val="16934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4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{34EF2B94-A583-4031-B023-75E9BD135E3B}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{25778F87-5670-4227-8796-0DA8A3A296A4}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{EEBA43FF-0109-40C4-96B6-12968144DBF7}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{F15E8916-EAD3-4D0C-ADB8-EB23D8DD4180}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{2ADAEC06-0D28-4B93-BCA6-54C6C1F5B5DB}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{F5596628-5721-468F-98A6-80DC83CFD7E9}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{817544FE-200D-4E33-A28C-8EA66149BC9F}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{192E2896-956B-4207-9AC3-B4E9D3CD4C48}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{F4DD0F40-77B2-4A57-A5B9-9DE588F7A078}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{2FCC8DEF-75D5-40E0-AA8D-D3037599F323}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9042304"/>
        <c:axId val="169044224"/>
      </c:scatterChart>
      <c:valAx>
        <c:axId val="169042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044224"/>
        <c:crosses val="autoZero"/>
        <c:crossBetween val="midCat"/>
      </c:valAx>
      <c:valAx>
        <c:axId val="169044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042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{50F67DAD-CD32-46FB-92F4-D9891071091E}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{902FF62F-8DC9-4C76-B616-662DC4F94477}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{04FDF029-1B57-4D0B-AECC-9CCC1027E253}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{17BA003D-3075-4AEB-BEE2-FD9A5C42FD19}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{F10CB24F-B256-4E83-854E-57F3CB88E549}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14.7</c:v>
                </c:pt>
                <c:pt idx="2">
                  <c:v>13.3</c:v>
                </c:pt>
                <c:pt idx="3">
                  <c:v>12.5</c:v>
                </c:pt>
                <c:pt idx="4">
                  <c:v>12.3</c:v>
                </c:pt>
              </c:numCache>
            </c:numRef>
          </c:xVal>
          <c:yVal>
            <c:numRef>
              <c:f>公会計指標分析・財政指標組合せ分析表!$K$73:$O$73</c:f>
              <c:numCache>
                <c:formatCode>#,##0.0;"▲ "#,##0.0</c:formatCode>
                <c:ptCount val="5"/>
                <c:pt idx="0">
                  <c:v>134.6</c:v>
                </c:pt>
                <c:pt idx="1">
                  <c:v>125.7</c:v>
                </c:pt>
                <c:pt idx="2">
                  <c:v>110</c:v>
                </c:pt>
                <c:pt idx="3">
                  <c:v>86</c:v>
                </c:pt>
                <c:pt idx="4">
                  <c:v>72.3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{B4BE2FD0-4800-4B91-85EF-E126D94C5100}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{106E72FC-8F42-462A-9266-C4B457135202}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7446887196556004E-2"/>
                  <c:y val="-4.985092549705796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{ECD17320-74CB-4B71-B629-156907C61E3A}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5964037327071464E-2"/>
                  <c:y val="-7.52035407338788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{378F90D2-3F00-41FC-8863-AF700436B776}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{F21A8568-AEF3-4690-A275-A800C5AC8626}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454272"/>
        <c:axId val="172456192"/>
      </c:scatterChart>
      <c:valAx>
        <c:axId val="172454272"/>
        <c:scaling>
          <c:orientation val="minMax"/>
          <c:max val="16.600000000000001"/>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456192"/>
        <c:crosses val="autoZero"/>
        <c:crossBetween val="midCat"/>
      </c:valAx>
      <c:valAx>
        <c:axId val="172456192"/>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45427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数値は同じで横ばいの状態で</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と同じ数値である</a:t>
          </a:r>
          <a:r>
            <a:rPr kumimoji="1" lang="ja-JP" altLang="ja-JP" sz="1300">
              <a:solidFill>
                <a:schemeClr val="dk1"/>
              </a:solidFill>
              <a:effectLst/>
              <a:latin typeface="+mn-lt"/>
              <a:ea typeface="+mn-ea"/>
              <a:cs typeface="+mn-cs"/>
            </a:rPr>
            <a:t>。和歌山県平均値</a:t>
          </a:r>
          <a:r>
            <a:rPr kumimoji="1" lang="ja-JP" altLang="en-US" sz="1300">
              <a:solidFill>
                <a:schemeClr val="dk1"/>
              </a:solidFill>
              <a:effectLst/>
              <a:latin typeface="+mn-lt"/>
              <a:ea typeface="+mn-ea"/>
              <a:cs typeface="+mn-cs"/>
            </a:rPr>
            <a:t>よりは</a:t>
          </a:r>
          <a:r>
            <a:rPr kumimoji="1" lang="ja-JP" altLang="ja-JP" sz="1300">
              <a:solidFill>
                <a:schemeClr val="dk1"/>
              </a:solidFill>
              <a:effectLst/>
              <a:latin typeface="+mn-lt"/>
              <a:ea typeface="+mn-ea"/>
              <a:cs typeface="+mn-cs"/>
            </a:rPr>
            <a:t>上回っているが、依然として全国平均値よりは下回っている。</a:t>
          </a:r>
          <a:endParaRPr lang="ja-JP" altLang="ja-JP" sz="1300">
            <a:effectLst/>
          </a:endParaRPr>
        </a:p>
        <a:p>
          <a:r>
            <a:rPr kumimoji="1" lang="ja-JP" altLang="ja-JP" sz="13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2" name="直線コネクタ 71"/>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117324</xdr:rowOff>
    </xdr:to>
    <xdr:cxnSp macro="">
      <xdr:nvCxnSpPr>
        <xdr:cNvPr id="78" name="直線コネクタ 77"/>
        <xdr:cNvCxnSpPr/>
      </xdr:nvCxnSpPr>
      <xdr:spPr>
        <a:xfrm>
          <a:off x="1447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97" name="テキスト ボックス 96"/>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３．０％の増加となっており、依然として類似団体の平均値を上回った状態にある。主な要因としては、歳入のうち、経常的なものかつ一般財源である収入（地方消費税交付金及び固定資産税など）が減少したためである。歳出に関しては、前回と大きく変わらないが、今後も引き続き、歳出全体での抑制に加え、経常的に支出している補助金等の抜本的な見直しに向けて取組みを行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39370</xdr:rowOff>
    </xdr:to>
    <xdr:cxnSp macro="">
      <xdr:nvCxnSpPr>
        <xdr:cNvPr id="130" name="直線コネクタ 129"/>
        <xdr:cNvCxnSpPr/>
      </xdr:nvCxnSpPr>
      <xdr:spPr>
        <a:xfrm>
          <a:off x="4114800" y="108673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106934</xdr:rowOff>
    </xdr:to>
    <xdr:cxnSp macro="">
      <xdr:nvCxnSpPr>
        <xdr:cNvPr id="133" name="直線コネクタ 132"/>
        <xdr:cNvCxnSpPr/>
      </xdr:nvCxnSpPr>
      <xdr:spPr>
        <a:xfrm flipV="1">
          <a:off x="3225800" y="1086739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106934</xdr:rowOff>
    </xdr:to>
    <xdr:cxnSp macro="">
      <xdr:nvCxnSpPr>
        <xdr:cNvPr id="136" name="直線コネクタ 135"/>
        <xdr:cNvCxnSpPr/>
      </xdr:nvCxnSpPr>
      <xdr:spPr>
        <a:xfrm>
          <a:off x="2336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73152</xdr:rowOff>
    </xdr:from>
    <xdr:to>
      <xdr:col>3</xdr:col>
      <xdr:colOff>279400</xdr:colOff>
      <xdr:row>64</xdr:row>
      <xdr:rowOff>77978</xdr:rowOff>
    </xdr:to>
    <xdr:cxnSp macro="">
      <xdr:nvCxnSpPr>
        <xdr:cNvPr id="139" name="直線コネクタ 138"/>
        <xdr:cNvCxnSpPr/>
      </xdr:nvCxnSpPr>
      <xdr:spPr>
        <a:xfrm>
          <a:off x="1447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3" name="円/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4" name="テキスト ボックス 153"/>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5" name="円/楕円 154"/>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6" name="テキスト ボックス 155"/>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57" name="円/楕円 156"/>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108729</xdr:rowOff>
    </xdr:from>
    <xdr:ext cx="762000" cy="259045"/>
    <xdr:sp macro="" textlink="">
      <xdr:nvSpPr>
        <xdr:cNvPr id="158" name="テキスト ボックス 157"/>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29218</xdr:rowOff>
    </xdr:from>
    <xdr:to>
      <xdr:col>7</xdr:col>
      <xdr:colOff>152400</xdr:colOff>
      <xdr:row>81</xdr:row>
      <xdr:rowOff>44332</xdr:rowOff>
    </xdr:to>
    <xdr:cxnSp macro="">
      <xdr:nvCxnSpPr>
        <xdr:cNvPr id="191" name="直線コネクタ 190"/>
        <xdr:cNvCxnSpPr/>
      </xdr:nvCxnSpPr>
      <xdr:spPr>
        <a:xfrm flipV="1">
          <a:off x="4114800" y="13916668"/>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32460</xdr:rowOff>
    </xdr:from>
    <xdr:to>
      <xdr:col>6</xdr:col>
      <xdr:colOff>0</xdr:colOff>
      <xdr:row>81</xdr:row>
      <xdr:rowOff>44332</xdr:rowOff>
    </xdr:to>
    <xdr:cxnSp macro="">
      <xdr:nvCxnSpPr>
        <xdr:cNvPr id="194" name="直線コネクタ 193"/>
        <xdr:cNvCxnSpPr/>
      </xdr:nvCxnSpPr>
      <xdr:spPr>
        <a:xfrm>
          <a:off x="3225800" y="13919910"/>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8973</xdr:rowOff>
    </xdr:from>
    <xdr:to>
      <xdr:col>4</xdr:col>
      <xdr:colOff>482600</xdr:colOff>
      <xdr:row>81</xdr:row>
      <xdr:rowOff>32460</xdr:rowOff>
    </xdr:to>
    <xdr:cxnSp macro="">
      <xdr:nvCxnSpPr>
        <xdr:cNvPr id="197" name="直線コネクタ 196"/>
        <xdr:cNvCxnSpPr/>
      </xdr:nvCxnSpPr>
      <xdr:spPr>
        <a:xfrm>
          <a:off x="2336800" y="13896423"/>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8973</xdr:rowOff>
    </xdr:from>
    <xdr:to>
      <xdr:col>3</xdr:col>
      <xdr:colOff>279400</xdr:colOff>
      <xdr:row>81</xdr:row>
      <xdr:rowOff>20560</xdr:rowOff>
    </xdr:to>
    <xdr:cxnSp macro="">
      <xdr:nvCxnSpPr>
        <xdr:cNvPr id="200" name="直線コネクタ 199"/>
        <xdr:cNvCxnSpPr/>
      </xdr:nvCxnSpPr>
      <xdr:spPr>
        <a:xfrm flipV="1">
          <a:off x="1447800" y="13896423"/>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149868</xdr:rowOff>
    </xdr:from>
    <xdr:to>
      <xdr:col>7</xdr:col>
      <xdr:colOff>203200</xdr:colOff>
      <xdr:row>81</xdr:row>
      <xdr:rowOff>80018</xdr:rowOff>
    </xdr:to>
    <xdr:sp macro="" textlink="">
      <xdr:nvSpPr>
        <xdr:cNvPr id="210" name="円/楕円 209"/>
        <xdr:cNvSpPr/>
      </xdr:nvSpPr>
      <xdr:spPr>
        <a:xfrm>
          <a:off x="4902200" y="13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71145</xdr:rowOff>
    </xdr:from>
    <xdr:ext cx="762000" cy="259045"/>
    <xdr:sp macro="" textlink="">
      <xdr:nvSpPr>
        <xdr:cNvPr id="211" name="人件費・物件費等の状況該当値テキスト"/>
        <xdr:cNvSpPr txBox="1"/>
      </xdr:nvSpPr>
      <xdr:spPr>
        <a:xfrm>
          <a:off x="5041900" y="1378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164982</xdr:rowOff>
    </xdr:from>
    <xdr:to>
      <xdr:col>6</xdr:col>
      <xdr:colOff>50800</xdr:colOff>
      <xdr:row>81</xdr:row>
      <xdr:rowOff>95132</xdr:rowOff>
    </xdr:to>
    <xdr:sp macro="" textlink="">
      <xdr:nvSpPr>
        <xdr:cNvPr id="212" name="円/楕円 211"/>
        <xdr:cNvSpPr/>
      </xdr:nvSpPr>
      <xdr:spPr>
        <a:xfrm>
          <a:off x="4064000" y="138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105309</xdr:rowOff>
    </xdr:from>
    <xdr:ext cx="736600" cy="259045"/>
    <xdr:sp macro="" textlink="">
      <xdr:nvSpPr>
        <xdr:cNvPr id="213" name="テキスト ボックス 212"/>
        <xdr:cNvSpPr txBox="1"/>
      </xdr:nvSpPr>
      <xdr:spPr>
        <a:xfrm>
          <a:off x="3733800" y="136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153110</xdr:rowOff>
    </xdr:from>
    <xdr:to>
      <xdr:col>4</xdr:col>
      <xdr:colOff>533400</xdr:colOff>
      <xdr:row>81</xdr:row>
      <xdr:rowOff>83260</xdr:rowOff>
    </xdr:to>
    <xdr:sp macro="" textlink="">
      <xdr:nvSpPr>
        <xdr:cNvPr id="214" name="円/楕円 213"/>
        <xdr:cNvSpPr/>
      </xdr:nvSpPr>
      <xdr:spPr>
        <a:xfrm>
          <a:off x="3175000" y="13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93437</xdr:rowOff>
    </xdr:from>
    <xdr:ext cx="762000" cy="259045"/>
    <xdr:sp macro="" textlink="">
      <xdr:nvSpPr>
        <xdr:cNvPr id="215" name="テキスト ボックス 214"/>
        <xdr:cNvSpPr txBox="1"/>
      </xdr:nvSpPr>
      <xdr:spPr>
        <a:xfrm>
          <a:off x="2844800" y="1363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129623</xdr:rowOff>
    </xdr:from>
    <xdr:to>
      <xdr:col>3</xdr:col>
      <xdr:colOff>330200</xdr:colOff>
      <xdr:row>81</xdr:row>
      <xdr:rowOff>59773</xdr:rowOff>
    </xdr:to>
    <xdr:sp macro="" textlink="">
      <xdr:nvSpPr>
        <xdr:cNvPr id="216" name="円/楕円 215"/>
        <xdr:cNvSpPr/>
      </xdr:nvSpPr>
      <xdr:spPr>
        <a:xfrm>
          <a:off x="2286000" y="13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69950</xdr:rowOff>
    </xdr:from>
    <xdr:ext cx="762000" cy="259045"/>
    <xdr:sp macro="" textlink="">
      <xdr:nvSpPr>
        <xdr:cNvPr id="217" name="テキスト ボックス 216"/>
        <xdr:cNvSpPr txBox="1"/>
      </xdr:nvSpPr>
      <xdr:spPr>
        <a:xfrm>
          <a:off x="1955800" y="136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141210</xdr:rowOff>
    </xdr:from>
    <xdr:to>
      <xdr:col>2</xdr:col>
      <xdr:colOff>127000</xdr:colOff>
      <xdr:row>81</xdr:row>
      <xdr:rowOff>71360</xdr:rowOff>
    </xdr:to>
    <xdr:sp macro="" textlink="">
      <xdr:nvSpPr>
        <xdr:cNvPr id="218" name="円/楕円 217"/>
        <xdr:cNvSpPr/>
      </xdr:nvSpPr>
      <xdr:spPr>
        <a:xfrm>
          <a:off x="1397000" y="13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81537</xdr:rowOff>
    </xdr:from>
    <xdr:ext cx="762000" cy="259045"/>
    <xdr:sp macro="" textlink="">
      <xdr:nvSpPr>
        <xdr:cNvPr id="219" name="テキスト ボックス 218"/>
        <xdr:cNvSpPr txBox="1"/>
      </xdr:nvSpPr>
      <xdr:spPr>
        <a:xfrm>
          <a:off x="1066800" y="1362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前年度と比較して数値は増加したが、類似団体の平均値からは下回った。</a:t>
          </a:r>
        </a:p>
        <a:p>
          <a:r>
            <a:rPr kumimoji="1" lang="ja-JP" altLang="en-US" sz="1300">
              <a:latin typeface="ＭＳ Ｐゴシック"/>
            </a:rPr>
            <a:t>平成２４年度において、国家公務員が東日本大震災の復興財源を確保するために平均７．８％の給与減額支給措置を行ったことにより、指数が１００ポイントを超え、当町でも給与を３．６％減額したが、平成２８年度においては若年層において前歴加算の対象となる職員が多いため、数値が増加した。</a:t>
          </a:r>
        </a:p>
        <a:p>
          <a:r>
            <a:rPr kumimoji="1" lang="ja-JP" altLang="en-US" sz="1300">
              <a:latin typeface="ＭＳ Ｐゴシック"/>
            </a:rPr>
            <a:t>既に各種手当等の廃止や見直しを実施しているが、更なる効率化を進め、行政サービスの確保を考慮しながら、今後も引き続き抑制に取り組む。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128270</xdr:rowOff>
    </xdr:to>
    <xdr:cxnSp macro="">
      <xdr:nvCxnSpPr>
        <xdr:cNvPr id="253" name="直線コネクタ 252"/>
        <xdr:cNvCxnSpPr/>
      </xdr:nvCxnSpPr>
      <xdr:spPr>
        <a:xfrm>
          <a:off x="16179800" y="1466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88054</xdr:rowOff>
    </xdr:to>
    <xdr:cxnSp macro="">
      <xdr:nvCxnSpPr>
        <xdr:cNvPr id="256" name="直線コネクタ 255"/>
        <xdr:cNvCxnSpPr/>
      </xdr:nvCxnSpPr>
      <xdr:spPr>
        <a:xfrm>
          <a:off x="15290800" y="14564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31750</xdr:rowOff>
    </xdr:to>
    <xdr:cxnSp macro="">
      <xdr:nvCxnSpPr>
        <xdr:cNvPr id="259" name="直線コネクタ 258"/>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160866</xdr:rowOff>
    </xdr:to>
    <xdr:cxnSp macro="">
      <xdr:nvCxnSpPr>
        <xdr:cNvPr id="262" name="直線コネクタ 261"/>
        <xdr:cNvCxnSpPr/>
      </xdr:nvCxnSpPr>
      <xdr:spPr>
        <a:xfrm flipV="1">
          <a:off x="13512800" y="146050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4" name="円/楕円 273"/>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5" name="テキスト ボックス 274"/>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6" name="円/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8" name="円/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0" name="円/楕円 279"/>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1" name="テキスト ボックス 280"/>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前年度と比較して数値は減少し、行財政改革による定員管理の適正化の継続により、類似団体、全国、県の各平均を大きく下回っている。</a:t>
          </a:r>
        </a:p>
        <a:p>
          <a:r>
            <a:rPr kumimoji="1" lang="ja-JP" altLang="en-US" sz="1300">
              <a:latin typeface="ＭＳ Ｐゴシック"/>
            </a:rPr>
            <a:t>過度の人員削減は各業務に支障をきたすことも考えられるため、今後も行政運営の効率化とサービス向上のバランスを測りながら、引き続き定員管理の適正化を継続していく。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81864</xdr:rowOff>
    </xdr:from>
    <xdr:to>
      <xdr:col>24</xdr:col>
      <xdr:colOff>558800</xdr:colOff>
      <xdr:row>60</xdr:row>
      <xdr:rowOff>85725</xdr:rowOff>
    </xdr:to>
    <xdr:cxnSp macro="">
      <xdr:nvCxnSpPr>
        <xdr:cNvPr id="313" name="直線コネクタ 312"/>
        <xdr:cNvCxnSpPr/>
      </xdr:nvCxnSpPr>
      <xdr:spPr>
        <a:xfrm flipV="1">
          <a:off x="16179800" y="1036886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108889</xdr:rowOff>
    </xdr:to>
    <xdr:cxnSp macro="">
      <xdr:nvCxnSpPr>
        <xdr:cNvPr id="316" name="直線コネクタ 315"/>
        <xdr:cNvCxnSpPr/>
      </xdr:nvCxnSpPr>
      <xdr:spPr>
        <a:xfrm flipV="1">
          <a:off x="15290800" y="10372725"/>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108889</xdr:rowOff>
    </xdr:from>
    <xdr:to>
      <xdr:col>22</xdr:col>
      <xdr:colOff>203200</xdr:colOff>
      <xdr:row>60</xdr:row>
      <xdr:rowOff>114198</xdr:rowOff>
    </xdr:to>
    <xdr:cxnSp macro="">
      <xdr:nvCxnSpPr>
        <xdr:cNvPr id="319" name="直線コネクタ 318"/>
        <xdr:cNvCxnSpPr/>
      </xdr:nvCxnSpPr>
      <xdr:spPr>
        <a:xfrm flipV="1">
          <a:off x="14401800" y="1039588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102616</xdr:rowOff>
    </xdr:from>
    <xdr:to>
      <xdr:col>21</xdr:col>
      <xdr:colOff>0</xdr:colOff>
      <xdr:row>60</xdr:row>
      <xdr:rowOff>114198</xdr:rowOff>
    </xdr:to>
    <xdr:cxnSp macro="">
      <xdr:nvCxnSpPr>
        <xdr:cNvPr id="322" name="直線コネクタ 321"/>
        <xdr:cNvCxnSpPr/>
      </xdr:nvCxnSpPr>
      <xdr:spPr>
        <a:xfrm>
          <a:off x="13512800" y="103896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31064</xdr:rowOff>
    </xdr:from>
    <xdr:to>
      <xdr:col>24</xdr:col>
      <xdr:colOff>609600</xdr:colOff>
      <xdr:row>60</xdr:row>
      <xdr:rowOff>132664</xdr:rowOff>
    </xdr:to>
    <xdr:sp macro="" textlink="">
      <xdr:nvSpPr>
        <xdr:cNvPr id="332" name="円/楕円 331"/>
        <xdr:cNvSpPr/>
      </xdr:nvSpPr>
      <xdr:spPr>
        <a:xfrm>
          <a:off x="16967200" y="103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123791</xdr:rowOff>
    </xdr:from>
    <xdr:ext cx="762000" cy="259045"/>
    <xdr:sp macro="" textlink="">
      <xdr:nvSpPr>
        <xdr:cNvPr id="333" name="定員管理の状況該当値テキスト"/>
        <xdr:cNvSpPr txBox="1"/>
      </xdr:nvSpPr>
      <xdr:spPr>
        <a:xfrm>
          <a:off x="17106900" y="102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34" name="円/楕円 333"/>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35" name="テキスト ボックス 334"/>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58089</xdr:rowOff>
    </xdr:from>
    <xdr:to>
      <xdr:col>22</xdr:col>
      <xdr:colOff>254000</xdr:colOff>
      <xdr:row>60</xdr:row>
      <xdr:rowOff>159689</xdr:rowOff>
    </xdr:to>
    <xdr:sp macro="" textlink="">
      <xdr:nvSpPr>
        <xdr:cNvPr id="336" name="円/楕円 335"/>
        <xdr:cNvSpPr/>
      </xdr:nvSpPr>
      <xdr:spPr>
        <a:xfrm>
          <a:off x="15240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169866</xdr:rowOff>
    </xdr:from>
    <xdr:ext cx="762000" cy="259045"/>
    <xdr:sp macro="" textlink="">
      <xdr:nvSpPr>
        <xdr:cNvPr id="337" name="テキスト ボックス 336"/>
        <xdr:cNvSpPr txBox="1"/>
      </xdr:nvSpPr>
      <xdr:spPr>
        <a:xfrm>
          <a:off x="14909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63398</xdr:rowOff>
    </xdr:from>
    <xdr:to>
      <xdr:col>21</xdr:col>
      <xdr:colOff>50800</xdr:colOff>
      <xdr:row>60</xdr:row>
      <xdr:rowOff>164998</xdr:rowOff>
    </xdr:to>
    <xdr:sp macro="" textlink="">
      <xdr:nvSpPr>
        <xdr:cNvPr id="338" name="円/楕円 337"/>
        <xdr:cNvSpPr/>
      </xdr:nvSpPr>
      <xdr:spPr>
        <a:xfrm>
          <a:off x="14351000" y="10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3725</xdr:rowOff>
    </xdr:from>
    <xdr:ext cx="762000" cy="259045"/>
    <xdr:sp macro="" textlink="">
      <xdr:nvSpPr>
        <xdr:cNvPr id="339" name="テキスト ボックス 338"/>
        <xdr:cNvSpPr txBox="1"/>
      </xdr:nvSpPr>
      <xdr:spPr>
        <a:xfrm>
          <a:off x="14020800" y="10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51816</xdr:rowOff>
    </xdr:from>
    <xdr:to>
      <xdr:col>19</xdr:col>
      <xdr:colOff>533400</xdr:colOff>
      <xdr:row>60</xdr:row>
      <xdr:rowOff>153416</xdr:rowOff>
    </xdr:to>
    <xdr:sp macro="" textlink="">
      <xdr:nvSpPr>
        <xdr:cNvPr id="340" name="円/楕円 339"/>
        <xdr:cNvSpPr/>
      </xdr:nvSpPr>
      <xdr:spPr>
        <a:xfrm>
          <a:off x="13462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163593</xdr:rowOff>
    </xdr:from>
    <xdr:ext cx="762000" cy="259045"/>
    <xdr:sp macro="" textlink="">
      <xdr:nvSpPr>
        <xdr:cNvPr id="341" name="テキスト ボックス 340"/>
        <xdr:cNvSpPr txBox="1"/>
      </xdr:nvSpPr>
      <xdr:spPr>
        <a:xfrm>
          <a:off x="13131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等に係る起債の償還に伴い、類似団体、全国市町村の各平均をともに上回っているが、公営企業に要する経費の財源とする地方債の償還の財源に充てたと認められる繰入金（公共下水道事業・農業集落排水事業）の減少により、前年度より０．２％の改善となった。しかしながら、今後も起債の対象となる普通建設事業が控えており、実質公債費率について、横ばいもしくは上昇していく見込みであるので、引き続き財政健全化を図ることが優先事項とな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75946</xdr:rowOff>
    </xdr:from>
    <xdr:to>
      <xdr:col>24</xdr:col>
      <xdr:colOff>558800</xdr:colOff>
      <xdr:row>43</xdr:row>
      <xdr:rowOff>95250</xdr:rowOff>
    </xdr:to>
    <xdr:cxnSp macro="">
      <xdr:nvCxnSpPr>
        <xdr:cNvPr id="373" name="直線コネクタ 372"/>
        <xdr:cNvCxnSpPr/>
      </xdr:nvCxnSpPr>
      <xdr:spPr>
        <a:xfrm flipV="1">
          <a:off x="16179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1016</xdr:rowOff>
    </xdr:to>
    <xdr:cxnSp macro="">
      <xdr:nvCxnSpPr>
        <xdr:cNvPr id="376" name="直線コネクタ 375"/>
        <xdr:cNvCxnSpPr/>
      </xdr:nvCxnSpPr>
      <xdr:spPr>
        <a:xfrm flipV="1">
          <a:off x="15290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136144</xdr:rowOff>
    </xdr:to>
    <xdr:cxnSp macro="">
      <xdr:nvCxnSpPr>
        <xdr:cNvPr id="379" name="直線コネクタ 378"/>
        <xdr:cNvCxnSpPr/>
      </xdr:nvCxnSpPr>
      <xdr:spPr>
        <a:xfrm flipV="1">
          <a:off x="14401800" y="75448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136144</xdr:rowOff>
    </xdr:from>
    <xdr:to>
      <xdr:col>21</xdr:col>
      <xdr:colOff>0</xdr:colOff>
      <xdr:row>45</xdr:row>
      <xdr:rowOff>80518</xdr:rowOff>
    </xdr:to>
    <xdr:cxnSp macro="">
      <xdr:nvCxnSpPr>
        <xdr:cNvPr id="382" name="直線コネクタ 381"/>
        <xdr:cNvCxnSpPr/>
      </xdr:nvCxnSpPr>
      <xdr:spPr>
        <a:xfrm flipV="1">
          <a:off x="13512800" y="767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25146</xdr:rowOff>
    </xdr:from>
    <xdr:to>
      <xdr:col>24</xdr:col>
      <xdr:colOff>609600</xdr:colOff>
      <xdr:row>43</xdr:row>
      <xdr:rowOff>126746</xdr:rowOff>
    </xdr:to>
    <xdr:sp macro="" textlink="">
      <xdr:nvSpPr>
        <xdr:cNvPr id="392" name="円/楕円 391"/>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168673</xdr:rowOff>
    </xdr:from>
    <xdr:ext cx="762000" cy="259045"/>
    <xdr:sp macro="" textlink="">
      <xdr:nvSpPr>
        <xdr:cNvPr id="393"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396" name="円/楕円 39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397" name="テキスト ボックス 39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85344</xdr:rowOff>
    </xdr:from>
    <xdr:to>
      <xdr:col>21</xdr:col>
      <xdr:colOff>50800</xdr:colOff>
      <xdr:row>45</xdr:row>
      <xdr:rowOff>15494</xdr:rowOff>
    </xdr:to>
    <xdr:sp macro="" textlink="">
      <xdr:nvSpPr>
        <xdr:cNvPr id="398" name="円/楕円 397"/>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271</xdr:rowOff>
    </xdr:from>
    <xdr:ext cx="762000" cy="259045"/>
    <xdr:sp macro="" textlink="">
      <xdr:nvSpPr>
        <xdr:cNvPr id="399" name="テキスト ボックス 398"/>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00" name="円/楕円 399"/>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01" name="テキスト ボックス 400"/>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公共下水道事業会計と農業集落排水事業会計の地方債残高が標準財政規模と比較して多額のため、類似団体と比較すると高水準で推移している。</a:t>
          </a:r>
        </a:p>
        <a:p>
          <a:r>
            <a:rPr kumimoji="1" lang="ja-JP" altLang="en-US" sz="1100">
              <a:latin typeface="ＭＳ Ｐゴシック"/>
            </a:rPr>
            <a:t>一部事務組合の普通建設事業費に係る負担金が抑えられたため、前々年度から前年度は２４．０％、前年度から本年度は１３．７％の改善となっているが、耐震化を目的とした学校施設の整備や公営住宅の建て替え事業を優先して実施したこともあり、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37550</xdr:rowOff>
    </xdr:from>
    <xdr:to>
      <xdr:col>24</xdr:col>
      <xdr:colOff>558800</xdr:colOff>
      <xdr:row>17</xdr:row>
      <xdr:rowOff>147743</xdr:rowOff>
    </xdr:to>
    <xdr:cxnSp macro="">
      <xdr:nvCxnSpPr>
        <xdr:cNvPr id="435" name="直線コネクタ 434"/>
        <xdr:cNvCxnSpPr/>
      </xdr:nvCxnSpPr>
      <xdr:spPr>
        <a:xfrm flipV="1">
          <a:off x="16179800" y="2952200"/>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147743</xdr:rowOff>
    </xdr:from>
    <xdr:to>
      <xdr:col>23</xdr:col>
      <xdr:colOff>406400</xdr:colOff>
      <xdr:row>18</xdr:row>
      <xdr:rowOff>169333</xdr:rowOff>
    </xdr:to>
    <xdr:cxnSp macro="">
      <xdr:nvCxnSpPr>
        <xdr:cNvPr id="438" name="直線コネクタ 437"/>
        <xdr:cNvCxnSpPr/>
      </xdr:nvCxnSpPr>
      <xdr:spPr>
        <a:xfrm flipV="1">
          <a:off x="15290800" y="306239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169333</xdr:rowOff>
    </xdr:from>
    <xdr:to>
      <xdr:col>22</xdr:col>
      <xdr:colOff>203200</xdr:colOff>
      <xdr:row>19</xdr:row>
      <xdr:rowOff>124164</xdr:rowOff>
    </xdr:to>
    <xdr:cxnSp macro="">
      <xdr:nvCxnSpPr>
        <xdr:cNvPr id="441" name="直線コネクタ 440"/>
        <xdr:cNvCxnSpPr/>
      </xdr:nvCxnSpPr>
      <xdr:spPr>
        <a:xfrm flipV="1">
          <a:off x="14401800" y="3255433"/>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124164</xdr:rowOff>
    </xdr:from>
    <xdr:to>
      <xdr:col>21</xdr:col>
      <xdr:colOff>0</xdr:colOff>
      <xdr:row>20</xdr:row>
      <xdr:rowOff>24299</xdr:rowOff>
    </xdr:to>
    <xdr:cxnSp macro="">
      <xdr:nvCxnSpPr>
        <xdr:cNvPr id="444" name="直線コネクタ 443"/>
        <xdr:cNvCxnSpPr/>
      </xdr:nvCxnSpPr>
      <xdr:spPr>
        <a:xfrm flipV="1">
          <a:off x="13512800" y="3381714"/>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158200</xdr:rowOff>
    </xdr:from>
    <xdr:to>
      <xdr:col>24</xdr:col>
      <xdr:colOff>609600</xdr:colOff>
      <xdr:row>17</xdr:row>
      <xdr:rowOff>88350</xdr:rowOff>
    </xdr:to>
    <xdr:sp macro="" textlink="">
      <xdr:nvSpPr>
        <xdr:cNvPr id="454" name="円/楕円 453"/>
        <xdr:cNvSpPr/>
      </xdr:nvSpPr>
      <xdr:spPr>
        <a:xfrm>
          <a:off x="169672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130277</xdr:rowOff>
    </xdr:from>
    <xdr:ext cx="762000" cy="259045"/>
    <xdr:sp macro="" textlink="">
      <xdr:nvSpPr>
        <xdr:cNvPr id="455" name="将来負担の状況該当値テキスト"/>
        <xdr:cNvSpPr txBox="1"/>
      </xdr:nvSpPr>
      <xdr:spPr>
        <a:xfrm>
          <a:off x="17106900" y="287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96943</xdr:rowOff>
    </xdr:from>
    <xdr:to>
      <xdr:col>23</xdr:col>
      <xdr:colOff>457200</xdr:colOff>
      <xdr:row>18</xdr:row>
      <xdr:rowOff>27093</xdr:rowOff>
    </xdr:to>
    <xdr:sp macro="" textlink="">
      <xdr:nvSpPr>
        <xdr:cNvPr id="456" name="円/楕円 455"/>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11870</xdr:rowOff>
    </xdr:from>
    <xdr:ext cx="736600" cy="259045"/>
    <xdr:sp macro="" textlink="">
      <xdr:nvSpPr>
        <xdr:cNvPr id="457" name="テキスト ボックス 456"/>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118533</xdr:rowOff>
    </xdr:from>
    <xdr:to>
      <xdr:col>22</xdr:col>
      <xdr:colOff>254000</xdr:colOff>
      <xdr:row>19</xdr:row>
      <xdr:rowOff>48683</xdr:rowOff>
    </xdr:to>
    <xdr:sp macro="" textlink="">
      <xdr:nvSpPr>
        <xdr:cNvPr id="458" name="円/楕円 457"/>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33460</xdr:rowOff>
    </xdr:from>
    <xdr:ext cx="762000" cy="259045"/>
    <xdr:sp macro="" textlink="">
      <xdr:nvSpPr>
        <xdr:cNvPr id="459" name="テキスト ボックス 458"/>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73364</xdr:rowOff>
    </xdr:from>
    <xdr:to>
      <xdr:col>21</xdr:col>
      <xdr:colOff>50800</xdr:colOff>
      <xdr:row>20</xdr:row>
      <xdr:rowOff>3514</xdr:rowOff>
    </xdr:to>
    <xdr:sp macro="" textlink="">
      <xdr:nvSpPr>
        <xdr:cNvPr id="460" name="円/楕円 459"/>
        <xdr:cNvSpPr/>
      </xdr:nvSpPr>
      <xdr:spPr>
        <a:xfrm>
          <a:off x="14351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159741</xdr:rowOff>
    </xdr:from>
    <xdr:ext cx="762000" cy="259045"/>
    <xdr:sp macro="" textlink="">
      <xdr:nvSpPr>
        <xdr:cNvPr id="461" name="テキスト ボックス 460"/>
        <xdr:cNvSpPr txBox="1"/>
      </xdr:nvSpPr>
      <xdr:spPr>
        <a:xfrm>
          <a:off x="14020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144949</xdr:rowOff>
    </xdr:from>
    <xdr:to>
      <xdr:col>19</xdr:col>
      <xdr:colOff>533400</xdr:colOff>
      <xdr:row>20</xdr:row>
      <xdr:rowOff>75099</xdr:rowOff>
    </xdr:to>
    <xdr:sp macro="" textlink="">
      <xdr:nvSpPr>
        <xdr:cNvPr id="462" name="円/楕円 461"/>
        <xdr:cNvSpPr/>
      </xdr:nvSpPr>
      <xdr:spPr>
        <a:xfrm>
          <a:off x="13462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59876</xdr:rowOff>
    </xdr:from>
    <xdr:ext cx="762000" cy="259045"/>
    <xdr:sp macro="" textlink="">
      <xdr:nvSpPr>
        <xdr:cNvPr id="463" name="テキスト ボックス 462"/>
        <xdr:cNvSpPr txBox="1"/>
      </xdr:nvSpPr>
      <xdr:spPr>
        <a:xfrm>
          <a:off x="13131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職員数△６名であったことから、０．７％減少している。既に各種手当等の廃止や見直しを実施しており、全国平均や県平均と比較して非常に低い割合であることから、今後も行政運営の効率化とサービス向上のバランスを測りながら、引き続き定員管理の適正化等の取組みを継続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124714</xdr:rowOff>
    </xdr:to>
    <xdr:cxnSp macro="">
      <xdr:nvCxnSpPr>
        <xdr:cNvPr id="64" name="直線コネクタ 63"/>
        <xdr:cNvCxnSpPr/>
      </xdr:nvCxnSpPr>
      <xdr:spPr>
        <a:xfrm flipV="1">
          <a:off x="3987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161290</xdr:rowOff>
    </xdr:to>
    <xdr:cxnSp macro="">
      <xdr:nvCxnSpPr>
        <xdr:cNvPr id="67" name="直線コネクタ 66"/>
        <xdr:cNvCxnSpPr/>
      </xdr:nvCxnSpPr>
      <xdr:spPr>
        <a:xfrm flipV="1">
          <a:off x="3098800" y="6125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161290</xdr:rowOff>
    </xdr:to>
    <xdr:cxnSp macro="">
      <xdr:nvCxnSpPr>
        <xdr:cNvPr id="70" name="直線コネクタ 69"/>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35</xdr:row>
      <xdr:rowOff>165862</xdr:rowOff>
    </xdr:to>
    <xdr:cxnSp macro="">
      <xdr:nvCxnSpPr>
        <xdr:cNvPr id="73" name="直線コネクタ 72"/>
        <xdr:cNvCxnSpPr/>
      </xdr:nvCxnSpPr>
      <xdr:spPr>
        <a:xfrm flipV="1">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121937</xdr:rowOff>
    </xdr:from>
    <xdr:ext cx="762000" cy="259045"/>
    <xdr:sp macro="" textlink="">
      <xdr:nvSpPr>
        <xdr:cNvPr id="84" name="人件費該当値テキスト"/>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１．５％増加しており、依然として類似団体の平均値を上回った状態にある。増加の要因としては、予防接種委託料などの経常的な経費の増によるためである。既に行財政改革の一環として、経費の削減や委託事業等の見直しに着手しており、物件費に係る経常収支比率について顕著な減額効果を生むことは容易ではないが、更なる改善に向けての取組みを行う。</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123190</xdr:rowOff>
    </xdr:to>
    <xdr:cxnSp macro="">
      <xdr:nvCxnSpPr>
        <xdr:cNvPr id="125" name="直線コネクタ 124"/>
        <xdr:cNvCxnSpPr/>
      </xdr:nvCxnSpPr>
      <xdr:spPr>
        <a:xfrm>
          <a:off x="15671800" y="292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115570</xdr:rowOff>
    </xdr:to>
    <xdr:cxnSp macro="">
      <xdr:nvCxnSpPr>
        <xdr:cNvPr id="128" name="直線コネクタ 127"/>
        <xdr:cNvCxnSpPr/>
      </xdr:nvCxnSpPr>
      <xdr:spPr>
        <a:xfrm flipV="1">
          <a:off x="14782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115570</xdr:rowOff>
    </xdr:to>
    <xdr:cxnSp macro="">
      <xdr:nvCxnSpPr>
        <xdr:cNvPr id="131" name="直線コネクタ 130"/>
        <xdr:cNvCxnSpPr/>
      </xdr:nvCxnSpPr>
      <xdr:spPr>
        <a:xfrm>
          <a:off x="13893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17</xdr:row>
      <xdr:rowOff>31750</xdr:rowOff>
    </xdr:to>
    <xdr:cxnSp macro="">
      <xdr:nvCxnSpPr>
        <xdr:cNvPr id="134" name="直線コネクタ 133"/>
        <xdr:cNvCxnSpPr/>
      </xdr:nvCxnSpPr>
      <xdr:spPr>
        <a:xfrm>
          <a:off x="13004800" y="280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2" name="円/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３％の増加となっている。全国、県の各平均を下回っているものの、類似団体内においては依然として高い水準で推移している。主な要因としては社会福祉費の増が挙げられ、特に障害福祉サービス費が年々増加している事が挙げられる。今後の見通しとしても社会福祉費は増加していくことが予想されることから、予防事業等の取組みを積極的に行い、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110672</xdr:rowOff>
    </xdr:to>
    <xdr:cxnSp macro="">
      <xdr:nvCxnSpPr>
        <xdr:cNvPr id="188" name="直線コネクタ 187"/>
        <xdr:cNvCxnSpPr/>
      </xdr:nvCxnSpPr>
      <xdr:spPr>
        <a:xfrm>
          <a:off x="3987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94343</xdr:rowOff>
    </xdr:to>
    <xdr:cxnSp macro="">
      <xdr:nvCxnSpPr>
        <xdr:cNvPr id="191" name="直線コネクタ 190"/>
        <xdr:cNvCxnSpPr/>
      </xdr:nvCxnSpPr>
      <xdr:spPr>
        <a:xfrm flipV="1">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20865</xdr:rowOff>
    </xdr:to>
    <xdr:cxnSp macro="">
      <xdr:nvCxnSpPr>
        <xdr:cNvPr id="194" name="直線コネクタ 193"/>
        <xdr:cNvCxnSpPr/>
      </xdr:nvCxnSpPr>
      <xdr:spPr>
        <a:xfrm flipV="1">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7" name="直線コネクタ 196"/>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7" name="円/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8"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09" name="円/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3" name="円/楕円 212"/>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4" name="テキスト ボックス 213"/>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5" name="円/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２％の増加となっている。維持補修費、投資及び出資金・貸付金については横ばいとなったが、繰出金に係る経常収支比率が増加したことが主な要因である。引き続き、集中改革プラン・中期健全化計画と繰出先となる事業の経営計画とのバランスを見極めながら歳出の抑制に向けての取組みを行う。</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138430</xdr:rowOff>
    </xdr:from>
    <xdr:to>
      <xdr:col>24</xdr:col>
      <xdr:colOff>31750</xdr:colOff>
      <xdr:row>58</xdr:row>
      <xdr:rowOff>149860</xdr:rowOff>
    </xdr:to>
    <xdr:cxnSp macro="">
      <xdr:nvCxnSpPr>
        <xdr:cNvPr id="244" name="直線コネクタ 243"/>
        <xdr:cNvCxnSpPr/>
      </xdr:nvCxnSpPr>
      <xdr:spPr>
        <a:xfrm>
          <a:off x="15671800" y="10082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138430</xdr:rowOff>
    </xdr:from>
    <xdr:to>
      <xdr:col>22</xdr:col>
      <xdr:colOff>565150</xdr:colOff>
      <xdr:row>58</xdr:row>
      <xdr:rowOff>155575</xdr:rowOff>
    </xdr:to>
    <xdr:cxnSp macro="">
      <xdr:nvCxnSpPr>
        <xdr:cNvPr id="247" name="直線コネクタ 246"/>
        <xdr:cNvCxnSpPr/>
      </xdr:nvCxnSpPr>
      <xdr:spPr>
        <a:xfrm flipV="1">
          <a:off x="14782800" y="10082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155575</xdr:rowOff>
    </xdr:to>
    <xdr:cxnSp macro="">
      <xdr:nvCxnSpPr>
        <xdr:cNvPr id="250" name="直線コネクタ 249"/>
        <xdr:cNvCxnSpPr/>
      </xdr:nvCxnSpPr>
      <xdr:spPr>
        <a:xfrm>
          <a:off x="13893800" y="10042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58</xdr:row>
      <xdr:rowOff>98425</xdr:rowOff>
    </xdr:to>
    <xdr:cxnSp macro="">
      <xdr:nvCxnSpPr>
        <xdr:cNvPr id="253" name="直線コネクタ 252"/>
        <xdr:cNvCxnSpPr/>
      </xdr:nvCxnSpPr>
      <xdr:spPr>
        <a:xfrm>
          <a:off x="13004800" y="10042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3" name="円/楕円 262"/>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4"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87630</xdr:rowOff>
    </xdr:from>
    <xdr:to>
      <xdr:col>22</xdr:col>
      <xdr:colOff>615950</xdr:colOff>
      <xdr:row>59</xdr:row>
      <xdr:rowOff>17780</xdr:rowOff>
    </xdr:to>
    <xdr:sp macro="" textlink="">
      <xdr:nvSpPr>
        <xdr:cNvPr id="265" name="円/楕円 264"/>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2557</xdr:rowOff>
    </xdr:from>
    <xdr:ext cx="736600" cy="259045"/>
    <xdr:sp macro="" textlink="">
      <xdr:nvSpPr>
        <xdr:cNvPr id="266" name="テキスト ボックス 265"/>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104775</xdr:rowOff>
    </xdr:from>
    <xdr:to>
      <xdr:col>21</xdr:col>
      <xdr:colOff>412750</xdr:colOff>
      <xdr:row>59</xdr:row>
      <xdr:rowOff>34925</xdr:rowOff>
    </xdr:to>
    <xdr:sp macro="" textlink="">
      <xdr:nvSpPr>
        <xdr:cNvPr id="267" name="円/楕円 266"/>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68" name="テキスト ボックス 267"/>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9" name="円/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70" name="テキスト ボックス 269"/>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47625</xdr:rowOff>
    </xdr:from>
    <xdr:to>
      <xdr:col>19</xdr:col>
      <xdr:colOff>6350</xdr:colOff>
      <xdr:row>58</xdr:row>
      <xdr:rowOff>149225</xdr:rowOff>
    </xdr:to>
    <xdr:sp macro="" textlink="">
      <xdr:nvSpPr>
        <xdr:cNvPr id="271" name="円/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159402</xdr:rowOff>
    </xdr:from>
    <xdr:ext cx="762000" cy="259045"/>
    <xdr:sp macro="" textlink="">
      <xdr:nvSpPr>
        <xdr:cNvPr id="272" name="テキスト ボックス 271"/>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ほぼ同じで横ばいの状態であるが、依然として類似団体の平均値を上回った状態にある。今後も、補助費等の全体費用を抑制しつつ、財政状況、優先事業等を見極めながら、経常化した補助費等の対象事業を見直すための庁内での聞き取りなど、更なる改善に向けての取組みを行う。</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110998</xdr:rowOff>
    </xdr:to>
    <xdr:cxnSp macro="">
      <xdr:nvCxnSpPr>
        <xdr:cNvPr id="302" name="直線コネクタ 301"/>
        <xdr:cNvCxnSpPr/>
      </xdr:nvCxnSpPr>
      <xdr:spPr>
        <a:xfrm>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106426</xdr:rowOff>
    </xdr:to>
    <xdr:cxnSp macro="">
      <xdr:nvCxnSpPr>
        <xdr:cNvPr id="305" name="直線コネクタ 304"/>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133858</xdr:rowOff>
    </xdr:to>
    <xdr:cxnSp macro="">
      <xdr:nvCxnSpPr>
        <xdr:cNvPr id="308" name="直線コネクタ 307"/>
        <xdr:cNvCxnSpPr/>
      </xdr:nvCxnSpPr>
      <xdr:spPr>
        <a:xfrm flipV="1">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38</xdr:row>
      <xdr:rowOff>30988</xdr:rowOff>
    </xdr:to>
    <xdr:cxnSp macro="">
      <xdr:nvCxnSpPr>
        <xdr:cNvPr id="311" name="直線コネクタ 310"/>
        <xdr:cNvCxnSpPr/>
      </xdr:nvCxnSpPr>
      <xdr:spPr>
        <a:xfrm flipV="1">
          <a:off x="13004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1" name="円/楕円 320"/>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2"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3" name="円/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5" name="円/楕円 32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6" name="テキスト ボックス 32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7" name="円/楕円 326"/>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8" name="テキスト ボックス 327"/>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9" name="円/楕円 328"/>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0" name="テキスト ボックス 329"/>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前年度と比較して１．６％の増加となっている。要因としては、防災行政無線デジタル化事業等の元利償還金が平成</a:t>
          </a:r>
          <a:r>
            <a:rPr kumimoji="1" lang="en-US" altLang="ja-JP" sz="1200">
              <a:latin typeface="+mn-ea"/>
              <a:ea typeface="+mn-ea"/>
            </a:rPr>
            <a:t>28</a:t>
          </a:r>
          <a:r>
            <a:rPr kumimoji="1" lang="ja-JP" altLang="en-US" sz="1200">
              <a:latin typeface="+mn-ea"/>
              <a:ea typeface="+mn-ea"/>
            </a:rPr>
            <a:t>年度から開始されたことが挙げられる。これまで進めてきた公営住宅建設事業、優先事業として実施した教育施設の耐震化事業や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170435</xdr:rowOff>
    </xdr:to>
    <xdr:cxnSp macro="">
      <xdr:nvCxnSpPr>
        <xdr:cNvPr id="360" name="直線コネクタ 359"/>
        <xdr:cNvCxnSpPr/>
      </xdr:nvCxnSpPr>
      <xdr:spPr>
        <a:xfrm>
          <a:off x="3987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78</xdr:row>
      <xdr:rowOff>3556</xdr:rowOff>
    </xdr:to>
    <xdr:cxnSp macro="">
      <xdr:nvCxnSpPr>
        <xdr:cNvPr id="363" name="直線コネクタ 362"/>
        <xdr:cNvCxnSpPr/>
      </xdr:nvCxnSpPr>
      <xdr:spPr>
        <a:xfrm flipV="1">
          <a:off x="3098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66" name="直線コネクタ 365"/>
        <xdr:cNvCxnSpPr/>
      </xdr:nvCxnSpPr>
      <xdr:spPr>
        <a:xfrm flipV="1">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44704</xdr:rowOff>
    </xdr:to>
    <xdr:cxnSp macro="">
      <xdr:nvCxnSpPr>
        <xdr:cNvPr id="369" name="直線コネクタ 368"/>
        <xdr:cNvCxnSpPr/>
      </xdr:nvCxnSpPr>
      <xdr:spPr>
        <a:xfrm flipV="1">
          <a:off x="1320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79" name="円/楕円 378"/>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0"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1" name="円/楕円 380"/>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2" name="テキスト ボックス 381"/>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3" name="円/楕円 382"/>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84" name="テキスト ボックス 383"/>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85" name="円/楕円 384"/>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86" name="テキスト ボックス 38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7" name="円/楕円 386"/>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88" name="テキスト ボックス 387"/>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扶助費に係る経常収支比率が増加したことにより、前年度と比較して１．４％の増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117856</xdr:rowOff>
    </xdr:to>
    <xdr:cxnSp macro="">
      <xdr:nvCxnSpPr>
        <xdr:cNvPr id="419" name="直線コネクタ 418"/>
        <xdr:cNvCxnSpPr/>
      </xdr:nvCxnSpPr>
      <xdr:spPr>
        <a:xfrm>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77</xdr:row>
      <xdr:rowOff>5842</xdr:rowOff>
    </xdr:to>
    <xdr:cxnSp macro="">
      <xdr:nvCxnSpPr>
        <xdr:cNvPr id="422" name="直線コネクタ 421"/>
        <xdr:cNvCxnSpPr/>
      </xdr:nvCxnSpPr>
      <xdr:spPr>
        <a:xfrm flipV="1">
          <a:off x="14782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5842</xdr:rowOff>
    </xdr:to>
    <xdr:cxnSp macro="">
      <xdr:nvCxnSpPr>
        <xdr:cNvPr id="425" name="直線コネクタ 424"/>
        <xdr:cNvCxnSpPr/>
      </xdr:nvCxnSpPr>
      <xdr:spPr>
        <a:xfrm>
          <a:off x="13893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131572</xdr:rowOff>
    </xdr:to>
    <xdr:cxnSp macro="">
      <xdr:nvCxnSpPr>
        <xdr:cNvPr id="428" name="直線コネクタ 427"/>
        <xdr:cNvCxnSpPr/>
      </xdr:nvCxnSpPr>
      <xdr:spPr>
        <a:xfrm>
          <a:off x="13004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38" name="円/楕円 43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3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0" name="円/楕円 43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89425</xdr:rowOff>
    </xdr:from>
    <xdr:ext cx="736600" cy="259045"/>
    <xdr:sp macro="" textlink="">
      <xdr:nvSpPr>
        <xdr:cNvPr id="441" name="テキスト ボックス 440"/>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2" name="円/楕円 44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3" name="テキスト ボックス 44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4" name="円/楕円 44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5" name="テキスト ボックス 444"/>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6" name="円/楕円 44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7" name="テキスト ボックス 44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和歌山県上富田町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162041</xdr:rowOff>
    </xdr:from>
    <xdr:ext cx="762000" cy="259045"/>
    <xdr:sp macro="" textlink="">
      <xdr:nvSpPr>
        <xdr:cNvPr id="46" name="人口1人当たり決算額の推移最小値テキスト130"/>
        <xdr:cNvSpPr txBox="1"/>
      </xdr:nvSpPr>
      <xdr:spPr>
        <a:xfrm>
          <a:off x="5740400" y="34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151864</xdr:rowOff>
    </xdr:from>
    <xdr:to>
      <xdr:col>4</xdr:col>
      <xdr:colOff>1117600</xdr:colOff>
      <xdr:row>20</xdr:row>
      <xdr:rowOff>4371</xdr:rowOff>
    </xdr:to>
    <xdr:cxnSp macro="">
      <xdr:nvCxnSpPr>
        <xdr:cNvPr id="50" name="直線コネクタ 49"/>
        <xdr:cNvCxnSpPr/>
      </xdr:nvCxnSpPr>
      <xdr:spPr bwMode="auto">
        <a:xfrm flipV="1">
          <a:off x="5003800" y="3457039"/>
          <a:ext cx="6477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114930</xdr:rowOff>
    </xdr:from>
    <xdr:to>
      <xdr:col>4</xdr:col>
      <xdr:colOff>469900</xdr:colOff>
      <xdr:row>20</xdr:row>
      <xdr:rowOff>4371</xdr:rowOff>
    </xdr:to>
    <xdr:cxnSp macro="">
      <xdr:nvCxnSpPr>
        <xdr:cNvPr id="53" name="直線コネクタ 52"/>
        <xdr:cNvCxnSpPr/>
      </xdr:nvCxnSpPr>
      <xdr:spPr bwMode="auto">
        <a:xfrm>
          <a:off x="4305300" y="3420105"/>
          <a:ext cx="698500" cy="6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114930</xdr:rowOff>
    </xdr:from>
    <xdr:to>
      <xdr:col>3</xdr:col>
      <xdr:colOff>904875</xdr:colOff>
      <xdr:row>19</xdr:row>
      <xdr:rowOff>138140</xdr:rowOff>
    </xdr:to>
    <xdr:cxnSp macro="">
      <xdr:nvCxnSpPr>
        <xdr:cNvPr id="56" name="直線コネクタ 55"/>
        <xdr:cNvCxnSpPr/>
      </xdr:nvCxnSpPr>
      <xdr:spPr bwMode="auto">
        <a:xfrm flipV="1">
          <a:off x="3606800" y="3420105"/>
          <a:ext cx="698500" cy="2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138140</xdr:rowOff>
    </xdr:from>
    <xdr:to>
      <xdr:col>3</xdr:col>
      <xdr:colOff>206375</xdr:colOff>
      <xdr:row>19</xdr:row>
      <xdr:rowOff>141920</xdr:rowOff>
    </xdr:to>
    <xdr:cxnSp macro="">
      <xdr:nvCxnSpPr>
        <xdr:cNvPr id="59" name="直線コネクタ 58"/>
        <xdr:cNvCxnSpPr/>
      </xdr:nvCxnSpPr>
      <xdr:spPr bwMode="auto">
        <a:xfrm flipV="1">
          <a:off x="2908300" y="3443315"/>
          <a:ext cx="6985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101064</xdr:rowOff>
    </xdr:from>
    <xdr:to>
      <xdr:col>5</xdr:col>
      <xdr:colOff>34925</xdr:colOff>
      <xdr:row>20</xdr:row>
      <xdr:rowOff>31214</xdr:rowOff>
    </xdr:to>
    <xdr:sp macro="" textlink="">
      <xdr:nvSpPr>
        <xdr:cNvPr id="69" name="円/楕円 68"/>
        <xdr:cNvSpPr/>
      </xdr:nvSpPr>
      <xdr:spPr bwMode="auto">
        <a:xfrm>
          <a:off x="5600700" y="340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9641</xdr:rowOff>
    </xdr:from>
    <xdr:ext cx="762000" cy="259045"/>
    <xdr:sp macro="" textlink="">
      <xdr:nvSpPr>
        <xdr:cNvPr id="70" name="人口1人当たり決算額の推移該当値テキスト130"/>
        <xdr:cNvSpPr txBox="1"/>
      </xdr:nvSpPr>
      <xdr:spPr>
        <a:xfrm>
          <a:off x="5740400" y="331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125021</xdr:rowOff>
    </xdr:from>
    <xdr:to>
      <xdr:col>4</xdr:col>
      <xdr:colOff>520700</xdr:colOff>
      <xdr:row>20</xdr:row>
      <xdr:rowOff>55171</xdr:rowOff>
    </xdr:to>
    <xdr:sp macro="" textlink="">
      <xdr:nvSpPr>
        <xdr:cNvPr id="71" name="円/楕円 70"/>
        <xdr:cNvSpPr/>
      </xdr:nvSpPr>
      <xdr:spPr bwMode="auto">
        <a:xfrm>
          <a:off x="4953000" y="343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39948</xdr:rowOff>
    </xdr:from>
    <xdr:ext cx="736600" cy="259045"/>
    <xdr:sp macro="" textlink="">
      <xdr:nvSpPr>
        <xdr:cNvPr id="72" name="テキスト ボックス 71"/>
        <xdr:cNvSpPr txBox="1"/>
      </xdr:nvSpPr>
      <xdr:spPr>
        <a:xfrm>
          <a:off x="4622800" y="351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64130</xdr:rowOff>
    </xdr:from>
    <xdr:to>
      <xdr:col>3</xdr:col>
      <xdr:colOff>955675</xdr:colOff>
      <xdr:row>19</xdr:row>
      <xdr:rowOff>165730</xdr:rowOff>
    </xdr:to>
    <xdr:sp macro="" textlink="">
      <xdr:nvSpPr>
        <xdr:cNvPr id="73" name="円/楕円 72"/>
        <xdr:cNvSpPr/>
      </xdr:nvSpPr>
      <xdr:spPr bwMode="auto">
        <a:xfrm>
          <a:off x="4254500" y="336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150507</xdr:rowOff>
    </xdr:from>
    <xdr:ext cx="762000" cy="259045"/>
    <xdr:sp macro="" textlink="">
      <xdr:nvSpPr>
        <xdr:cNvPr id="74" name="テキスト ボックス 73"/>
        <xdr:cNvSpPr txBox="1"/>
      </xdr:nvSpPr>
      <xdr:spPr>
        <a:xfrm>
          <a:off x="3924300" y="34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87340</xdr:rowOff>
    </xdr:from>
    <xdr:to>
      <xdr:col>3</xdr:col>
      <xdr:colOff>257175</xdr:colOff>
      <xdr:row>20</xdr:row>
      <xdr:rowOff>17490</xdr:rowOff>
    </xdr:to>
    <xdr:sp macro="" textlink="">
      <xdr:nvSpPr>
        <xdr:cNvPr id="75" name="円/楕円 74"/>
        <xdr:cNvSpPr/>
      </xdr:nvSpPr>
      <xdr:spPr bwMode="auto">
        <a:xfrm>
          <a:off x="3556000" y="339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2267</xdr:rowOff>
    </xdr:from>
    <xdr:ext cx="762000" cy="259045"/>
    <xdr:sp macro="" textlink="">
      <xdr:nvSpPr>
        <xdr:cNvPr id="76" name="テキスト ボックス 75"/>
        <xdr:cNvSpPr txBox="1"/>
      </xdr:nvSpPr>
      <xdr:spPr>
        <a:xfrm>
          <a:off x="3225800" y="34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91120</xdr:rowOff>
    </xdr:from>
    <xdr:to>
      <xdr:col>2</xdr:col>
      <xdr:colOff>692150</xdr:colOff>
      <xdr:row>20</xdr:row>
      <xdr:rowOff>21270</xdr:rowOff>
    </xdr:to>
    <xdr:sp macro="" textlink="">
      <xdr:nvSpPr>
        <xdr:cNvPr id="77" name="円/楕円 76"/>
        <xdr:cNvSpPr/>
      </xdr:nvSpPr>
      <xdr:spPr bwMode="auto">
        <a:xfrm>
          <a:off x="2857500" y="339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6047</xdr:rowOff>
    </xdr:from>
    <xdr:ext cx="762000" cy="259045"/>
    <xdr:sp macro="" textlink="">
      <xdr:nvSpPr>
        <xdr:cNvPr id="78" name="テキスト ボックス 77"/>
        <xdr:cNvSpPr txBox="1"/>
      </xdr:nvSpPr>
      <xdr:spPr>
        <a:xfrm>
          <a:off x="2527300" y="34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261760</xdr:rowOff>
    </xdr:from>
    <xdr:to>
      <xdr:col>4</xdr:col>
      <xdr:colOff>1117600</xdr:colOff>
      <xdr:row>35</xdr:row>
      <xdr:rowOff>308325</xdr:rowOff>
    </xdr:to>
    <xdr:cxnSp macro="">
      <xdr:nvCxnSpPr>
        <xdr:cNvPr id="110" name="直線コネクタ 109"/>
        <xdr:cNvCxnSpPr/>
      </xdr:nvCxnSpPr>
      <xdr:spPr bwMode="auto">
        <a:xfrm flipV="1">
          <a:off x="5003800" y="6872110"/>
          <a:ext cx="647700" cy="4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287500</xdr:rowOff>
    </xdr:from>
    <xdr:to>
      <xdr:col>4</xdr:col>
      <xdr:colOff>469900</xdr:colOff>
      <xdr:row>35</xdr:row>
      <xdr:rowOff>308325</xdr:rowOff>
    </xdr:to>
    <xdr:cxnSp macro="">
      <xdr:nvCxnSpPr>
        <xdr:cNvPr id="113" name="直線コネクタ 112"/>
        <xdr:cNvCxnSpPr/>
      </xdr:nvCxnSpPr>
      <xdr:spPr bwMode="auto">
        <a:xfrm>
          <a:off x="4305300" y="6897850"/>
          <a:ext cx="6985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241414</xdr:rowOff>
    </xdr:from>
    <xdr:to>
      <xdr:col>3</xdr:col>
      <xdr:colOff>904875</xdr:colOff>
      <xdr:row>35</xdr:row>
      <xdr:rowOff>287500</xdr:rowOff>
    </xdr:to>
    <xdr:cxnSp macro="">
      <xdr:nvCxnSpPr>
        <xdr:cNvPr id="116" name="直線コネクタ 115"/>
        <xdr:cNvCxnSpPr/>
      </xdr:nvCxnSpPr>
      <xdr:spPr bwMode="auto">
        <a:xfrm>
          <a:off x="3606800" y="6851764"/>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212039</xdr:rowOff>
    </xdr:from>
    <xdr:to>
      <xdr:col>3</xdr:col>
      <xdr:colOff>206375</xdr:colOff>
      <xdr:row>35</xdr:row>
      <xdr:rowOff>241414</xdr:rowOff>
    </xdr:to>
    <xdr:cxnSp macro="">
      <xdr:nvCxnSpPr>
        <xdr:cNvPr id="119" name="直線コネクタ 118"/>
        <xdr:cNvCxnSpPr/>
      </xdr:nvCxnSpPr>
      <xdr:spPr bwMode="auto">
        <a:xfrm>
          <a:off x="2908300" y="6822389"/>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210960</xdr:rowOff>
    </xdr:from>
    <xdr:to>
      <xdr:col>5</xdr:col>
      <xdr:colOff>34925</xdr:colOff>
      <xdr:row>35</xdr:row>
      <xdr:rowOff>312560</xdr:rowOff>
    </xdr:to>
    <xdr:sp macro="" textlink="">
      <xdr:nvSpPr>
        <xdr:cNvPr id="129" name="円/楕円 128"/>
        <xdr:cNvSpPr/>
      </xdr:nvSpPr>
      <xdr:spPr bwMode="auto">
        <a:xfrm>
          <a:off x="5600700" y="682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56037</xdr:rowOff>
    </xdr:from>
    <xdr:ext cx="762000" cy="259045"/>
    <xdr:sp macro="" textlink="">
      <xdr:nvSpPr>
        <xdr:cNvPr id="130" name="人口1人当たり決算額の推移該当値テキスト445"/>
        <xdr:cNvSpPr txBox="1"/>
      </xdr:nvSpPr>
      <xdr:spPr>
        <a:xfrm>
          <a:off x="5740400" y="66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257525</xdr:rowOff>
    </xdr:from>
    <xdr:to>
      <xdr:col>4</xdr:col>
      <xdr:colOff>520700</xdr:colOff>
      <xdr:row>36</xdr:row>
      <xdr:rowOff>16225</xdr:rowOff>
    </xdr:to>
    <xdr:sp macro="" textlink="">
      <xdr:nvSpPr>
        <xdr:cNvPr id="131" name="円/楕円 130"/>
        <xdr:cNvSpPr/>
      </xdr:nvSpPr>
      <xdr:spPr bwMode="auto">
        <a:xfrm>
          <a:off x="4953000" y="686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26402</xdr:rowOff>
    </xdr:from>
    <xdr:ext cx="736600" cy="259045"/>
    <xdr:sp macro="" textlink="">
      <xdr:nvSpPr>
        <xdr:cNvPr id="132" name="テキスト ボックス 131"/>
        <xdr:cNvSpPr txBox="1"/>
      </xdr:nvSpPr>
      <xdr:spPr>
        <a:xfrm>
          <a:off x="4622800" y="66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236700</xdr:rowOff>
    </xdr:from>
    <xdr:to>
      <xdr:col>3</xdr:col>
      <xdr:colOff>955675</xdr:colOff>
      <xdr:row>35</xdr:row>
      <xdr:rowOff>338300</xdr:rowOff>
    </xdr:to>
    <xdr:sp macro="" textlink="">
      <xdr:nvSpPr>
        <xdr:cNvPr id="133" name="円/楕円 132"/>
        <xdr:cNvSpPr/>
      </xdr:nvSpPr>
      <xdr:spPr bwMode="auto">
        <a:xfrm>
          <a:off x="4254500" y="684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5577</xdr:rowOff>
    </xdr:from>
    <xdr:ext cx="762000" cy="259045"/>
    <xdr:sp macro="" textlink="">
      <xdr:nvSpPr>
        <xdr:cNvPr id="134" name="テキスト ボックス 133"/>
        <xdr:cNvSpPr txBox="1"/>
      </xdr:nvSpPr>
      <xdr:spPr>
        <a:xfrm>
          <a:off x="3924300" y="661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190614</xdr:rowOff>
    </xdr:from>
    <xdr:to>
      <xdr:col>3</xdr:col>
      <xdr:colOff>257175</xdr:colOff>
      <xdr:row>35</xdr:row>
      <xdr:rowOff>292214</xdr:rowOff>
    </xdr:to>
    <xdr:sp macro="" textlink="">
      <xdr:nvSpPr>
        <xdr:cNvPr id="135" name="円/楕円 134"/>
        <xdr:cNvSpPr/>
      </xdr:nvSpPr>
      <xdr:spPr bwMode="auto">
        <a:xfrm>
          <a:off x="35560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302391</xdr:rowOff>
    </xdr:from>
    <xdr:ext cx="762000" cy="259045"/>
    <xdr:sp macro="" textlink="">
      <xdr:nvSpPr>
        <xdr:cNvPr id="136" name="テキスト ボックス 135"/>
        <xdr:cNvSpPr txBox="1"/>
      </xdr:nvSpPr>
      <xdr:spPr>
        <a:xfrm>
          <a:off x="3225800" y="65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161239</xdr:rowOff>
    </xdr:from>
    <xdr:to>
      <xdr:col>2</xdr:col>
      <xdr:colOff>692150</xdr:colOff>
      <xdr:row>35</xdr:row>
      <xdr:rowOff>262839</xdr:rowOff>
    </xdr:to>
    <xdr:sp macro="" textlink="">
      <xdr:nvSpPr>
        <xdr:cNvPr id="137" name="円/楕円 136"/>
        <xdr:cNvSpPr/>
      </xdr:nvSpPr>
      <xdr:spPr bwMode="auto">
        <a:xfrm>
          <a:off x="2857500" y="677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273016</xdr:rowOff>
    </xdr:from>
    <xdr:ext cx="762000" cy="259045"/>
    <xdr:sp macro="" textlink="">
      <xdr:nvSpPr>
        <xdr:cNvPr id="138" name="テキスト ボックス 137"/>
        <xdr:cNvSpPr txBox="1"/>
      </xdr:nvSpPr>
      <xdr:spPr>
        <a:xfrm>
          <a:off x="2527300" y="654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153904</xdr:rowOff>
    </xdr:from>
    <xdr:to>
      <xdr:col>6</xdr:col>
      <xdr:colOff>511175</xdr:colOff>
      <xdr:row>39</xdr:row>
      <xdr:rowOff>21765</xdr:rowOff>
    </xdr:to>
    <xdr:cxnSp macro="">
      <xdr:nvCxnSpPr>
        <xdr:cNvPr id="61" name="直線コネクタ 60"/>
        <xdr:cNvCxnSpPr/>
      </xdr:nvCxnSpPr>
      <xdr:spPr>
        <a:xfrm>
          <a:off x="3797300" y="6669004"/>
          <a:ext cx="8382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140782</xdr:rowOff>
    </xdr:from>
    <xdr:to>
      <xdr:col>5</xdr:col>
      <xdr:colOff>358775</xdr:colOff>
      <xdr:row>38</xdr:row>
      <xdr:rowOff>153904</xdr:rowOff>
    </xdr:to>
    <xdr:cxnSp macro="">
      <xdr:nvCxnSpPr>
        <xdr:cNvPr id="64" name="直線コネクタ 63"/>
        <xdr:cNvCxnSpPr/>
      </xdr:nvCxnSpPr>
      <xdr:spPr>
        <a:xfrm>
          <a:off x="2908300" y="665588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140782</xdr:rowOff>
    </xdr:from>
    <xdr:to>
      <xdr:col>4</xdr:col>
      <xdr:colOff>155575</xdr:colOff>
      <xdr:row>38</xdr:row>
      <xdr:rowOff>171392</xdr:rowOff>
    </xdr:to>
    <xdr:cxnSp macro="">
      <xdr:nvCxnSpPr>
        <xdr:cNvPr id="67" name="直線コネクタ 66"/>
        <xdr:cNvCxnSpPr/>
      </xdr:nvCxnSpPr>
      <xdr:spPr>
        <a:xfrm flipV="1">
          <a:off x="2019300" y="6655882"/>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170104</xdr:rowOff>
    </xdr:from>
    <xdr:to>
      <xdr:col>2</xdr:col>
      <xdr:colOff>638175</xdr:colOff>
      <xdr:row>38</xdr:row>
      <xdr:rowOff>171392</xdr:rowOff>
    </xdr:to>
    <xdr:cxnSp macro="">
      <xdr:nvCxnSpPr>
        <xdr:cNvPr id="70" name="直線コネクタ 69"/>
        <xdr:cNvCxnSpPr/>
      </xdr:nvCxnSpPr>
      <xdr:spPr>
        <a:xfrm>
          <a:off x="1130300" y="6685204"/>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142415</xdr:rowOff>
    </xdr:from>
    <xdr:to>
      <xdr:col>6</xdr:col>
      <xdr:colOff>561975</xdr:colOff>
      <xdr:row>39</xdr:row>
      <xdr:rowOff>72565</xdr:rowOff>
    </xdr:to>
    <xdr:sp macro="" textlink="">
      <xdr:nvSpPr>
        <xdr:cNvPr id="80" name="円/楕円 79"/>
        <xdr:cNvSpPr/>
      </xdr:nvSpPr>
      <xdr:spPr>
        <a:xfrm>
          <a:off x="4584700" y="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57342</xdr:rowOff>
    </xdr:from>
    <xdr:ext cx="534377" cy="259045"/>
    <xdr:sp macro="" textlink="">
      <xdr:nvSpPr>
        <xdr:cNvPr id="81" name="人件費該当値テキスト"/>
        <xdr:cNvSpPr txBox="1"/>
      </xdr:nvSpPr>
      <xdr:spPr>
        <a:xfrm>
          <a:off x="4686300" y="65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103104</xdr:rowOff>
    </xdr:from>
    <xdr:to>
      <xdr:col>5</xdr:col>
      <xdr:colOff>409575</xdr:colOff>
      <xdr:row>39</xdr:row>
      <xdr:rowOff>33254</xdr:rowOff>
    </xdr:to>
    <xdr:sp macro="" textlink="">
      <xdr:nvSpPr>
        <xdr:cNvPr id="82" name="円/楕円 81"/>
        <xdr:cNvSpPr/>
      </xdr:nvSpPr>
      <xdr:spPr>
        <a:xfrm>
          <a:off x="3746500" y="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24381</xdr:rowOff>
    </xdr:from>
    <xdr:ext cx="534377" cy="259045"/>
    <xdr:sp macro="" textlink="">
      <xdr:nvSpPr>
        <xdr:cNvPr id="83" name="テキスト ボックス 82"/>
        <xdr:cNvSpPr txBox="1"/>
      </xdr:nvSpPr>
      <xdr:spPr>
        <a:xfrm>
          <a:off x="3530111"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89982</xdr:rowOff>
    </xdr:from>
    <xdr:to>
      <xdr:col>4</xdr:col>
      <xdr:colOff>206375</xdr:colOff>
      <xdr:row>39</xdr:row>
      <xdr:rowOff>20132</xdr:rowOff>
    </xdr:to>
    <xdr:sp macro="" textlink="">
      <xdr:nvSpPr>
        <xdr:cNvPr id="84" name="円/楕円 83"/>
        <xdr:cNvSpPr/>
      </xdr:nvSpPr>
      <xdr:spPr>
        <a:xfrm>
          <a:off x="2857500" y="66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11259</xdr:rowOff>
    </xdr:from>
    <xdr:ext cx="534377" cy="259045"/>
    <xdr:sp macro="" textlink="">
      <xdr:nvSpPr>
        <xdr:cNvPr id="85" name="テキスト ボックス 84"/>
        <xdr:cNvSpPr txBox="1"/>
      </xdr:nvSpPr>
      <xdr:spPr>
        <a:xfrm>
          <a:off x="2641111" y="66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120592</xdr:rowOff>
    </xdr:from>
    <xdr:to>
      <xdr:col>3</xdr:col>
      <xdr:colOff>3175</xdr:colOff>
      <xdr:row>39</xdr:row>
      <xdr:rowOff>50742</xdr:rowOff>
    </xdr:to>
    <xdr:sp macro="" textlink="">
      <xdr:nvSpPr>
        <xdr:cNvPr id="86" name="円/楕円 85"/>
        <xdr:cNvSpPr/>
      </xdr:nvSpPr>
      <xdr:spPr>
        <a:xfrm>
          <a:off x="1968500" y="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41869</xdr:rowOff>
    </xdr:from>
    <xdr:ext cx="534377" cy="259045"/>
    <xdr:sp macro="" textlink="">
      <xdr:nvSpPr>
        <xdr:cNvPr id="87" name="テキスト ボックス 86"/>
        <xdr:cNvSpPr txBox="1"/>
      </xdr:nvSpPr>
      <xdr:spPr>
        <a:xfrm>
          <a:off x="1752111" y="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119304</xdr:rowOff>
    </xdr:from>
    <xdr:to>
      <xdr:col>1</xdr:col>
      <xdr:colOff>485775</xdr:colOff>
      <xdr:row>39</xdr:row>
      <xdr:rowOff>49454</xdr:rowOff>
    </xdr:to>
    <xdr:sp macro="" textlink="">
      <xdr:nvSpPr>
        <xdr:cNvPr id="88" name="円/楕円 87"/>
        <xdr:cNvSpPr/>
      </xdr:nvSpPr>
      <xdr:spPr>
        <a:xfrm>
          <a:off x="1079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40581</xdr:rowOff>
    </xdr:from>
    <xdr:ext cx="534377" cy="259045"/>
    <xdr:sp macro="" textlink="">
      <xdr:nvSpPr>
        <xdr:cNvPr id="89" name="テキスト ボックス 88"/>
        <xdr:cNvSpPr txBox="1"/>
      </xdr:nvSpPr>
      <xdr:spPr>
        <a:xfrm>
          <a:off x="863111" y="67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46523</xdr:rowOff>
    </xdr:from>
    <xdr:to>
      <xdr:col>6</xdr:col>
      <xdr:colOff>511175</xdr:colOff>
      <xdr:row>57</xdr:row>
      <xdr:rowOff>51533</xdr:rowOff>
    </xdr:to>
    <xdr:cxnSp macro="">
      <xdr:nvCxnSpPr>
        <xdr:cNvPr id="116" name="直線コネクタ 115"/>
        <xdr:cNvCxnSpPr/>
      </xdr:nvCxnSpPr>
      <xdr:spPr>
        <a:xfrm flipV="1">
          <a:off x="3797300" y="9819173"/>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51533</xdr:rowOff>
    </xdr:from>
    <xdr:to>
      <xdr:col>5</xdr:col>
      <xdr:colOff>358775</xdr:colOff>
      <xdr:row>57</xdr:row>
      <xdr:rowOff>61944</xdr:rowOff>
    </xdr:to>
    <xdr:cxnSp macro="">
      <xdr:nvCxnSpPr>
        <xdr:cNvPr id="119" name="直線コネクタ 118"/>
        <xdr:cNvCxnSpPr/>
      </xdr:nvCxnSpPr>
      <xdr:spPr>
        <a:xfrm flipV="1">
          <a:off x="2908300" y="982418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61944</xdr:rowOff>
    </xdr:from>
    <xdr:to>
      <xdr:col>4</xdr:col>
      <xdr:colOff>155575</xdr:colOff>
      <xdr:row>57</xdr:row>
      <xdr:rowOff>67810</xdr:rowOff>
    </xdr:to>
    <xdr:cxnSp macro="">
      <xdr:nvCxnSpPr>
        <xdr:cNvPr id="122" name="直線コネクタ 121"/>
        <xdr:cNvCxnSpPr/>
      </xdr:nvCxnSpPr>
      <xdr:spPr>
        <a:xfrm flipV="1">
          <a:off x="2019300" y="9834594"/>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54537</xdr:rowOff>
    </xdr:from>
    <xdr:to>
      <xdr:col>2</xdr:col>
      <xdr:colOff>638175</xdr:colOff>
      <xdr:row>57</xdr:row>
      <xdr:rowOff>67810</xdr:rowOff>
    </xdr:to>
    <xdr:cxnSp macro="">
      <xdr:nvCxnSpPr>
        <xdr:cNvPr id="125" name="直線コネクタ 124"/>
        <xdr:cNvCxnSpPr/>
      </xdr:nvCxnSpPr>
      <xdr:spPr>
        <a:xfrm>
          <a:off x="1130300" y="9827187"/>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167173</xdr:rowOff>
    </xdr:from>
    <xdr:to>
      <xdr:col>6</xdr:col>
      <xdr:colOff>561975</xdr:colOff>
      <xdr:row>57</xdr:row>
      <xdr:rowOff>97323</xdr:rowOff>
    </xdr:to>
    <xdr:sp macro="" textlink="">
      <xdr:nvSpPr>
        <xdr:cNvPr id="135" name="円/楕円 134"/>
        <xdr:cNvSpPr/>
      </xdr:nvSpPr>
      <xdr:spPr>
        <a:xfrm>
          <a:off x="4584700" y="97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82100</xdr:rowOff>
    </xdr:from>
    <xdr:ext cx="534377" cy="259045"/>
    <xdr:sp macro="" textlink="">
      <xdr:nvSpPr>
        <xdr:cNvPr id="136" name="物件費該当値テキスト"/>
        <xdr:cNvSpPr txBox="1"/>
      </xdr:nvSpPr>
      <xdr:spPr>
        <a:xfrm>
          <a:off x="4686300" y="96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733</xdr:rowOff>
    </xdr:from>
    <xdr:to>
      <xdr:col>5</xdr:col>
      <xdr:colOff>409575</xdr:colOff>
      <xdr:row>57</xdr:row>
      <xdr:rowOff>102333</xdr:rowOff>
    </xdr:to>
    <xdr:sp macro="" textlink="">
      <xdr:nvSpPr>
        <xdr:cNvPr id="137" name="円/楕円 136"/>
        <xdr:cNvSpPr/>
      </xdr:nvSpPr>
      <xdr:spPr>
        <a:xfrm>
          <a:off x="3746500" y="97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93460</xdr:rowOff>
    </xdr:from>
    <xdr:ext cx="534377" cy="259045"/>
    <xdr:sp macro="" textlink="">
      <xdr:nvSpPr>
        <xdr:cNvPr id="138" name="テキスト ボックス 137"/>
        <xdr:cNvSpPr txBox="1"/>
      </xdr:nvSpPr>
      <xdr:spPr>
        <a:xfrm>
          <a:off x="3530111" y="98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11144</xdr:rowOff>
    </xdr:from>
    <xdr:to>
      <xdr:col>4</xdr:col>
      <xdr:colOff>206375</xdr:colOff>
      <xdr:row>57</xdr:row>
      <xdr:rowOff>112744</xdr:rowOff>
    </xdr:to>
    <xdr:sp macro="" textlink="">
      <xdr:nvSpPr>
        <xdr:cNvPr id="139" name="円/楕円 138"/>
        <xdr:cNvSpPr/>
      </xdr:nvSpPr>
      <xdr:spPr>
        <a:xfrm>
          <a:off x="2857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103871</xdr:rowOff>
    </xdr:from>
    <xdr:ext cx="534377" cy="259045"/>
    <xdr:sp macro="" textlink="">
      <xdr:nvSpPr>
        <xdr:cNvPr id="140" name="テキスト ボックス 139"/>
        <xdr:cNvSpPr txBox="1"/>
      </xdr:nvSpPr>
      <xdr:spPr>
        <a:xfrm>
          <a:off x="2641111" y="98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17010</xdr:rowOff>
    </xdr:from>
    <xdr:to>
      <xdr:col>3</xdr:col>
      <xdr:colOff>3175</xdr:colOff>
      <xdr:row>57</xdr:row>
      <xdr:rowOff>118610</xdr:rowOff>
    </xdr:to>
    <xdr:sp macro="" textlink="">
      <xdr:nvSpPr>
        <xdr:cNvPr id="141" name="円/楕円 140"/>
        <xdr:cNvSpPr/>
      </xdr:nvSpPr>
      <xdr:spPr>
        <a:xfrm>
          <a:off x="1968500" y="9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109737</xdr:rowOff>
    </xdr:from>
    <xdr:ext cx="534377" cy="259045"/>
    <xdr:sp macro="" textlink="">
      <xdr:nvSpPr>
        <xdr:cNvPr id="142" name="テキスト ボックス 141"/>
        <xdr:cNvSpPr txBox="1"/>
      </xdr:nvSpPr>
      <xdr:spPr>
        <a:xfrm>
          <a:off x="1752111" y="98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3737</xdr:rowOff>
    </xdr:from>
    <xdr:to>
      <xdr:col>1</xdr:col>
      <xdr:colOff>485775</xdr:colOff>
      <xdr:row>57</xdr:row>
      <xdr:rowOff>105337</xdr:rowOff>
    </xdr:to>
    <xdr:sp macro="" textlink="">
      <xdr:nvSpPr>
        <xdr:cNvPr id="143" name="円/楕円 142"/>
        <xdr:cNvSpPr/>
      </xdr:nvSpPr>
      <xdr:spPr>
        <a:xfrm>
          <a:off x="1079500" y="97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96464</xdr:rowOff>
    </xdr:from>
    <xdr:ext cx="534377" cy="259045"/>
    <xdr:sp macro="" textlink="">
      <xdr:nvSpPr>
        <xdr:cNvPr id="144" name="テキスト ボックス 143"/>
        <xdr:cNvSpPr txBox="1"/>
      </xdr:nvSpPr>
      <xdr:spPr>
        <a:xfrm>
          <a:off x="863111" y="98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53381</xdr:rowOff>
    </xdr:from>
    <xdr:to>
      <xdr:col>6</xdr:col>
      <xdr:colOff>511175</xdr:colOff>
      <xdr:row>78</xdr:row>
      <xdr:rowOff>55256</xdr:rowOff>
    </xdr:to>
    <xdr:cxnSp macro="">
      <xdr:nvCxnSpPr>
        <xdr:cNvPr id="171" name="直線コネクタ 170"/>
        <xdr:cNvCxnSpPr/>
      </xdr:nvCxnSpPr>
      <xdr:spPr>
        <a:xfrm flipV="1">
          <a:off x="3797300" y="1342648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55256</xdr:rowOff>
    </xdr:from>
    <xdr:to>
      <xdr:col>5</xdr:col>
      <xdr:colOff>358775</xdr:colOff>
      <xdr:row>78</xdr:row>
      <xdr:rowOff>86254</xdr:rowOff>
    </xdr:to>
    <xdr:cxnSp macro="">
      <xdr:nvCxnSpPr>
        <xdr:cNvPr id="174" name="直線コネクタ 173"/>
        <xdr:cNvCxnSpPr/>
      </xdr:nvCxnSpPr>
      <xdr:spPr>
        <a:xfrm flipV="1">
          <a:off x="2908300" y="1342835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86254</xdr:rowOff>
    </xdr:from>
    <xdr:to>
      <xdr:col>4</xdr:col>
      <xdr:colOff>155575</xdr:colOff>
      <xdr:row>78</xdr:row>
      <xdr:rowOff>106370</xdr:rowOff>
    </xdr:to>
    <xdr:cxnSp macro="">
      <xdr:nvCxnSpPr>
        <xdr:cNvPr id="177" name="直線コネクタ 176"/>
        <xdr:cNvCxnSpPr/>
      </xdr:nvCxnSpPr>
      <xdr:spPr>
        <a:xfrm flipV="1">
          <a:off x="2019300" y="134593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106370</xdr:rowOff>
    </xdr:from>
    <xdr:to>
      <xdr:col>2</xdr:col>
      <xdr:colOff>638175</xdr:colOff>
      <xdr:row>78</xdr:row>
      <xdr:rowOff>108427</xdr:rowOff>
    </xdr:to>
    <xdr:cxnSp macro="">
      <xdr:nvCxnSpPr>
        <xdr:cNvPr id="180" name="直線コネクタ 179"/>
        <xdr:cNvCxnSpPr/>
      </xdr:nvCxnSpPr>
      <xdr:spPr>
        <a:xfrm flipV="1">
          <a:off x="1130300" y="134794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2581</xdr:rowOff>
    </xdr:from>
    <xdr:to>
      <xdr:col>6</xdr:col>
      <xdr:colOff>561975</xdr:colOff>
      <xdr:row>78</xdr:row>
      <xdr:rowOff>104181</xdr:rowOff>
    </xdr:to>
    <xdr:sp macro="" textlink="">
      <xdr:nvSpPr>
        <xdr:cNvPr id="190" name="円/楕円 189"/>
        <xdr:cNvSpPr/>
      </xdr:nvSpPr>
      <xdr:spPr>
        <a:xfrm>
          <a:off x="45847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88958</xdr:rowOff>
    </xdr:from>
    <xdr:ext cx="469744" cy="259045"/>
    <xdr:sp macro="" textlink="">
      <xdr:nvSpPr>
        <xdr:cNvPr id="191" name="維持補修費該当値テキスト"/>
        <xdr:cNvSpPr txBox="1"/>
      </xdr:nvSpPr>
      <xdr:spPr>
        <a:xfrm>
          <a:off x="4686300" y="132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4456</xdr:rowOff>
    </xdr:from>
    <xdr:to>
      <xdr:col>5</xdr:col>
      <xdr:colOff>409575</xdr:colOff>
      <xdr:row>78</xdr:row>
      <xdr:rowOff>106056</xdr:rowOff>
    </xdr:to>
    <xdr:sp macro="" textlink="">
      <xdr:nvSpPr>
        <xdr:cNvPr id="192" name="円/楕円 191"/>
        <xdr:cNvSpPr/>
      </xdr:nvSpPr>
      <xdr:spPr>
        <a:xfrm>
          <a:off x="3746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97183</xdr:rowOff>
    </xdr:from>
    <xdr:ext cx="469744" cy="259045"/>
    <xdr:sp macro="" textlink="">
      <xdr:nvSpPr>
        <xdr:cNvPr id="193" name="テキスト ボックス 192"/>
        <xdr:cNvSpPr txBox="1"/>
      </xdr:nvSpPr>
      <xdr:spPr>
        <a:xfrm>
          <a:off x="3562427"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35454</xdr:rowOff>
    </xdr:from>
    <xdr:to>
      <xdr:col>4</xdr:col>
      <xdr:colOff>206375</xdr:colOff>
      <xdr:row>78</xdr:row>
      <xdr:rowOff>137054</xdr:rowOff>
    </xdr:to>
    <xdr:sp macro="" textlink="">
      <xdr:nvSpPr>
        <xdr:cNvPr id="194" name="円/楕円 193"/>
        <xdr:cNvSpPr/>
      </xdr:nvSpPr>
      <xdr:spPr>
        <a:xfrm>
          <a:off x="2857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128181</xdr:rowOff>
    </xdr:from>
    <xdr:ext cx="469744" cy="259045"/>
    <xdr:sp macro="" textlink="">
      <xdr:nvSpPr>
        <xdr:cNvPr id="195" name="テキスト ボックス 194"/>
        <xdr:cNvSpPr txBox="1"/>
      </xdr:nvSpPr>
      <xdr:spPr>
        <a:xfrm>
          <a:off x="2673427"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55570</xdr:rowOff>
    </xdr:from>
    <xdr:to>
      <xdr:col>3</xdr:col>
      <xdr:colOff>3175</xdr:colOff>
      <xdr:row>78</xdr:row>
      <xdr:rowOff>157170</xdr:rowOff>
    </xdr:to>
    <xdr:sp macro="" textlink="">
      <xdr:nvSpPr>
        <xdr:cNvPr id="196" name="円/楕円 195"/>
        <xdr:cNvSpPr/>
      </xdr:nvSpPr>
      <xdr:spPr>
        <a:xfrm>
          <a:off x="1968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148297</xdr:rowOff>
    </xdr:from>
    <xdr:ext cx="378565" cy="259045"/>
    <xdr:sp macro="" textlink="">
      <xdr:nvSpPr>
        <xdr:cNvPr id="197" name="テキスト ボックス 196"/>
        <xdr:cNvSpPr txBox="1"/>
      </xdr:nvSpPr>
      <xdr:spPr>
        <a:xfrm>
          <a:off x="1830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57627</xdr:rowOff>
    </xdr:from>
    <xdr:to>
      <xdr:col>1</xdr:col>
      <xdr:colOff>485775</xdr:colOff>
      <xdr:row>78</xdr:row>
      <xdr:rowOff>159227</xdr:rowOff>
    </xdr:to>
    <xdr:sp macro="" textlink="">
      <xdr:nvSpPr>
        <xdr:cNvPr id="198" name="円/楕円 197"/>
        <xdr:cNvSpPr/>
      </xdr:nvSpPr>
      <xdr:spPr>
        <a:xfrm>
          <a:off x="1079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150354</xdr:rowOff>
    </xdr:from>
    <xdr:ext cx="378565" cy="259045"/>
    <xdr:sp macro="" textlink="">
      <xdr:nvSpPr>
        <xdr:cNvPr id="199" name="テキスト ボックス 198"/>
        <xdr:cNvSpPr txBox="1"/>
      </xdr:nvSpPr>
      <xdr:spPr>
        <a:xfrm>
          <a:off x="941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48896</xdr:rowOff>
    </xdr:from>
    <xdr:to>
      <xdr:col>6</xdr:col>
      <xdr:colOff>511175</xdr:colOff>
      <xdr:row>95</xdr:row>
      <xdr:rowOff>112333</xdr:rowOff>
    </xdr:to>
    <xdr:cxnSp macro="">
      <xdr:nvCxnSpPr>
        <xdr:cNvPr id="231" name="直線コネクタ 230"/>
        <xdr:cNvCxnSpPr/>
      </xdr:nvCxnSpPr>
      <xdr:spPr>
        <a:xfrm flipV="1">
          <a:off x="3797300" y="16336646"/>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85849</xdr:rowOff>
    </xdr:from>
    <xdr:to>
      <xdr:col>5</xdr:col>
      <xdr:colOff>358775</xdr:colOff>
      <xdr:row>95</xdr:row>
      <xdr:rowOff>112333</xdr:rowOff>
    </xdr:to>
    <xdr:cxnSp macro="">
      <xdr:nvCxnSpPr>
        <xdr:cNvPr id="234" name="直線コネクタ 233"/>
        <xdr:cNvCxnSpPr/>
      </xdr:nvCxnSpPr>
      <xdr:spPr>
        <a:xfrm>
          <a:off x="2908300" y="16373599"/>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85849</xdr:rowOff>
    </xdr:from>
    <xdr:to>
      <xdr:col>4</xdr:col>
      <xdr:colOff>155575</xdr:colOff>
      <xdr:row>95</xdr:row>
      <xdr:rowOff>145219</xdr:rowOff>
    </xdr:to>
    <xdr:cxnSp macro="">
      <xdr:nvCxnSpPr>
        <xdr:cNvPr id="237" name="直線コネクタ 236"/>
        <xdr:cNvCxnSpPr/>
      </xdr:nvCxnSpPr>
      <xdr:spPr>
        <a:xfrm flipV="1">
          <a:off x="2019300" y="1637359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145219</xdr:rowOff>
    </xdr:from>
    <xdr:to>
      <xdr:col>2</xdr:col>
      <xdr:colOff>638175</xdr:colOff>
      <xdr:row>95</xdr:row>
      <xdr:rowOff>156175</xdr:rowOff>
    </xdr:to>
    <xdr:cxnSp macro="">
      <xdr:nvCxnSpPr>
        <xdr:cNvPr id="240" name="直線コネクタ 239"/>
        <xdr:cNvCxnSpPr/>
      </xdr:nvCxnSpPr>
      <xdr:spPr>
        <a:xfrm flipV="1">
          <a:off x="1130300" y="16432969"/>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169546</xdr:rowOff>
    </xdr:from>
    <xdr:to>
      <xdr:col>6</xdr:col>
      <xdr:colOff>561975</xdr:colOff>
      <xdr:row>95</xdr:row>
      <xdr:rowOff>99696</xdr:rowOff>
    </xdr:to>
    <xdr:sp macro="" textlink="">
      <xdr:nvSpPr>
        <xdr:cNvPr id="250" name="円/楕円 249"/>
        <xdr:cNvSpPr/>
      </xdr:nvSpPr>
      <xdr:spPr>
        <a:xfrm>
          <a:off x="4584700" y="162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147973</xdr:rowOff>
    </xdr:from>
    <xdr:ext cx="534377" cy="259045"/>
    <xdr:sp macro="" textlink="">
      <xdr:nvSpPr>
        <xdr:cNvPr id="251" name="扶助費該当値テキスト"/>
        <xdr:cNvSpPr txBox="1"/>
      </xdr:nvSpPr>
      <xdr:spPr>
        <a:xfrm>
          <a:off x="4686300" y="162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61533</xdr:rowOff>
    </xdr:from>
    <xdr:to>
      <xdr:col>5</xdr:col>
      <xdr:colOff>409575</xdr:colOff>
      <xdr:row>95</xdr:row>
      <xdr:rowOff>163133</xdr:rowOff>
    </xdr:to>
    <xdr:sp macro="" textlink="">
      <xdr:nvSpPr>
        <xdr:cNvPr id="252" name="円/楕円 251"/>
        <xdr:cNvSpPr/>
      </xdr:nvSpPr>
      <xdr:spPr>
        <a:xfrm>
          <a:off x="37465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154260</xdr:rowOff>
    </xdr:from>
    <xdr:ext cx="534377" cy="259045"/>
    <xdr:sp macro="" textlink="">
      <xdr:nvSpPr>
        <xdr:cNvPr id="253" name="テキスト ボックス 252"/>
        <xdr:cNvSpPr txBox="1"/>
      </xdr:nvSpPr>
      <xdr:spPr>
        <a:xfrm>
          <a:off x="3530111" y="164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35049</xdr:rowOff>
    </xdr:from>
    <xdr:to>
      <xdr:col>4</xdr:col>
      <xdr:colOff>206375</xdr:colOff>
      <xdr:row>95</xdr:row>
      <xdr:rowOff>136649</xdr:rowOff>
    </xdr:to>
    <xdr:sp macro="" textlink="">
      <xdr:nvSpPr>
        <xdr:cNvPr id="254" name="円/楕円 253"/>
        <xdr:cNvSpPr/>
      </xdr:nvSpPr>
      <xdr:spPr>
        <a:xfrm>
          <a:off x="2857500" y="163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153176</xdr:rowOff>
    </xdr:from>
    <xdr:ext cx="534377" cy="259045"/>
    <xdr:sp macro="" textlink="">
      <xdr:nvSpPr>
        <xdr:cNvPr id="255" name="テキスト ボックス 254"/>
        <xdr:cNvSpPr txBox="1"/>
      </xdr:nvSpPr>
      <xdr:spPr>
        <a:xfrm>
          <a:off x="2641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94419</xdr:rowOff>
    </xdr:from>
    <xdr:to>
      <xdr:col>3</xdr:col>
      <xdr:colOff>3175</xdr:colOff>
      <xdr:row>96</xdr:row>
      <xdr:rowOff>24569</xdr:rowOff>
    </xdr:to>
    <xdr:sp macro="" textlink="">
      <xdr:nvSpPr>
        <xdr:cNvPr id="256" name="円/楕円 255"/>
        <xdr:cNvSpPr/>
      </xdr:nvSpPr>
      <xdr:spPr>
        <a:xfrm>
          <a:off x="1968500" y="163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41096</xdr:rowOff>
    </xdr:from>
    <xdr:ext cx="534377" cy="259045"/>
    <xdr:sp macro="" textlink="">
      <xdr:nvSpPr>
        <xdr:cNvPr id="257" name="テキスト ボックス 256"/>
        <xdr:cNvSpPr txBox="1"/>
      </xdr:nvSpPr>
      <xdr:spPr>
        <a:xfrm>
          <a:off x="1752111" y="161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105375</xdr:rowOff>
    </xdr:from>
    <xdr:to>
      <xdr:col>1</xdr:col>
      <xdr:colOff>485775</xdr:colOff>
      <xdr:row>96</xdr:row>
      <xdr:rowOff>35525</xdr:rowOff>
    </xdr:to>
    <xdr:sp macro="" textlink="">
      <xdr:nvSpPr>
        <xdr:cNvPr id="258" name="円/楕円 257"/>
        <xdr:cNvSpPr/>
      </xdr:nvSpPr>
      <xdr:spPr>
        <a:xfrm>
          <a:off x="1079500" y="16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52052</xdr:rowOff>
    </xdr:from>
    <xdr:ext cx="534377" cy="259045"/>
    <xdr:sp macro="" textlink="">
      <xdr:nvSpPr>
        <xdr:cNvPr id="259" name="テキスト ボックス 258"/>
        <xdr:cNvSpPr txBox="1"/>
      </xdr:nvSpPr>
      <xdr:spPr>
        <a:xfrm>
          <a:off x="863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55007</xdr:rowOff>
    </xdr:from>
    <xdr:to>
      <xdr:col>15</xdr:col>
      <xdr:colOff>180975</xdr:colOff>
      <xdr:row>37</xdr:row>
      <xdr:rowOff>92948</xdr:rowOff>
    </xdr:to>
    <xdr:cxnSp macro="">
      <xdr:nvCxnSpPr>
        <xdr:cNvPr id="290" name="直線コネクタ 289"/>
        <xdr:cNvCxnSpPr/>
      </xdr:nvCxnSpPr>
      <xdr:spPr>
        <a:xfrm>
          <a:off x="9639300" y="6398657"/>
          <a:ext cx="8382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55007</xdr:rowOff>
    </xdr:from>
    <xdr:to>
      <xdr:col>14</xdr:col>
      <xdr:colOff>28575</xdr:colOff>
      <xdr:row>37</xdr:row>
      <xdr:rowOff>127845</xdr:rowOff>
    </xdr:to>
    <xdr:cxnSp macro="">
      <xdr:nvCxnSpPr>
        <xdr:cNvPr id="293" name="直線コネクタ 292"/>
        <xdr:cNvCxnSpPr/>
      </xdr:nvCxnSpPr>
      <xdr:spPr>
        <a:xfrm flipV="1">
          <a:off x="8750300" y="6398657"/>
          <a:ext cx="889000" cy="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95417</xdr:rowOff>
    </xdr:from>
    <xdr:to>
      <xdr:col>12</xdr:col>
      <xdr:colOff>511175</xdr:colOff>
      <xdr:row>37</xdr:row>
      <xdr:rowOff>127845</xdr:rowOff>
    </xdr:to>
    <xdr:cxnSp macro="">
      <xdr:nvCxnSpPr>
        <xdr:cNvPr id="296" name="直線コネクタ 295"/>
        <xdr:cNvCxnSpPr/>
      </xdr:nvCxnSpPr>
      <xdr:spPr>
        <a:xfrm>
          <a:off x="7861300" y="6439067"/>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95417</xdr:rowOff>
    </xdr:from>
    <xdr:to>
      <xdr:col>11</xdr:col>
      <xdr:colOff>307975</xdr:colOff>
      <xdr:row>37</xdr:row>
      <xdr:rowOff>111321</xdr:rowOff>
    </xdr:to>
    <xdr:cxnSp macro="">
      <xdr:nvCxnSpPr>
        <xdr:cNvPr id="299" name="直線コネクタ 298"/>
        <xdr:cNvCxnSpPr/>
      </xdr:nvCxnSpPr>
      <xdr:spPr>
        <a:xfrm flipV="1">
          <a:off x="6972300" y="6439067"/>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42148</xdr:rowOff>
    </xdr:from>
    <xdr:to>
      <xdr:col>15</xdr:col>
      <xdr:colOff>231775</xdr:colOff>
      <xdr:row>37</xdr:row>
      <xdr:rowOff>143748</xdr:rowOff>
    </xdr:to>
    <xdr:sp macro="" textlink="">
      <xdr:nvSpPr>
        <xdr:cNvPr id="309" name="円/楕円 308"/>
        <xdr:cNvSpPr/>
      </xdr:nvSpPr>
      <xdr:spPr>
        <a:xfrm>
          <a:off x="10426700" y="63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20575</xdr:rowOff>
    </xdr:from>
    <xdr:ext cx="534377" cy="259045"/>
    <xdr:sp macro="" textlink="">
      <xdr:nvSpPr>
        <xdr:cNvPr id="310" name="補助費等該当値テキスト"/>
        <xdr:cNvSpPr txBox="1"/>
      </xdr:nvSpPr>
      <xdr:spPr>
        <a:xfrm>
          <a:off x="10528300" y="63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4207</xdr:rowOff>
    </xdr:from>
    <xdr:to>
      <xdr:col>14</xdr:col>
      <xdr:colOff>79375</xdr:colOff>
      <xdr:row>37</xdr:row>
      <xdr:rowOff>105807</xdr:rowOff>
    </xdr:to>
    <xdr:sp macro="" textlink="">
      <xdr:nvSpPr>
        <xdr:cNvPr id="311" name="円/楕円 310"/>
        <xdr:cNvSpPr/>
      </xdr:nvSpPr>
      <xdr:spPr>
        <a:xfrm>
          <a:off x="9588500" y="6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96934</xdr:rowOff>
    </xdr:from>
    <xdr:ext cx="534377" cy="259045"/>
    <xdr:sp macro="" textlink="">
      <xdr:nvSpPr>
        <xdr:cNvPr id="312" name="テキスト ボックス 311"/>
        <xdr:cNvSpPr txBox="1"/>
      </xdr:nvSpPr>
      <xdr:spPr>
        <a:xfrm>
          <a:off x="9372111" y="644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77045</xdr:rowOff>
    </xdr:from>
    <xdr:to>
      <xdr:col>12</xdr:col>
      <xdr:colOff>561975</xdr:colOff>
      <xdr:row>38</xdr:row>
      <xdr:rowOff>7195</xdr:rowOff>
    </xdr:to>
    <xdr:sp macro="" textlink="">
      <xdr:nvSpPr>
        <xdr:cNvPr id="313" name="円/楕円 312"/>
        <xdr:cNvSpPr/>
      </xdr:nvSpPr>
      <xdr:spPr>
        <a:xfrm>
          <a:off x="86995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169773</xdr:rowOff>
    </xdr:from>
    <xdr:ext cx="534377" cy="259045"/>
    <xdr:sp macro="" textlink="">
      <xdr:nvSpPr>
        <xdr:cNvPr id="314" name="テキスト ボックス 313"/>
        <xdr:cNvSpPr txBox="1"/>
      </xdr:nvSpPr>
      <xdr:spPr>
        <a:xfrm>
          <a:off x="8483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44617</xdr:rowOff>
    </xdr:from>
    <xdr:to>
      <xdr:col>11</xdr:col>
      <xdr:colOff>358775</xdr:colOff>
      <xdr:row>37</xdr:row>
      <xdr:rowOff>146217</xdr:rowOff>
    </xdr:to>
    <xdr:sp macro="" textlink="">
      <xdr:nvSpPr>
        <xdr:cNvPr id="315" name="円/楕円 314"/>
        <xdr:cNvSpPr/>
      </xdr:nvSpPr>
      <xdr:spPr>
        <a:xfrm>
          <a:off x="7810500" y="63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137344</xdr:rowOff>
    </xdr:from>
    <xdr:ext cx="534377" cy="259045"/>
    <xdr:sp macro="" textlink="">
      <xdr:nvSpPr>
        <xdr:cNvPr id="316" name="テキスト ボックス 315"/>
        <xdr:cNvSpPr txBox="1"/>
      </xdr:nvSpPr>
      <xdr:spPr>
        <a:xfrm>
          <a:off x="7594111" y="64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60521</xdr:rowOff>
    </xdr:from>
    <xdr:to>
      <xdr:col>10</xdr:col>
      <xdr:colOff>155575</xdr:colOff>
      <xdr:row>37</xdr:row>
      <xdr:rowOff>162121</xdr:rowOff>
    </xdr:to>
    <xdr:sp macro="" textlink="">
      <xdr:nvSpPr>
        <xdr:cNvPr id="317" name="円/楕円 316"/>
        <xdr:cNvSpPr/>
      </xdr:nvSpPr>
      <xdr:spPr>
        <a:xfrm>
          <a:off x="6921500" y="64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153248</xdr:rowOff>
    </xdr:from>
    <xdr:ext cx="534377" cy="259045"/>
    <xdr:sp macro="" textlink="">
      <xdr:nvSpPr>
        <xdr:cNvPr id="318" name="テキスト ボックス 317"/>
        <xdr:cNvSpPr txBox="1"/>
      </xdr:nvSpPr>
      <xdr:spPr>
        <a:xfrm>
          <a:off x="6705111" y="64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73591</xdr:rowOff>
    </xdr:from>
    <xdr:to>
      <xdr:col>15</xdr:col>
      <xdr:colOff>180975</xdr:colOff>
      <xdr:row>58</xdr:row>
      <xdr:rowOff>138171</xdr:rowOff>
    </xdr:to>
    <xdr:cxnSp macro="">
      <xdr:nvCxnSpPr>
        <xdr:cNvPr id="347" name="直線コネクタ 346"/>
        <xdr:cNvCxnSpPr/>
      </xdr:nvCxnSpPr>
      <xdr:spPr>
        <a:xfrm>
          <a:off x="9639300" y="10017691"/>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73591</xdr:rowOff>
    </xdr:from>
    <xdr:to>
      <xdr:col>14</xdr:col>
      <xdr:colOff>28575</xdr:colOff>
      <xdr:row>58</xdr:row>
      <xdr:rowOff>113832</xdr:rowOff>
    </xdr:to>
    <xdr:cxnSp macro="">
      <xdr:nvCxnSpPr>
        <xdr:cNvPr id="350" name="直線コネクタ 349"/>
        <xdr:cNvCxnSpPr/>
      </xdr:nvCxnSpPr>
      <xdr:spPr>
        <a:xfrm flipV="1">
          <a:off x="8750300" y="10017691"/>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95140</xdr:rowOff>
    </xdr:from>
    <xdr:to>
      <xdr:col>12</xdr:col>
      <xdr:colOff>511175</xdr:colOff>
      <xdr:row>58</xdr:row>
      <xdr:rowOff>113832</xdr:rowOff>
    </xdr:to>
    <xdr:cxnSp macro="">
      <xdr:nvCxnSpPr>
        <xdr:cNvPr id="353" name="直線コネクタ 352"/>
        <xdr:cNvCxnSpPr/>
      </xdr:nvCxnSpPr>
      <xdr:spPr>
        <a:xfrm>
          <a:off x="7861300" y="10039240"/>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95140</xdr:rowOff>
    </xdr:from>
    <xdr:to>
      <xdr:col>11</xdr:col>
      <xdr:colOff>307975</xdr:colOff>
      <xdr:row>58</xdr:row>
      <xdr:rowOff>127729</xdr:rowOff>
    </xdr:to>
    <xdr:cxnSp macro="">
      <xdr:nvCxnSpPr>
        <xdr:cNvPr id="356" name="直線コネクタ 355"/>
        <xdr:cNvCxnSpPr/>
      </xdr:nvCxnSpPr>
      <xdr:spPr>
        <a:xfrm flipV="1">
          <a:off x="6972300" y="10039240"/>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87371</xdr:rowOff>
    </xdr:from>
    <xdr:to>
      <xdr:col>15</xdr:col>
      <xdr:colOff>231775</xdr:colOff>
      <xdr:row>59</xdr:row>
      <xdr:rowOff>17521</xdr:rowOff>
    </xdr:to>
    <xdr:sp macro="" textlink="">
      <xdr:nvSpPr>
        <xdr:cNvPr id="366" name="円/楕円 365"/>
        <xdr:cNvSpPr/>
      </xdr:nvSpPr>
      <xdr:spPr>
        <a:xfrm>
          <a:off x="10426700" y="100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2298</xdr:rowOff>
    </xdr:from>
    <xdr:ext cx="534377" cy="259045"/>
    <xdr:sp macro="" textlink="">
      <xdr:nvSpPr>
        <xdr:cNvPr id="367" name="普通建設事業費該当値テキスト"/>
        <xdr:cNvSpPr txBox="1"/>
      </xdr:nvSpPr>
      <xdr:spPr>
        <a:xfrm>
          <a:off x="10528300" y="99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22791</xdr:rowOff>
    </xdr:from>
    <xdr:to>
      <xdr:col>14</xdr:col>
      <xdr:colOff>79375</xdr:colOff>
      <xdr:row>58</xdr:row>
      <xdr:rowOff>124391</xdr:rowOff>
    </xdr:to>
    <xdr:sp macro="" textlink="">
      <xdr:nvSpPr>
        <xdr:cNvPr id="368" name="円/楕円 367"/>
        <xdr:cNvSpPr/>
      </xdr:nvSpPr>
      <xdr:spPr>
        <a:xfrm>
          <a:off x="9588500" y="99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115518</xdr:rowOff>
    </xdr:from>
    <xdr:ext cx="534377" cy="259045"/>
    <xdr:sp macro="" textlink="">
      <xdr:nvSpPr>
        <xdr:cNvPr id="369" name="テキスト ボックス 368"/>
        <xdr:cNvSpPr txBox="1"/>
      </xdr:nvSpPr>
      <xdr:spPr>
        <a:xfrm>
          <a:off x="9372111" y="100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63032</xdr:rowOff>
    </xdr:from>
    <xdr:to>
      <xdr:col>12</xdr:col>
      <xdr:colOff>561975</xdr:colOff>
      <xdr:row>58</xdr:row>
      <xdr:rowOff>164632</xdr:rowOff>
    </xdr:to>
    <xdr:sp macro="" textlink="">
      <xdr:nvSpPr>
        <xdr:cNvPr id="370" name="円/楕円 369"/>
        <xdr:cNvSpPr/>
      </xdr:nvSpPr>
      <xdr:spPr>
        <a:xfrm>
          <a:off x="8699500" y="10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155759</xdr:rowOff>
    </xdr:from>
    <xdr:ext cx="534377" cy="259045"/>
    <xdr:sp macro="" textlink="">
      <xdr:nvSpPr>
        <xdr:cNvPr id="371" name="テキスト ボックス 370"/>
        <xdr:cNvSpPr txBox="1"/>
      </xdr:nvSpPr>
      <xdr:spPr>
        <a:xfrm>
          <a:off x="8483111" y="100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44340</xdr:rowOff>
    </xdr:from>
    <xdr:to>
      <xdr:col>11</xdr:col>
      <xdr:colOff>358775</xdr:colOff>
      <xdr:row>58</xdr:row>
      <xdr:rowOff>145940</xdr:rowOff>
    </xdr:to>
    <xdr:sp macro="" textlink="">
      <xdr:nvSpPr>
        <xdr:cNvPr id="372" name="円/楕円 371"/>
        <xdr:cNvSpPr/>
      </xdr:nvSpPr>
      <xdr:spPr>
        <a:xfrm>
          <a:off x="7810500" y="99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137067</xdr:rowOff>
    </xdr:from>
    <xdr:ext cx="534377" cy="259045"/>
    <xdr:sp macro="" textlink="">
      <xdr:nvSpPr>
        <xdr:cNvPr id="373" name="テキスト ボックス 372"/>
        <xdr:cNvSpPr txBox="1"/>
      </xdr:nvSpPr>
      <xdr:spPr>
        <a:xfrm>
          <a:off x="7594111" y="100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76929</xdr:rowOff>
    </xdr:from>
    <xdr:to>
      <xdr:col>10</xdr:col>
      <xdr:colOff>155575</xdr:colOff>
      <xdr:row>59</xdr:row>
      <xdr:rowOff>7079</xdr:rowOff>
    </xdr:to>
    <xdr:sp macro="" textlink="">
      <xdr:nvSpPr>
        <xdr:cNvPr id="374" name="円/楕円 373"/>
        <xdr:cNvSpPr/>
      </xdr:nvSpPr>
      <xdr:spPr>
        <a:xfrm>
          <a:off x="6921500" y="10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169656</xdr:rowOff>
    </xdr:from>
    <xdr:ext cx="534377" cy="259045"/>
    <xdr:sp macro="" textlink="">
      <xdr:nvSpPr>
        <xdr:cNvPr id="375" name="テキスト ボックス 374"/>
        <xdr:cNvSpPr txBox="1"/>
      </xdr:nvSpPr>
      <xdr:spPr>
        <a:xfrm>
          <a:off x="6705111" y="101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160874</xdr:rowOff>
    </xdr:from>
    <xdr:to>
      <xdr:col>15</xdr:col>
      <xdr:colOff>180975</xdr:colOff>
      <xdr:row>77</xdr:row>
      <xdr:rowOff>82082</xdr:rowOff>
    </xdr:to>
    <xdr:cxnSp macro="">
      <xdr:nvCxnSpPr>
        <xdr:cNvPr id="400" name="直線コネクタ 399"/>
        <xdr:cNvCxnSpPr/>
      </xdr:nvCxnSpPr>
      <xdr:spPr>
        <a:xfrm>
          <a:off x="9639300" y="13019624"/>
          <a:ext cx="838200" cy="2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160874</xdr:rowOff>
    </xdr:from>
    <xdr:to>
      <xdr:col>14</xdr:col>
      <xdr:colOff>28575</xdr:colOff>
      <xdr:row>76</xdr:row>
      <xdr:rowOff>134996</xdr:rowOff>
    </xdr:to>
    <xdr:cxnSp macro="">
      <xdr:nvCxnSpPr>
        <xdr:cNvPr id="403" name="直線コネクタ 402"/>
        <xdr:cNvCxnSpPr/>
      </xdr:nvCxnSpPr>
      <xdr:spPr>
        <a:xfrm flipV="1">
          <a:off x="8750300" y="13019624"/>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31282</xdr:rowOff>
    </xdr:from>
    <xdr:to>
      <xdr:col>15</xdr:col>
      <xdr:colOff>231775</xdr:colOff>
      <xdr:row>77</xdr:row>
      <xdr:rowOff>132882</xdr:rowOff>
    </xdr:to>
    <xdr:sp macro="" textlink="">
      <xdr:nvSpPr>
        <xdr:cNvPr id="413" name="円/楕円 412"/>
        <xdr:cNvSpPr/>
      </xdr:nvSpPr>
      <xdr:spPr>
        <a:xfrm>
          <a:off x="10426700" y="132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110074</xdr:rowOff>
    </xdr:from>
    <xdr:to>
      <xdr:col>14</xdr:col>
      <xdr:colOff>79375</xdr:colOff>
      <xdr:row>76</xdr:row>
      <xdr:rowOff>40224</xdr:rowOff>
    </xdr:to>
    <xdr:sp macro="" textlink="">
      <xdr:nvSpPr>
        <xdr:cNvPr id="415" name="円/楕円 414"/>
        <xdr:cNvSpPr/>
      </xdr:nvSpPr>
      <xdr:spPr>
        <a:xfrm>
          <a:off x="9588500" y="129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56751</xdr:rowOff>
    </xdr:from>
    <xdr:ext cx="534377" cy="259045"/>
    <xdr:sp macro="" textlink="">
      <xdr:nvSpPr>
        <xdr:cNvPr id="416" name="テキスト ボックス 415"/>
        <xdr:cNvSpPr txBox="1"/>
      </xdr:nvSpPr>
      <xdr:spPr>
        <a:xfrm>
          <a:off x="9372111" y="127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84196</xdr:rowOff>
    </xdr:from>
    <xdr:to>
      <xdr:col>12</xdr:col>
      <xdr:colOff>561975</xdr:colOff>
      <xdr:row>77</xdr:row>
      <xdr:rowOff>14346</xdr:rowOff>
    </xdr:to>
    <xdr:sp macro="" textlink="">
      <xdr:nvSpPr>
        <xdr:cNvPr id="417" name="円/楕円 416"/>
        <xdr:cNvSpPr/>
      </xdr:nvSpPr>
      <xdr:spPr>
        <a:xfrm>
          <a:off x="8699500" y="131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30873</xdr:rowOff>
    </xdr:from>
    <xdr:ext cx="534377" cy="259045"/>
    <xdr:sp macro="" textlink="">
      <xdr:nvSpPr>
        <xdr:cNvPr id="418" name="テキスト ボックス 417"/>
        <xdr:cNvSpPr txBox="1"/>
      </xdr:nvSpPr>
      <xdr:spPr>
        <a:xfrm>
          <a:off x="8483111" y="128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121275</xdr:rowOff>
    </xdr:from>
    <xdr:to>
      <xdr:col>15</xdr:col>
      <xdr:colOff>180975</xdr:colOff>
      <xdr:row>98</xdr:row>
      <xdr:rowOff>129628</xdr:rowOff>
    </xdr:to>
    <xdr:cxnSp macro="">
      <xdr:nvCxnSpPr>
        <xdr:cNvPr id="445" name="直線コネクタ 444"/>
        <xdr:cNvCxnSpPr/>
      </xdr:nvCxnSpPr>
      <xdr:spPr>
        <a:xfrm flipV="1">
          <a:off x="9639300" y="16923375"/>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129628</xdr:rowOff>
    </xdr:from>
    <xdr:to>
      <xdr:col>14</xdr:col>
      <xdr:colOff>28575</xdr:colOff>
      <xdr:row>98</xdr:row>
      <xdr:rowOff>130484</xdr:rowOff>
    </xdr:to>
    <xdr:cxnSp macro="">
      <xdr:nvCxnSpPr>
        <xdr:cNvPr id="448" name="直線コネクタ 447"/>
        <xdr:cNvCxnSpPr/>
      </xdr:nvCxnSpPr>
      <xdr:spPr>
        <a:xfrm flipV="1">
          <a:off x="8750300" y="1693172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70475</xdr:rowOff>
    </xdr:from>
    <xdr:to>
      <xdr:col>15</xdr:col>
      <xdr:colOff>231775</xdr:colOff>
      <xdr:row>99</xdr:row>
      <xdr:rowOff>625</xdr:rowOff>
    </xdr:to>
    <xdr:sp macro="" textlink="">
      <xdr:nvSpPr>
        <xdr:cNvPr id="458" name="円/楕円 457"/>
        <xdr:cNvSpPr/>
      </xdr:nvSpPr>
      <xdr:spPr>
        <a:xfrm>
          <a:off x="104267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156852</xdr:rowOff>
    </xdr:from>
    <xdr:ext cx="469744" cy="259045"/>
    <xdr:sp macro="" textlink="">
      <xdr:nvSpPr>
        <xdr:cNvPr id="459" name="普通建設事業費 （ うち更新整備　）該当値テキスト"/>
        <xdr:cNvSpPr txBox="1"/>
      </xdr:nvSpPr>
      <xdr:spPr>
        <a:xfrm>
          <a:off x="10528300" y="1678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78828</xdr:rowOff>
    </xdr:from>
    <xdr:to>
      <xdr:col>14</xdr:col>
      <xdr:colOff>79375</xdr:colOff>
      <xdr:row>99</xdr:row>
      <xdr:rowOff>8978</xdr:rowOff>
    </xdr:to>
    <xdr:sp macro="" textlink="">
      <xdr:nvSpPr>
        <xdr:cNvPr id="460" name="円/楕円 459"/>
        <xdr:cNvSpPr/>
      </xdr:nvSpPr>
      <xdr:spPr>
        <a:xfrm>
          <a:off x="9588500" y="16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105</xdr:rowOff>
    </xdr:from>
    <xdr:ext cx="469744" cy="259045"/>
    <xdr:sp macro="" textlink="">
      <xdr:nvSpPr>
        <xdr:cNvPr id="461" name="テキスト ボックス 460"/>
        <xdr:cNvSpPr txBox="1"/>
      </xdr:nvSpPr>
      <xdr:spPr>
        <a:xfrm>
          <a:off x="9404427" y="16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79684</xdr:rowOff>
    </xdr:from>
    <xdr:to>
      <xdr:col>12</xdr:col>
      <xdr:colOff>561975</xdr:colOff>
      <xdr:row>99</xdr:row>
      <xdr:rowOff>9834</xdr:rowOff>
    </xdr:to>
    <xdr:sp macro="" textlink="">
      <xdr:nvSpPr>
        <xdr:cNvPr id="462" name="円/楕円 461"/>
        <xdr:cNvSpPr/>
      </xdr:nvSpPr>
      <xdr:spPr>
        <a:xfrm>
          <a:off x="8699500" y="16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961</xdr:rowOff>
    </xdr:from>
    <xdr:ext cx="469744" cy="259045"/>
    <xdr:sp macro="" textlink="">
      <xdr:nvSpPr>
        <xdr:cNvPr id="463" name="テキスト ボックス 462"/>
        <xdr:cNvSpPr txBox="1"/>
      </xdr:nvSpPr>
      <xdr:spPr>
        <a:xfrm>
          <a:off x="8515427" y="169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3626</xdr:rowOff>
    </xdr:from>
    <xdr:to>
      <xdr:col>23</xdr:col>
      <xdr:colOff>517525</xdr:colOff>
      <xdr:row>39</xdr:row>
      <xdr:rowOff>19400</xdr:rowOff>
    </xdr:to>
    <xdr:cxnSp macro="">
      <xdr:nvCxnSpPr>
        <xdr:cNvPr id="492" name="直線コネクタ 491"/>
        <xdr:cNvCxnSpPr/>
      </xdr:nvCxnSpPr>
      <xdr:spPr>
        <a:xfrm>
          <a:off x="15481300" y="669017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165036</xdr:rowOff>
    </xdr:from>
    <xdr:to>
      <xdr:col>22</xdr:col>
      <xdr:colOff>365125</xdr:colOff>
      <xdr:row>39</xdr:row>
      <xdr:rowOff>3626</xdr:rowOff>
    </xdr:to>
    <xdr:cxnSp macro="">
      <xdr:nvCxnSpPr>
        <xdr:cNvPr id="495" name="直線コネクタ 494"/>
        <xdr:cNvCxnSpPr/>
      </xdr:nvCxnSpPr>
      <xdr:spPr>
        <a:xfrm>
          <a:off x="14592300" y="6680136"/>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165036</xdr:rowOff>
    </xdr:from>
    <xdr:to>
      <xdr:col>21</xdr:col>
      <xdr:colOff>161925</xdr:colOff>
      <xdr:row>39</xdr:row>
      <xdr:rowOff>9569</xdr:rowOff>
    </xdr:to>
    <xdr:cxnSp macro="">
      <xdr:nvCxnSpPr>
        <xdr:cNvPr id="498" name="直線コネクタ 497"/>
        <xdr:cNvCxnSpPr/>
      </xdr:nvCxnSpPr>
      <xdr:spPr>
        <a:xfrm flipV="1">
          <a:off x="13703300" y="6680136"/>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88913</xdr:rowOff>
    </xdr:from>
    <xdr:to>
      <xdr:col>19</xdr:col>
      <xdr:colOff>644525</xdr:colOff>
      <xdr:row>39</xdr:row>
      <xdr:rowOff>9569</xdr:rowOff>
    </xdr:to>
    <xdr:cxnSp macro="">
      <xdr:nvCxnSpPr>
        <xdr:cNvPr id="501" name="直線コネクタ 500"/>
        <xdr:cNvCxnSpPr/>
      </xdr:nvCxnSpPr>
      <xdr:spPr>
        <a:xfrm>
          <a:off x="12814300" y="6089663"/>
          <a:ext cx="889000" cy="60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140050</xdr:rowOff>
    </xdr:from>
    <xdr:to>
      <xdr:col>23</xdr:col>
      <xdr:colOff>568325</xdr:colOff>
      <xdr:row>39</xdr:row>
      <xdr:rowOff>70200</xdr:rowOff>
    </xdr:to>
    <xdr:sp macro="" textlink="">
      <xdr:nvSpPr>
        <xdr:cNvPr id="511" name="円/楕円 510"/>
        <xdr:cNvSpPr/>
      </xdr:nvSpPr>
      <xdr:spPr>
        <a:xfrm>
          <a:off x="16268700" y="6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12"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124276</xdr:rowOff>
    </xdr:from>
    <xdr:to>
      <xdr:col>22</xdr:col>
      <xdr:colOff>415925</xdr:colOff>
      <xdr:row>39</xdr:row>
      <xdr:rowOff>54426</xdr:rowOff>
    </xdr:to>
    <xdr:sp macro="" textlink="">
      <xdr:nvSpPr>
        <xdr:cNvPr id="513" name="円/楕円 512"/>
        <xdr:cNvSpPr/>
      </xdr:nvSpPr>
      <xdr:spPr>
        <a:xfrm>
          <a:off x="15430500" y="66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70953</xdr:rowOff>
    </xdr:from>
    <xdr:ext cx="469744" cy="259045"/>
    <xdr:sp macro="" textlink="">
      <xdr:nvSpPr>
        <xdr:cNvPr id="514" name="テキスト ボックス 513"/>
        <xdr:cNvSpPr txBox="1"/>
      </xdr:nvSpPr>
      <xdr:spPr>
        <a:xfrm>
          <a:off x="15246427" y="64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114236</xdr:rowOff>
    </xdr:from>
    <xdr:to>
      <xdr:col>21</xdr:col>
      <xdr:colOff>212725</xdr:colOff>
      <xdr:row>39</xdr:row>
      <xdr:rowOff>44386</xdr:rowOff>
    </xdr:to>
    <xdr:sp macro="" textlink="">
      <xdr:nvSpPr>
        <xdr:cNvPr id="515" name="円/楕円 514"/>
        <xdr:cNvSpPr/>
      </xdr:nvSpPr>
      <xdr:spPr>
        <a:xfrm>
          <a:off x="14541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35513</xdr:rowOff>
    </xdr:from>
    <xdr:ext cx="469744" cy="259045"/>
    <xdr:sp macro="" textlink="">
      <xdr:nvSpPr>
        <xdr:cNvPr id="516" name="テキスト ボックス 515"/>
        <xdr:cNvSpPr txBox="1"/>
      </xdr:nvSpPr>
      <xdr:spPr>
        <a:xfrm>
          <a:off x="14357427" y="67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130219</xdr:rowOff>
    </xdr:from>
    <xdr:to>
      <xdr:col>20</xdr:col>
      <xdr:colOff>9525</xdr:colOff>
      <xdr:row>39</xdr:row>
      <xdr:rowOff>60369</xdr:rowOff>
    </xdr:to>
    <xdr:sp macro="" textlink="">
      <xdr:nvSpPr>
        <xdr:cNvPr id="517" name="円/楕円 516"/>
        <xdr:cNvSpPr/>
      </xdr:nvSpPr>
      <xdr:spPr>
        <a:xfrm>
          <a:off x="13652500" y="66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51496</xdr:rowOff>
    </xdr:from>
    <xdr:ext cx="469744" cy="259045"/>
    <xdr:sp macro="" textlink="">
      <xdr:nvSpPr>
        <xdr:cNvPr id="518" name="テキスト ボックス 517"/>
        <xdr:cNvSpPr txBox="1"/>
      </xdr:nvSpPr>
      <xdr:spPr>
        <a:xfrm>
          <a:off x="13468427" y="67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38113</xdr:rowOff>
    </xdr:from>
    <xdr:to>
      <xdr:col>18</xdr:col>
      <xdr:colOff>492125</xdr:colOff>
      <xdr:row>35</xdr:row>
      <xdr:rowOff>139713</xdr:rowOff>
    </xdr:to>
    <xdr:sp macro="" textlink="">
      <xdr:nvSpPr>
        <xdr:cNvPr id="519" name="円/楕円 518"/>
        <xdr:cNvSpPr/>
      </xdr:nvSpPr>
      <xdr:spPr>
        <a:xfrm>
          <a:off x="12763500" y="60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156240</xdr:rowOff>
    </xdr:from>
    <xdr:ext cx="534377" cy="259045"/>
    <xdr:sp macro="" textlink="">
      <xdr:nvSpPr>
        <xdr:cNvPr id="520" name="テキスト ボックス 519"/>
        <xdr:cNvSpPr txBox="1"/>
      </xdr:nvSpPr>
      <xdr:spPr>
        <a:xfrm>
          <a:off x="12547111" y="58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56063</xdr:rowOff>
    </xdr:from>
    <xdr:to>
      <xdr:col>23</xdr:col>
      <xdr:colOff>517525</xdr:colOff>
      <xdr:row>77</xdr:row>
      <xdr:rowOff>73101</xdr:rowOff>
    </xdr:to>
    <xdr:cxnSp macro="">
      <xdr:nvCxnSpPr>
        <xdr:cNvPr id="598" name="直線コネクタ 597"/>
        <xdr:cNvCxnSpPr/>
      </xdr:nvCxnSpPr>
      <xdr:spPr>
        <a:xfrm flipV="1">
          <a:off x="15481300" y="13257713"/>
          <a:ext cx="8382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55415</xdr:rowOff>
    </xdr:from>
    <xdr:to>
      <xdr:col>22</xdr:col>
      <xdr:colOff>365125</xdr:colOff>
      <xdr:row>77</xdr:row>
      <xdr:rowOff>73101</xdr:rowOff>
    </xdr:to>
    <xdr:cxnSp macro="">
      <xdr:nvCxnSpPr>
        <xdr:cNvPr id="601" name="直線コネクタ 600"/>
        <xdr:cNvCxnSpPr/>
      </xdr:nvCxnSpPr>
      <xdr:spPr>
        <a:xfrm>
          <a:off x="14592300" y="13257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47696</xdr:rowOff>
    </xdr:from>
    <xdr:to>
      <xdr:col>21</xdr:col>
      <xdr:colOff>161925</xdr:colOff>
      <xdr:row>77</xdr:row>
      <xdr:rowOff>55415</xdr:rowOff>
    </xdr:to>
    <xdr:cxnSp macro="">
      <xdr:nvCxnSpPr>
        <xdr:cNvPr id="604" name="直線コネクタ 603"/>
        <xdr:cNvCxnSpPr/>
      </xdr:nvCxnSpPr>
      <xdr:spPr>
        <a:xfrm>
          <a:off x="13703300" y="13249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43018</xdr:rowOff>
    </xdr:from>
    <xdr:to>
      <xdr:col>19</xdr:col>
      <xdr:colOff>644525</xdr:colOff>
      <xdr:row>77</xdr:row>
      <xdr:rowOff>47696</xdr:rowOff>
    </xdr:to>
    <xdr:cxnSp macro="">
      <xdr:nvCxnSpPr>
        <xdr:cNvPr id="607" name="直線コネクタ 606"/>
        <xdr:cNvCxnSpPr/>
      </xdr:nvCxnSpPr>
      <xdr:spPr>
        <a:xfrm>
          <a:off x="12814300" y="13244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5263</xdr:rowOff>
    </xdr:from>
    <xdr:to>
      <xdr:col>23</xdr:col>
      <xdr:colOff>568325</xdr:colOff>
      <xdr:row>77</xdr:row>
      <xdr:rowOff>106863</xdr:rowOff>
    </xdr:to>
    <xdr:sp macro="" textlink="">
      <xdr:nvSpPr>
        <xdr:cNvPr id="617" name="円/楕円 616"/>
        <xdr:cNvSpPr/>
      </xdr:nvSpPr>
      <xdr:spPr>
        <a:xfrm>
          <a:off x="162687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155140</xdr:rowOff>
    </xdr:from>
    <xdr:ext cx="534377" cy="259045"/>
    <xdr:sp macro="" textlink="">
      <xdr:nvSpPr>
        <xdr:cNvPr id="618" name="公債費該当値テキスト"/>
        <xdr:cNvSpPr txBox="1"/>
      </xdr:nvSpPr>
      <xdr:spPr>
        <a:xfrm>
          <a:off x="16370300" y="131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22301</xdr:rowOff>
    </xdr:from>
    <xdr:to>
      <xdr:col>22</xdr:col>
      <xdr:colOff>415925</xdr:colOff>
      <xdr:row>77</xdr:row>
      <xdr:rowOff>123901</xdr:rowOff>
    </xdr:to>
    <xdr:sp macro="" textlink="">
      <xdr:nvSpPr>
        <xdr:cNvPr id="619" name="円/楕円 618"/>
        <xdr:cNvSpPr/>
      </xdr:nvSpPr>
      <xdr:spPr>
        <a:xfrm>
          <a:off x="15430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115028</xdr:rowOff>
    </xdr:from>
    <xdr:ext cx="534377" cy="259045"/>
    <xdr:sp macro="" textlink="">
      <xdr:nvSpPr>
        <xdr:cNvPr id="620" name="テキスト ボックス 619"/>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4615</xdr:rowOff>
    </xdr:from>
    <xdr:to>
      <xdr:col>21</xdr:col>
      <xdr:colOff>212725</xdr:colOff>
      <xdr:row>77</xdr:row>
      <xdr:rowOff>106215</xdr:rowOff>
    </xdr:to>
    <xdr:sp macro="" textlink="">
      <xdr:nvSpPr>
        <xdr:cNvPr id="621" name="円/楕円 620"/>
        <xdr:cNvSpPr/>
      </xdr:nvSpPr>
      <xdr:spPr>
        <a:xfrm>
          <a:off x="14541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97342</xdr:rowOff>
    </xdr:from>
    <xdr:ext cx="534377" cy="259045"/>
    <xdr:sp macro="" textlink="">
      <xdr:nvSpPr>
        <xdr:cNvPr id="622" name="テキスト ボックス 621"/>
        <xdr:cNvSpPr txBox="1"/>
      </xdr:nvSpPr>
      <xdr:spPr>
        <a:xfrm>
          <a:off x="14325111" y="132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168346</xdr:rowOff>
    </xdr:from>
    <xdr:to>
      <xdr:col>20</xdr:col>
      <xdr:colOff>9525</xdr:colOff>
      <xdr:row>77</xdr:row>
      <xdr:rowOff>98496</xdr:rowOff>
    </xdr:to>
    <xdr:sp macro="" textlink="">
      <xdr:nvSpPr>
        <xdr:cNvPr id="623" name="円/楕円 622"/>
        <xdr:cNvSpPr/>
      </xdr:nvSpPr>
      <xdr:spPr>
        <a:xfrm>
          <a:off x="13652500" y="13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89623</xdr:rowOff>
    </xdr:from>
    <xdr:ext cx="534377" cy="259045"/>
    <xdr:sp macro="" textlink="">
      <xdr:nvSpPr>
        <xdr:cNvPr id="624" name="テキスト ボックス 623"/>
        <xdr:cNvSpPr txBox="1"/>
      </xdr:nvSpPr>
      <xdr:spPr>
        <a:xfrm>
          <a:off x="13436111" y="132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163668</xdr:rowOff>
    </xdr:from>
    <xdr:to>
      <xdr:col>18</xdr:col>
      <xdr:colOff>492125</xdr:colOff>
      <xdr:row>77</xdr:row>
      <xdr:rowOff>93818</xdr:rowOff>
    </xdr:to>
    <xdr:sp macro="" textlink="">
      <xdr:nvSpPr>
        <xdr:cNvPr id="625" name="円/楕円 624"/>
        <xdr:cNvSpPr/>
      </xdr:nvSpPr>
      <xdr:spPr>
        <a:xfrm>
          <a:off x="12763500" y="131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84945</xdr:rowOff>
    </xdr:from>
    <xdr:ext cx="534377" cy="259045"/>
    <xdr:sp macro="" textlink="">
      <xdr:nvSpPr>
        <xdr:cNvPr id="626" name="テキスト ボックス 625"/>
        <xdr:cNvSpPr txBox="1"/>
      </xdr:nvSpPr>
      <xdr:spPr>
        <a:xfrm>
          <a:off x="12547111" y="132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36582</xdr:rowOff>
    </xdr:from>
    <xdr:to>
      <xdr:col>23</xdr:col>
      <xdr:colOff>517525</xdr:colOff>
      <xdr:row>98</xdr:row>
      <xdr:rowOff>125640</xdr:rowOff>
    </xdr:to>
    <xdr:cxnSp macro="">
      <xdr:nvCxnSpPr>
        <xdr:cNvPr id="655" name="直線コネクタ 654"/>
        <xdr:cNvCxnSpPr/>
      </xdr:nvCxnSpPr>
      <xdr:spPr>
        <a:xfrm>
          <a:off x="15481300" y="16324332"/>
          <a:ext cx="838200" cy="6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36582</xdr:rowOff>
    </xdr:from>
    <xdr:to>
      <xdr:col>22</xdr:col>
      <xdr:colOff>365125</xdr:colOff>
      <xdr:row>97</xdr:row>
      <xdr:rowOff>4693</xdr:rowOff>
    </xdr:to>
    <xdr:cxnSp macro="">
      <xdr:nvCxnSpPr>
        <xdr:cNvPr id="658" name="直線コネクタ 657"/>
        <xdr:cNvCxnSpPr/>
      </xdr:nvCxnSpPr>
      <xdr:spPr>
        <a:xfrm flipV="1">
          <a:off x="14592300" y="16324332"/>
          <a:ext cx="8890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4693</xdr:rowOff>
    </xdr:from>
    <xdr:to>
      <xdr:col>21</xdr:col>
      <xdr:colOff>161925</xdr:colOff>
      <xdr:row>98</xdr:row>
      <xdr:rowOff>157931</xdr:rowOff>
    </xdr:to>
    <xdr:cxnSp macro="">
      <xdr:nvCxnSpPr>
        <xdr:cNvPr id="661" name="直線コネクタ 660"/>
        <xdr:cNvCxnSpPr/>
      </xdr:nvCxnSpPr>
      <xdr:spPr>
        <a:xfrm flipV="1">
          <a:off x="13703300" y="16635343"/>
          <a:ext cx="889000" cy="3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157931</xdr:rowOff>
    </xdr:from>
    <xdr:to>
      <xdr:col>19</xdr:col>
      <xdr:colOff>644525</xdr:colOff>
      <xdr:row>98</xdr:row>
      <xdr:rowOff>163531</xdr:rowOff>
    </xdr:to>
    <xdr:cxnSp macro="">
      <xdr:nvCxnSpPr>
        <xdr:cNvPr id="664" name="直線コネクタ 663"/>
        <xdr:cNvCxnSpPr/>
      </xdr:nvCxnSpPr>
      <xdr:spPr>
        <a:xfrm flipV="1">
          <a:off x="12814300" y="1696003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74840</xdr:rowOff>
    </xdr:from>
    <xdr:to>
      <xdr:col>23</xdr:col>
      <xdr:colOff>568325</xdr:colOff>
      <xdr:row>99</xdr:row>
      <xdr:rowOff>4990</xdr:rowOff>
    </xdr:to>
    <xdr:sp macro="" textlink="">
      <xdr:nvSpPr>
        <xdr:cNvPr id="674" name="円/楕円 673"/>
        <xdr:cNvSpPr/>
      </xdr:nvSpPr>
      <xdr:spPr>
        <a:xfrm>
          <a:off x="16268700" y="1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161217</xdr:rowOff>
    </xdr:from>
    <xdr:ext cx="469744" cy="259045"/>
    <xdr:sp macro="" textlink="">
      <xdr:nvSpPr>
        <xdr:cNvPr id="675" name="積立金該当値テキスト"/>
        <xdr:cNvSpPr txBox="1"/>
      </xdr:nvSpPr>
      <xdr:spPr>
        <a:xfrm>
          <a:off x="16370300" y="167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157232</xdr:rowOff>
    </xdr:from>
    <xdr:to>
      <xdr:col>22</xdr:col>
      <xdr:colOff>415925</xdr:colOff>
      <xdr:row>95</xdr:row>
      <xdr:rowOff>87382</xdr:rowOff>
    </xdr:to>
    <xdr:sp macro="" textlink="">
      <xdr:nvSpPr>
        <xdr:cNvPr id="676" name="円/楕円 675"/>
        <xdr:cNvSpPr/>
      </xdr:nvSpPr>
      <xdr:spPr>
        <a:xfrm>
          <a:off x="15430500" y="16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103909</xdr:rowOff>
    </xdr:from>
    <xdr:ext cx="534377" cy="259045"/>
    <xdr:sp macro="" textlink="">
      <xdr:nvSpPr>
        <xdr:cNvPr id="677" name="テキスト ボックス 676"/>
        <xdr:cNvSpPr txBox="1"/>
      </xdr:nvSpPr>
      <xdr:spPr>
        <a:xfrm>
          <a:off x="15214111" y="160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125343</xdr:rowOff>
    </xdr:from>
    <xdr:to>
      <xdr:col>21</xdr:col>
      <xdr:colOff>212725</xdr:colOff>
      <xdr:row>97</xdr:row>
      <xdr:rowOff>55493</xdr:rowOff>
    </xdr:to>
    <xdr:sp macro="" textlink="">
      <xdr:nvSpPr>
        <xdr:cNvPr id="678" name="円/楕円 677"/>
        <xdr:cNvSpPr/>
      </xdr:nvSpPr>
      <xdr:spPr>
        <a:xfrm>
          <a:off x="14541500" y="16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46620</xdr:rowOff>
    </xdr:from>
    <xdr:ext cx="534377" cy="259045"/>
    <xdr:sp macro="" textlink="">
      <xdr:nvSpPr>
        <xdr:cNvPr id="679" name="テキスト ボックス 678"/>
        <xdr:cNvSpPr txBox="1"/>
      </xdr:nvSpPr>
      <xdr:spPr>
        <a:xfrm>
          <a:off x="14325111" y="166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107131</xdr:rowOff>
    </xdr:from>
    <xdr:to>
      <xdr:col>20</xdr:col>
      <xdr:colOff>9525</xdr:colOff>
      <xdr:row>99</xdr:row>
      <xdr:rowOff>37281</xdr:rowOff>
    </xdr:to>
    <xdr:sp macro="" textlink="">
      <xdr:nvSpPr>
        <xdr:cNvPr id="680" name="円/楕円 679"/>
        <xdr:cNvSpPr/>
      </xdr:nvSpPr>
      <xdr:spPr>
        <a:xfrm>
          <a:off x="13652500" y="169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28408</xdr:rowOff>
    </xdr:from>
    <xdr:ext cx="469744" cy="259045"/>
    <xdr:sp macro="" textlink="">
      <xdr:nvSpPr>
        <xdr:cNvPr id="681" name="テキスト ボックス 680"/>
        <xdr:cNvSpPr txBox="1"/>
      </xdr:nvSpPr>
      <xdr:spPr>
        <a:xfrm>
          <a:off x="13468427" y="170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112731</xdr:rowOff>
    </xdr:from>
    <xdr:to>
      <xdr:col>18</xdr:col>
      <xdr:colOff>492125</xdr:colOff>
      <xdr:row>99</xdr:row>
      <xdr:rowOff>42881</xdr:rowOff>
    </xdr:to>
    <xdr:sp macro="" textlink="">
      <xdr:nvSpPr>
        <xdr:cNvPr id="682" name="円/楕円 681"/>
        <xdr:cNvSpPr/>
      </xdr:nvSpPr>
      <xdr:spPr>
        <a:xfrm>
          <a:off x="12763500" y="169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34008</xdr:rowOff>
    </xdr:from>
    <xdr:ext cx="469744" cy="259045"/>
    <xdr:sp macro="" textlink="">
      <xdr:nvSpPr>
        <xdr:cNvPr id="683" name="テキスト ボックス 682"/>
        <xdr:cNvSpPr txBox="1"/>
      </xdr:nvSpPr>
      <xdr:spPr>
        <a:xfrm>
          <a:off x="12579427" y="170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84183</xdr:rowOff>
    </xdr:from>
    <xdr:to>
      <xdr:col>32</xdr:col>
      <xdr:colOff>187325</xdr:colOff>
      <xdr:row>59</xdr:row>
      <xdr:rowOff>85423</xdr:rowOff>
    </xdr:to>
    <xdr:cxnSp macro="">
      <xdr:nvCxnSpPr>
        <xdr:cNvPr id="771" name="直線コネクタ 770"/>
        <xdr:cNvCxnSpPr/>
      </xdr:nvCxnSpPr>
      <xdr:spPr>
        <a:xfrm>
          <a:off x="21323300" y="10199733"/>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84183</xdr:rowOff>
    </xdr:from>
    <xdr:to>
      <xdr:col>31</xdr:col>
      <xdr:colOff>34925</xdr:colOff>
      <xdr:row>59</xdr:row>
      <xdr:rowOff>84836</xdr:rowOff>
    </xdr:to>
    <xdr:cxnSp macro="">
      <xdr:nvCxnSpPr>
        <xdr:cNvPr id="774" name="直線コネクタ 773"/>
        <xdr:cNvCxnSpPr/>
      </xdr:nvCxnSpPr>
      <xdr:spPr>
        <a:xfrm flipV="1">
          <a:off x="20434300" y="101997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82714</xdr:rowOff>
    </xdr:from>
    <xdr:to>
      <xdr:col>29</xdr:col>
      <xdr:colOff>517525</xdr:colOff>
      <xdr:row>59</xdr:row>
      <xdr:rowOff>84836</xdr:rowOff>
    </xdr:to>
    <xdr:cxnSp macro="">
      <xdr:nvCxnSpPr>
        <xdr:cNvPr id="777" name="直線コネクタ 776"/>
        <xdr:cNvCxnSpPr/>
      </xdr:nvCxnSpPr>
      <xdr:spPr>
        <a:xfrm>
          <a:off x="19545300" y="1019826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78598</xdr:rowOff>
    </xdr:from>
    <xdr:to>
      <xdr:col>28</xdr:col>
      <xdr:colOff>314325</xdr:colOff>
      <xdr:row>59</xdr:row>
      <xdr:rowOff>82714</xdr:rowOff>
    </xdr:to>
    <xdr:cxnSp macro="">
      <xdr:nvCxnSpPr>
        <xdr:cNvPr id="780" name="直線コネクタ 779"/>
        <xdr:cNvCxnSpPr/>
      </xdr:nvCxnSpPr>
      <xdr:spPr>
        <a:xfrm>
          <a:off x="18656300" y="1019414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34623</xdr:rowOff>
    </xdr:from>
    <xdr:to>
      <xdr:col>32</xdr:col>
      <xdr:colOff>238125</xdr:colOff>
      <xdr:row>59</xdr:row>
      <xdr:rowOff>136223</xdr:rowOff>
    </xdr:to>
    <xdr:sp macro="" textlink="">
      <xdr:nvSpPr>
        <xdr:cNvPr id="790" name="円/楕円 789"/>
        <xdr:cNvSpPr/>
      </xdr:nvSpPr>
      <xdr:spPr>
        <a:xfrm>
          <a:off x="22110700" y="101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130028</xdr:rowOff>
    </xdr:from>
    <xdr:ext cx="378565" cy="259045"/>
    <xdr:sp macro="" textlink="">
      <xdr:nvSpPr>
        <xdr:cNvPr id="791" name="貸付金該当値テキスト"/>
        <xdr:cNvSpPr txBox="1"/>
      </xdr:nvSpPr>
      <xdr:spPr>
        <a:xfrm>
          <a:off x="22212300" y="1007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33383</xdr:rowOff>
    </xdr:from>
    <xdr:to>
      <xdr:col>31</xdr:col>
      <xdr:colOff>85725</xdr:colOff>
      <xdr:row>59</xdr:row>
      <xdr:rowOff>134983</xdr:rowOff>
    </xdr:to>
    <xdr:sp macro="" textlink="">
      <xdr:nvSpPr>
        <xdr:cNvPr id="792" name="円/楕円 791"/>
        <xdr:cNvSpPr/>
      </xdr:nvSpPr>
      <xdr:spPr>
        <a:xfrm>
          <a:off x="21272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126110</xdr:rowOff>
    </xdr:from>
    <xdr:ext cx="378565" cy="259045"/>
    <xdr:sp macro="" textlink="">
      <xdr:nvSpPr>
        <xdr:cNvPr id="793" name="テキスト ボックス 792"/>
        <xdr:cNvSpPr txBox="1"/>
      </xdr:nvSpPr>
      <xdr:spPr>
        <a:xfrm>
          <a:off x="21134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34036</xdr:rowOff>
    </xdr:from>
    <xdr:to>
      <xdr:col>29</xdr:col>
      <xdr:colOff>568325</xdr:colOff>
      <xdr:row>59</xdr:row>
      <xdr:rowOff>135636</xdr:rowOff>
    </xdr:to>
    <xdr:sp macro="" textlink="">
      <xdr:nvSpPr>
        <xdr:cNvPr id="794" name="円/楕円 793"/>
        <xdr:cNvSpPr/>
      </xdr:nvSpPr>
      <xdr:spPr>
        <a:xfrm>
          <a:off x="20383500" y="10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126763</xdr:rowOff>
    </xdr:from>
    <xdr:ext cx="378565" cy="259045"/>
    <xdr:sp macro="" textlink="">
      <xdr:nvSpPr>
        <xdr:cNvPr id="795" name="テキスト ボックス 794"/>
        <xdr:cNvSpPr txBox="1"/>
      </xdr:nvSpPr>
      <xdr:spPr>
        <a:xfrm>
          <a:off x="20245017" y="1024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31914</xdr:rowOff>
    </xdr:from>
    <xdr:to>
      <xdr:col>28</xdr:col>
      <xdr:colOff>365125</xdr:colOff>
      <xdr:row>59</xdr:row>
      <xdr:rowOff>133514</xdr:rowOff>
    </xdr:to>
    <xdr:sp macro="" textlink="">
      <xdr:nvSpPr>
        <xdr:cNvPr id="796" name="円/楕円 795"/>
        <xdr:cNvSpPr/>
      </xdr:nvSpPr>
      <xdr:spPr>
        <a:xfrm>
          <a:off x="19494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124641</xdr:rowOff>
    </xdr:from>
    <xdr:ext cx="378565" cy="259045"/>
    <xdr:sp macro="" textlink="">
      <xdr:nvSpPr>
        <xdr:cNvPr id="797" name="テキスト ボックス 796"/>
        <xdr:cNvSpPr txBox="1"/>
      </xdr:nvSpPr>
      <xdr:spPr>
        <a:xfrm>
          <a:off x="19356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27798</xdr:rowOff>
    </xdr:from>
    <xdr:to>
      <xdr:col>27</xdr:col>
      <xdr:colOff>161925</xdr:colOff>
      <xdr:row>59</xdr:row>
      <xdr:rowOff>129398</xdr:rowOff>
    </xdr:to>
    <xdr:sp macro="" textlink="">
      <xdr:nvSpPr>
        <xdr:cNvPr id="798" name="円/楕円 797"/>
        <xdr:cNvSpPr/>
      </xdr:nvSpPr>
      <xdr:spPr>
        <a:xfrm>
          <a:off x="18605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120525</xdr:rowOff>
    </xdr:from>
    <xdr:ext cx="378565" cy="259045"/>
    <xdr:sp macro="" textlink="">
      <xdr:nvSpPr>
        <xdr:cNvPr id="799" name="テキスト ボックス 798"/>
        <xdr:cNvSpPr txBox="1"/>
      </xdr:nvSpPr>
      <xdr:spPr>
        <a:xfrm>
          <a:off x="18467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129093</xdr:rowOff>
    </xdr:from>
    <xdr:to>
      <xdr:col>32</xdr:col>
      <xdr:colOff>187325</xdr:colOff>
      <xdr:row>76</xdr:row>
      <xdr:rowOff>139365</xdr:rowOff>
    </xdr:to>
    <xdr:cxnSp macro="">
      <xdr:nvCxnSpPr>
        <xdr:cNvPr id="828" name="直線コネクタ 827"/>
        <xdr:cNvCxnSpPr/>
      </xdr:nvCxnSpPr>
      <xdr:spPr>
        <a:xfrm>
          <a:off x="21323300" y="13159293"/>
          <a:ext cx="8382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129093</xdr:rowOff>
    </xdr:from>
    <xdr:to>
      <xdr:col>31</xdr:col>
      <xdr:colOff>34925</xdr:colOff>
      <xdr:row>76</xdr:row>
      <xdr:rowOff>142984</xdr:rowOff>
    </xdr:to>
    <xdr:cxnSp macro="">
      <xdr:nvCxnSpPr>
        <xdr:cNvPr id="831" name="直線コネクタ 830"/>
        <xdr:cNvCxnSpPr/>
      </xdr:nvCxnSpPr>
      <xdr:spPr>
        <a:xfrm flipV="1">
          <a:off x="20434300" y="13159293"/>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142984</xdr:rowOff>
    </xdr:from>
    <xdr:to>
      <xdr:col>29</xdr:col>
      <xdr:colOff>517525</xdr:colOff>
      <xdr:row>76</xdr:row>
      <xdr:rowOff>163643</xdr:rowOff>
    </xdr:to>
    <xdr:cxnSp macro="">
      <xdr:nvCxnSpPr>
        <xdr:cNvPr id="834" name="直線コネクタ 833"/>
        <xdr:cNvCxnSpPr/>
      </xdr:nvCxnSpPr>
      <xdr:spPr>
        <a:xfrm flipV="1">
          <a:off x="19545300" y="13173184"/>
          <a:ext cx="889000"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160144</xdr:rowOff>
    </xdr:from>
    <xdr:to>
      <xdr:col>28</xdr:col>
      <xdr:colOff>314325</xdr:colOff>
      <xdr:row>76</xdr:row>
      <xdr:rowOff>163643</xdr:rowOff>
    </xdr:to>
    <xdr:cxnSp macro="">
      <xdr:nvCxnSpPr>
        <xdr:cNvPr id="837" name="直線コネクタ 836"/>
        <xdr:cNvCxnSpPr/>
      </xdr:nvCxnSpPr>
      <xdr:spPr>
        <a:xfrm>
          <a:off x="18656300" y="13190344"/>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88565</xdr:rowOff>
    </xdr:from>
    <xdr:to>
      <xdr:col>32</xdr:col>
      <xdr:colOff>238125</xdr:colOff>
      <xdr:row>77</xdr:row>
      <xdr:rowOff>18715</xdr:rowOff>
    </xdr:to>
    <xdr:sp macro="" textlink="">
      <xdr:nvSpPr>
        <xdr:cNvPr id="847" name="円/楕円 846"/>
        <xdr:cNvSpPr/>
      </xdr:nvSpPr>
      <xdr:spPr>
        <a:xfrm>
          <a:off x="22110700" y="131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66992</xdr:rowOff>
    </xdr:from>
    <xdr:ext cx="534377" cy="259045"/>
    <xdr:sp macro="" textlink="">
      <xdr:nvSpPr>
        <xdr:cNvPr id="848" name="繰出金該当値テキスト"/>
        <xdr:cNvSpPr txBox="1"/>
      </xdr:nvSpPr>
      <xdr:spPr>
        <a:xfrm>
          <a:off x="22212300" y="130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78293</xdr:rowOff>
    </xdr:from>
    <xdr:to>
      <xdr:col>31</xdr:col>
      <xdr:colOff>85725</xdr:colOff>
      <xdr:row>77</xdr:row>
      <xdr:rowOff>8443</xdr:rowOff>
    </xdr:to>
    <xdr:sp macro="" textlink="">
      <xdr:nvSpPr>
        <xdr:cNvPr id="849" name="円/楕円 848"/>
        <xdr:cNvSpPr/>
      </xdr:nvSpPr>
      <xdr:spPr>
        <a:xfrm>
          <a:off x="21272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171020</xdr:rowOff>
    </xdr:from>
    <xdr:ext cx="534377" cy="259045"/>
    <xdr:sp macro="" textlink="">
      <xdr:nvSpPr>
        <xdr:cNvPr id="850" name="テキスト ボックス 849"/>
        <xdr:cNvSpPr txBox="1"/>
      </xdr:nvSpPr>
      <xdr:spPr>
        <a:xfrm>
          <a:off x="21056111" y="132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92184</xdr:rowOff>
    </xdr:from>
    <xdr:to>
      <xdr:col>29</xdr:col>
      <xdr:colOff>568325</xdr:colOff>
      <xdr:row>77</xdr:row>
      <xdr:rowOff>22334</xdr:rowOff>
    </xdr:to>
    <xdr:sp macro="" textlink="">
      <xdr:nvSpPr>
        <xdr:cNvPr id="851" name="円/楕円 850"/>
        <xdr:cNvSpPr/>
      </xdr:nvSpPr>
      <xdr:spPr>
        <a:xfrm>
          <a:off x="20383500" y="131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13461</xdr:rowOff>
    </xdr:from>
    <xdr:ext cx="534377" cy="259045"/>
    <xdr:sp macro="" textlink="">
      <xdr:nvSpPr>
        <xdr:cNvPr id="852" name="テキスト ボックス 851"/>
        <xdr:cNvSpPr txBox="1"/>
      </xdr:nvSpPr>
      <xdr:spPr>
        <a:xfrm>
          <a:off x="20167111" y="132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112843</xdr:rowOff>
    </xdr:from>
    <xdr:to>
      <xdr:col>28</xdr:col>
      <xdr:colOff>365125</xdr:colOff>
      <xdr:row>77</xdr:row>
      <xdr:rowOff>42993</xdr:rowOff>
    </xdr:to>
    <xdr:sp macro="" textlink="">
      <xdr:nvSpPr>
        <xdr:cNvPr id="853" name="円/楕円 852"/>
        <xdr:cNvSpPr/>
      </xdr:nvSpPr>
      <xdr:spPr>
        <a:xfrm>
          <a:off x="19494500" y="131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34120</xdr:rowOff>
    </xdr:from>
    <xdr:ext cx="534377" cy="259045"/>
    <xdr:sp macro="" textlink="">
      <xdr:nvSpPr>
        <xdr:cNvPr id="854" name="テキスト ボックス 853"/>
        <xdr:cNvSpPr txBox="1"/>
      </xdr:nvSpPr>
      <xdr:spPr>
        <a:xfrm>
          <a:off x="19278111" y="13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109344</xdr:rowOff>
    </xdr:from>
    <xdr:to>
      <xdr:col>27</xdr:col>
      <xdr:colOff>161925</xdr:colOff>
      <xdr:row>77</xdr:row>
      <xdr:rowOff>39494</xdr:rowOff>
    </xdr:to>
    <xdr:sp macro="" textlink="">
      <xdr:nvSpPr>
        <xdr:cNvPr id="855" name="円/楕円 854"/>
        <xdr:cNvSpPr/>
      </xdr:nvSpPr>
      <xdr:spPr>
        <a:xfrm>
          <a:off x="18605500" y="131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30621</xdr:rowOff>
    </xdr:from>
    <xdr:ext cx="534377" cy="259045"/>
    <xdr:sp macro="" textlink="">
      <xdr:nvSpPr>
        <xdr:cNvPr id="856" name="テキスト ボックス 855"/>
        <xdr:cNvSpPr txBox="1"/>
      </xdr:nvSpPr>
      <xdr:spPr>
        <a:xfrm>
          <a:off x="18389111" y="132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歳出決算総額は、住民一人当たり３７７，００１円となっている。</a:t>
          </a:r>
          <a:endParaRPr kumimoji="1" lang="en-US" altLang="ja-JP" sz="1300">
            <a:latin typeface="ＭＳ Ｐゴシック"/>
          </a:endParaRPr>
        </a:p>
        <a:p>
          <a:r>
            <a:rPr kumimoji="1" lang="ja-JP" altLang="en-US" sz="1300">
              <a:latin typeface="ＭＳ Ｐゴシック"/>
            </a:rPr>
            <a:t>人件費は、住民一人当たり５２，９７７円となっており、類似団体と比較して一人あたりのコストが非常に低い水準にある。これは職員数△６名によるものである。</a:t>
          </a:r>
        </a:p>
        <a:p>
          <a:r>
            <a:rPr kumimoji="1" lang="ja-JP" altLang="en-US" sz="1300">
              <a:latin typeface="ＭＳ Ｐゴシック"/>
            </a:rPr>
            <a:t>補助費等は、住民一人当たり５３，４０８円となっており、平成２６年度と比較して１９．８％減少しており、類似団体平均と比べても低い水準にある。減少の主な要因は、紀の国わかやま国体上富田実行委員会補助金（紀の国わかやま国体の実施費用や施設整備にかかる費用に支出によるもの）や、地方創生関係事業のプレミアム商品券補助金の皆減等によるものである。</a:t>
          </a:r>
        </a:p>
        <a:p>
          <a:r>
            <a:rPr kumimoji="1" lang="ja-JP" altLang="en-US" sz="1300">
              <a:latin typeface="ＭＳ Ｐゴシック"/>
            </a:rPr>
            <a:t>普通建設事業費費（うち新規整備）は、住民一人当たり２０，０８２円となっており、類似団体と比較して一人あたりのコストが低い状況となっている。これは近年の大型投資的事業（統合保育所建築工事、大内谷残土処分場工事、産業振興施設建設工事）完了によるものであり、前年度決算と比較すると６９．８％減となっている。引き続き、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24447</xdr:rowOff>
    </xdr:from>
    <xdr:to>
      <xdr:col>6</xdr:col>
      <xdr:colOff>511175</xdr:colOff>
      <xdr:row>37</xdr:row>
      <xdr:rowOff>116268</xdr:rowOff>
    </xdr:to>
    <xdr:cxnSp macro="">
      <xdr:nvCxnSpPr>
        <xdr:cNvPr id="61" name="直線コネクタ 60"/>
        <xdr:cNvCxnSpPr/>
      </xdr:nvCxnSpPr>
      <xdr:spPr>
        <a:xfrm>
          <a:off x="3797300" y="636809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24447</xdr:rowOff>
    </xdr:from>
    <xdr:to>
      <xdr:col>5</xdr:col>
      <xdr:colOff>358775</xdr:colOff>
      <xdr:row>37</xdr:row>
      <xdr:rowOff>82931</xdr:rowOff>
    </xdr:to>
    <xdr:cxnSp macro="">
      <xdr:nvCxnSpPr>
        <xdr:cNvPr id="64" name="直線コネクタ 63"/>
        <xdr:cNvCxnSpPr/>
      </xdr:nvCxnSpPr>
      <xdr:spPr>
        <a:xfrm flipV="1">
          <a:off x="2908300" y="6368097"/>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78168</xdr:rowOff>
    </xdr:from>
    <xdr:to>
      <xdr:col>4</xdr:col>
      <xdr:colOff>155575</xdr:colOff>
      <xdr:row>37</xdr:row>
      <xdr:rowOff>82931</xdr:rowOff>
    </xdr:to>
    <xdr:cxnSp macro="">
      <xdr:nvCxnSpPr>
        <xdr:cNvPr id="67" name="直線コネクタ 66"/>
        <xdr:cNvCxnSpPr/>
      </xdr:nvCxnSpPr>
      <xdr:spPr>
        <a:xfrm>
          <a:off x="2019300" y="642181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77788</xdr:rowOff>
    </xdr:from>
    <xdr:to>
      <xdr:col>2</xdr:col>
      <xdr:colOff>638175</xdr:colOff>
      <xdr:row>37</xdr:row>
      <xdr:rowOff>78168</xdr:rowOff>
    </xdr:to>
    <xdr:cxnSp macro="">
      <xdr:nvCxnSpPr>
        <xdr:cNvPr id="70" name="直線コネクタ 69"/>
        <xdr:cNvCxnSpPr/>
      </xdr:nvCxnSpPr>
      <xdr:spPr>
        <a:xfrm>
          <a:off x="1130300" y="64214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65468</xdr:rowOff>
    </xdr:from>
    <xdr:to>
      <xdr:col>6</xdr:col>
      <xdr:colOff>561975</xdr:colOff>
      <xdr:row>37</xdr:row>
      <xdr:rowOff>167069</xdr:rowOff>
    </xdr:to>
    <xdr:sp macro="" textlink="">
      <xdr:nvSpPr>
        <xdr:cNvPr id="80" name="円/楕円 79"/>
        <xdr:cNvSpPr/>
      </xdr:nvSpPr>
      <xdr:spPr>
        <a:xfrm>
          <a:off x="45847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43895</xdr:rowOff>
    </xdr:from>
    <xdr:ext cx="469744" cy="259045"/>
    <xdr:sp macro="" textlink="">
      <xdr:nvSpPr>
        <xdr:cNvPr id="81" name="議会費該当値テキスト"/>
        <xdr:cNvSpPr txBox="1"/>
      </xdr:nvSpPr>
      <xdr:spPr>
        <a:xfrm>
          <a:off x="4686300" y="63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145097</xdr:rowOff>
    </xdr:from>
    <xdr:to>
      <xdr:col>5</xdr:col>
      <xdr:colOff>409575</xdr:colOff>
      <xdr:row>37</xdr:row>
      <xdr:rowOff>75247</xdr:rowOff>
    </xdr:to>
    <xdr:sp macro="" textlink="">
      <xdr:nvSpPr>
        <xdr:cNvPr id="82" name="円/楕円 81"/>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66374</xdr:rowOff>
    </xdr:from>
    <xdr:ext cx="469744" cy="259045"/>
    <xdr:sp macro="" textlink="">
      <xdr:nvSpPr>
        <xdr:cNvPr id="83" name="テキスト ボックス 82"/>
        <xdr:cNvSpPr txBox="1"/>
      </xdr:nvSpPr>
      <xdr:spPr>
        <a:xfrm>
          <a:off x="3562427"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32131</xdr:rowOff>
    </xdr:from>
    <xdr:to>
      <xdr:col>4</xdr:col>
      <xdr:colOff>206375</xdr:colOff>
      <xdr:row>37</xdr:row>
      <xdr:rowOff>133731</xdr:rowOff>
    </xdr:to>
    <xdr:sp macro="" textlink="">
      <xdr:nvSpPr>
        <xdr:cNvPr id="84" name="円/楕円 83"/>
        <xdr:cNvSpPr/>
      </xdr:nvSpPr>
      <xdr:spPr>
        <a:xfrm>
          <a:off x="2857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124858</xdr:rowOff>
    </xdr:from>
    <xdr:ext cx="469744" cy="259045"/>
    <xdr:sp macro="" textlink="">
      <xdr:nvSpPr>
        <xdr:cNvPr id="85" name="テキスト ボックス 84"/>
        <xdr:cNvSpPr txBox="1"/>
      </xdr:nvSpPr>
      <xdr:spPr>
        <a:xfrm>
          <a:off x="2673427"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27368</xdr:rowOff>
    </xdr:from>
    <xdr:to>
      <xdr:col>3</xdr:col>
      <xdr:colOff>3175</xdr:colOff>
      <xdr:row>37</xdr:row>
      <xdr:rowOff>128968</xdr:rowOff>
    </xdr:to>
    <xdr:sp macro="" textlink="">
      <xdr:nvSpPr>
        <xdr:cNvPr id="86" name="円/楕円 85"/>
        <xdr:cNvSpPr/>
      </xdr:nvSpPr>
      <xdr:spPr>
        <a:xfrm>
          <a:off x="1968500" y="6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120095</xdr:rowOff>
    </xdr:from>
    <xdr:ext cx="469744" cy="259045"/>
    <xdr:sp macro="" textlink="">
      <xdr:nvSpPr>
        <xdr:cNvPr id="87" name="テキスト ボックス 86"/>
        <xdr:cNvSpPr txBox="1"/>
      </xdr:nvSpPr>
      <xdr:spPr>
        <a:xfrm>
          <a:off x="1784427" y="64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26988</xdr:rowOff>
    </xdr:from>
    <xdr:to>
      <xdr:col>1</xdr:col>
      <xdr:colOff>485775</xdr:colOff>
      <xdr:row>37</xdr:row>
      <xdr:rowOff>128588</xdr:rowOff>
    </xdr:to>
    <xdr:sp macro="" textlink="">
      <xdr:nvSpPr>
        <xdr:cNvPr id="88" name="円/楕円 87"/>
        <xdr:cNvSpPr/>
      </xdr:nvSpPr>
      <xdr:spPr>
        <a:xfrm>
          <a:off x="1079500" y="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119715</xdr:rowOff>
    </xdr:from>
    <xdr:ext cx="469744" cy="259045"/>
    <xdr:sp macro="" textlink="">
      <xdr:nvSpPr>
        <xdr:cNvPr id="89" name="テキスト ボックス 88"/>
        <xdr:cNvSpPr txBox="1"/>
      </xdr:nvSpPr>
      <xdr:spPr>
        <a:xfrm>
          <a:off x="895427"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149790</xdr:rowOff>
    </xdr:from>
    <xdr:to>
      <xdr:col>6</xdr:col>
      <xdr:colOff>511175</xdr:colOff>
      <xdr:row>57</xdr:row>
      <xdr:rowOff>97729</xdr:rowOff>
    </xdr:to>
    <xdr:cxnSp macro="">
      <xdr:nvCxnSpPr>
        <xdr:cNvPr id="116" name="直線コネクタ 115"/>
        <xdr:cNvCxnSpPr/>
      </xdr:nvCxnSpPr>
      <xdr:spPr>
        <a:xfrm>
          <a:off x="3797300" y="9750990"/>
          <a:ext cx="838200" cy="1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149790</xdr:rowOff>
    </xdr:from>
    <xdr:to>
      <xdr:col>5</xdr:col>
      <xdr:colOff>358775</xdr:colOff>
      <xdr:row>57</xdr:row>
      <xdr:rowOff>37566</xdr:rowOff>
    </xdr:to>
    <xdr:cxnSp macro="">
      <xdr:nvCxnSpPr>
        <xdr:cNvPr id="119" name="直線コネクタ 118"/>
        <xdr:cNvCxnSpPr/>
      </xdr:nvCxnSpPr>
      <xdr:spPr>
        <a:xfrm flipV="1">
          <a:off x="2908300" y="9750990"/>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37566</xdr:rowOff>
    </xdr:from>
    <xdr:to>
      <xdr:col>4</xdr:col>
      <xdr:colOff>155575</xdr:colOff>
      <xdr:row>57</xdr:row>
      <xdr:rowOff>111838</xdr:rowOff>
    </xdr:to>
    <xdr:cxnSp macro="">
      <xdr:nvCxnSpPr>
        <xdr:cNvPr id="122" name="直線コネクタ 121"/>
        <xdr:cNvCxnSpPr/>
      </xdr:nvCxnSpPr>
      <xdr:spPr>
        <a:xfrm flipV="1">
          <a:off x="2019300" y="9810216"/>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111838</xdr:rowOff>
    </xdr:from>
    <xdr:to>
      <xdr:col>2</xdr:col>
      <xdr:colOff>638175</xdr:colOff>
      <xdr:row>57</xdr:row>
      <xdr:rowOff>116588</xdr:rowOff>
    </xdr:to>
    <xdr:cxnSp macro="">
      <xdr:nvCxnSpPr>
        <xdr:cNvPr id="125" name="直線コネクタ 124"/>
        <xdr:cNvCxnSpPr/>
      </xdr:nvCxnSpPr>
      <xdr:spPr>
        <a:xfrm flipV="1">
          <a:off x="1130300" y="9884488"/>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46929</xdr:rowOff>
    </xdr:from>
    <xdr:to>
      <xdr:col>6</xdr:col>
      <xdr:colOff>561975</xdr:colOff>
      <xdr:row>57</xdr:row>
      <xdr:rowOff>148529</xdr:rowOff>
    </xdr:to>
    <xdr:sp macro="" textlink="">
      <xdr:nvSpPr>
        <xdr:cNvPr id="135" name="円/楕円 134"/>
        <xdr:cNvSpPr/>
      </xdr:nvSpPr>
      <xdr:spPr>
        <a:xfrm>
          <a:off x="45847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133306</xdr:rowOff>
    </xdr:from>
    <xdr:ext cx="534377" cy="259045"/>
    <xdr:sp macro="" textlink="">
      <xdr:nvSpPr>
        <xdr:cNvPr id="136" name="総務費該当値テキスト"/>
        <xdr:cNvSpPr txBox="1"/>
      </xdr:nvSpPr>
      <xdr:spPr>
        <a:xfrm>
          <a:off x="4686300" y="97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98990</xdr:rowOff>
    </xdr:from>
    <xdr:to>
      <xdr:col>5</xdr:col>
      <xdr:colOff>409575</xdr:colOff>
      <xdr:row>57</xdr:row>
      <xdr:rowOff>29140</xdr:rowOff>
    </xdr:to>
    <xdr:sp macro="" textlink="">
      <xdr:nvSpPr>
        <xdr:cNvPr id="137" name="円/楕円 136"/>
        <xdr:cNvSpPr/>
      </xdr:nvSpPr>
      <xdr:spPr>
        <a:xfrm>
          <a:off x="3746500" y="97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20267</xdr:rowOff>
    </xdr:from>
    <xdr:ext cx="534377" cy="259045"/>
    <xdr:sp macro="" textlink="">
      <xdr:nvSpPr>
        <xdr:cNvPr id="138" name="テキスト ボックス 137"/>
        <xdr:cNvSpPr txBox="1"/>
      </xdr:nvSpPr>
      <xdr:spPr>
        <a:xfrm>
          <a:off x="3530111" y="97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158216</xdr:rowOff>
    </xdr:from>
    <xdr:to>
      <xdr:col>4</xdr:col>
      <xdr:colOff>206375</xdr:colOff>
      <xdr:row>57</xdr:row>
      <xdr:rowOff>88366</xdr:rowOff>
    </xdr:to>
    <xdr:sp macro="" textlink="">
      <xdr:nvSpPr>
        <xdr:cNvPr id="139" name="円/楕円 138"/>
        <xdr:cNvSpPr/>
      </xdr:nvSpPr>
      <xdr:spPr>
        <a:xfrm>
          <a:off x="2857500" y="97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79493</xdr:rowOff>
    </xdr:from>
    <xdr:ext cx="534377" cy="259045"/>
    <xdr:sp macro="" textlink="">
      <xdr:nvSpPr>
        <xdr:cNvPr id="140" name="テキスト ボックス 139"/>
        <xdr:cNvSpPr txBox="1"/>
      </xdr:nvSpPr>
      <xdr:spPr>
        <a:xfrm>
          <a:off x="2641111" y="98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61038</xdr:rowOff>
    </xdr:from>
    <xdr:to>
      <xdr:col>3</xdr:col>
      <xdr:colOff>3175</xdr:colOff>
      <xdr:row>57</xdr:row>
      <xdr:rowOff>162638</xdr:rowOff>
    </xdr:to>
    <xdr:sp macro="" textlink="">
      <xdr:nvSpPr>
        <xdr:cNvPr id="141" name="円/楕円 140"/>
        <xdr:cNvSpPr/>
      </xdr:nvSpPr>
      <xdr:spPr>
        <a:xfrm>
          <a:off x="1968500" y="98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153765</xdr:rowOff>
    </xdr:from>
    <xdr:ext cx="534377" cy="259045"/>
    <xdr:sp macro="" textlink="">
      <xdr:nvSpPr>
        <xdr:cNvPr id="142" name="テキスト ボックス 141"/>
        <xdr:cNvSpPr txBox="1"/>
      </xdr:nvSpPr>
      <xdr:spPr>
        <a:xfrm>
          <a:off x="1752111" y="99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65788</xdr:rowOff>
    </xdr:from>
    <xdr:to>
      <xdr:col>1</xdr:col>
      <xdr:colOff>485775</xdr:colOff>
      <xdr:row>57</xdr:row>
      <xdr:rowOff>167388</xdr:rowOff>
    </xdr:to>
    <xdr:sp macro="" textlink="">
      <xdr:nvSpPr>
        <xdr:cNvPr id="143" name="円/楕円 142"/>
        <xdr:cNvSpPr/>
      </xdr:nvSpPr>
      <xdr:spPr>
        <a:xfrm>
          <a:off x="1079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158515</xdr:rowOff>
    </xdr:from>
    <xdr:ext cx="534377" cy="259045"/>
    <xdr:sp macro="" textlink="">
      <xdr:nvSpPr>
        <xdr:cNvPr id="144" name="テキスト ボックス 143"/>
        <xdr:cNvSpPr txBox="1"/>
      </xdr:nvSpPr>
      <xdr:spPr>
        <a:xfrm>
          <a:off x="863111" y="99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36162</xdr:rowOff>
    </xdr:from>
    <xdr:to>
      <xdr:col>6</xdr:col>
      <xdr:colOff>511175</xdr:colOff>
      <xdr:row>76</xdr:row>
      <xdr:rowOff>99284</xdr:rowOff>
    </xdr:to>
    <xdr:cxnSp macro="">
      <xdr:nvCxnSpPr>
        <xdr:cNvPr id="172" name="直線コネクタ 171"/>
        <xdr:cNvCxnSpPr/>
      </xdr:nvCxnSpPr>
      <xdr:spPr>
        <a:xfrm>
          <a:off x="3797300" y="13066362"/>
          <a:ext cx="838200" cy="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36162</xdr:rowOff>
    </xdr:from>
    <xdr:to>
      <xdr:col>5</xdr:col>
      <xdr:colOff>358775</xdr:colOff>
      <xdr:row>76</xdr:row>
      <xdr:rowOff>170524</xdr:rowOff>
    </xdr:to>
    <xdr:cxnSp macro="">
      <xdr:nvCxnSpPr>
        <xdr:cNvPr id="175" name="直線コネクタ 174"/>
        <xdr:cNvCxnSpPr/>
      </xdr:nvCxnSpPr>
      <xdr:spPr>
        <a:xfrm flipV="1">
          <a:off x="2908300" y="13066362"/>
          <a:ext cx="889000" cy="1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170524</xdr:rowOff>
    </xdr:from>
    <xdr:to>
      <xdr:col>4</xdr:col>
      <xdr:colOff>155575</xdr:colOff>
      <xdr:row>77</xdr:row>
      <xdr:rowOff>98524</xdr:rowOff>
    </xdr:to>
    <xdr:cxnSp macro="">
      <xdr:nvCxnSpPr>
        <xdr:cNvPr id="178" name="直線コネクタ 177"/>
        <xdr:cNvCxnSpPr/>
      </xdr:nvCxnSpPr>
      <xdr:spPr>
        <a:xfrm flipV="1">
          <a:off x="2019300" y="13200724"/>
          <a:ext cx="88900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105328</xdr:rowOff>
    </xdr:from>
    <xdr:to>
      <xdr:col>2</xdr:col>
      <xdr:colOff>638175</xdr:colOff>
      <xdr:row>77</xdr:row>
      <xdr:rowOff>98524</xdr:rowOff>
    </xdr:to>
    <xdr:cxnSp macro="">
      <xdr:nvCxnSpPr>
        <xdr:cNvPr id="181" name="直線コネクタ 180"/>
        <xdr:cNvCxnSpPr/>
      </xdr:nvCxnSpPr>
      <xdr:spPr>
        <a:xfrm>
          <a:off x="1130300" y="13135528"/>
          <a:ext cx="8890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48484</xdr:rowOff>
    </xdr:from>
    <xdr:to>
      <xdr:col>6</xdr:col>
      <xdr:colOff>561975</xdr:colOff>
      <xdr:row>76</xdr:row>
      <xdr:rowOff>150084</xdr:rowOff>
    </xdr:to>
    <xdr:sp macro="" textlink="">
      <xdr:nvSpPr>
        <xdr:cNvPr id="191" name="円/楕円 190"/>
        <xdr:cNvSpPr/>
      </xdr:nvSpPr>
      <xdr:spPr>
        <a:xfrm>
          <a:off x="4584700" y="130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26911</xdr:rowOff>
    </xdr:from>
    <xdr:ext cx="599010" cy="259045"/>
    <xdr:sp macro="" textlink="">
      <xdr:nvSpPr>
        <xdr:cNvPr id="192" name="民生費該当値テキスト"/>
        <xdr:cNvSpPr txBox="1"/>
      </xdr:nvSpPr>
      <xdr:spPr>
        <a:xfrm>
          <a:off x="4686300" y="130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156812</xdr:rowOff>
    </xdr:from>
    <xdr:to>
      <xdr:col>5</xdr:col>
      <xdr:colOff>409575</xdr:colOff>
      <xdr:row>76</xdr:row>
      <xdr:rowOff>86962</xdr:rowOff>
    </xdr:to>
    <xdr:sp macro="" textlink="">
      <xdr:nvSpPr>
        <xdr:cNvPr id="193" name="円/楕円 192"/>
        <xdr:cNvSpPr/>
      </xdr:nvSpPr>
      <xdr:spPr>
        <a:xfrm>
          <a:off x="3746500" y="130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103489</xdr:rowOff>
    </xdr:from>
    <xdr:ext cx="599010" cy="259045"/>
    <xdr:sp macro="" textlink="">
      <xdr:nvSpPr>
        <xdr:cNvPr id="194" name="テキスト ボックス 193"/>
        <xdr:cNvSpPr txBox="1"/>
      </xdr:nvSpPr>
      <xdr:spPr>
        <a:xfrm>
          <a:off x="3497794" y="1279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119724</xdr:rowOff>
    </xdr:from>
    <xdr:to>
      <xdr:col>4</xdr:col>
      <xdr:colOff>206375</xdr:colOff>
      <xdr:row>77</xdr:row>
      <xdr:rowOff>49874</xdr:rowOff>
    </xdr:to>
    <xdr:sp macro="" textlink="">
      <xdr:nvSpPr>
        <xdr:cNvPr id="195" name="円/楕円 194"/>
        <xdr:cNvSpPr/>
      </xdr:nvSpPr>
      <xdr:spPr>
        <a:xfrm>
          <a:off x="2857500" y="13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41001</xdr:rowOff>
    </xdr:from>
    <xdr:ext cx="599010" cy="259045"/>
    <xdr:sp macro="" textlink="">
      <xdr:nvSpPr>
        <xdr:cNvPr id="196" name="テキスト ボックス 195"/>
        <xdr:cNvSpPr txBox="1"/>
      </xdr:nvSpPr>
      <xdr:spPr>
        <a:xfrm>
          <a:off x="2608794" y="13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47724</xdr:rowOff>
    </xdr:from>
    <xdr:to>
      <xdr:col>3</xdr:col>
      <xdr:colOff>3175</xdr:colOff>
      <xdr:row>77</xdr:row>
      <xdr:rowOff>149324</xdr:rowOff>
    </xdr:to>
    <xdr:sp macro="" textlink="">
      <xdr:nvSpPr>
        <xdr:cNvPr id="197" name="円/楕円 196"/>
        <xdr:cNvSpPr/>
      </xdr:nvSpPr>
      <xdr:spPr>
        <a:xfrm>
          <a:off x="1968500" y="132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140451</xdr:rowOff>
    </xdr:from>
    <xdr:ext cx="599010" cy="259045"/>
    <xdr:sp macro="" textlink="">
      <xdr:nvSpPr>
        <xdr:cNvPr id="198" name="テキスト ボックス 197"/>
        <xdr:cNvSpPr txBox="1"/>
      </xdr:nvSpPr>
      <xdr:spPr>
        <a:xfrm>
          <a:off x="1719794" y="133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54528</xdr:rowOff>
    </xdr:from>
    <xdr:to>
      <xdr:col>1</xdr:col>
      <xdr:colOff>485775</xdr:colOff>
      <xdr:row>76</xdr:row>
      <xdr:rowOff>156128</xdr:rowOff>
    </xdr:to>
    <xdr:sp macro="" textlink="">
      <xdr:nvSpPr>
        <xdr:cNvPr id="199" name="円/楕円 198"/>
        <xdr:cNvSpPr/>
      </xdr:nvSpPr>
      <xdr:spPr>
        <a:xfrm>
          <a:off x="1079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1205</xdr:rowOff>
    </xdr:from>
    <xdr:ext cx="599010" cy="259045"/>
    <xdr:sp macro="" textlink="">
      <xdr:nvSpPr>
        <xdr:cNvPr id="200" name="テキスト ボックス 199"/>
        <xdr:cNvSpPr txBox="1"/>
      </xdr:nvSpPr>
      <xdr:spPr>
        <a:xfrm>
          <a:off x="830794" y="128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116844</xdr:rowOff>
    </xdr:from>
    <xdr:to>
      <xdr:col>6</xdr:col>
      <xdr:colOff>511175</xdr:colOff>
      <xdr:row>97</xdr:row>
      <xdr:rowOff>122861</xdr:rowOff>
    </xdr:to>
    <xdr:cxnSp macro="">
      <xdr:nvCxnSpPr>
        <xdr:cNvPr id="227" name="直線コネクタ 226"/>
        <xdr:cNvCxnSpPr/>
      </xdr:nvCxnSpPr>
      <xdr:spPr>
        <a:xfrm>
          <a:off x="3797300" y="16747494"/>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116844</xdr:rowOff>
    </xdr:from>
    <xdr:to>
      <xdr:col>5</xdr:col>
      <xdr:colOff>358775</xdr:colOff>
      <xdr:row>97</xdr:row>
      <xdr:rowOff>125678</xdr:rowOff>
    </xdr:to>
    <xdr:cxnSp macro="">
      <xdr:nvCxnSpPr>
        <xdr:cNvPr id="230" name="直線コネクタ 229"/>
        <xdr:cNvCxnSpPr/>
      </xdr:nvCxnSpPr>
      <xdr:spPr>
        <a:xfrm flipV="1">
          <a:off x="2908300" y="16747494"/>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119121</xdr:rowOff>
    </xdr:from>
    <xdr:to>
      <xdr:col>4</xdr:col>
      <xdr:colOff>155575</xdr:colOff>
      <xdr:row>97</xdr:row>
      <xdr:rowOff>125678</xdr:rowOff>
    </xdr:to>
    <xdr:cxnSp macro="">
      <xdr:nvCxnSpPr>
        <xdr:cNvPr id="233" name="直線コネクタ 232"/>
        <xdr:cNvCxnSpPr/>
      </xdr:nvCxnSpPr>
      <xdr:spPr>
        <a:xfrm>
          <a:off x="2019300" y="1674977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119121</xdr:rowOff>
    </xdr:from>
    <xdr:to>
      <xdr:col>2</xdr:col>
      <xdr:colOff>638175</xdr:colOff>
      <xdr:row>97</xdr:row>
      <xdr:rowOff>120086</xdr:rowOff>
    </xdr:to>
    <xdr:cxnSp macro="">
      <xdr:nvCxnSpPr>
        <xdr:cNvPr id="236" name="直線コネクタ 235"/>
        <xdr:cNvCxnSpPr/>
      </xdr:nvCxnSpPr>
      <xdr:spPr>
        <a:xfrm flipV="1">
          <a:off x="1130300" y="1674977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72061</xdr:rowOff>
    </xdr:from>
    <xdr:to>
      <xdr:col>6</xdr:col>
      <xdr:colOff>561975</xdr:colOff>
      <xdr:row>98</xdr:row>
      <xdr:rowOff>2211</xdr:rowOff>
    </xdr:to>
    <xdr:sp macro="" textlink="">
      <xdr:nvSpPr>
        <xdr:cNvPr id="246" name="円/楕円 245"/>
        <xdr:cNvSpPr/>
      </xdr:nvSpPr>
      <xdr:spPr>
        <a:xfrm>
          <a:off x="4584700" y="16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66044</xdr:rowOff>
    </xdr:from>
    <xdr:to>
      <xdr:col>5</xdr:col>
      <xdr:colOff>409575</xdr:colOff>
      <xdr:row>97</xdr:row>
      <xdr:rowOff>167644</xdr:rowOff>
    </xdr:to>
    <xdr:sp macro="" textlink="">
      <xdr:nvSpPr>
        <xdr:cNvPr id="248" name="円/楕円 247"/>
        <xdr:cNvSpPr/>
      </xdr:nvSpPr>
      <xdr:spPr>
        <a:xfrm>
          <a:off x="3746500" y="166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158771</xdr:rowOff>
    </xdr:from>
    <xdr:ext cx="534377" cy="259045"/>
    <xdr:sp macro="" textlink="">
      <xdr:nvSpPr>
        <xdr:cNvPr id="249" name="テキスト ボックス 248"/>
        <xdr:cNvSpPr txBox="1"/>
      </xdr:nvSpPr>
      <xdr:spPr>
        <a:xfrm>
          <a:off x="3530111" y="167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74878</xdr:rowOff>
    </xdr:from>
    <xdr:to>
      <xdr:col>4</xdr:col>
      <xdr:colOff>206375</xdr:colOff>
      <xdr:row>98</xdr:row>
      <xdr:rowOff>5028</xdr:rowOff>
    </xdr:to>
    <xdr:sp macro="" textlink="">
      <xdr:nvSpPr>
        <xdr:cNvPr id="250" name="円/楕円 249"/>
        <xdr:cNvSpPr/>
      </xdr:nvSpPr>
      <xdr:spPr>
        <a:xfrm>
          <a:off x="2857500" y="167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167605</xdr:rowOff>
    </xdr:from>
    <xdr:ext cx="534377" cy="259045"/>
    <xdr:sp macro="" textlink="">
      <xdr:nvSpPr>
        <xdr:cNvPr id="251" name="テキスト ボックス 250"/>
        <xdr:cNvSpPr txBox="1"/>
      </xdr:nvSpPr>
      <xdr:spPr>
        <a:xfrm>
          <a:off x="2641111" y="1679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68321</xdr:rowOff>
    </xdr:from>
    <xdr:to>
      <xdr:col>3</xdr:col>
      <xdr:colOff>3175</xdr:colOff>
      <xdr:row>97</xdr:row>
      <xdr:rowOff>169921</xdr:rowOff>
    </xdr:to>
    <xdr:sp macro="" textlink="">
      <xdr:nvSpPr>
        <xdr:cNvPr id="252" name="円/楕円 251"/>
        <xdr:cNvSpPr/>
      </xdr:nvSpPr>
      <xdr:spPr>
        <a:xfrm>
          <a:off x="1968500" y="166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161048</xdr:rowOff>
    </xdr:from>
    <xdr:ext cx="534377" cy="259045"/>
    <xdr:sp macro="" textlink="">
      <xdr:nvSpPr>
        <xdr:cNvPr id="253" name="テキスト ボックス 252"/>
        <xdr:cNvSpPr txBox="1"/>
      </xdr:nvSpPr>
      <xdr:spPr>
        <a:xfrm>
          <a:off x="1752111" y="167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69286</xdr:rowOff>
    </xdr:from>
    <xdr:to>
      <xdr:col>1</xdr:col>
      <xdr:colOff>485775</xdr:colOff>
      <xdr:row>97</xdr:row>
      <xdr:rowOff>170886</xdr:rowOff>
    </xdr:to>
    <xdr:sp macro="" textlink="">
      <xdr:nvSpPr>
        <xdr:cNvPr id="254" name="円/楕円 253"/>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162013</xdr:rowOff>
    </xdr:from>
    <xdr:ext cx="534377" cy="259045"/>
    <xdr:sp macro="" textlink="">
      <xdr:nvSpPr>
        <xdr:cNvPr id="255" name="テキスト ボックス 254"/>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103777</xdr:rowOff>
    </xdr:from>
    <xdr:to>
      <xdr:col>11</xdr:col>
      <xdr:colOff>307975</xdr:colOff>
      <xdr:row>39</xdr:row>
      <xdr:rowOff>98878</xdr:rowOff>
    </xdr:to>
    <xdr:cxnSp macro="">
      <xdr:nvCxnSpPr>
        <xdr:cNvPr id="295" name="直線コネクタ 294"/>
        <xdr:cNvCxnSpPr/>
      </xdr:nvCxnSpPr>
      <xdr:spPr>
        <a:xfrm>
          <a:off x="6972300" y="6275977"/>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52977</xdr:rowOff>
    </xdr:from>
    <xdr:to>
      <xdr:col>10</xdr:col>
      <xdr:colOff>155575</xdr:colOff>
      <xdr:row>36</xdr:row>
      <xdr:rowOff>154577</xdr:rowOff>
    </xdr:to>
    <xdr:sp macro="" textlink="">
      <xdr:nvSpPr>
        <xdr:cNvPr id="313" name="円/楕円 312"/>
        <xdr:cNvSpPr/>
      </xdr:nvSpPr>
      <xdr:spPr>
        <a:xfrm>
          <a:off x="6921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145704</xdr:rowOff>
    </xdr:from>
    <xdr:ext cx="469744" cy="259045"/>
    <xdr:sp macro="" textlink="">
      <xdr:nvSpPr>
        <xdr:cNvPr id="314" name="テキスト ボックス 313"/>
        <xdr:cNvSpPr txBox="1"/>
      </xdr:nvSpPr>
      <xdr:spPr>
        <a:xfrm>
          <a:off x="6737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86032</xdr:rowOff>
    </xdr:from>
    <xdr:to>
      <xdr:col>15</xdr:col>
      <xdr:colOff>180975</xdr:colOff>
      <xdr:row>58</xdr:row>
      <xdr:rowOff>103208</xdr:rowOff>
    </xdr:to>
    <xdr:cxnSp macro="">
      <xdr:nvCxnSpPr>
        <xdr:cNvPr id="343" name="直線コネクタ 342"/>
        <xdr:cNvCxnSpPr/>
      </xdr:nvCxnSpPr>
      <xdr:spPr>
        <a:xfrm flipV="1">
          <a:off x="9639300" y="10030132"/>
          <a:ext cx="8382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100281</xdr:rowOff>
    </xdr:from>
    <xdr:to>
      <xdr:col>14</xdr:col>
      <xdr:colOff>28575</xdr:colOff>
      <xdr:row>58</xdr:row>
      <xdr:rowOff>103208</xdr:rowOff>
    </xdr:to>
    <xdr:cxnSp macro="">
      <xdr:nvCxnSpPr>
        <xdr:cNvPr id="346" name="直線コネクタ 345"/>
        <xdr:cNvCxnSpPr/>
      </xdr:nvCxnSpPr>
      <xdr:spPr>
        <a:xfrm>
          <a:off x="8750300" y="1004438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93812</xdr:rowOff>
    </xdr:from>
    <xdr:to>
      <xdr:col>12</xdr:col>
      <xdr:colOff>511175</xdr:colOff>
      <xdr:row>58</xdr:row>
      <xdr:rowOff>100281</xdr:rowOff>
    </xdr:to>
    <xdr:cxnSp macro="">
      <xdr:nvCxnSpPr>
        <xdr:cNvPr id="349" name="直線コネクタ 348"/>
        <xdr:cNvCxnSpPr/>
      </xdr:nvCxnSpPr>
      <xdr:spPr>
        <a:xfrm>
          <a:off x="7861300" y="10037912"/>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93812</xdr:rowOff>
    </xdr:from>
    <xdr:to>
      <xdr:col>11</xdr:col>
      <xdr:colOff>307975</xdr:colOff>
      <xdr:row>58</xdr:row>
      <xdr:rowOff>98095</xdr:rowOff>
    </xdr:to>
    <xdr:cxnSp macro="">
      <xdr:nvCxnSpPr>
        <xdr:cNvPr id="352" name="直線コネクタ 351"/>
        <xdr:cNvCxnSpPr/>
      </xdr:nvCxnSpPr>
      <xdr:spPr>
        <a:xfrm flipV="1">
          <a:off x="6972300" y="10037912"/>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35232</xdr:rowOff>
    </xdr:from>
    <xdr:to>
      <xdr:col>15</xdr:col>
      <xdr:colOff>231775</xdr:colOff>
      <xdr:row>58</xdr:row>
      <xdr:rowOff>136832</xdr:rowOff>
    </xdr:to>
    <xdr:sp macro="" textlink="">
      <xdr:nvSpPr>
        <xdr:cNvPr id="362" name="円/楕円 361"/>
        <xdr:cNvSpPr/>
      </xdr:nvSpPr>
      <xdr:spPr>
        <a:xfrm>
          <a:off x="10426700" y="99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121609</xdr:rowOff>
    </xdr:from>
    <xdr:ext cx="534377" cy="259045"/>
    <xdr:sp macro="" textlink="">
      <xdr:nvSpPr>
        <xdr:cNvPr id="363" name="農林水産業費該当値テキスト"/>
        <xdr:cNvSpPr txBox="1"/>
      </xdr:nvSpPr>
      <xdr:spPr>
        <a:xfrm>
          <a:off x="10528300" y="98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52408</xdr:rowOff>
    </xdr:from>
    <xdr:to>
      <xdr:col>14</xdr:col>
      <xdr:colOff>79375</xdr:colOff>
      <xdr:row>58</xdr:row>
      <xdr:rowOff>154008</xdr:rowOff>
    </xdr:to>
    <xdr:sp macro="" textlink="">
      <xdr:nvSpPr>
        <xdr:cNvPr id="364" name="円/楕円 363"/>
        <xdr:cNvSpPr/>
      </xdr:nvSpPr>
      <xdr:spPr>
        <a:xfrm>
          <a:off x="9588500" y="9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145135</xdr:rowOff>
    </xdr:from>
    <xdr:ext cx="534377" cy="259045"/>
    <xdr:sp macro="" textlink="">
      <xdr:nvSpPr>
        <xdr:cNvPr id="365" name="テキスト ボックス 364"/>
        <xdr:cNvSpPr txBox="1"/>
      </xdr:nvSpPr>
      <xdr:spPr>
        <a:xfrm>
          <a:off x="9372111" y="100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49481</xdr:rowOff>
    </xdr:from>
    <xdr:to>
      <xdr:col>12</xdr:col>
      <xdr:colOff>561975</xdr:colOff>
      <xdr:row>58</xdr:row>
      <xdr:rowOff>151081</xdr:rowOff>
    </xdr:to>
    <xdr:sp macro="" textlink="">
      <xdr:nvSpPr>
        <xdr:cNvPr id="366" name="円/楕円 365"/>
        <xdr:cNvSpPr/>
      </xdr:nvSpPr>
      <xdr:spPr>
        <a:xfrm>
          <a:off x="8699500" y="99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142208</xdr:rowOff>
    </xdr:from>
    <xdr:ext cx="534377" cy="259045"/>
    <xdr:sp macro="" textlink="">
      <xdr:nvSpPr>
        <xdr:cNvPr id="367" name="テキスト ボックス 366"/>
        <xdr:cNvSpPr txBox="1"/>
      </xdr:nvSpPr>
      <xdr:spPr>
        <a:xfrm>
          <a:off x="8483111" y="100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43012</xdr:rowOff>
    </xdr:from>
    <xdr:to>
      <xdr:col>11</xdr:col>
      <xdr:colOff>358775</xdr:colOff>
      <xdr:row>58</xdr:row>
      <xdr:rowOff>144612</xdr:rowOff>
    </xdr:to>
    <xdr:sp macro="" textlink="">
      <xdr:nvSpPr>
        <xdr:cNvPr id="368" name="円/楕円 367"/>
        <xdr:cNvSpPr/>
      </xdr:nvSpPr>
      <xdr:spPr>
        <a:xfrm>
          <a:off x="7810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135739</xdr:rowOff>
    </xdr:from>
    <xdr:ext cx="534377" cy="259045"/>
    <xdr:sp macro="" textlink="">
      <xdr:nvSpPr>
        <xdr:cNvPr id="369" name="テキスト ボックス 368"/>
        <xdr:cNvSpPr txBox="1"/>
      </xdr:nvSpPr>
      <xdr:spPr>
        <a:xfrm>
          <a:off x="7594111" y="100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47295</xdr:rowOff>
    </xdr:from>
    <xdr:to>
      <xdr:col>10</xdr:col>
      <xdr:colOff>155575</xdr:colOff>
      <xdr:row>58</xdr:row>
      <xdr:rowOff>148895</xdr:rowOff>
    </xdr:to>
    <xdr:sp macro="" textlink="">
      <xdr:nvSpPr>
        <xdr:cNvPr id="370" name="円/楕円 369"/>
        <xdr:cNvSpPr/>
      </xdr:nvSpPr>
      <xdr:spPr>
        <a:xfrm>
          <a:off x="6921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140022</xdr:rowOff>
    </xdr:from>
    <xdr:ext cx="534377" cy="259045"/>
    <xdr:sp macro="" textlink="">
      <xdr:nvSpPr>
        <xdr:cNvPr id="371" name="テキスト ボックス 370"/>
        <xdr:cNvSpPr txBox="1"/>
      </xdr:nvSpPr>
      <xdr:spPr>
        <a:xfrm>
          <a:off x="6705111" y="100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161006</xdr:rowOff>
    </xdr:from>
    <xdr:to>
      <xdr:col>15</xdr:col>
      <xdr:colOff>180975</xdr:colOff>
      <xdr:row>78</xdr:row>
      <xdr:rowOff>92814</xdr:rowOff>
    </xdr:to>
    <xdr:cxnSp macro="">
      <xdr:nvCxnSpPr>
        <xdr:cNvPr id="398" name="直線コネクタ 397"/>
        <xdr:cNvCxnSpPr/>
      </xdr:nvCxnSpPr>
      <xdr:spPr>
        <a:xfrm>
          <a:off x="9639300" y="13362656"/>
          <a:ext cx="838200" cy="10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161006</xdr:rowOff>
    </xdr:from>
    <xdr:to>
      <xdr:col>14</xdr:col>
      <xdr:colOff>28575</xdr:colOff>
      <xdr:row>78</xdr:row>
      <xdr:rowOff>83418</xdr:rowOff>
    </xdr:to>
    <xdr:cxnSp macro="">
      <xdr:nvCxnSpPr>
        <xdr:cNvPr id="401" name="直線コネクタ 400"/>
        <xdr:cNvCxnSpPr/>
      </xdr:nvCxnSpPr>
      <xdr:spPr>
        <a:xfrm flipV="1">
          <a:off x="8750300" y="13362656"/>
          <a:ext cx="8890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83418</xdr:rowOff>
    </xdr:from>
    <xdr:to>
      <xdr:col>12</xdr:col>
      <xdr:colOff>511175</xdr:colOff>
      <xdr:row>78</xdr:row>
      <xdr:rowOff>114599</xdr:rowOff>
    </xdr:to>
    <xdr:cxnSp macro="">
      <xdr:nvCxnSpPr>
        <xdr:cNvPr id="404" name="直線コネクタ 403"/>
        <xdr:cNvCxnSpPr/>
      </xdr:nvCxnSpPr>
      <xdr:spPr>
        <a:xfrm flipV="1">
          <a:off x="7861300" y="1345651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114599</xdr:rowOff>
    </xdr:from>
    <xdr:to>
      <xdr:col>11</xdr:col>
      <xdr:colOff>307975</xdr:colOff>
      <xdr:row>78</xdr:row>
      <xdr:rowOff>117663</xdr:rowOff>
    </xdr:to>
    <xdr:cxnSp macro="">
      <xdr:nvCxnSpPr>
        <xdr:cNvPr id="407" name="直線コネクタ 406"/>
        <xdr:cNvCxnSpPr/>
      </xdr:nvCxnSpPr>
      <xdr:spPr>
        <a:xfrm flipV="1">
          <a:off x="6972300" y="13487699"/>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42014</xdr:rowOff>
    </xdr:from>
    <xdr:to>
      <xdr:col>15</xdr:col>
      <xdr:colOff>231775</xdr:colOff>
      <xdr:row>78</xdr:row>
      <xdr:rowOff>143614</xdr:rowOff>
    </xdr:to>
    <xdr:sp macro="" textlink="">
      <xdr:nvSpPr>
        <xdr:cNvPr id="417" name="円/楕円 416"/>
        <xdr:cNvSpPr/>
      </xdr:nvSpPr>
      <xdr:spPr>
        <a:xfrm>
          <a:off x="10426700" y="134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128391</xdr:rowOff>
    </xdr:from>
    <xdr:ext cx="469744" cy="259045"/>
    <xdr:sp macro="" textlink="">
      <xdr:nvSpPr>
        <xdr:cNvPr id="418" name="商工費該当値テキスト"/>
        <xdr:cNvSpPr txBox="1"/>
      </xdr:nvSpPr>
      <xdr:spPr>
        <a:xfrm>
          <a:off x="10528300" y="133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110206</xdr:rowOff>
    </xdr:from>
    <xdr:to>
      <xdr:col>14</xdr:col>
      <xdr:colOff>79375</xdr:colOff>
      <xdr:row>78</xdr:row>
      <xdr:rowOff>40356</xdr:rowOff>
    </xdr:to>
    <xdr:sp macro="" textlink="">
      <xdr:nvSpPr>
        <xdr:cNvPr id="419" name="円/楕円 418"/>
        <xdr:cNvSpPr/>
      </xdr:nvSpPr>
      <xdr:spPr>
        <a:xfrm>
          <a:off x="9588500" y="133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31483</xdr:rowOff>
    </xdr:from>
    <xdr:ext cx="469744" cy="259045"/>
    <xdr:sp macro="" textlink="">
      <xdr:nvSpPr>
        <xdr:cNvPr id="420" name="テキスト ボックス 419"/>
        <xdr:cNvSpPr txBox="1"/>
      </xdr:nvSpPr>
      <xdr:spPr>
        <a:xfrm>
          <a:off x="9404427" y="1340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32618</xdr:rowOff>
    </xdr:from>
    <xdr:to>
      <xdr:col>12</xdr:col>
      <xdr:colOff>561975</xdr:colOff>
      <xdr:row>78</xdr:row>
      <xdr:rowOff>134218</xdr:rowOff>
    </xdr:to>
    <xdr:sp macro="" textlink="">
      <xdr:nvSpPr>
        <xdr:cNvPr id="421" name="円/楕円 420"/>
        <xdr:cNvSpPr/>
      </xdr:nvSpPr>
      <xdr:spPr>
        <a:xfrm>
          <a:off x="8699500" y="13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125345</xdr:rowOff>
    </xdr:from>
    <xdr:ext cx="469744" cy="259045"/>
    <xdr:sp macro="" textlink="">
      <xdr:nvSpPr>
        <xdr:cNvPr id="422" name="テキスト ボックス 421"/>
        <xdr:cNvSpPr txBox="1"/>
      </xdr:nvSpPr>
      <xdr:spPr>
        <a:xfrm>
          <a:off x="8515427" y="134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63799</xdr:rowOff>
    </xdr:from>
    <xdr:to>
      <xdr:col>11</xdr:col>
      <xdr:colOff>358775</xdr:colOff>
      <xdr:row>78</xdr:row>
      <xdr:rowOff>165399</xdr:rowOff>
    </xdr:to>
    <xdr:sp macro="" textlink="">
      <xdr:nvSpPr>
        <xdr:cNvPr id="423" name="円/楕円 422"/>
        <xdr:cNvSpPr/>
      </xdr:nvSpPr>
      <xdr:spPr>
        <a:xfrm>
          <a:off x="7810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156526</xdr:rowOff>
    </xdr:from>
    <xdr:ext cx="469744" cy="259045"/>
    <xdr:sp macro="" textlink="">
      <xdr:nvSpPr>
        <xdr:cNvPr id="424" name="テキスト ボックス 423"/>
        <xdr:cNvSpPr txBox="1"/>
      </xdr:nvSpPr>
      <xdr:spPr>
        <a:xfrm>
          <a:off x="7626427" y="13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66863</xdr:rowOff>
    </xdr:from>
    <xdr:to>
      <xdr:col>10</xdr:col>
      <xdr:colOff>155575</xdr:colOff>
      <xdr:row>78</xdr:row>
      <xdr:rowOff>168463</xdr:rowOff>
    </xdr:to>
    <xdr:sp macro="" textlink="">
      <xdr:nvSpPr>
        <xdr:cNvPr id="425" name="円/楕円 424"/>
        <xdr:cNvSpPr/>
      </xdr:nvSpPr>
      <xdr:spPr>
        <a:xfrm>
          <a:off x="69215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159590</xdr:rowOff>
    </xdr:from>
    <xdr:ext cx="378565" cy="259045"/>
    <xdr:sp macro="" textlink="">
      <xdr:nvSpPr>
        <xdr:cNvPr id="426" name="テキスト ボックス 425"/>
        <xdr:cNvSpPr txBox="1"/>
      </xdr:nvSpPr>
      <xdr:spPr>
        <a:xfrm>
          <a:off x="6783017" y="1353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31911</xdr:rowOff>
    </xdr:from>
    <xdr:to>
      <xdr:col>15</xdr:col>
      <xdr:colOff>180975</xdr:colOff>
      <xdr:row>98</xdr:row>
      <xdr:rowOff>36094</xdr:rowOff>
    </xdr:to>
    <xdr:cxnSp macro="">
      <xdr:nvCxnSpPr>
        <xdr:cNvPr id="453" name="直線コネクタ 452"/>
        <xdr:cNvCxnSpPr/>
      </xdr:nvCxnSpPr>
      <xdr:spPr>
        <a:xfrm>
          <a:off x="9639300" y="16662561"/>
          <a:ext cx="838200" cy="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31911</xdr:rowOff>
    </xdr:from>
    <xdr:to>
      <xdr:col>14</xdr:col>
      <xdr:colOff>28575</xdr:colOff>
      <xdr:row>97</xdr:row>
      <xdr:rowOff>95465</xdr:rowOff>
    </xdr:to>
    <xdr:cxnSp macro="">
      <xdr:nvCxnSpPr>
        <xdr:cNvPr id="456" name="直線コネクタ 455"/>
        <xdr:cNvCxnSpPr/>
      </xdr:nvCxnSpPr>
      <xdr:spPr>
        <a:xfrm flipV="1">
          <a:off x="8750300" y="16662561"/>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95465</xdr:rowOff>
    </xdr:from>
    <xdr:to>
      <xdr:col>12</xdr:col>
      <xdr:colOff>511175</xdr:colOff>
      <xdr:row>97</xdr:row>
      <xdr:rowOff>118976</xdr:rowOff>
    </xdr:to>
    <xdr:cxnSp macro="">
      <xdr:nvCxnSpPr>
        <xdr:cNvPr id="459" name="直線コネクタ 458"/>
        <xdr:cNvCxnSpPr/>
      </xdr:nvCxnSpPr>
      <xdr:spPr>
        <a:xfrm flipV="1">
          <a:off x="7861300" y="16726115"/>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118976</xdr:rowOff>
    </xdr:from>
    <xdr:to>
      <xdr:col>11</xdr:col>
      <xdr:colOff>307975</xdr:colOff>
      <xdr:row>98</xdr:row>
      <xdr:rowOff>8731</xdr:rowOff>
    </xdr:to>
    <xdr:cxnSp macro="">
      <xdr:nvCxnSpPr>
        <xdr:cNvPr id="462" name="直線コネクタ 461"/>
        <xdr:cNvCxnSpPr/>
      </xdr:nvCxnSpPr>
      <xdr:spPr>
        <a:xfrm flipV="1">
          <a:off x="6972300" y="16749626"/>
          <a:ext cx="889000" cy="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156744</xdr:rowOff>
    </xdr:from>
    <xdr:to>
      <xdr:col>15</xdr:col>
      <xdr:colOff>231775</xdr:colOff>
      <xdr:row>98</xdr:row>
      <xdr:rowOff>86894</xdr:rowOff>
    </xdr:to>
    <xdr:sp macro="" textlink="">
      <xdr:nvSpPr>
        <xdr:cNvPr id="472" name="円/楕円 471"/>
        <xdr:cNvSpPr/>
      </xdr:nvSpPr>
      <xdr:spPr>
        <a:xfrm>
          <a:off x="104267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71671</xdr:rowOff>
    </xdr:from>
    <xdr:ext cx="534377" cy="259045"/>
    <xdr:sp macro="" textlink="">
      <xdr:nvSpPr>
        <xdr:cNvPr id="473" name="土木費該当値テキスト"/>
        <xdr:cNvSpPr txBox="1"/>
      </xdr:nvSpPr>
      <xdr:spPr>
        <a:xfrm>
          <a:off x="10528300"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152561</xdr:rowOff>
    </xdr:from>
    <xdr:to>
      <xdr:col>14</xdr:col>
      <xdr:colOff>79375</xdr:colOff>
      <xdr:row>97</xdr:row>
      <xdr:rowOff>82711</xdr:rowOff>
    </xdr:to>
    <xdr:sp macro="" textlink="">
      <xdr:nvSpPr>
        <xdr:cNvPr id="474" name="円/楕円 473"/>
        <xdr:cNvSpPr/>
      </xdr:nvSpPr>
      <xdr:spPr>
        <a:xfrm>
          <a:off x="9588500" y="16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99238</xdr:rowOff>
    </xdr:from>
    <xdr:ext cx="534377" cy="259045"/>
    <xdr:sp macro="" textlink="">
      <xdr:nvSpPr>
        <xdr:cNvPr id="475" name="テキスト ボックス 474"/>
        <xdr:cNvSpPr txBox="1"/>
      </xdr:nvSpPr>
      <xdr:spPr>
        <a:xfrm>
          <a:off x="9372111" y="16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44665</xdr:rowOff>
    </xdr:from>
    <xdr:to>
      <xdr:col>12</xdr:col>
      <xdr:colOff>561975</xdr:colOff>
      <xdr:row>97</xdr:row>
      <xdr:rowOff>146265</xdr:rowOff>
    </xdr:to>
    <xdr:sp macro="" textlink="">
      <xdr:nvSpPr>
        <xdr:cNvPr id="476" name="円/楕円 475"/>
        <xdr:cNvSpPr/>
      </xdr:nvSpPr>
      <xdr:spPr>
        <a:xfrm>
          <a:off x="8699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137392</xdr:rowOff>
    </xdr:from>
    <xdr:ext cx="534377" cy="259045"/>
    <xdr:sp macro="" textlink="">
      <xdr:nvSpPr>
        <xdr:cNvPr id="477" name="テキスト ボックス 476"/>
        <xdr:cNvSpPr txBox="1"/>
      </xdr:nvSpPr>
      <xdr:spPr>
        <a:xfrm>
          <a:off x="8483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68176</xdr:rowOff>
    </xdr:from>
    <xdr:to>
      <xdr:col>11</xdr:col>
      <xdr:colOff>358775</xdr:colOff>
      <xdr:row>97</xdr:row>
      <xdr:rowOff>169776</xdr:rowOff>
    </xdr:to>
    <xdr:sp macro="" textlink="">
      <xdr:nvSpPr>
        <xdr:cNvPr id="478" name="円/楕円 477"/>
        <xdr:cNvSpPr/>
      </xdr:nvSpPr>
      <xdr:spPr>
        <a:xfrm>
          <a:off x="7810500" y="166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160903</xdr:rowOff>
    </xdr:from>
    <xdr:ext cx="534377" cy="259045"/>
    <xdr:sp macro="" textlink="">
      <xdr:nvSpPr>
        <xdr:cNvPr id="479" name="テキスト ボックス 478"/>
        <xdr:cNvSpPr txBox="1"/>
      </xdr:nvSpPr>
      <xdr:spPr>
        <a:xfrm>
          <a:off x="7594111" y="167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129381</xdr:rowOff>
    </xdr:from>
    <xdr:to>
      <xdr:col>10</xdr:col>
      <xdr:colOff>155575</xdr:colOff>
      <xdr:row>98</xdr:row>
      <xdr:rowOff>59531</xdr:rowOff>
    </xdr:to>
    <xdr:sp macro="" textlink="">
      <xdr:nvSpPr>
        <xdr:cNvPr id="480" name="円/楕円 479"/>
        <xdr:cNvSpPr/>
      </xdr:nvSpPr>
      <xdr:spPr>
        <a:xfrm>
          <a:off x="69215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50658</xdr:rowOff>
    </xdr:from>
    <xdr:ext cx="534377" cy="259045"/>
    <xdr:sp macro="" textlink="">
      <xdr:nvSpPr>
        <xdr:cNvPr id="481" name="テキスト ボックス 480"/>
        <xdr:cNvSpPr txBox="1"/>
      </xdr:nvSpPr>
      <xdr:spPr>
        <a:xfrm>
          <a:off x="6705111" y="168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101328</xdr:rowOff>
    </xdr:from>
    <xdr:to>
      <xdr:col>23</xdr:col>
      <xdr:colOff>517525</xdr:colOff>
      <xdr:row>38</xdr:row>
      <xdr:rowOff>34920</xdr:rowOff>
    </xdr:to>
    <xdr:cxnSp macro="">
      <xdr:nvCxnSpPr>
        <xdr:cNvPr id="512" name="直線コネクタ 511"/>
        <xdr:cNvCxnSpPr/>
      </xdr:nvCxnSpPr>
      <xdr:spPr>
        <a:xfrm>
          <a:off x="15481300" y="6444978"/>
          <a:ext cx="8382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82272</xdr:rowOff>
    </xdr:from>
    <xdr:to>
      <xdr:col>22</xdr:col>
      <xdr:colOff>365125</xdr:colOff>
      <xdr:row>37</xdr:row>
      <xdr:rowOff>101328</xdr:rowOff>
    </xdr:to>
    <xdr:cxnSp macro="">
      <xdr:nvCxnSpPr>
        <xdr:cNvPr id="515" name="直線コネクタ 514"/>
        <xdr:cNvCxnSpPr/>
      </xdr:nvCxnSpPr>
      <xdr:spPr>
        <a:xfrm>
          <a:off x="14592300" y="6425922"/>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135651</xdr:rowOff>
    </xdr:from>
    <xdr:to>
      <xdr:col>21</xdr:col>
      <xdr:colOff>161925</xdr:colOff>
      <xdr:row>37</xdr:row>
      <xdr:rowOff>82272</xdr:rowOff>
    </xdr:to>
    <xdr:cxnSp macro="">
      <xdr:nvCxnSpPr>
        <xdr:cNvPr id="518" name="直線コネクタ 517"/>
        <xdr:cNvCxnSpPr/>
      </xdr:nvCxnSpPr>
      <xdr:spPr>
        <a:xfrm>
          <a:off x="13703300" y="6136401"/>
          <a:ext cx="889000" cy="2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135651</xdr:rowOff>
    </xdr:from>
    <xdr:to>
      <xdr:col>19</xdr:col>
      <xdr:colOff>644525</xdr:colOff>
      <xdr:row>38</xdr:row>
      <xdr:rowOff>368</xdr:rowOff>
    </xdr:to>
    <xdr:cxnSp macro="">
      <xdr:nvCxnSpPr>
        <xdr:cNvPr id="521" name="直線コネクタ 520"/>
        <xdr:cNvCxnSpPr/>
      </xdr:nvCxnSpPr>
      <xdr:spPr>
        <a:xfrm flipV="1">
          <a:off x="12814300" y="6136401"/>
          <a:ext cx="889000" cy="37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155570</xdr:rowOff>
    </xdr:from>
    <xdr:to>
      <xdr:col>23</xdr:col>
      <xdr:colOff>568325</xdr:colOff>
      <xdr:row>38</xdr:row>
      <xdr:rowOff>85720</xdr:rowOff>
    </xdr:to>
    <xdr:sp macro="" textlink="">
      <xdr:nvSpPr>
        <xdr:cNvPr id="531" name="円/楕円 530"/>
        <xdr:cNvSpPr/>
      </xdr:nvSpPr>
      <xdr:spPr>
        <a:xfrm>
          <a:off x="16268700" y="6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70497</xdr:rowOff>
    </xdr:from>
    <xdr:ext cx="534377" cy="259045"/>
    <xdr:sp macro="" textlink="">
      <xdr:nvSpPr>
        <xdr:cNvPr id="532" name="消防費該当値テキスト"/>
        <xdr:cNvSpPr txBox="1"/>
      </xdr:nvSpPr>
      <xdr:spPr>
        <a:xfrm>
          <a:off x="16370300" y="64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50528</xdr:rowOff>
    </xdr:from>
    <xdr:to>
      <xdr:col>22</xdr:col>
      <xdr:colOff>415925</xdr:colOff>
      <xdr:row>37</xdr:row>
      <xdr:rowOff>152128</xdr:rowOff>
    </xdr:to>
    <xdr:sp macro="" textlink="">
      <xdr:nvSpPr>
        <xdr:cNvPr id="533" name="円/楕円 532"/>
        <xdr:cNvSpPr/>
      </xdr:nvSpPr>
      <xdr:spPr>
        <a:xfrm>
          <a:off x="15430500" y="63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143255</xdr:rowOff>
    </xdr:from>
    <xdr:ext cx="534377" cy="259045"/>
    <xdr:sp macro="" textlink="">
      <xdr:nvSpPr>
        <xdr:cNvPr id="534" name="テキスト ボックス 533"/>
        <xdr:cNvSpPr txBox="1"/>
      </xdr:nvSpPr>
      <xdr:spPr>
        <a:xfrm>
          <a:off x="15214111" y="64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31472</xdr:rowOff>
    </xdr:from>
    <xdr:to>
      <xdr:col>21</xdr:col>
      <xdr:colOff>212725</xdr:colOff>
      <xdr:row>37</xdr:row>
      <xdr:rowOff>133072</xdr:rowOff>
    </xdr:to>
    <xdr:sp macro="" textlink="">
      <xdr:nvSpPr>
        <xdr:cNvPr id="535" name="円/楕円 534"/>
        <xdr:cNvSpPr/>
      </xdr:nvSpPr>
      <xdr:spPr>
        <a:xfrm>
          <a:off x="14541500" y="6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124199</xdr:rowOff>
    </xdr:from>
    <xdr:ext cx="534377" cy="259045"/>
    <xdr:sp macro="" textlink="">
      <xdr:nvSpPr>
        <xdr:cNvPr id="536" name="テキスト ボックス 535"/>
        <xdr:cNvSpPr txBox="1"/>
      </xdr:nvSpPr>
      <xdr:spPr>
        <a:xfrm>
          <a:off x="14325111" y="6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84851</xdr:rowOff>
    </xdr:from>
    <xdr:to>
      <xdr:col>20</xdr:col>
      <xdr:colOff>9525</xdr:colOff>
      <xdr:row>36</xdr:row>
      <xdr:rowOff>15001</xdr:rowOff>
    </xdr:to>
    <xdr:sp macro="" textlink="">
      <xdr:nvSpPr>
        <xdr:cNvPr id="537" name="円/楕円 536"/>
        <xdr:cNvSpPr/>
      </xdr:nvSpPr>
      <xdr:spPr>
        <a:xfrm>
          <a:off x="13652500" y="60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31528</xdr:rowOff>
    </xdr:from>
    <xdr:ext cx="534377" cy="259045"/>
    <xdr:sp macro="" textlink="">
      <xdr:nvSpPr>
        <xdr:cNvPr id="538" name="テキスト ボックス 537"/>
        <xdr:cNvSpPr txBox="1"/>
      </xdr:nvSpPr>
      <xdr:spPr>
        <a:xfrm>
          <a:off x="13436111" y="586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121018</xdr:rowOff>
    </xdr:from>
    <xdr:to>
      <xdr:col>18</xdr:col>
      <xdr:colOff>492125</xdr:colOff>
      <xdr:row>38</xdr:row>
      <xdr:rowOff>51168</xdr:rowOff>
    </xdr:to>
    <xdr:sp macro="" textlink="">
      <xdr:nvSpPr>
        <xdr:cNvPr id="539" name="円/楕円 538"/>
        <xdr:cNvSpPr/>
      </xdr:nvSpPr>
      <xdr:spPr>
        <a:xfrm>
          <a:off x="12763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42295</xdr:rowOff>
    </xdr:from>
    <xdr:ext cx="534377" cy="259045"/>
    <xdr:sp macro="" textlink="">
      <xdr:nvSpPr>
        <xdr:cNvPr id="540" name="テキスト ボックス 539"/>
        <xdr:cNvSpPr txBox="1"/>
      </xdr:nvSpPr>
      <xdr:spPr>
        <a:xfrm>
          <a:off x="12547111" y="65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124466</xdr:rowOff>
    </xdr:from>
    <xdr:to>
      <xdr:col>23</xdr:col>
      <xdr:colOff>517525</xdr:colOff>
      <xdr:row>57</xdr:row>
      <xdr:rowOff>165696</xdr:rowOff>
    </xdr:to>
    <xdr:cxnSp macro="">
      <xdr:nvCxnSpPr>
        <xdr:cNvPr id="567" name="直線コネクタ 566"/>
        <xdr:cNvCxnSpPr/>
      </xdr:nvCxnSpPr>
      <xdr:spPr>
        <a:xfrm flipV="1">
          <a:off x="15481300" y="9897116"/>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165696</xdr:rowOff>
    </xdr:from>
    <xdr:to>
      <xdr:col>22</xdr:col>
      <xdr:colOff>365125</xdr:colOff>
      <xdr:row>58</xdr:row>
      <xdr:rowOff>11218</xdr:rowOff>
    </xdr:to>
    <xdr:cxnSp macro="">
      <xdr:nvCxnSpPr>
        <xdr:cNvPr id="570" name="直線コネクタ 569"/>
        <xdr:cNvCxnSpPr/>
      </xdr:nvCxnSpPr>
      <xdr:spPr>
        <a:xfrm flipV="1">
          <a:off x="14592300" y="9938346"/>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11218</xdr:rowOff>
    </xdr:from>
    <xdr:to>
      <xdr:col>21</xdr:col>
      <xdr:colOff>161925</xdr:colOff>
      <xdr:row>58</xdr:row>
      <xdr:rowOff>14422</xdr:rowOff>
    </xdr:to>
    <xdr:cxnSp macro="">
      <xdr:nvCxnSpPr>
        <xdr:cNvPr id="573" name="直線コネクタ 572"/>
        <xdr:cNvCxnSpPr/>
      </xdr:nvCxnSpPr>
      <xdr:spPr>
        <a:xfrm flipV="1">
          <a:off x="13703300" y="9955318"/>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4890</xdr:rowOff>
    </xdr:from>
    <xdr:to>
      <xdr:col>19</xdr:col>
      <xdr:colOff>644525</xdr:colOff>
      <xdr:row>58</xdr:row>
      <xdr:rowOff>14422</xdr:rowOff>
    </xdr:to>
    <xdr:cxnSp macro="">
      <xdr:nvCxnSpPr>
        <xdr:cNvPr id="576" name="直線コネクタ 575"/>
        <xdr:cNvCxnSpPr/>
      </xdr:nvCxnSpPr>
      <xdr:spPr>
        <a:xfrm>
          <a:off x="12814300" y="9948990"/>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73666</xdr:rowOff>
    </xdr:from>
    <xdr:to>
      <xdr:col>23</xdr:col>
      <xdr:colOff>568325</xdr:colOff>
      <xdr:row>58</xdr:row>
      <xdr:rowOff>3816</xdr:rowOff>
    </xdr:to>
    <xdr:sp macro="" textlink="">
      <xdr:nvSpPr>
        <xdr:cNvPr id="586" name="円/楕円 585"/>
        <xdr:cNvSpPr/>
      </xdr:nvSpPr>
      <xdr:spPr>
        <a:xfrm>
          <a:off x="16268700" y="9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160043</xdr:rowOff>
    </xdr:from>
    <xdr:ext cx="534377" cy="259045"/>
    <xdr:sp macro="" textlink="">
      <xdr:nvSpPr>
        <xdr:cNvPr id="587" name="教育費該当値テキスト"/>
        <xdr:cNvSpPr txBox="1"/>
      </xdr:nvSpPr>
      <xdr:spPr>
        <a:xfrm>
          <a:off x="16370300" y="97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114896</xdr:rowOff>
    </xdr:from>
    <xdr:to>
      <xdr:col>22</xdr:col>
      <xdr:colOff>415925</xdr:colOff>
      <xdr:row>58</xdr:row>
      <xdr:rowOff>45046</xdr:rowOff>
    </xdr:to>
    <xdr:sp macro="" textlink="">
      <xdr:nvSpPr>
        <xdr:cNvPr id="588" name="円/楕円 587"/>
        <xdr:cNvSpPr/>
      </xdr:nvSpPr>
      <xdr:spPr>
        <a:xfrm>
          <a:off x="15430500" y="98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36173</xdr:rowOff>
    </xdr:from>
    <xdr:ext cx="534377" cy="259045"/>
    <xdr:sp macro="" textlink="">
      <xdr:nvSpPr>
        <xdr:cNvPr id="589" name="テキスト ボックス 588"/>
        <xdr:cNvSpPr txBox="1"/>
      </xdr:nvSpPr>
      <xdr:spPr>
        <a:xfrm>
          <a:off x="15214111" y="99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131868</xdr:rowOff>
    </xdr:from>
    <xdr:to>
      <xdr:col>21</xdr:col>
      <xdr:colOff>212725</xdr:colOff>
      <xdr:row>58</xdr:row>
      <xdr:rowOff>62018</xdr:rowOff>
    </xdr:to>
    <xdr:sp macro="" textlink="">
      <xdr:nvSpPr>
        <xdr:cNvPr id="590" name="円/楕円 589"/>
        <xdr:cNvSpPr/>
      </xdr:nvSpPr>
      <xdr:spPr>
        <a:xfrm>
          <a:off x="14541500" y="99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53145</xdr:rowOff>
    </xdr:from>
    <xdr:ext cx="534377" cy="259045"/>
    <xdr:sp macro="" textlink="">
      <xdr:nvSpPr>
        <xdr:cNvPr id="591" name="テキスト ボックス 590"/>
        <xdr:cNvSpPr txBox="1"/>
      </xdr:nvSpPr>
      <xdr:spPr>
        <a:xfrm>
          <a:off x="14325111" y="99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135072</xdr:rowOff>
    </xdr:from>
    <xdr:to>
      <xdr:col>20</xdr:col>
      <xdr:colOff>9525</xdr:colOff>
      <xdr:row>58</xdr:row>
      <xdr:rowOff>65222</xdr:rowOff>
    </xdr:to>
    <xdr:sp macro="" textlink="">
      <xdr:nvSpPr>
        <xdr:cNvPr id="592" name="円/楕円 591"/>
        <xdr:cNvSpPr/>
      </xdr:nvSpPr>
      <xdr:spPr>
        <a:xfrm>
          <a:off x="13652500" y="99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56349</xdr:rowOff>
    </xdr:from>
    <xdr:ext cx="534377" cy="259045"/>
    <xdr:sp macro="" textlink="">
      <xdr:nvSpPr>
        <xdr:cNvPr id="593" name="テキスト ボックス 592"/>
        <xdr:cNvSpPr txBox="1"/>
      </xdr:nvSpPr>
      <xdr:spPr>
        <a:xfrm>
          <a:off x="13436111" y="10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125540</xdr:rowOff>
    </xdr:from>
    <xdr:to>
      <xdr:col>18</xdr:col>
      <xdr:colOff>492125</xdr:colOff>
      <xdr:row>58</xdr:row>
      <xdr:rowOff>55690</xdr:rowOff>
    </xdr:to>
    <xdr:sp macro="" textlink="">
      <xdr:nvSpPr>
        <xdr:cNvPr id="594" name="円/楕円 593"/>
        <xdr:cNvSpPr/>
      </xdr:nvSpPr>
      <xdr:spPr>
        <a:xfrm>
          <a:off x="12763500" y="98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46817</xdr:rowOff>
    </xdr:from>
    <xdr:ext cx="534377" cy="259045"/>
    <xdr:sp macro="" textlink="">
      <xdr:nvSpPr>
        <xdr:cNvPr id="595" name="テキスト ボックス 594"/>
        <xdr:cNvSpPr txBox="1"/>
      </xdr:nvSpPr>
      <xdr:spPr>
        <a:xfrm>
          <a:off x="12547111" y="99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3626</xdr:rowOff>
    </xdr:from>
    <xdr:to>
      <xdr:col>23</xdr:col>
      <xdr:colOff>517525</xdr:colOff>
      <xdr:row>79</xdr:row>
      <xdr:rowOff>19399</xdr:rowOff>
    </xdr:to>
    <xdr:cxnSp macro="">
      <xdr:nvCxnSpPr>
        <xdr:cNvPr id="624" name="直線コネクタ 623"/>
        <xdr:cNvCxnSpPr/>
      </xdr:nvCxnSpPr>
      <xdr:spPr>
        <a:xfrm>
          <a:off x="15481300" y="1354817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165036</xdr:rowOff>
    </xdr:from>
    <xdr:to>
      <xdr:col>22</xdr:col>
      <xdr:colOff>365125</xdr:colOff>
      <xdr:row>79</xdr:row>
      <xdr:rowOff>3626</xdr:rowOff>
    </xdr:to>
    <xdr:cxnSp macro="">
      <xdr:nvCxnSpPr>
        <xdr:cNvPr id="627" name="直線コネクタ 626"/>
        <xdr:cNvCxnSpPr/>
      </xdr:nvCxnSpPr>
      <xdr:spPr>
        <a:xfrm>
          <a:off x="14592300" y="13538136"/>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165036</xdr:rowOff>
    </xdr:from>
    <xdr:to>
      <xdr:col>21</xdr:col>
      <xdr:colOff>161925</xdr:colOff>
      <xdr:row>79</xdr:row>
      <xdr:rowOff>9570</xdr:rowOff>
    </xdr:to>
    <xdr:cxnSp macro="">
      <xdr:nvCxnSpPr>
        <xdr:cNvPr id="630" name="直線コネクタ 629"/>
        <xdr:cNvCxnSpPr/>
      </xdr:nvCxnSpPr>
      <xdr:spPr>
        <a:xfrm flipV="1">
          <a:off x="13703300" y="1353813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88912</xdr:rowOff>
    </xdr:from>
    <xdr:to>
      <xdr:col>19</xdr:col>
      <xdr:colOff>644525</xdr:colOff>
      <xdr:row>79</xdr:row>
      <xdr:rowOff>9570</xdr:rowOff>
    </xdr:to>
    <xdr:cxnSp macro="">
      <xdr:nvCxnSpPr>
        <xdr:cNvPr id="633" name="直線コネクタ 632"/>
        <xdr:cNvCxnSpPr/>
      </xdr:nvCxnSpPr>
      <xdr:spPr>
        <a:xfrm>
          <a:off x="12814300" y="12947662"/>
          <a:ext cx="889000" cy="6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140049</xdr:rowOff>
    </xdr:from>
    <xdr:to>
      <xdr:col>23</xdr:col>
      <xdr:colOff>568325</xdr:colOff>
      <xdr:row>79</xdr:row>
      <xdr:rowOff>70199</xdr:rowOff>
    </xdr:to>
    <xdr:sp macro="" textlink="">
      <xdr:nvSpPr>
        <xdr:cNvPr id="643" name="円/楕円 642"/>
        <xdr:cNvSpPr/>
      </xdr:nvSpPr>
      <xdr:spPr>
        <a:xfrm>
          <a:off x="16268700" y="135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124276</xdr:rowOff>
    </xdr:from>
    <xdr:to>
      <xdr:col>22</xdr:col>
      <xdr:colOff>415925</xdr:colOff>
      <xdr:row>79</xdr:row>
      <xdr:rowOff>54426</xdr:rowOff>
    </xdr:to>
    <xdr:sp macro="" textlink="">
      <xdr:nvSpPr>
        <xdr:cNvPr id="645" name="円/楕円 644"/>
        <xdr:cNvSpPr/>
      </xdr:nvSpPr>
      <xdr:spPr>
        <a:xfrm>
          <a:off x="15430500" y="13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70953</xdr:rowOff>
    </xdr:from>
    <xdr:ext cx="469744" cy="259045"/>
    <xdr:sp macro="" textlink="">
      <xdr:nvSpPr>
        <xdr:cNvPr id="646" name="テキスト ボックス 645"/>
        <xdr:cNvSpPr txBox="1"/>
      </xdr:nvSpPr>
      <xdr:spPr>
        <a:xfrm>
          <a:off x="15246427" y="13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114236</xdr:rowOff>
    </xdr:from>
    <xdr:to>
      <xdr:col>21</xdr:col>
      <xdr:colOff>212725</xdr:colOff>
      <xdr:row>79</xdr:row>
      <xdr:rowOff>44386</xdr:rowOff>
    </xdr:to>
    <xdr:sp macro="" textlink="">
      <xdr:nvSpPr>
        <xdr:cNvPr id="647" name="円/楕円 646"/>
        <xdr:cNvSpPr/>
      </xdr:nvSpPr>
      <xdr:spPr>
        <a:xfrm>
          <a:off x="14541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35513</xdr:rowOff>
    </xdr:from>
    <xdr:ext cx="469744" cy="259045"/>
    <xdr:sp macro="" textlink="">
      <xdr:nvSpPr>
        <xdr:cNvPr id="648" name="テキスト ボックス 647"/>
        <xdr:cNvSpPr txBox="1"/>
      </xdr:nvSpPr>
      <xdr:spPr>
        <a:xfrm>
          <a:off x="14357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130220</xdr:rowOff>
    </xdr:from>
    <xdr:to>
      <xdr:col>20</xdr:col>
      <xdr:colOff>9525</xdr:colOff>
      <xdr:row>79</xdr:row>
      <xdr:rowOff>60370</xdr:rowOff>
    </xdr:to>
    <xdr:sp macro="" textlink="">
      <xdr:nvSpPr>
        <xdr:cNvPr id="649" name="円/楕円 648"/>
        <xdr:cNvSpPr/>
      </xdr:nvSpPr>
      <xdr:spPr>
        <a:xfrm>
          <a:off x="13652500" y="135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51497</xdr:rowOff>
    </xdr:from>
    <xdr:ext cx="469744" cy="259045"/>
    <xdr:sp macro="" textlink="">
      <xdr:nvSpPr>
        <xdr:cNvPr id="650" name="テキスト ボックス 649"/>
        <xdr:cNvSpPr txBox="1"/>
      </xdr:nvSpPr>
      <xdr:spPr>
        <a:xfrm>
          <a:off x="13468427" y="135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38112</xdr:rowOff>
    </xdr:from>
    <xdr:to>
      <xdr:col>18</xdr:col>
      <xdr:colOff>492125</xdr:colOff>
      <xdr:row>75</xdr:row>
      <xdr:rowOff>139712</xdr:rowOff>
    </xdr:to>
    <xdr:sp macro="" textlink="">
      <xdr:nvSpPr>
        <xdr:cNvPr id="651" name="円/楕円 650"/>
        <xdr:cNvSpPr/>
      </xdr:nvSpPr>
      <xdr:spPr>
        <a:xfrm>
          <a:off x="12763500" y="12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156239</xdr:rowOff>
    </xdr:from>
    <xdr:ext cx="534377" cy="259045"/>
    <xdr:sp macro="" textlink="">
      <xdr:nvSpPr>
        <xdr:cNvPr id="652" name="テキスト ボックス 651"/>
        <xdr:cNvSpPr txBox="1"/>
      </xdr:nvSpPr>
      <xdr:spPr>
        <a:xfrm>
          <a:off x="12547111" y="12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56063</xdr:rowOff>
    </xdr:from>
    <xdr:to>
      <xdr:col>23</xdr:col>
      <xdr:colOff>517525</xdr:colOff>
      <xdr:row>97</xdr:row>
      <xdr:rowOff>73101</xdr:rowOff>
    </xdr:to>
    <xdr:cxnSp macro="">
      <xdr:nvCxnSpPr>
        <xdr:cNvPr id="681" name="直線コネクタ 680"/>
        <xdr:cNvCxnSpPr/>
      </xdr:nvCxnSpPr>
      <xdr:spPr>
        <a:xfrm flipV="1">
          <a:off x="15481300" y="16686713"/>
          <a:ext cx="8382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55415</xdr:rowOff>
    </xdr:from>
    <xdr:to>
      <xdr:col>22</xdr:col>
      <xdr:colOff>365125</xdr:colOff>
      <xdr:row>97</xdr:row>
      <xdr:rowOff>73101</xdr:rowOff>
    </xdr:to>
    <xdr:cxnSp macro="">
      <xdr:nvCxnSpPr>
        <xdr:cNvPr id="684" name="直線コネクタ 683"/>
        <xdr:cNvCxnSpPr/>
      </xdr:nvCxnSpPr>
      <xdr:spPr>
        <a:xfrm>
          <a:off x="14592300" y="16686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47696</xdr:rowOff>
    </xdr:from>
    <xdr:to>
      <xdr:col>21</xdr:col>
      <xdr:colOff>161925</xdr:colOff>
      <xdr:row>97</xdr:row>
      <xdr:rowOff>55415</xdr:rowOff>
    </xdr:to>
    <xdr:cxnSp macro="">
      <xdr:nvCxnSpPr>
        <xdr:cNvPr id="687" name="直線コネクタ 686"/>
        <xdr:cNvCxnSpPr/>
      </xdr:nvCxnSpPr>
      <xdr:spPr>
        <a:xfrm>
          <a:off x="13703300" y="16678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43018</xdr:rowOff>
    </xdr:from>
    <xdr:to>
      <xdr:col>19</xdr:col>
      <xdr:colOff>644525</xdr:colOff>
      <xdr:row>97</xdr:row>
      <xdr:rowOff>47696</xdr:rowOff>
    </xdr:to>
    <xdr:cxnSp macro="">
      <xdr:nvCxnSpPr>
        <xdr:cNvPr id="690" name="直線コネクタ 689"/>
        <xdr:cNvCxnSpPr/>
      </xdr:nvCxnSpPr>
      <xdr:spPr>
        <a:xfrm>
          <a:off x="12814300" y="16673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5263</xdr:rowOff>
    </xdr:from>
    <xdr:to>
      <xdr:col>23</xdr:col>
      <xdr:colOff>568325</xdr:colOff>
      <xdr:row>97</xdr:row>
      <xdr:rowOff>106863</xdr:rowOff>
    </xdr:to>
    <xdr:sp macro="" textlink="">
      <xdr:nvSpPr>
        <xdr:cNvPr id="700" name="円/楕円 699"/>
        <xdr:cNvSpPr/>
      </xdr:nvSpPr>
      <xdr:spPr>
        <a:xfrm>
          <a:off x="16268700" y="1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155140</xdr:rowOff>
    </xdr:from>
    <xdr:ext cx="534377" cy="259045"/>
    <xdr:sp macro="" textlink="">
      <xdr:nvSpPr>
        <xdr:cNvPr id="701" name="公債費該当値テキスト"/>
        <xdr:cNvSpPr txBox="1"/>
      </xdr:nvSpPr>
      <xdr:spPr>
        <a:xfrm>
          <a:off x="16370300" y="166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22301</xdr:rowOff>
    </xdr:from>
    <xdr:to>
      <xdr:col>22</xdr:col>
      <xdr:colOff>415925</xdr:colOff>
      <xdr:row>97</xdr:row>
      <xdr:rowOff>123901</xdr:rowOff>
    </xdr:to>
    <xdr:sp macro="" textlink="">
      <xdr:nvSpPr>
        <xdr:cNvPr id="702" name="円/楕円 701"/>
        <xdr:cNvSpPr/>
      </xdr:nvSpPr>
      <xdr:spPr>
        <a:xfrm>
          <a:off x="15430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115028</xdr:rowOff>
    </xdr:from>
    <xdr:ext cx="534377" cy="259045"/>
    <xdr:sp macro="" textlink="">
      <xdr:nvSpPr>
        <xdr:cNvPr id="703" name="テキスト ボックス 702"/>
        <xdr:cNvSpPr txBox="1"/>
      </xdr:nvSpPr>
      <xdr:spPr>
        <a:xfrm>
          <a:off x="15214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4615</xdr:rowOff>
    </xdr:from>
    <xdr:to>
      <xdr:col>21</xdr:col>
      <xdr:colOff>212725</xdr:colOff>
      <xdr:row>97</xdr:row>
      <xdr:rowOff>106215</xdr:rowOff>
    </xdr:to>
    <xdr:sp macro="" textlink="">
      <xdr:nvSpPr>
        <xdr:cNvPr id="704" name="円/楕円 703"/>
        <xdr:cNvSpPr/>
      </xdr:nvSpPr>
      <xdr:spPr>
        <a:xfrm>
          <a:off x="145415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97342</xdr:rowOff>
    </xdr:from>
    <xdr:ext cx="534377" cy="259045"/>
    <xdr:sp macro="" textlink="">
      <xdr:nvSpPr>
        <xdr:cNvPr id="705" name="テキスト ボックス 704"/>
        <xdr:cNvSpPr txBox="1"/>
      </xdr:nvSpPr>
      <xdr:spPr>
        <a:xfrm>
          <a:off x="14325111" y="1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168346</xdr:rowOff>
    </xdr:from>
    <xdr:to>
      <xdr:col>20</xdr:col>
      <xdr:colOff>9525</xdr:colOff>
      <xdr:row>97</xdr:row>
      <xdr:rowOff>98496</xdr:rowOff>
    </xdr:to>
    <xdr:sp macro="" textlink="">
      <xdr:nvSpPr>
        <xdr:cNvPr id="706" name="円/楕円 705"/>
        <xdr:cNvSpPr/>
      </xdr:nvSpPr>
      <xdr:spPr>
        <a:xfrm>
          <a:off x="13652500" y="166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89623</xdr:rowOff>
    </xdr:from>
    <xdr:ext cx="534377" cy="259045"/>
    <xdr:sp macro="" textlink="">
      <xdr:nvSpPr>
        <xdr:cNvPr id="707" name="テキスト ボックス 706"/>
        <xdr:cNvSpPr txBox="1"/>
      </xdr:nvSpPr>
      <xdr:spPr>
        <a:xfrm>
          <a:off x="13436111" y="167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163668</xdr:rowOff>
    </xdr:from>
    <xdr:to>
      <xdr:col>18</xdr:col>
      <xdr:colOff>492125</xdr:colOff>
      <xdr:row>97</xdr:row>
      <xdr:rowOff>93818</xdr:rowOff>
    </xdr:to>
    <xdr:sp macro="" textlink="">
      <xdr:nvSpPr>
        <xdr:cNvPr id="708" name="円/楕円 707"/>
        <xdr:cNvSpPr/>
      </xdr:nvSpPr>
      <xdr:spPr>
        <a:xfrm>
          <a:off x="12763500" y="16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84945</xdr:rowOff>
    </xdr:from>
    <xdr:ext cx="534377" cy="259045"/>
    <xdr:sp macro="" textlink="">
      <xdr:nvSpPr>
        <xdr:cNvPr id="709" name="テキスト ボックス 708"/>
        <xdr:cNvSpPr txBox="1"/>
      </xdr:nvSpPr>
      <xdr:spPr>
        <a:xfrm>
          <a:off x="12547111" y="167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４６，６８０円となっている。平成２７年度と比較して３５．９％減少し、類似団体平均と比べて低い水準にある。減少の主な要因は、平成２７年度で近畿自動車道紀勢線の建設に係る大内谷残土処分場埋立地売却の収入により３１２，９０４千円積み立てた財政調整基金の減によるものである。</a:t>
          </a:r>
        </a:p>
        <a:p>
          <a:r>
            <a:rPr kumimoji="1" lang="ja-JP" altLang="en-US" sz="1300">
              <a:latin typeface="ＭＳ Ｐゴシック"/>
            </a:rPr>
            <a:t>民生費は、住民一人当たり１４１，９２０円となっている。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平成２７年度と比較して４．６％減少し、類似団体平均と比べて低い水準にある。減少の主な要因は</a:t>
          </a:r>
          <a:r>
            <a:rPr kumimoji="1" lang="ja-JP" altLang="en-US" sz="1300">
              <a:latin typeface="ＭＳ Ｐゴシック"/>
            </a:rPr>
            <a:t>、なのはな保育所建設事業完了（朝来第１保育所と朝来第２保育所の統合）によるものである。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２，０５１円となっている。平成２７年度と比較して６８．８％減少し、類似団体平均と比べて低い水準にある。減少の主な要因は、事業所等立地促進基金積立金の減によるもの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住民一人当たり２２，６６１円となっている。平成２７年度と比較して６２．９％減少し、類似団体平均と比べて低い水準にある。減少の主な要因は、大内谷残土処分場整備事業及び産業振興施設建設工事の完了等によるものである。 </a:t>
          </a:r>
          <a:endParaRPr kumimoji="1" lang="en-US" altLang="ja-JP" sz="1300">
            <a:latin typeface="ＭＳ Ｐゴシック"/>
          </a:endParaRPr>
        </a:p>
        <a:p>
          <a:r>
            <a:rPr kumimoji="1" lang="ja-JP" altLang="en-US" sz="1300">
              <a:latin typeface="ＭＳ Ｐゴシック"/>
            </a:rPr>
            <a:t>教育費は、住民一人当たり４０，８３２円となっている。平成２７年度と比較して２８．３％上昇しているが、類似団体平均と比べて低い水準にある。上昇の主な要因は、スポーツサロン建設事業及び学校給食施設整備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４年度・平成２５年度は同基金を取り崩して運用したため、基金残高は減少していたが、平成２６年度・平成２７年度で近畿自動車道紀勢線の建設に係る大内谷残土処分料の収入を積み立てたことで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８年度の実質単年度収支においては０．１６％となり、実質収支においては０．１５％増加している。今後も各事業において一定の歳出が見込まれる中、歳出の抑制と歳入の確保に努めることで実質収支額や基金取り崩し額の改善に向けての取組み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は、前年度と比較して赤字額はほぼ横ばい、黒字額は４．１４％上昇している。主な要因としては、宅地造成事業において企業用地の売却及び介護保険事業においての保険料の改定などによるものである。</a:t>
          </a:r>
        </a:p>
        <a:p>
          <a:r>
            <a:rPr kumimoji="1" lang="ja-JP" altLang="en-US" sz="1400">
              <a:latin typeface="ＭＳ ゴシック" pitchFamily="49" charset="-128"/>
              <a:ea typeface="ＭＳ ゴシック" pitchFamily="49" charset="-128"/>
            </a:rPr>
            <a:t>今後は、住宅新築・宅地取得資金貸付事業については貸付金の回収を進め、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元利償還金</a:t>
          </a:r>
          <a:r>
            <a:rPr kumimoji="1" lang="ja-JP" altLang="en-US" sz="1300" b="0" i="0" u="none" strike="noStrike" kern="0" cap="none" spc="0" normalizeH="0" baseline="0" noProof="0">
              <a:ln>
                <a:noFill/>
              </a:ln>
              <a:solidFill>
                <a:prstClr val="black"/>
              </a:solidFill>
              <a:effectLst/>
              <a:uLnTx/>
              <a:uFillTx/>
              <a:latin typeface="+mn-lt"/>
              <a:ea typeface="+mn-ea"/>
              <a:cs typeface="+mn-cs"/>
            </a:rPr>
            <a:t>等</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においては、</a:t>
          </a:r>
          <a:r>
            <a:rPr kumimoji="1" lang="ja-JP" altLang="en-US" sz="1300" b="0" i="0" u="none" strike="noStrike" kern="0" cap="none" spc="0" normalizeH="0" baseline="0" noProof="0">
              <a:ln>
                <a:noFill/>
              </a:ln>
              <a:solidFill>
                <a:prstClr val="black"/>
              </a:solidFill>
              <a:effectLst/>
              <a:uLnTx/>
              <a:uFillTx/>
              <a:latin typeface="+mn-lt"/>
              <a:ea typeface="+mn-ea"/>
              <a:cs typeface="+mn-cs"/>
            </a:rPr>
            <a:t>大型投資事業の適切な取捨選択の結果平成２７年度まで減少傾向にはあったが、平成２５～２６年度実施の防災行政無線デジタル化事業及び平成２５年度実施の大内谷残土処分場整備事業の元利償還金に係る起債の償還等に伴い上昇したことが主な要因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公債費負担適正化計画に沿って財政の健全化を図った結果、平成２４年度において実質公債費比率が地方債許可団体の基準となる１８％を下回っているが、今後も継続して減少させられるよう取組みを行う。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以降、将来負担額は減少傾向にある。主な要因としては、組合等負担等見込額について、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p>
        <a:p>
          <a:r>
            <a:rPr kumimoji="1" lang="ja-JP" altLang="en-US" sz="1400">
              <a:latin typeface="ＭＳ ゴシック" pitchFamily="49" charset="-128"/>
              <a:ea typeface="ＭＳ ゴシック" pitchFamily="49" charset="-128"/>
            </a:rPr>
            <a:t>しかし今後は町有施設の耐震化や防災・減災を図るためにハード・ソフトの両面で事業を実施していく必要があり、今後も引き続き各種事業の見直しや効率化、新規事業についての優先順位を見極めながら財政の健全化を図り、また、財源の確保にも努めることで、将来負担比率の分子を継続して抑制していけるように取組み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S48" sqref="S4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5979939</v>
      </c>
      <c r="BO4" s="381"/>
      <c r="BP4" s="381"/>
      <c r="BQ4" s="381"/>
      <c r="BR4" s="381"/>
      <c r="BS4" s="381"/>
      <c r="BT4" s="381"/>
      <c r="BU4" s="382"/>
      <c r="BV4" s="380">
        <v>7017516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1.4</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5866518</v>
      </c>
      <c r="BO5" s="418"/>
      <c r="BP5" s="418"/>
      <c r="BQ5" s="418"/>
      <c r="BR5" s="418"/>
      <c r="BS5" s="418"/>
      <c r="BT5" s="418"/>
      <c r="BU5" s="419"/>
      <c r="BV5" s="417">
        <v>6963856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86.5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113421</v>
      </c>
      <c r="BO6" s="418"/>
      <c r="BP6" s="418"/>
      <c r="BQ6" s="418"/>
      <c r="BR6" s="418"/>
      <c r="BS6" s="418"/>
      <c r="BT6" s="418"/>
      <c r="BU6" s="419"/>
      <c r="BV6" s="417">
        <v>53660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92.2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61387</v>
      </c>
      <c r="BO7" s="418"/>
      <c r="BP7" s="418"/>
      <c r="BQ7" s="418"/>
      <c r="BR7" s="418"/>
      <c r="BS7" s="418"/>
      <c r="BT7" s="418"/>
      <c r="BU7" s="419"/>
      <c r="BV7" s="417">
        <v>7249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3678061</v>
      </c>
      <c r="CU7" s="418"/>
      <c r="CV7" s="418"/>
      <c r="CW7" s="418"/>
      <c r="CX7" s="418"/>
      <c r="CY7" s="418"/>
      <c r="CZ7" s="418"/>
      <c r="DA7" s="419"/>
      <c r="DB7" s="417">
        <v>3682567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52034</v>
      </c>
      <c r="BO8" s="418"/>
      <c r="BP8" s="418"/>
      <c r="BQ8" s="418"/>
      <c r="BR8" s="418"/>
      <c r="BS8" s="418"/>
      <c r="BT8" s="418"/>
      <c r="BU8" s="419"/>
      <c r="BV8" s="417">
        <v>46411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14989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5623</v>
      </c>
      <c r="BO9" s="418"/>
      <c r="BP9" s="418"/>
      <c r="BQ9" s="418"/>
      <c r="BR9" s="418"/>
      <c r="BS9" s="418"/>
      <c r="BT9" s="418"/>
      <c r="BU9" s="419"/>
      <c r="BV9" s="417">
        <v>-10274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14807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135</v>
      </c>
      <c r="BO10" s="418"/>
      <c r="BP10" s="418"/>
      <c r="BQ10" s="418"/>
      <c r="BR10" s="418"/>
      <c r="BS10" s="418"/>
      <c r="BT10" s="418"/>
      <c r="BU10" s="419"/>
      <c r="BV10" s="417">
        <v>462991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15561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15511</v>
      </c>
      <c r="S13" s="499"/>
      <c r="T13" s="499"/>
      <c r="U13" s="499"/>
      <c r="V13" s="500"/>
      <c r="W13" s="433" t="s">
        <v>125</v>
      </c>
      <c r="X13" s="434"/>
      <c r="Y13" s="434"/>
      <c r="Z13" s="434"/>
      <c r="AA13" s="434"/>
      <c r="AB13" s="424"/>
      <c r="AC13" s="468">
        <v>571</v>
      </c>
      <c r="AD13" s="469"/>
      <c r="AE13" s="469"/>
      <c r="AF13" s="469"/>
      <c r="AG13" s="508"/>
      <c r="AH13" s="468">
        <v>541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5758</v>
      </c>
      <c r="BO13" s="418"/>
      <c r="BP13" s="418"/>
      <c r="BQ13" s="418"/>
      <c r="BR13" s="418"/>
      <c r="BS13" s="418"/>
      <c r="BT13" s="418"/>
      <c r="BU13" s="419"/>
      <c r="BV13" s="417">
        <v>452717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12.3</v>
      </c>
      <c r="CU13" s="415"/>
      <c r="CV13" s="415"/>
      <c r="CW13" s="415"/>
      <c r="CX13" s="415"/>
      <c r="CY13" s="415"/>
      <c r="CZ13" s="415"/>
      <c r="DA13" s="416"/>
      <c r="DB13" s="414">
        <v>12.5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15527</v>
      </c>
      <c r="S14" s="499"/>
      <c r="T14" s="499"/>
      <c r="U14" s="499"/>
      <c r="V14" s="500"/>
      <c r="W14" s="407"/>
      <c r="X14" s="408"/>
      <c r="Y14" s="408"/>
      <c r="Z14" s="408"/>
      <c r="AA14" s="408"/>
      <c r="AB14" s="397"/>
      <c r="AC14" s="501">
        <v>8</v>
      </c>
      <c r="AD14" s="502"/>
      <c r="AE14" s="502"/>
      <c r="AF14" s="502"/>
      <c r="AG14" s="503"/>
      <c r="AH14" s="501">
        <v>8.1999999999999993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72.3</v>
      </c>
      <c r="CU14" s="513"/>
      <c r="CV14" s="513"/>
      <c r="CW14" s="513"/>
      <c r="CX14" s="513"/>
      <c r="CY14" s="513"/>
      <c r="CZ14" s="513"/>
      <c r="DA14" s="514"/>
      <c r="DB14" s="512">
        <v>86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15475</v>
      </c>
      <c r="S15" s="499"/>
      <c r="T15" s="499"/>
      <c r="U15" s="499"/>
      <c r="V15" s="500"/>
      <c r="W15" s="433" t="s">
        <v>131</v>
      </c>
      <c r="X15" s="434"/>
      <c r="Y15" s="434"/>
      <c r="Z15" s="434"/>
      <c r="AA15" s="434"/>
      <c r="AB15" s="424"/>
      <c r="AC15" s="468">
        <v>1594</v>
      </c>
      <c r="AD15" s="469"/>
      <c r="AE15" s="469"/>
      <c r="AF15" s="469"/>
      <c r="AG15" s="508"/>
      <c r="AH15" s="468">
        <v>1485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1503167</v>
      </c>
      <c r="BO15" s="381"/>
      <c r="BP15" s="381"/>
      <c r="BQ15" s="381"/>
      <c r="BR15" s="381"/>
      <c r="BS15" s="381"/>
      <c r="BT15" s="381"/>
      <c r="BU15" s="382"/>
      <c r="BV15" s="380">
        <v>1473058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22.5</v>
      </c>
      <c r="AD16" s="502"/>
      <c r="AE16" s="502"/>
      <c r="AF16" s="502"/>
      <c r="AG16" s="503"/>
      <c r="AH16" s="501">
        <v>22.5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3081955</v>
      </c>
      <c r="BO16" s="418"/>
      <c r="BP16" s="418"/>
      <c r="BQ16" s="418"/>
      <c r="BR16" s="418"/>
      <c r="BS16" s="418"/>
      <c r="BT16" s="418"/>
      <c r="BU16" s="419"/>
      <c r="BV16" s="417">
        <v>3049733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4932</v>
      </c>
      <c r="AD17" s="469"/>
      <c r="AE17" s="469"/>
      <c r="AF17" s="469"/>
      <c r="AG17" s="508"/>
      <c r="AH17" s="468">
        <v>4585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1902418</v>
      </c>
      <c r="BO17" s="418"/>
      <c r="BP17" s="418"/>
      <c r="BQ17" s="418"/>
      <c r="BR17" s="418"/>
      <c r="BS17" s="418"/>
      <c r="BT17" s="418"/>
      <c r="BU17" s="419"/>
      <c r="BV17" s="417">
        <v>1864881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57.37</v>
      </c>
      <c r="M18" s="530"/>
      <c r="N18" s="530"/>
      <c r="O18" s="530"/>
      <c r="P18" s="530"/>
      <c r="Q18" s="530"/>
      <c r="R18" s="531"/>
      <c r="S18" s="531"/>
      <c r="T18" s="531"/>
      <c r="U18" s="531"/>
      <c r="V18" s="532"/>
      <c r="W18" s="435"/>
      <c r="X18" s="436"/>
      <c r="Y18" s="436"/>
      <c r="Z18" s="436"/>
      <c r="AA18" s="436"/>
      <c r="AB18" s="427"/>
      <c r="AC18" s="533">
        <v>69.5</v>
      </c>
      <c r="AD18" s="534"/>
      <c r="AE18" s="534"/>
      <c r="AF18" s="534"/>
      <c r="AG18" s="535"/>
      <c r="AH18" s="533">
        <v>69.400000000000006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3316762</v>
      </c>
      <c r="BO18" s="418"/>
      <c r="BP18" s="418"/>
      <c r="BQ18" s="418"/>
      <c r="BR18" s="418"/>
      <c r="BS18" s="418"/>
      <c r="BT18" s="418"/>
      <c r="BU18" s="419"/>
      <c r="BV18" s="417">
        <v>3269276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261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4113033</v>
      </c>
      <c r="BO19" s="418"/>
      <c r="BP19" s="418"/>
      <c r="BQ19" s="418"/>
      <c r="BR19" s="418"/>
      <c r="BS19" s="418"/>
      <c r="BT19" s="418"/>
      <c r="BU19" s="419"/>
      <c r="BV19" s="417">
        <v>4490548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6017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6362104</v>
      </c>
      <c r="BO23" s="418"/>
      <c r="BP23" s="418"/>
      <c r="BQ23" s="418"/>
      <c r="BR23" s="418"/>
      <c r="BS23" s="418"/>
      <c r="BT23" s="418"/>
      <c r="BU23" s="419"/>
      <c r="BV23" s="417">
        <v>6488473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6480</v>
      </c>
      <c r="R24" s="469"/>
      <c r="S24" s="469"/>
      <c r="T24" s="469"/>
      <c r="U24" s="469"/>
      <c r="V24" s="508"/>
      <c r="W24" s="563"/>
      <c r="X24" s="551"/>
      <c r="Y24" s="552"/>
      <c r="Z24" s="467" t="s">
        <v>154</v>
      </c>
      <c r="AA24" s="447"/>
      <c r="AB24" s="447"/>
      <c r="AC24" s="447"/>
      <c r="AD24" s="447"/>
      <c r="AE24" s="447"/>
      <c r="AF24" s="447"/>
      <c r="AG24" s="448"/>
      <c r="AH24" s="468">
        <v>95</v>
      </c>
      <c r="AI24" s="469"/>
      <c r="AJ24" s="469"/>
      <c r="AK24" s="469"/>
      <c r="AL24" s="508"/>
      <c r="AM24" s="468">
        <v>275690</v>
      </c>
      <c r="AN24" s="469"/>
      <c r="AO24" s="469"/>
      <c r="AP24" s="469"/>
      <c r="AQ24" s="469"/>
      <c r="AR24" s="508"/>
      <c r="AS24" s="468">
        <v>2902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4880759</v>
      </c>
      <c r="BO24" s="418"/>
      <c r="BP24" s="418"/>
      <c r="BQ24" s="418"/>
      <c r="BR24" s="418"/>
      <c r="BS24" s="418"/>
      <c r="BT24" s="418"/>
      <c r="BU24" s="419"/>
      <c r="BV24" s="417">
        <v>4856443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5310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208115</v>
      </c>
      <c r="BO25" s="381"/>
      <c r="BP25" s="381"/>
      <c r="BQ25" s="381"/>
      <c r="BR25" s="381"/>
      <c r="BS25" s="381"/>
      <c r="BT25" s="381"/>
      <c r="BU25" s="382"/>
      <c r="BV25" s="380">
        <v>203541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4860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100406</v>
      </c>
      <c r="BO27" s="587"/>
      <c r="BP27" s="587"/>
      <c r="BQ27" s="587"/>
      <c r="BR27" s="587"/>
      <c r="BS27" s="587"/>
      <c r="BT27" s="587"/>
      <c r="BU27" s="588"/>
      <c r="BV27" s="586">
        <v>100406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2600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1051472</v>
      </c>
      <c r="BO28" s="381"/>
      <c r="BP28" s="381"/>
      <c r="BQ28" s="381"/>
      <c r="BR28" s="381"/>
      <c r="BS28" s="381"/>
      <c r="BT28" s="381"/>
      <c r="BU28" s="382"/>
      <c r="BV28" s="380">
        <v>1051337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96</v>
      </c>
      <c r="AI29" s="469"/>
      <c r="AJ29" s="469"/>
      <c r="AK29" s="469"/>
      <c r="AL29" s="508"/>
      <c r="AM29" s="468">
        <v>278955</v>
      </c>
      <c r="AN29" s="469"/>
      <c r="AO29" s="469"/>
      <c r="AP29" s="469"/>
      <c r="AQ29" s="469"/>
      <c r="AR29" s="508"/>
      <c r="AS29" s="468">
        <v>2906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321572</v>
      </c>
      <c r="BO29" s="418"/>
      <c r="BP29" s="418"/>
      <c r="BQ29" s="418"/>
      <c r="BR29" s="418"/>
      <c r="BS29" s="418"/>
      <c r="BT29" s="418"/>
      <c r="BU29" s="419"/>
      <c r="BV29" s="417">
        <v>321570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487460</v>
      </c>
      <c r="BO30" s="587"/>
      <c r="BP30" s="587"/>
      <c r="BQ30" s="587"/>
      <c r="BR30" s="587"/>
      <c r="BS30" s="587"/>
      <c r="BT30" s="587"/>
      <c r="BU30" s="588"/>
      <c r="BV30" s="586">
        <v>446097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水道事業</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IF('各会計、関係団体の財政状況及び健全化判断比率'!B32="","",'各会計、関係団体の財政状況及び健全化判断比率'!B32)</f>
        <v>公共下水道事業</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宅地取得資金貸付事業</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IF('各会計、関係団体の財政状況及び健全化判断比率'!B33="","",'各会計、関係団体の財政状況及び健全化判断比率'!B33)</f>
        <v>農業集落排水事業</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紀南地方老人福祉施設組合（普通会計）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住宅新築資金貸付事業</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IF('各会計、関係団体の財政状況及び健全化判断比率'!B34="","",'各会計、関係団体の財政状況及び健全化判断比率'!B34)</f>
        <v>宅地造成事業</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紀南地方老人福祉施設組合（公営企業会計）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奨学事業</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富田川治水組合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診療所事業</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紀南地方児童福祉施設組合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田辺周辺広域市町村圏組合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上大中清掃施設組合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富田川衛生施設組合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和歌山地方税回収機構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和歌山県後期高齢者医療広域連合（普通会計）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8" sqref="S4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1562482</v>
      </c>
      <c r="S5" s="615"/>
      <c r="T5" s="615"/>
      <c r="U5" s="615"/>
      <c r="V5" s="615"/>
      <c r="W5" s="615"/>
      <c r="X5" s="615"/>
      <c r="Y5" s="616"/>
      <c r="Z5" s="617">
        <v>26.1</v>
      </c>
      <c r="AA5" s="617"/>
      <c r="AB5" s="617"/>
      <c r="AC5" s="617"/>
      <c r="AD5" s="618">
        <v>1562482</v>
      </c>
      <c r="AE5" s="618"/>
      <c r="AF5" s="618"/>
      <c r="AG5" s="618"/>
      <c r="AH5" s="618"/>
      <c r="AI5" s="618"/>
      <c r="AJ5" s="618"/>
      <c r="AK5" s="618"/>
      <c r="AL5" s="619">
        <v>44.5</v>
      </c>
      <c r="AM5" s="620"/>
      <c r="AN5" s="620"/>
      <c r="AO5" s="621"/>
      <c r="AP5" s="611" t="s">
        <v>210</v>
      </c>
      <c r="AQ5" s="612"/>
      <c r="AR5" s="612"/>
      <c r="AS5" s="612"/>
      <c r="AT5" s="612"/>
      <c r="AU5" s="612"/>
      <c r="AV5" s="612"/>
      <c r="AW5" s="612"/>
      <c r="AX5" s="612"/>
      <c r="AY5" s="612"/>
      <c r="AZ5" s="612"/>
      <c r="BA5" s="612"/>
      <c r="BB5" s="612"/>
      <c r="BC5" s="612"/>
      <c r="BD5" s="612"/>
      <c r="BE5" s="612"/>
      <c r="BF5" s="613"/>
      <c r="BG5" s="625">
        <v>1561165</v>
      </c>
      <c r="BH5" s="626"/>
      <c r="BI5" s="626"/>
      <c r="BJ5" s="626"/>
      <c r="BK5" s="626"/>
      <c r="BL5" s="626"/>
      <c r="BM5" s="626"/>
      <c r="BN5" s="627"/>
      <c r="BO5" s="628">
        <v>99.9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58094</v>
      </c>
      <c r="S6" s="626"/>
      <c r="T6" s="626"/>
      <c r="U6" s="626"/>
      <c r="V6" s="626"/>
      <c r="W6" s="626"/>
      <c r="X6" s="626"/>
      <c r="Y6" s="627"/>
      <c r="Z6" s="628">
        <v>1</v>
      </c>
      <c r="AA6" s="628"/>
      <c r="AB6" s="628"/>
      <c r="AC6" s="628"/>
      <c r="AD6" s="629">
        <v>58094</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1561165</v>
      </c>
      <c r="BH6" s="626"/>
      <c r="BI6" s="626"/>
      <c r="BJ6" s="626"/>
      <c r="BK6" s="626"/>
      <c r="BL6" s="626"/>
      <c r="BM6" s="626"/>
      <c r="BN6" s="627"/>
      <c r="BO6" s="628">
        <v>99.9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84383</v>
      </c>
      <c r="CS6" s="626"/>
      <c r="CT6" s="626"/>
      <c r="CU6" s="626"/>
      <c r="CV6" s="626"/>
      <c r="CW6" s="626"/>
      <c r="CX6" s="626"/>
      <c r="CY6" s="627"/>
      <c r="CZ6" s="628">
        <v>1.4</v>
      </c>
      <c r="DA6" s="628"/>
      <c r="DB6" s="628"/>
      <c r="DC6" s="628"/>
      <c r="DD6" s="634" t="s">
        <v>211</v>
      </c>
      <c r="DE6" s="626"/>
      <c r="DF6" s="626"/>
      <c r="DG6" s="626"/>
      <c r="DH6" s="626"/>
      <c r="DI6" s="626"/>
      <c r="DJ6" s="626"/>
      <c r="DK6" s="626"/>
      <c r="DL6" s="626"/>
      <c r="DM6" s="626"/>
      <c r="DN6" s="626"/>
      <c r="DO6" s="626"/>
      <c r="DP6" s="627"/>
      <c r="DQ6" s="634">
        <v>84383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3227</v>
      </c>
      <c r="S7" s="626"/>
      <c r="T7" s="626"/>
      <c r="U7" s="626"/>
      <c r="V7" s="626"/>
      <c r="W7" s="626"/>
      <c r="X7" s="626"/>
      <c r="Y7" s="627"/>
      <c r="Z7" s="628">
        <v>0.1</v>
      </c>
      <c r="AA7" s="628"/>
      <c r="AB7" s="628"/>
      <c r="AC7" s="628"/>
      <c r="AD7" s="629">
        <v>3227</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660349</v>
      </c>
      <c r="BH7" s="626"/>
      <c r="BI7" s="626"/>
      <c r="BJ7" s="626"/>
      <c r="BK7" s="626"/>
      <c r="BL7" s="626"/>
      <c r="BM7" s="626"/>
      <c r="BN7" s="627"/>
      <c r="BO7" s="628">
        <v>42.3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726390</v>
      </c>
      <c r="CS7" s="626"/>
      <c r="CT7" s="626"/>
      <c r="CU7" s="626"/>
      <c r="CV7" s="626"/>
      <c r="CW7" s="626"/>
      <c r="CX7" s="626"/>
      <c r="CY7" s="627"/>
      <c r="CZ7" s="628">
        <v>12.4</v>
      </c>
      <c r="DA7" s="628"/>
      <c r="DB7" s="628"/>
      <c r="DC7" s="628"/>
      <c r="DD7" s="634">
        <v>75122</v>
      </c>
      <c r="DE7" s="626"/>
      <c r="DF7" s="626"/>
      <c r="DG7" s="626"/>
      <c r="DH7" s="626"/>
      <c r="DI7" s="626"/>
      <c r="DJ7" s="626"/>
      <c r="DK7" s="626"/>
      <c r="DL7" s="626"/>
      <c r="DM7" s="626"/>
      <c r="DN7" s="626"/>
      <c r="DO7" s="626"/>
      <c r="DP7" s="627"/>
      <c r="DQ7" s="634">
        <v>507345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7953</v>
      </c>
      <c r="S8" s="626"/>
      <c r="T8" s="626"/>
      <c r="U8" s="626"/>
      <c r="V8" s="626"/>
      <c r="W8" s="626"/>
      <c r="X8" s="626"/>
      <c r="Y8" s="627"/>
      <c r="Z8" s="628">
        <v>0.1</v>
      </c>
      <c r="AA8" s="628"/>
      <c r="AB8" s="628"/>
      <c r="AC8" s="628"/>
      <c r="AD8" s="629">
        <v>7953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24795</v>
      </c>
      <c r="BH8" s="626"/>
      <c r="BI8" s="626"/>
      <c r="BJ8" s="626"/>
      <c r="BK8" s="626"/>
      <c r="BL8" s="626"/>
      <c r="BM8" s="626"/>
      <c r="BN8" s="627"/>
      <c r="BO8" s="628">
        <v>1.6</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2208412</v>
      </c>
      <c r="CS8" s="626"/>
      <c r="CT8" s="626"/>
      <c r="CU8" s="626"/>
      <c r="CV8" s="626"/>
      <c r="CW8" s="626"/>
      <c r="CX8" s="626"/>
      <c r="CY8" s="627"/>
      <c r="CZ8" s="628">
        <v>37.6</v>
      </c>
      <c r="DA8" s="628"/>
      <c r="DB8" s="628"/>
      <c r="DC8" s="628"/>
      <c r="DD8" s="634">
        <v>174903</v>
      </c>
      <c r="DE8" s="626"/>
      <c r="DF8" s="626"/>
      <c r="DG8" s="626"/>
      <c r="DH8" s="626"/>
      <c r="DI8" s="626"/>
      <c r="DJ8" s="626"/>
      <c r="DK8" s="626"/>
      <c r="DL8" s="626"/>
      <c r="DM8" s="626"/>
      <c r="DN8" s="626"/>
      <c r="DO8" s="626"/>
      <c r="DP8" s="627"/>
      <c r="DQ8" s="634">
        <v>1067527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3988</v>
      </c>
      <c r="S9" s="626"/>
      <c r="T9" s="626"/>
      <c r="U9" s="626"/>
      <c r="V9" s="626"/>
      <c r="W9" s="626"/>
      <c r="X9" s="626"/>
      <c r="Y9" s="627"/>
      <c r="Z9" s="628">
        <v>0.1</v>
      </c>
      <c r="AA9" s="628"/>
      <c r="AB9" s="628"/>
      <c r="AC9" s="628"/>
      <c r="AD9" s="629">
        <v>3988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546517</v>
      </c>
      <c r="BH9" s="626"/>
      <c r="BI9" s="626"/>
      <c r="BJ9" s="626"/>
      <c r="BK9" s="626"/>
      <c r="BL9" s="626"/>
      <c r="BM9" s="626"/>
      <c r="BN9" s="627"/>
      <c r="BO9" s="628">
        <v>35</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640852</v>
      </c>
      <c r="CS9" s="626"/>
      <c r="CT9" s="626"/>
      <c r="CU9" s="626"/>
      <c r="CV9" s="626"/>
      <c r="CW9" s="626"/>
      <c r="CX9" s="626"/>
      <c r="CY9" s="627"/>
      <c r="CZ9" s="628">
        <v>10.9</v>
      </c>
      <c r="DA9" s="628"/>
      <c r="DB9" s="628"/>
      <c r="DC9" s="628"/>
      <c r="DD9" s="634">
        <v>15422</v>
      </c>
      <c r="DE9" s="626"/>
      <c r="DF9" s="626"/>
      <c r="DG9" s="626"/>
      <c r="DH9" s="626"/>
      <c r="DI9" s="626"/>
      <c r="DJ9" s="626"/>
      <c r="DK9" s="626"/>
      <c r="DL9" s="626"/>
      <c r="DM9" s="626"/>
      <c r="DN9" s="626"/>
      <c r="DO9" s="626"/>
      <c r="DP9" s="627"/>
      <c r="DQ9" s="634">
        <v>580287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226045</v>
      </c>
      <c r="S10" s="626"/>
      <c r="T10" s="626"/>
      <c r="U10" s="626"/>
      <c r="V10" s="626"/>
      <c r="W10" s="626"/>
      <c r="X10" s="626"/>
      <c r="Y10" s="627"/>
      <c r="Z10" s="628">
        <v>3.8</v>
      </c>
      <c r="AA10" s="628"/>
      <c r="AB10" s="628"/>
      <c r="AC10" s="628"/>
      <c r="AD10" s="629">
        <v>226045</v>
      </c>
      <c r="AE10" s="629"/>
      <c r="AF10" s="629"/>
      <c r="AG10" s="629"/>
      <c r="AH10" s="629"/>
      <c r="AI10" s="629"/>
      <c r="AJ10" s="629"/>
      <c r="AK10" s="629"/>
      <c r="AL10" s="630">
        <v>6.4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30361</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28052</v>
      </c>
      <c r="S11" s="626"/>
      <c r="T11" s="626"/>
      <c r="U11" s="626"/>
      <c r="V11" s="626"/>
      <c r="W11" s="626"/>
      <c r="X11" s="626"/>
      <c r="Y11" s="627"/>
      <c r="Z11" s="628">
        <v>0.5</v>
      </c>
      <c r="AA11" s="628"/>
      <c r="AB11" s="628"/>
      <c r="AC11" s="628"/>
      <c r="AD11" s="629">
        <v>28052</v>
      </c>
      <c r="AE11" s="629"/>
      <c r="AF11" s="629"/>
      <c r="AG11" s="629"/>
      <c r="AH11" s="629"/>
      <c r="AI11" s="629"/>
      <c r="AJ11" s="629"/>
      <c r="AK11" s="629"/>
      <c r="AL11" s="630">
        <v>0.8</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58676</v>
      </c>
      <c r="BH11" s="626"/>
      <c r="BI11" s="626"/>
      <c r="BJ11" s="626"/>
      <c r="BK11" s="626"/>
      <c r="BL11" s="626"/>
      <c r="BM11" s="626"/>
      <c r="BN11" s="627"/>
      <c r="BO11" s="628">
        <v>3.8</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265207</v>
      </c>
      <c r="CS11" s="626"/>
      <c r="CT11" s="626"/>
      <c r="CU11" s="626"/>
      <c r="CV11" s="626"/>
      <c r="CW11" s="626"/>
      <c r="CX11" s="626"/>
      <c r="CY11" s="627"/>
      <c r="CZ11" s="628">
        <v>4.5</v>
      </c>
      <c r="DA11" s="628"/>
      <c r="DB11" s="628"/>
      <c r="DC11" s="628"/>
      <c r="DD11" s="634">
        <v>27005</v>
      </c>
      <c r="DE11" s="626"/>
      <c r="DF11" s="626"/>
      <c r="DG11" s="626"/>
      <c r="DH11" s="626"/>
      <c r="DI11" s="626"/>
      <c r="DJ11" s="626"/>
      <c r="DK11" s="626"/>
      <c r="DL11" s="626"/>
      <c r="DM11" s="626"/>
      <c r="DN11" s="626"/>
      <c r="DO11" s="626"/>
      <c r="DP11" s="627"/>
      <c r="DQ11" s="634">
        <v>188748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704920</v>
      </c>
      <c r="BH12" s="626"/>
      <c r="BI12" s="626"/>
      <c r="BJ12" s="626"/>
      <c r="BK12" s="626"/>
      <c r="BL12" s="626"/>
      <c r="BM12" s="626"/>
      <c r="BN12" s="627"/>
      <c r="BO12" s="628">
        <v>45.1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31923</v>
      </c>
      <c r="CS12" s="626"/>
      <c r="CT12" s="626"/>
      <c r="CU12" s="626"/>
      <c r="CV12" s="626"/>
      <c r="CW12" s="626"/>
      <c r="CX12" s="626"/>
      <c r="CY12" s="627"/>
      <c r="CZ12" s="628">
        <v>0.5</v>
      </c>
      <c r="DA12" s="628"/>
      <c r="DB12" s="628"/>
      <c r="DC12" s="628"/>
      <c r="DD12" s="634">
        <v>3540</v>
      </c>
      <c r="DE12" s="626"/>
      <c r="DF12" s="626"/>
      <c r="DG12" s="626"/>
      <c r="DH12" s="626"/>
      <c r="DI12" s="626"/>
      <c r="DJ12" s="626"/>
      <c r="DK12" s="626"/>
      <c r="DL12" s="626"/>
      <c r="DM12" s="626"/>
      <c r="DN12" s="626"/>
      <c r="DO12" s="626"/>
      <c r="DP12" s="627"/>
      <c r="DQ12" s="634">
        <v>26594</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12117</v>
      </c>
      <c r="S13" s="626"/>
      <c r="T13" s="626"/>
      <c r="U13" s="626"/>
      <c r="V13" s="626"/>
      <c r="W13" s="626"/>
      <c r="X13" s="626"/>
      <c r="Y13" s="627"/>
      <c r="Z13" s="628">
        <v>0.2</v>
      </c>
      <c r="AA13" s="628"/>
      <c r="AB13" s="628"/>
      <c r="AC13" s="628"/>
      <c r="AD13" s="629">
        <v>12117</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700292</v>
      </c>
      <c r="BH13" s="626"/>
      <c r="BI13" s="626"/>
      <c r="BJ13" s="626"/>
      <c r="BK13" s="626"/>
      <c r="BL13" s="626"/>
      <c r="BM13" s="626"/>
      <c r="BN13" s="627"/>
      <c r="BO13" s="628">
        <v>44.8</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352622</v>
      </c>
      <c r="CS13" s="626"/>
      <c r="CT13" s="626"/>
      <c r="CU13" s="626"/>
      <c r="CV13" s="626"/>
      <c r="CW13" s="626"/>
      <c r="CX13" s="626"/>
      <c r="CY13" s="627"/>
      <c r="CZ13" s="628">
        <v>6</v>
      </c>
      <c r="DA13" s="628"/>
      <c r="DB13" s="628"/>
      <c r="DC13" s="628"/>
      <c r="DD13" s="634">
        <v>121415</v>
      </c>
      <c r="DE13" s="626"/>
      <c r="DF13" s="626"/>
      <c r="DG13" s="626"/>
      <c r="DH13" s="626"/>
      <c r="DI13" s="626"/>
      <c r="DJ13" s="626"/>
      <c r="DK13" s="626"/>
      <c r="DL13" s="626"/>
      <c r="DM13" s="626"/>
      <c r="DN13" s="626"/>
      <c r="DO13" s="626"/>
      <c r="DP13" s="627"/>
      <c r="DQ13" s="634">
        <v>234831</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57051</v>
      </c>
      <c r="BH14" s="626"/>
      <c r="BI14" s="626"/>
      <c r="BJ14" s="626"/>
      <c r="BK14" s="626"/>
      <c r="BL14" s="626"/>
      <c r="BM14" s="626"/>
      <c r="BN14" s="627"/>
      <c r="BO14" s="628">
        <v>3.7</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224336</v>
      </c>
      <c r="CS14" s="626"/>
      <c r="CT14" s="626"/>
      <c r="CU14" s="626"/>
      <c r="CV14" s="626"/>
      <c r="CW14" s="626"/>
      <c r="CX14" s="626"/>
      <c r="CY14" s="627"/>
      <c r="CZ14" s="628">
        <v>3.8</v>
      </c>
      <c r="DA14" s="628"/>
      <c r="DB14" s="628"/>
      <c r="DC14" s="628"/>
      <c r="DD14" s="634">
        <v>4838</v>
      </c>
      <c r="DE14" s="626"/>
      <c r="DF14" s="626"/>
      <c r="DG14" s="626"/>
      <c r="DH14" s="626"/>
      <c r="DI14" s="626"/>
      <c r="DJ14" s="626"/>
      <c r="DK14" s="626"/>
      <c r="DL14" s="626"/>
      <c r="DM14" s="626"/>
      <c r="DN14" s="626"/>
      <c r="DO14" s="626"/>
      <c r="DP14" s="627"/>
      <c r="DQ14" s="634">
        <v>215150</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10842</v>
      </c>
      <c r="S15" s="626"/>
      <c r="T15" s="626"/>
      <c r="U15" s="626"/>
      <c r="V15" s="626"/>
      <c r="W15" s="626"/>
      <c r="X15" s="626"/>
      <c r="Y15" s="627"/>
      <c r="Z15" s="628">
        <v>0.2</v>
      </c>
      <c r="AA15" s="628"/>
      <c r="AB15" s="628"/>
      <c r="AC15" s="628"/>
      <c r="AD15" s="629">
        <v>10842</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138845</v>
      </c>
      <c r="BH15" s="626"/>
      <c r="BI15" s="626"/>
      <c r="BJ15" s="626"/>
      <c r="BK15" s="626"/>
      <c r="BL15" s="626"/>
      <c r="BM15" s="626"/>
      <c r="BN15" s="627"/>
      <c r="BO15" s="628">
        <v>8.9</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635393</v>
      </c>
      <c r="CS15" s="626"/>
      <c r="CT15" s="626"/>
      <c r="CU15" s="626"/>
      <c r="CV15" s="626"/>
      <c r="CW15" s="626"/>
      <c r="CX15" s="626"/>
      <c r="CY15" s="627"/>
      <c r="CZ15" s="628">
        <v>10.8</v>
      </c>
      <c r="DA15" s="628"/>
      <c r="DB15" s="628"/>
      <c r="DC15" s="628"/>
      <c r="DD15" s="634">
        <v>212688</v>
      </c>
      <c r="DE15" s="626"/>
      <c r="DF15" s="626"/>
      <c r="DG15" s="626"/>
      <c r="DH15" s="626"/>
      <c r="DI15" s="626"/>
      <c r="DJ15" s="626"/>
      <c r="DK15" s="626"/>
      <c r="DL15" s="626"/>
      <c r="DM15" s="626"/>
      <c r="DN15" s="626"/>
      <c r="DO15" s="626"/>
      <c r="DP15" s="627"/>
      <c r="DQ15" s="634">
        <v>452497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1816817</v>
      </c>
      <c r="S16" s="626"/>
      <c r="T16" s="626"/>
      <c r="U16" s="626"/>
      <c r="V16" s="626"/>
      <c r="W16" s="626"/>
      <c r="X16" s="626"/>
      <c r="Y16" s="627"/>
      <c r="Z16" s="628">
        <v>30.4</v>
      </c>
      <c r="AA16" s="628"/>
      <c r="AB16" s="628"/>
      <c r="AC16" s="628"/>
      <c r="AD16" s="629">
        <v>1576253</v>
      </c>
      <c r="AE16" s="629"/>
      <c r="AF16" s="629"/>
      <c r="AG16" s="629"/>
      <c r="AH16" s="629"/>
      <c r="AI16" s="629"/>
      <c r="AJ16" s="629"/>
      <c r="AK16" s="629"/>
      <c r="AL16" s="630">
        <v>44.9</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20468</v>
      </c>
      <c r="CS16" s="626"/>
      <c r="CT16" s="626"/>
      <c r="CU16" s="626"/>
      <c r="CV16" s="626"/>
      <c r="CW16" s="626"/>
      <c r="CX16" s="626"/>
      <c r="CY16" s="627"/>
      <c r="CZ16" s="628">
        <v>0.3</v>
      </c>
      <c r="DA16" s="628"/>
      <c r="DB16" s="628"/>
      <c r="DC16" s="628"/>
      <c r="DD16" s="634" t="s">
        <v>223</v>
      </c>
      <c r="DE16" s="626"/>
      <c r="DF16" s="626"/>
      <c r="DG16" s="626"/>
      <c r="DH16" s="626"/>
      <c r="DI16" s="626"/>
      <c r="DJ16" s="626"/>
      <c r="DK16" s="626"/>
      <c r="DL16" s="626"/>
      <c r="DM16" s="626"/>
      <c r="DN16" s="626"/>
      <c r="DO16" s="626"/>
      <c r="DP16" s="627"/>
      <c r="DQ16" s="634">
        <v>5875</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1576253</v>
      </c>
      <c r="S17" s="626"/>
      <c r="T17" s="626"/>
      <c r="U17" s="626"/>
      <c r="V17" s="626"/>
      <c r="W17" s="626"/>
      <c r="X17" s="626"/>
      <c r="Y17" s="627"/>
      <c r="Z17" s="628">
        <v>26.4</v>
      </c>
      <c r="AA17" s="628"/>
      <c r="AB17" s="628"/>
      <c r="AC17" s="628"/>
      <c r="AD17" s="629">
        <v>1576253</v>
      </c>
      <c r="AE17" s="629"/>
      <c r="AF17" s="629"/>
      <c r="AG17" s="629"/>
      <c r="AH17" s="629"/>
      <c r="AI17" s="629"/>
      <c r="AJ17" s="629"/>
      <c r="AK17" s="629"/>
      <c r="AL17" s="630">
        <v>44.9</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676532</v>
      </c>
      <c r="CS17" s="626"/>
      <c r="CT17" s="626"/>
      <c r="CU17" s="626"/>
      <c r="CV17" s="626"/>
      <c r="CW17" s="626"/>
      <c r="CX17" s="626"/>
      <c r="CY17" s="627"/>
      <c r="CZ17" s="628">
        <v>11.5</v>
      </c>
      <c r="DA17" s="628"/>
      <c r="DB17" s="628"/>
      <c r="DC17" s="628"/>
      <c r="DD17" s="634" t="s">
        <v>223</v>
      </c>
      <c r="DE17" s="626"/>
      <c r="DF17" s="626"/>
      <c r="DG17" s="626"/>
      <c r="DH17" s="626"/>
      <c r="DI17" s="626"/>
      <c r="DJ17" s="626"/>
      <c r="DK17" s="626"/>
      <c r="DL17" s="626"/>
      <c r="DM17" s="626"/>
      <c r="DN17" s="626"/>
      <c r="DO17" s="626"/>
      <c r="DP17" s="627"/>
      <c r="DQ17" s="634">
        <v>636375</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240564</v>
      </c>
      <c r="S18" s="626"/>
      <c r="T18" s="626"/>
      <c r="U18" s="626"/>
      <c r="V18" s="626"/>
      <c r="W18" s="626"/>
      <c r="X18" s="626"/>
      <c r="Y18" s="627"/>
      <c r="Z18" s="628">
        <v>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1317</v>
      </c>
      <c r="BH19" s="626"/>
      <c r="BI19" s="626"/>
      <c r="BJ19" s="626"/>
      <c r="BK19" s="626"/>
      <c r="BL19" s="626"/>
      <c r="BM19" s="626"/>
      <c r="BN19" s="627"/>
      <c r="BO19" s="628">
        <v>0.1</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3729617</v>
      </c>
      <c r="S20" s="626"/>
      <c r="T20" s="626"/>
      <c r="U20" s="626"/>
      <c r="V20" s="626"/>
      <c r="W20" s="626"/>
      <c r="X20" s="626"/>
      <c r="Y20" s="627"/>
      <c r="Z20" s="628">
        <v>62.4</v>
      </c>
      <c r="AA20" s="628"/>
      <c r="AB20" s="628"/>
      <c r="AC20" s="628"/>
      <c r="AD20" s="629">
        <v>3489053</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1317</v>
      </c>
      <c r="BH20" s="626"/>
      <c r="BI20" s="626"/>
      <c r="BJ20" s="626"/>
      <c r="BK20" s="626"/>
      <c r="BL20" s="626"/>
      <c r="BM20" s="626"/>
      <c r="BN20" s="627"/>
      <c r="BO20" s="628">
        <v>0.1</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5866518</v>
      </c>
      <c r="CS20" s="626"/>
      <c r="CT20" s="626"/>
      <c r="CU20" s="626"/>
      <c r="CV20" s="626"/>
      <c r="CW20" s="626"/>
      <c r="CX20" s="626"/>
      <c r="CY20" s="627"/>
      <c r="CZ20" s="628">
        <v>100</v>
      </c>
      <c r="DA20" s="628"/>
      <c r="DB20" s="628"/>
      <c r="DC20" s="628"/>
      <c r="DD20" s="634">
        <v>634933</v>
      </c>
      <c r="DE20" s="626"/>
      <c r="DF20" s="626"/>
      <c r="DG20" s="626"/>
      <c r="DH20" s="626"/>
      <c r="DI20" s="626"/>
      <c r="DJ20" s="626"/>
      <c r="DK20" s="626"/>
      <c r="DL20" s="626"/>
      <c r="DM20" s="626"/>
      <c r="DN20" s="626"/>
      <c r="DO20" s="626"/>
      <c r="DP20" s="627"/>
      <c r="DQ20" s="634">
        <v>3999612</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1873</v>
      </c>
      <c r="S21" s="626"/>
      <c r="T21" s="626"/>
      <c r="U21" s="626"/>
      <c r="V21" s="626"/>
      <c r="W21" s="626"/>
      <c r="X21" s="626"/>
      <c r="Y21" s="627"/>
      <c r="Z21" s="628">
        <v>0</v>
      </c>
      <c r="AA21" s="628"/>
      <c r="AB21" s="628"/>
      <c r="AC21" s="628"/>
      <c r="AD21" s="629">
        <v>1873</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1317</v>
      </c>
      <c r="BH21" s="626"/>
      <c r="BI21" s="626"/>
      <c r="BJ21" s="626"/>
      <c r="BK21" s="626"/>
      <c r="BL21" s="626"/>
      <c r="BM21" s="626"/>
      <c r="BN21" s="627"/>
      <c r="BO21" s="628">
        <v>0.1</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6851</v>
      </c>
      <c r="S22" s="626"/>
      <c r="T22" s="626"/>
      <c r="U22" s="626"/>
      <c r="V22" s="626"/>
      <c r="W22" s="626"/>
      <c r="X22" s="626"/>
      <c r="Y22" s="627"/>
      <c r="Z22" s="628">
        <v>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146520</v>
      </c>
      <c r="S23" s="626"/>
      <c r="T23" s="626"/>
      <c r="U23" s="626"/>
      <c r="V23" s="626"/>
      <c r="W23" s="626"/>
      <c r="X23" s="626"/>
      <c r="Y23" s="627"/>
      <c r="Z23" s="628">
        <v>2.5</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44540</v>
      </c>
      <c r="S24" s="626"/>
      <c r="T24" s="626"/>
      <c r="U24" s="626"/>
      <c r="V24" s="626"/>
      <c r="W24" s="626"/>
      <c r="X24" s="626"/>
      <c r="Y24" s="627"/>
      <c r="Z24" s="628">
        <v>0.7</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2513318</v>
      </c>
      <c r="CS24" s="615"/>
      <c r="CT24" s="615"/>
      <c r="CU24" s="615"/>
      <c r="CV24" s="615"/>
      <c r="CW24" s="615"/>
      <c r="CX24" s="615"/>
      <c r="CY24" s="616"/>
      <c r="CZ24" s="652">
        <v>42.8</v>
      </c>
      <c r="DA24" s="653"/>
      <c r="DB24" s="653"/>
      <c r="DC24" s="654"/>
      <c r="DD24" s="651">
        <v>1657297</v>
      </c>
      <c r="DE24" s="615"/>
      <c r="DF24" s="615"/>
      <c r="DG24" s="615"/>
      <c r="DH24" s="615"/>
      <c r="DI24" s="615"/>
      <c r="DJ24" s="615"/>
      <c r="DK24" s="616"/>
      <c r="DL24" s="651">
        <v>1610643</v>
      </c>
      <c r="DM24" s="615"/>
      <c r="DN24" s="615"/>
      <c r="DO24" s="615"/>
      <c r="DP24" s="615"/>
      <c r="DQ24" s="615"/>
      <c r="DR24" s="615"/>
      <c r="DS24" s="615"/>
      <c r="DT24" s="615"/>
      <c r="DU24" s="615"/>
      <c r="DV24" s="616"/>
      <c r="DW24" s="619">
        <v>43.4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710738</v>
      </c>
      <c r="S25" s="626"/>
      <c r="T25" s="626"/>
      <c r="U25" s="626"/>
      <c r="V25" s="626"/>
      <c r="W25" s="626"/>
      <c r="X25" s="626"/>
      <c r="Y25" s="627"/>
      <c r="Z25" s="628">
        <v>11.9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824377</v>
      </c>
      <c r="CS25" s="657"/>
      <c r="CT25" s="657"/>
      <c r="CU25" s="657"/>
      <c r="CV25" s="657"/>
      <c r="CW25" s="657"/>
      <c r="CX25" s="657"/>
      <c r="CY25" s="658"/>
      <c r="CZ25" s="659">
        <v>14.1</v>
      </c>
      <c r="DA25" s="660"/>
      <c r="DB25" s="660"/>
      <c r="DC25" s="661"/>
      <c r="DD25" s="634">
        <v>713397</v>
      </c>
      <c r="DE25" s="657"/>
      <c r="DF25" s="657"/>
      <c r="DG25" s="657"/>
      <c r="DH25" s="657"/>
      <c r="DI25" s="657"/>
      <c r="DJ25" s="657"/>
      <c r="DK25" s="658"/>
      <c r="DL25" s="634">
        <v>668341</v>
      </c>
      <c r="DM25" s="657"/>
      <c r="DN25" s="657"/>
      <c r="DO25" s="657"/>
      <c r="DP25" s="657"/>
      <c r="DQ25" s="657"/>
      <c r="DR25" s="657"/>
      <c r="DS25" s="657"/>
      <c r="DT25" s="657"/>
      <c r="DU25" s="657"/>
      <c r="DV25" s="658"/>
      <c r="DW25" s="630">
        <v>18</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495103</v>
      </c>
      <c r="CS26" s="626"/>
      <c r="CT26" s="626"/>
      <c r="CU26" s="626"/>
      <c r="CV26" s="626"/>
      <c r="CW26" s="626"/>
      <c r="CX26" s="626"/>
      <c r="CY26" s="627"/>
      <c r="CZ26" s="659">
        <v>8.4</v>
      </c>
      <c r="DA26" s="660"/>
      <c r="DB26" s="660"/>
      <c r="DC26" s="661"/>
      <c r="DD26" s="634">
        <v>407234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475721</v>
      </c>
      <c r="S27" s="626"/>
      <c r="T27" s="626"/>
      <c r="U27" s="626"/>
      <c r="V27" s="626"/>
      <c r="W27" s="626"/>
      <c r="X27" s="626"/>
      <c r="Y27" s="627"/>
      <c r="Z27" s="628">
        <v>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1562482</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1012409</v>
      </c>
      <c r="CS27" s="657"/>
      <c r="CT27" s="657"/>
      <c r="CU27" s="657"/>
      <c r="CV27" s="657"/>
      <c r="CW27" s="657"/>
      <c r="CX27" s="657"/>
      <c r="CY27" s="658"/>
      <c r="CZ27" s="659">
        <v>17.3</v>
      </c>
      <c r="DA27" s="660"/>
      <c r="DB27" s="660"/>
      <c r="DC27" s="661"/>
      <c r="DD27" s="634">
        <v>307525</v>
      </c>
      <c r="DE27" s="657"/>
      <c r="DF27" s="657"/>
      <c r="DG27" s="657"/>
      <c r="DH27" s="657"/>
      <c r="DI27" s="657"/>
      <c r="DJ27" s="657"/>
      <c r="DK27" s="658"/>
      <c r="DL27" s="634">
        <v>305927</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119627</v>
      </c>
      <c r="S28" s="626"/>
      <c r="T28" s="626"/>
      <c r="U28" s="626"/>
      <c r="V28" s="626"/>
      <c r="W28" s="626"/>
      <c r="X28" s="626"/>
      <c r="Y28" s="627"/>
      <c r="Z28" s="628">
        <v>2</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676532</v>
      </c>
      <c r="CS28" s="626"/>
      <c r="CT28" s="626"/>
      <c r="CU28" s="626"/>
      <c r="CV28" s="626"/>
      <c r="CW28" s="626"/>
      <c r="CX28" s="626"/>
      <c r="CY28" s="627"/>
      <c r="CZ28" s="659">
        <v>11.5</v>
      </c>
      <c r="DA28" s="660"/>
      <c r="DB28" s="660"/>
      <c r="DC28" s="661"/>
      <c r="DD28" s="634">
        <v>636375</v>
      </c>
      <c r="DE28" s="626"/>
      <c r="DF28" s="626"/>
      <c r="DG28" s="626"/>
      <c r="DH28" s="626"/>
      <c r="DI28" s="626"/>
      <c r="DJ28" s="626"/>
      <c r="DK28" s="627"/>
      <c r="DL28" s="634">
        <v>636375</v>
      </c>
      <c r="DM28" s="626"/>
      <c r="DN28" s="626"/>
      <c r="DO28" s="626"/>
      <c r="DP28" s="626"/>
      <c r="DQ28" s="626"/>
      <c r="DR28" s="626"/>
      <c r="DS28" s="626"/>
      <c r="DT28" s="626"/>
      <c r="DU28" s="626"/>
      <c r="DV28" s="627"/>
      <c r="DW28" s="630">
        <v>17.2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21652</v>
      </c>
      <c r="S29" s="626"/>
      <c r="T29" s="626"/>
      <c r="U29" s="626"/>
      <c r="V29" s="626"/>
      <c r="W29" s="626"/>
      <c r="X29" s="626"/>
      <c r="Y29" s="627"/>
      <c r="Z29" s="628">
        <v>0.4</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676499</v>
      </c>
      <c r="CS29" s="657"/>
      <c r="CT29" s="657"/>
      <c r="CU29" s="657"/>
      <c r="CV29" s="657"/>
      <c r="CW29" s="657"/>
      <c r="CX29" s="657"/>
      <c r="CY29" s="658"/>
      <c r="CZ29" s="659">
        <v>11.5</v>
      </c>
      <c r="DA29" s="660"/>
      <c r="DB29" s="660"/>
      <c r="DC29" s="661"/>
      <c r="DD29" s="634">
        <v>636342</v>
      </c>
      <c r="DE29" s="657"/>
      <c r="DF29" s="657"/>
      <c r="DG29" s="657"/>
      <c r="DH29" s="657"/>
      <c r="DI29" s="657"/>
      <c r="DJ29" s="657"/>
      <c r="DK29" s="658"/>
      <c r="DL29" s="634">
        <v>636342</v>
      </c>
      <c r="DM29" s="657"/>
      <c r="DN29" s="657"/>
      <c r="DO29" s="657"/>
      <c r="DP29" s="657"/>
      <c r="DQ29" s="657"/>
      <c r="DR29" s="657"/>
      <c r="DS29" s="657"/>
      <c r="DT29" s="657"/>
      <c r="DU29" s="657"/>
      <c r="DV29" s="658"/>
      <c r="DW29" s="630">
        <v>17.2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55970</v>
      </c>
      <c r="S30" s="626"/>
      <c r="T30" s="626"/>
      <c r="U30" s="626"/>
      <c r="V30" s="626"/>
      <c r="W30" s="626"/>
      <c r="X30" s="626"/>
      <c r="Y30" s="627"/>
      <c r="Z30" s="628">
        <v>0.9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v>
      </c>
      <c r="BH30" s="684"/>
      <c r="BI30" s="684"/>
      <c r="BJ30" s="684"/>
      <c r="BK30" s="684"/>
      <c r="BL30" s="684"/>
      <c r="BM30" s="620">
        <v>95.9</v>
      </c>
      <c r="BN30" s="684"/>
      <c r="BO30" s="684"/>
      <c r="BP30" s="684"/>
      <c r="BQ30" s="685"/>
      <c r="BR30" s="683">
        <v>98.6</v>
      </c>
      <c r="BS30" s="684"/>
      <c r="BT30" s="684"/>
      <c r="BU30" s="684"/>
      <c r="BV30" s="684"/>
      <c r="BW30" s="684"/>
      <c r="BX30" s="620">
        <v>95.2</v>
      </c>
      <c r="BY30" s="684"/>
      <c r="BZ30" s="684"/>
      <c r="CA30" s="684"/>
      <c r="CB30" s="685"/>
      <c r="CD30" s="688"/>
      <c r="CE30" s="689"/>
      <c r="CF30" s="639" t="s">
        <v>294</v>
      </c>
      <c r="CG30" s="640"/>
      <c r="CH30" s="640"/>
      <c r="CI30" s="640"/>
      <c r="CJ30" s="640"/>
      <c r="CK30" s="640"/>
      <c r="CL30" s="640"/>
      <c r="CM30" s="640"/>
      <c r="CN30" s="640"/>
      <c r="CO30" s="640"/>
      <c r="CP30" s="640"/>
      <c r="CQ30" s="641"/>
      <c r="CR30" s="625">
        <v>617159</v>
      </c>
      <c r="CS30" s="626"/>
      <c r="CT30" s="626"/>
      <c r="CU30" s="626"/>
      <c r="CV30" s="626"/>
      <c r="CW30" s="626"/>
      <c r="CX30" s="626"/>
      <c r="CY30" s="627"/>
      <c r="CZ30" s="659">
        <v>10.5</v>
      </c>
      <c r="DA30" s="660"/>
      <c r="DB30" s="660"/>
      <c r="DC30" s="661"/>
      <c r="DD30" s="634">
        <v>577548</v>
      </c>
      <c r="DE30" s="626"/>
      <c r="DF30" s="626"/>
      <c r="DG30" s="626"/>
      <c r="DH30" s="626"/>
      <c r="DI30" s="626"/>
      <c r="DJ30" s="626"/>
      <c r="DK30" s="627"/>
      <c r="DL30" s="634">
        <v>577548</v>
      </c>
      <c r="DM30" s="626"/>
      <c r="DN30" s="626"/>
      <c r="DO30" s="626"/>
      <c r="DP30" s="626"/>
      <c r="DQ30" s="626"/>
      <c r="DR30" s="626"/>
      <c r="DS30" s="626"/>
      <c r="DT30" s="626"/>
      <c r="DU30" s="626"/>
      <c r="DV30" s="627"/>
      <c r="DW30" s="630">
        <v>15.6</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53660</v>
      </c>
      <c r="S31" s="626"/>
      <c r="T31" s="626"/>
      <c r="U31" s="626"/>
      <c r="V31" s="626"/>
      <c r="W31" s="626"/>
      <c r="X31" s="626"/>
      <c r="Y31" s="627"/>
      <c r="Z31" s="628">
        <v>0.9</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96.9</v>
      </c>
      <c r="BN31" s="681"/>
      <c r="BO31" s="681"/>
      <c r="BP31" s="681"/>
      <c r="BQ31" s="682"/>
      <c r="BR31" s="680">
        <v>98.8</v>
      </c>
      <c r="BS31" s="657"/>
      <c r="BT31" s="657"/>
      <c r="BU31" s="657"/>
      <c r="BV31" s="657"/>
      <c r="BW31" s="657"/>
      <c r="BX31" s="631">
        <v>96.2</v>
      </c>
      <c r="BY31" s="681"/>
      <c r="BZ31" s="681"/>
      <c r="CA31" s="681"/>
      <c r="CB31" s="682"/>
      <c r="CD31" s="688"/>
      <c r="CE31" s="689"/>
      <c r="CF31" s="639" t="s">
        <v>298</v>
      </c>
      <c r="CG31" s="640"/>
      <c r="CH31" s="640"/>
      <c r="CI31" s="640"/>
      <c r="CJ31" s="640"/>
      <c r="CK31" s="640"/>
      <c r="CL31" s="640"/>
      <c r="CM31" s="640"/>
      <c r="CN31" s="640"/>
      <c r="CO31" s="640"/>
      <c r="CP31" s="640"/>
      <c r="CQ31" s="641"/>
      <c r="CR31" s="625">
        <v>59340</v>
      </c>
      <c r="CS31" s="657"/>
      <c r="CT31" s="657"/>
      <c r="CU31" s="657"/>
      <c r="CV31" s="657"/>
      <c r="CW31" s="657"/>
      <c r="CX31" s="657"/>
      <c r="CY31" s="658"/>
      <c r="CZ31" s="659">
        <v>1</v>
      </c>
      <c r="DA31" s="660"/>
      <c r="DB31" s="660"/>
      <c r="DC31" s="661"/>
      <c r="DD31" s="634">
        <v>58794</v>
      </c>
      <c r="DE31" s="657"/>
      <c r="DF31" s="657"/>
      <c r="DG31" s="657"/>
      <c r="DH31" s="657"/>
      <c r="DI31" s="657"/>
      <c r="DJ31" s="657"/>
      <c r="DK31" s="658"/>
      <c r="DL31" s="634">
        <v>58794</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122380</v>
      </c>
      <c r="S32" s="626"/>
      <c r="T32" s="626"/>
      <c r="U32" s="626"/>
      <c r="V32" s="626"/>
      <c r="W32" s="626"/>
      <c r="X32" s="626"/>
      <c r="Y32" s="627"/>
      <c r="Z32" s="628">
        <v>2</v>
      </c>
      <c r="AA32" s="628"/>
      <c r="AB32" s="628"/>
      <c r="AC32" s="628"/>
      <c r="AD32" s="629">
        <v>17508</v>
      </c>
      <c r="AE32" s="629"/>
      <c r="AF32" s="629"/>
      <c r="AG32" s="629"/>
      <c r="AH32" s="629"/>
      <c r="AI32" s="629"/>
      <c r="AJ32" s="629"/>
      <c r="AK32" s="629"/>
      <c r="AL32" s="630">
        <v>0.5</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98.8</v>
      </c>
      <c r="BH32" s="693"/>
      <c r="BI32" s="693"/>
      <c r="BJ32" s="693"/>
      <c r="BK32" s="693"/>
      <c r="BL32" s="693"/>
      <c r="BM32" s="694">
        <v>94.6</v>
      </c>
      <c r="BN32" s="693"/>
      <c r="BO32" s="693"/>
      <c r="BP32" s="693"/>
      <c r="BQ32" s="695"/>
      <c r="BR32" s="692">
        <v>98.3</v>
      </c>
      <c r="BS32" s="693"/>
      <c r="BT32" s="693"/>
      <c r="BU32" s="693"/>
      <c r="BV32" s="693"/>
      <c r="BW32" s="693"/>
      <c r="BX32" s="694">
        <v>93.7</v>
      </c>
      <c r="BY32" s="693"/>
      <c r="BZ32" s="693"/>
      <c r="CA32" s="693"/>
      <c r="CB32" s="695"/>
      <c r="CD32" s="690"/>
      <c r="CE32" s="691"/>
      <c r="CF32" s="639" t="s">
        <v>301</v>
      </c>
      <c r="CG32" s="640"/>
      <c r="CH32" s="640"/>
      <c r="CI32" s="640"/>
      <c r="CJ32" s="640"/>
      <c r="CK32" s="640"/>
      <c r="CL32" s="640"/>
      <c r="CM32" s="640"/>
      <c r="CN32" s="640"/>
      <c r="CO32" s="640"/>
      <c r="CP32" s="640"/>
      <c r="CQ32" s="641"/>
      <c r="CR32" s="625">
        <v>33</v>
      </c>
      <c r="CS32" s="626"/>
      <c r="CT32" s="626"/>
      <c r="CU32" s="626"/>
      <c r="CV32" s="626"/>
      <c r="CW32" s="626"/>
      <c r="CX32" s="626"/>
      <c r="CY32" s="627"/>
      <c r="CZ32" s="659">
        <v>0</v>
      </c>
      <c r="DA32" s="660"/>
      <c r="DB32" s="660"/>
      <c r="DC32" s="661"/>
      <c r="DD32" s="634">
        <v>33</v>
      </c>
      <c r="DE32" s="626"/>
      <c r="DF32" s="626"/>
      <c r="DG32" s="626"/>
      <c r="DH32" s="626"/>
      <c r="DI32" s="626"/>
      <c r="DJ32" s="626"/>
      <c r="DK32" s="627"/>
      <c r="DL32" s="634">
        <v>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490790</v>
      </c>
      <c r="S33" s="626"/>
      <c r="T33" s="626"/>
      <c r="U33" s="626"/>
      <c r="V33" s="626"/>
      <c r="W33" s="626"/>
      <c r="X33" s="626"/>
      <c r="Y33" s="627"/>
      <c r="Z33" s="628">
        <v>8.1999999999999993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2697799</v>
      </c>
      <c r="CS33" s="657"/>
      <c r="CT33" s="657"/>
      <c r="CU33" s="657"/>
      <c r="CV33" s="657"/>
      <c r="CW33" s="657"/>
      <c r="CX33" s="657"/>
      <c r="CY33" s="658"/>
      <c r="CZ33" s="659">
        <v>46</v>
      </c>
      <c r="DA33" s="660"/>
      <c r="DB33" s="660"/>
      <c r="DC33" s="661"/>
      <c r="DD33" s="634">
        <v>2133236</v>
      </c>
      <c r="DE33" s="657"/>
      <c r="DF33" s="657"/>
      <c r="DG33" s="657"/>
      <c r="DH33" s="657"/>
      <c r="DI33" s="657"/>
      <c r="DJ33" s="657"/>
      <c r="DK33" s="658"/>
      <c r="DL33" s="634">
        <v>1706119</v>
      </c>
      <c r="DM33" s="657"/>
      <c r="DN33" s="657"/>
      <c r="DO33" s="657"/>
      <c r="DP33" s="657"/>
      <c r="DQ33" s="657"/>
      <c r="DR33" s="657"/>
      <c r="DS33" s="657"/>
      <c r="DT33" s="657"/>
      <c r="DU33" s="657"/>
      <c r="DV33" s="658"/>
      <c r="DW33" s="630">
        <v>46</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900673</v>
      </c>
      <c r="CS34" s="626"/>
      <c r="CT34" s="626"/>
      <c r="CU34" s="626"/>
      <c r="CV34" s="626"/>
      <c r="CW34" s="626"/>
      <c r="CX34" s="626"/>
      <c r="CY34" s="627"/>
      <c r="CZ34" s="659">
        <v>15.4</v>
      </c>
      <c r="DA34" s="660"/>
      <c r="DB34" s="660"/>
      <c r="DC34" s="661"/>
      <c r="DD34" s="634">
        <v>708308</v>
      </c>
      <c r="DE34" s="626"/>
      <c r="DF34" s="626"/>
      <c r="DG34" s="626"/>
      <c r="DH34" s="626"/>
      <c r="DI34" s="626"/>
      <c r="DJ34" s="626"/>
      <c r="DK34" s="627"/>
      <c r="DL34" s="634">
        <v>582458</v>
      </c>
      <c r="DM34" s="626"/>
      <c r="DN34" s="626"/>
      <c r="DO34" s="626"/>
      <c r="DP34" s="626"/>
      <c r="DQ34" s="626"/>
      <c r="DR34" s="626"/>
      <c r="DS34" s="626"/>
      <c r="DT34" s="626"/>
      <c r="DU34" s="626"/>
      <c r="DV34" s="627"/>
      <c r="DW34" s="630">
        <v>15.7</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199390</v>
      </c>
      <c r="S35" s="626"/>
      <c r="T35" s="626"/>
      <c r="U35" s="626"/>
      <c r="V35" s="626"/>
      <c r="W35" s="626"/>
      <c r="X35" s="626"/>
      <c r="Y35" s="627"/>
      <c r="Z35" s="628">
        <v>3.3</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913376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60382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29374</v>
      </c>
      <c r="CS35" s="657"/>
      <c r="CT35" s="657"/>
      <c r="CU35" s="657"/>
      <c r="CV35" s="657"/>
      <c r="CW35" s="657"/>
      <c r="CX35" s="657"/>
      <c r="CY35" s="658"/>
      <c r="CZ35" s="659">
        <v>0.5</v>
      </c>
      <c r="DA35" s="660"/>
      <c r="DB35" s="660"/>
      <c r="DC35" s="661"/>
      <c r="DD35" s="634">
        <v>18914</v>
      </c>
      <c r="DE35" s="657"/>
      <c r="DF35" s="657"/>
      <c r="DG35" s="657"/>
      <c r="DH35" s="657"/>
      <c r="DI35" s="657"/>
      <c r="DJ35" s="657"/>
      <c r="DK35" s="658"/>
      <c r="DL35" s="634">
        <v>18914</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5979939</v>
      </c>
      <c r="S36" s="698"/>
      <c r="T36" s="698"/>
      <c r="U36" s="698"/>
      <c r="V36" s="698"/>
      <c r="W36" s="698"/>
      <c r="X36" s="698"/>
      <c r="Y36" s="699"/>
      <c r="Z36" s="700">
        <v>100</v>
      </c>
      <c r="AA36" s="700"/>
      <c r="AB36" s="700"/>
      <c r="AC36" s="700"/>
      <c r="AD36" s="701">
        <v>3508434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239507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16828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831075</v>
      </c>
      <c r="CS36" s="626"/>
      <c r="CT36" s="626"/>
      <c r="CU36" s="626"/>
      <c r="CV36" s="626"/>
      <c r="CW36" s="626"/>
      <c r="CX36" s="626"/>
      <c r="CY36" s="627"/>
      <c r="CZ36" s="659">
        <v>14.2</v>
      </c>
      <c r="DA36" s="660"/>
      <c r="DB36" s="660"/>
      <c r="DC36" s="661"/>
      <c r="DD36" s="634">
        <v>693652</v>
      </c>
      <c r="DE36" s="626"/>
      <c r="DF36" s="626"/>
      <c r="DG36" s="626"/>
      <c r="DH36" s="626"/>
      <c r="DI36" s="626"/>
      <c r="DJ36" s="626"/>
      <c r="DK36" s="627"/>
      <c r="DL36" s="634">
        <v>590078</v>
      </c>
      <c r="DM36" s="626"/>
      <c r="DN36" s="626"/>
      <c r="DO36" s="626"/>
      <c r="DP36" s="626"/>
      <c r="DQ36" s="626"/>
      <c r="DR36" s="626"/>
      <c r="DS36" s="626"/>
      <c r="DT36" s="626"/>
      <c r="DU36" s="626"/>
      <c r="DV36" s="627"/>
      <c r="DW36" s="630">
        <v>15.9</v>
      </c>
      <c r="DX36" s="655"/>
      <c r="DY36" s="655"/>
      <c r="DZ36" s="655"/>
      <c r="EA36" s="655"/>
      <c r="EB36" s="655"/>
      <c r="EC36" s="656"/>
    </row>
    <row r="37" spans="2:133" ht="11.25" customHeight="1">
      <c r="AQ37" s="704" t="s">
        <v>316</v>
      </c>
      <c r="AR37" s="705"/>
      <c r="AS37" s="705"/>
      <c r="AT37" s="705"/>
      <c r="AU37" s="705"/>
      <c r="AV37" s="705"/>
      <c r="AW37" s="705"/>
      <c r="AX37" s="705"/>
      <c r="AY37" s="706"/>
      <c r="AZ37" s="625">
        <v>56833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2591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287522</v>
      </c>
      <c r="CS37" s="657"/>
      <c r="CT37" s="657"/>
      <c r="CU37" s="657"/>
      <c r="CV37" s="657"/>
      <c r="CW37" s="657"/>
      <c r="CX37" s="657"/>
      <c r="CY37" s="658"/>
      <c r="CZ37" s="659">
        <v>4.9000000000000004</v>
      </c>
      <c r="DA37" s="660"/>
      <c r="DB37" s="660"/>
      <c r="DC37" s="661"/>
      <c r="DD37" s="634">
        <v>267766</v>
      </c>
      <c r="DE37" s="657"/>
      <c r="DF37" s="657"/>
      <c r="DG37" s="657"/>
      <c r="DH37" s="657"/>
      <c r="DI37" s="657"/>
      <c r="DJ37" s="657"/>
      <c r="DK37" s="658"/>
      <c r="DL37" s="634">
        <v>202328</v>
      </c>
      <c r="DM37" s="657"/>
      <c r="DN37" s="657"/>
      <c r="DO37" s="657"/>
      <c r="DP37" s="657"/>
      <c r="DQ37" s="657"/>
      <c r="DR37" s="657"/>
      <c r="DS37" s="657"/>
      <c r="DT37" s="657"/>
      <c r="DU37" s="657"/>
      <c r="DV37" s="658"/>
      <c r="DW37" s="630">
        <v>5.5</v>
      </c>
      <c r="DX37" s="655"/>
      <c r="DY37" s="655"/>
      <c r="DZ37" s="655"/>
      <c r="EA37" s="655"/>
      <c r="EB37" s="655"/>
      <c r="EC37" s="656"/>
    </row>
    <row r="38" spans="2:133" ht="11.25" customHeight="1">
      <c r="AQ38" s="704" t="s">
        <v>319</v>
      </c>
      <c r="AR38" s="705"/>
      <c r="AS38" s="705"/>
      <c r="AT38" s="705"/>
      <c r="AU38" s="705"/>
      <c r="AV38" s="705"/>
      <c r="AW38" s="705"/>
      <c r="AX38" s="705"/>
      <c r="AY38" s="706"/>
      <c r="AZ38" s="625">
        <v>8351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4379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856543</v>
      </c>
      <c r="CS38" s="626"/>
      <c r="CT38" s="626"/>
      <c r="CU38" s="626"/>
      <c r="CV38" s="626"/>
      <c r="CW38" s="626"/>
      <c r="CX38" s="626"/>
      <c r="CY38" s="627"/>
      <c r="CZ38" s="659">
        <v>14.6</v>
      </c>
      <c r="DA38" s="660"/>
      <c r="DB38" s="660"/>
      <c r="DC38" s="661"/>
      <c r="DD38" s="634">
        <v>707313</v>
      </c>
      <c r="DE38" s="626"/>
      <c r="DF38" s="626"/>
      <c r="DG38" s="626"/>
      <c r="DH38" s="626"/>
      <c r="DI38" s="626"/>
      <c r="DJ38" s="626"/>
      <c r="DK38" s="627"/>
      <c r="DL38" s="634">
        <v>514669</v>
      </c>
      <c r="DM38" s="626"/>
      <c r="DN38" s="626"/>
      <c r="DO38" s="626"/>
      <c r="DP38" s="626"/>
      <c r="DQ38" s="626"/>
      <c r="DR38" s="626"/>
      <c r="DS38" s="626"/>
      <c r="DT38" s="626"/>
      <c r="DU38" s="626"/>
      <c r="DV38" s="627"/>
      <c r="DW38" s="630">
        <v>13.9</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73726</v>
      </c>
      <c r="CS39" s="657"/>
      <c r="CT39" s="657"/>
      <c r="CU39" s="657"/>
      <c r="CV39" s="657"/>
      <c r="CW39" s="657"/>
      <c r="CX39" s="657"/>
      <c r="CY39" s="658"/>
      <c r="CZ39" s="659">
        <v>1.3</v>
      </c>
      <c r="DA39" s="660"/>
      <c r="DB39" s="660"/>
      <c r="DC39" s="661"/>
      <c r="DD39" s="634">
        <v>5049</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196879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6408</v>
      </c>
      <c r="CS40" s="626"/>
      <c r="CT40" s="626"/>
      <c r="CU40" s="626"/>
      <c r="CV40" s="626"/>
      <c r="CW40" s="626"/>
      <c r="CX40" s="626"/>
      <c r="CY40" s="627"/>
      <c r="CZ40" s="659">
        <v>0.1</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411806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260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655401</v>
      </c>
      <c r="CS42" s="626"/>
      <c r="CT42" s="626"/>
      <c r="CU42" s="626"/>
      <c r="CV42" s="626"/>
      <c r="CW42" s="626"/>
      <c r="CX42" s="626"/>
      <c r="CY42" s="627"/>
      <c r="CZ42" s="659">
        <v>11.2</v>
      </c>
      <c r="DA42" s="708"/>
      <c r="DB42" s="708"/>
      <c r="DC42" s="709"/>
      <c r="DD42" s="634">
        <v>209079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15853</v>
      </c>
      <c r="CS43" s="657"/>
      <c r="CT43" s="657"/>
      <c r="CU43" s="657"/>
      <c r="CV43" s="657"/>
      <c r="CW43" s="657"/>
      <c r="CX43" s="657"/>
      <c r="CY43" s="658"/>
      <c r="CZ43" s="659">
        <v>0.3</v>
      </c>
      <c r="DA43" s="660"/>
      <c r="DB43" s="660"/>
      <c r="DC43" s="661"/>
      <c r="DD43" s="634">
        <v>15853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634933</v>
      </c>
      <c r="CS44" s="626"/>
      <c r="CT44" s="626"/>
      <c r="CU44" s="626"/>
      <c r="CV44" s="626"/>
      <c r="CW44" s="626"/>
      <c r="CX44" s="626"/>
      <c r="CY44" s="627"/>
      <c r="CZ44" s="659">
        <v>10.8</v>
      </c>
      <c r="DA44" s="708"/>
      <c r="DB44" s="708"/>
      <c r="DC44" s="709"/>
      <c r="DD44" s="634">
        <v>203204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94563</v>
      </c>
      <c r="CS45" s="657"/>
      <c r="CT45" s="657"/>
      <c r="CU45" s="657"/>
      <c r="CV45" s="657"/>
      <c r="CW45" s="657"/>
      <c r="CX45" s="657"/>
      <c r="CY45" s="658"/>
      <c r="CZ45" s="659">
        <v>1.6</v>
      </c>
      <c r="DA45" s="660"/>
      <c r="DB45" s="660"/>
      <c r="DC45" s="661"/>
      <c r="DD45" s="634">
        <v>19557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532033</v>
      </c>
      <c r="CS46" s="626"/>
      <c r="CT46" s="626"/>
      <c r="CU46" s="626"/>
      <c r="CV46" s="626"/>
      <c r="CW46" s="626"/>
      <c r="CX46" s="626"/>
      <c r="CY46" s="627"/>
      <c r="CZ46" s="659">
        <v>9.1</v>
      </c>
      <c r="DA46" s="708"/>
      <c r="DB46" s="708"/>
      <c r="DC46" s="709"/>
      <c r="DD46" s="634">
        <v>175644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20468</v>
      </c>
      <c r="CS47" s="657"/>
      <c r="CT47" s="657"/>
      <c r="CU47" s="657"/>
      <c r="CV47" s="657"/>
      <c r="CW47" s="657"/>
      <c r="CX47" s="657"/>
      <c r="CY47" s="658"/>
      <c r="CZ47" s="659">
        <v>0.3</v>
      </c>
      <c r="DA47" s="660"/>
      <c r="DB47" s="660"/>
      <c r="DC47" s="661"/>
      <c r="DD47" s="634">
        <v>5875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5866518</v>
      </c>
      <c r="CS49" s="693"/>
      <c r="CT49" s="693"/>
      <c r="CU49" s="693"/>
      <c r="CV49" s="693"/>
      <c r="CW49" s="693"/>
      <c r="CX49" s="693"/>
      <c r="CY49" s="720"/>
      <c r="CZ49" s="721">
        <v>100</v>
      </c>
      <c r="DA49" s="722"/>
      <c r="DB49" s="722"/>
      <c r="DC49" s="723"/>
      <c r="DD49" s="724">
        <v>3999612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48" sqref="Q48:U4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5984</v>
      </c>
      <c r="R7" s="755"/>
      <c r="S7" s="755"/>
      <c r="T7" s="755"/>
      <c r="U7" s="755"/>
      <c r="V7" s="755">
        <v>5835</v>
      </c>
      <c r="W7" s="755"/>
      <c r="X7" s="755"/>
      <c r="Y7" s="755"/>
      <c r="Z7" s="755"/>
      <c r="AA7" s="755">
        <v>149</v>
      </c>
      <c r="AB7" s="755"/>
      <c r="AC7" s="755"/>
      <c r="AD7" s="755"/>
      <c r="AE7" s="756"/>
      <c r="AF7" s="757">
        <v>87</v>
      </c>
      <c r="AG7" s="758"/>
      <c r="AH7" s="758"/>
      <c r="AI7" s="758"/>
      <c r="AJ7" s="759"/>
      <c r="AK7" s="794">
        <v>56</v>
      </c>
      <c r="AL7" s="795"/>
      <c r="AM7" s="795"/>
      <c r="AN7" s="795"/>
      <c r="AO7" s="795"/>
      <c r="AP7" s="795">
        <v>6351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v>
      </c>
      <c r="R8" s="779"/>
      <c r="S8" s="779"/>
      <c r="T8" s="779"/>
      <c r="U8" s="779"/>
      <c r="V8" s="779">
        <v>4</v>
      </c>
      <c r="W8" s="779"/>
      <c r="X8" s="779"/>
      <c r="Y8" s="779"/>
      <c r="Z8" s="779"/>
      <c r="AA8" s="779">
        <v>-2</v>
      </c>
      <c r="AB8" s="779"/>
      <c r="AC8" s="779"/>
      <c r="AD8" s="779"/>
      <c r="AE8" s="780"/>
      <c r="AF8" s="781">
        <v>-2</v>
      </c>
      <c r="AG8" s="782"/>
      <c r="AH8" s="782"/>
      <c r="AI8" s="782"/>
      <c r="AJ8" s="783"/>
      <c r="AK8" s="784" t="s">
        <v>551</v>
      </c>
      <c r="AL8" s="785"/>
      <c r="AM8" s="785"/>
      <c r="AN8" s="785"/>
      <c r="AO8" s="785"/>
      <c r="AP8" s="785">
        <v>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7</v>
      </c>
      <c r="R9" s="779"/>
      <c r="S9" s="779"/>
      <c r="T9" s="779"/>
      <c r="U9" s="779"/>
      <c r="V9" s="779">
        <v>40</v>
      </c>
      <c r="W9" s="779"/>
      <c r="X9" s="779"/>
      <c r="Y9" s="779"/>
      <c r="Z9" s="779"/>
      <c r="AA9" s="779">
        <v>-33</v>
      </c>
      <c r="AB9" s="779"/>
      <c r="AC9" s="779"/>
      <c r="AD9" s="779"/>
      <c r="AE9" s="780"/>
      <c r="AF9" s="781">
        <v>-33</v>
      </c>
      <c r="AG9" s="782"/>
      <c r="AH9" s="782"/>
      <c r="AI9" s="782"/>
      <c r="AJ9" s="783"/>
      <c r="AK9" s="784" t="s">
        <v>551</v>
      </c>
      <c r="AL9" s="785"/>
      <c r="AM9" s="785"/>
      <c r="AN9" s="785"/>
      <c r="AO9" s="785"/>
      <c r="AP9" s="785">
        <v>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9</v>
      </c>
      <c r="R10" s="779"/>
      <c r="S10" s="779"/>
      <c r="T10" s="779"/>
      <c r="U10" s="779"/>
      <c r="V10" s="779">
        <v>9</v>
      </c>
      <c r="W10" s="779"/>
      <c r="X10" s="779"/>
      <c r="Y10" s="779"/>
      <c r="Z10" s="779"/>
      <c r="AA10" s="779">
        <v>0</v>
      </c>
      <c r="AB10" s="779"/>
      <c r="AC10" s="779"/>
      <c r="AD10" s="779"/>
      <c r="AE10" s="780"/>
      <c r="AF10" s="781" t="s">
        <v>113</v>
      </c>
      <c r="AG10" s="782"/>
      <c r="AH10" s="782"/>
      <c r="AI10" s="782"/>
      <c r="AJ10" s="783"/>
      <c r="AK10" s="784" t="s">
        <v>551</v>
      </c>
      <c r="AL10" s="785"/>
      <c r="AM10" s="785"/>
      <c r="AN10" s="785"/>
      <c r="AO10" s="785"/>
      <c r="AP10" s="785" t="s">
        <v>551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36</v>
      </c>
      <c r="R11" s="779"/>
      <c r="S11" s="779"/>
      <c r="T11" s="779"/>
      <c r="U11" s="779"/>
      <c r="V11" s="779">
        <v>36</v>
      </c>
      <c r="W11" s="779"/>
      <c r="X11" s="779"/>
      <c r="Y11" s="779"/>
      <c r="Z11" s="779"/>
      <c r="AA11" s="779">
        <v>0</v>
      </c>
      <c r="AB11" s="779"/>
      <c r="AC11" s="779"/>
      <c r="AD11" s="779"/>
      <c r="AE11" s="780"/>
      <c r="AF11" s="781" t="s">
        <v>223</v>
      </c>
      <c r="AG11" s="782"/>
      <c r="AH11" s="782"/>
      <c r="AI11" s="782"/>
      <c r="AJ11" s="783"/>
      <c r="AK11" s="784">
        <v>18</v>
      </c>
      <c r="AL11" s="785"/>
      <c r="AM11" s="785"/>
      <c r="AN11" s="785"/>
      <c r="AO11" s="785"/>
      <c r="AP11" s="785" t="s">
        <v>551</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6038</v>
      </c>
      <c r="R23" s="814"/>
      <c r="S23" s="814"/>
      <c r="T23" s="814"/>
      <c r="U23" s="814"/>
      <c r="V23" s="814">
        <v>5924</v>
      </c>
      <c r="W23" s="814"/>
      <c r="X23" s="814"/>
      <c r="Y23" s="814"/>
      <c r="Z23" s="814"/>
      <c r="AA23" s="814">
        <v>114</v>
      </c>
      <c r="AB23" s="814"/>
      <c r="AC23" s="814"/>
      <c r="AD23" s="814"/>
      <c r="AE23" s="815"/>
      <c r="AF23" s="816">
        <v>52</v>
      </c>
      <c r="AG23" s="814"/>
      <c r="AH23" s="814"/>
      <c r="AI23" s="814"/>
      <c r="AJ23" s="817"/>
      <c r="AK23" s="818"/>
      <c r="AL23" s="819"/>
      <c r="AM23" s="819"/>
      <c r="AN23" s="819"/>
      <c r="AO23" s="819"/>
      <c r="AP23" s="814">
        <v>6362</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2223</v>
      </c>
      <c r="R28" s="843"/>
      <c r="S28" s="843"/>
      <c r="T28" s="843"/>
      <c r="U28" s="843"/>
      <c r="V28" s="843">
        <v>2163</v>
      </c>
      <c r="W28" s="843"/>
      <c r="X28" s="843"/>
      <c r="Y28" s="843"/>
      <c r="Z28" s="843"/>
      <c r="AA28" s="843">
        <v>60</v>
      </c>
      <c r="AB28" s="843"/>
      <c r="AC28" s="843"/>
      <c r="AD28" s="843"/>
      <c r="AE28" s="844"/>
      <c r="AF28" s="845">
        <v>60</v>
      </c>
      <c r="AG28" s="843"/>
      <c r="AH28" s="843"/>
      <c r="AI28" s="843"/>
      <c r="AJ28" s="846"/>
      <c r="AK28" s="847">
        <v>197</v>
      </c>
      <c r="AL28" s="838"/>
      <c r="AM28" s="838"/>
      <c r="AN28" s="838"/>
      <c r="AO28" s="838"/>
      <c r="AP28" s="838" t="s">
        <v>551</v>
      </c>
      <c r="AQ28" s="838"/>
      <c r="AR28" s="838"/>
      <c r="AS28" s="838"/>
      <c r="AT28" s="838"/>
      <c r="AU28" s="838" t="s">
        <v>552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1480</v>
      </c>
      <c r="R29" s="779"/>
      <c r="S29" s="779"/>
      <c r="T29" s="779"/>
      <c r="U29" s="779"/>
      <c r="V29" s="779">
        <v>1438</v>
      </c>
      <c r="W29" s="779"/>
      <c r="X29" s="779"/>
      <c r="Y29" s="779"/>
      <c r="Z29" s="779"/>
      <c r="AA29" s="779">
        <v>42</v>
      </c>
      <c r="AB29" s="779"/>
      <c r="AC29" s="779"/>
      <c r="AD29" s="779"/>
      <c r="AE29" s="780"/>
      <c r="AF29" s="781">
        <v>42</v>
      </c>
      <c r="AG29" s="782"/>
      <c r="AH29" s="782"/>
      <c r="AI29" s="782"/>
      <c r="AJ29" s="783"/>
      <c r="AK29" s="850">
        <v>217</v>
      </c>
      <c r="AL29" s="851"/>
      <c r="AM29" s="851"/>
      <c r="AN29" s="851"/>
      <c r="AO29" s="851"/>
      <c r="AP29" s="851">
        <v>28</v>
      </c>
      <c r="AQ29" s="851"/>
      <c r="AR29" s="851"/>
      <c r="AS29" s="851"/>
      <c r="AT29" s="851"/>
      <c r="AU29" s="851" t="s">
        <v>552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278</v>
      </c>
      <c r="R30" s="779"/>
      <c r="S30" s="779"/>
      <c r="T30" s="779"/>
      <c r="U30" s="779"/>
      <c r="V30" s="779">
        <v>275</v>
      </c>
      <c r="W30" s="779"/>
      <c r="X30" s="779"/>
      <c r="Y30" s="779"/>
      <c r="Z30" s="779"/>
      <c r="AA30" s="779">
        <v>3</v>
      </c>
      <c r="AB30" s="779"/>
      <c r="AC30" s="779"/>
      <c r="AD30" s="779"/>
      <c r="AE30" s="780"/>
      <c r="AF30" s="781">
        <v>3</v>
      </c>
      <c r="AG30" s="782"/>
      <c r="AH30" s="782"/>
      <c r="AI30" s="782"/>
      <c r="AJ30" s="783"/>
      <c r="AK30" s="850">
        <v>181</v>
      </c>
      <c r="AL30" s="851"/>
      <c r="AM30" s="851"/>
      <c r="AN30" s="851"/>
      <c r="AO30" s="851"/>
      <c r="AP30" s="851" t="s">
        <v>552</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502</v>
      </c>
      <c r="R31" s="779"/>
      <c r="S31" s="779"/>
      <c r="T31" s="779"/>
      <c r="U31" s="779"/>
      <c r="V31" s="779">
        <v>338</v>
      </c>
      <c r="W31" s="779"/>
      <c r="X31" s="779"/>
      <c r="Y31" s="779"/>
      <c r="Z31" s="779"/>
      <c r="AA31" s="779">
        <v>164</v>
      </c>
      <c r="AB31" s="779"/>
      <c r="AC31" s="779"/>
      <c r="AD31" s="779"/>
      <c r="AE31" s="780"/>
      <c r="AF31" s="781">
        <v>598</v>
      </c>
      <c r="AG31" s="782"/>
      <c r="AH31" s="782"/>
      <c r="AI31" s="782"/>
      <c r="AJ31" s="783"/>
      <c r="AK31" s="850" t="s">
        <v>552</v>
      </c>
      <c r="AL31" s="851"/>
      <c r="AM31" s="851"/>
      <c r="AN31" s="851"/>
      <c r="AO31" s="851"/>
      <c r="AP31" s="851">
        <v>1184</v>
      </c>
      <c r="AQ31" s="851"/>
      <c r="AR31" s="851"/>
      <c r="AS31" s="851"/>
      <c r="AT31" s="851"/>
      <c r="AU31" s="851" t="s">
        <v>552</v>
      </c>
      <c r="AV31" s="851"/>
      <c r="AW31" s="851"/>
      <c r="AX31" s="851"/>
      <c r="AY31" s="851"/>
      <c r="AZ31" s="852"/>
      <c r="BA31" s="852"/>
      <c r="BB31" s="852"/>
      <c r="BC31" s="852"/>
      <c r="BD31" s="852"/>
      <c r="BE31" s="848" t="s">
        <v>389</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371</v>
      </c>
      <c r="R32" s="779"/>
      <c r="S32" s="779"/>
      <c r="T32" s="779"/>
      <c r="U32" s="779"/>
      <c r="V32" s="779">
        <v>371</v>
      </c>
      <c r="W32" s="779"/>
      <c r="X32" s="779"/>
      <c r="Y32" s="779"/>
      <c r="Z32" s="779"/>
      <c r="AA32" s="779">
        <v>0</v>
      </c>
      <c r="AB32" s="779"/>
      <c r="AC32" s="779"/>
      <c r="AD32" s="779"/>
      <c r="AE32" s="780"/>
      <c r="AF32" s="781">
        <v>0</v>
      </c>
      <c r="AG32" s="782"/>
      <c r="AH32" s="782"/>
      <c r="AI32" s="782"/>
      <c r="AJ32" s="783"/>
      <c r="AK32" s="850">
        <v>139</v>
      </c>
      <c r="AL32" s="851"/>
      <c r="AM32" s="851"/>
      <c r="AN32" s="851"/>
      <c r="AO32" s="851"/>
      <c r="AP32" s="851">
        <v>1976</v>
      </c>
      <c r="AQ32" s="851"/>
      <c r="AR32" s="851"/>
      <c r="AS32" s="851"/>
      <c r="AT32" s="851"/>
      <c r="AU32" s="851">
        <v>1502</v>
      </c>
      <c r="AV32" s="851"/>
      <c r="AW32" s="851"/>
      <c r="AX32" s="851"/>
      <c r="AY32" s="851"/>
      <c r="AZ32" s="852"/>
      <c r="BA32" s="852"/>
      <c r="BB32" s="852"/>
      <c r="BC32" s="852"/>
      <c r="BD32" s="852"/>
      <c r="BE32" s="848" t="s">
        <v>391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194</v>
      </c>
      <c r="R33" s="779"/>
      <c r="S33" s="779"/>
      <c r="T33" s="779"/>
      <c r="U33" s="779"/>
      <c r="V33" s="779">
        <v>194</v>
      </c>
      <c r="W33" s="779"/>
      <c r="X33" s="779"/>
      <c r="Y33" s="779"/>
      <c r="Z33" s="779"/>
      <c r="AA33" s="779">
        <v>0</v>
      </c>
      <c r="AB33" s="779"/>
      <c r="AC33" s="779"/>
      <c r="AD33" s="779"/>
      <c r="AE33" s="780"/>
      <c r="AF33" s="781" t="s">
        <v>223</v>
      </c>
      <c r="AG33" s="782"/>
      <c r="AH33" s="782"/>
      <c r="AI33" s="782"/>
      <c r="AJ33" s="783"/>
      <c r="AK33" s="850">
        <v>128</v>
      </c>
      <c r="AL33" s="851"/>
      <c r="AM33" s="851"/>
      <c r="AN33" s="851"/>
      <c r="AO33" s="851"/>
      <c r="AP33" s="851">
        <v>1402</v>
      </c>
      <c r="AQ33" s="851"/>
      <c r="AR33" s="851"/>
      <c r="AS33" s="851"/>
      <c r="AT33" s="851"/>
      <c r="AU33" s="851">
        <v>1037</v>
      </c>
      <c r="AV33" s="851"/>
      <c r="AW33" s="851"/>
      <c r="AX33" s="851"/>
      <c r="AY33" s="851"/>
      <c r="AZ33" s="852"/>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256</v>
      </c>
      <c r="R34" s="779"/>
      <c r="S34" s="779"/>
      <c r="T34" s="779"/>
      <c r="U34" s="779"/>
      <c r="V34" s="779">
        <v>556</v>
      </c>
      <c r="W34" s="779"/>
      <c r="X34" s="779"/>
      <c r="Y34" s="779"/>
      <c r="Z34" s="779"/>
      <c r="AA34" s="779">
        <v>-300</v>
      </c>
      <c r="AB34" s="779"/>
      <c r="AC34" s="779"/>
      <c r="AD34" s="779"/>
      <c r="AE34" s="780"/>
      <c r="AF34" s="781">
        <v>136</v>
      </c>
      <c r="AG34" s="782"/>
      <c r="AH34" s="782"/>
      <c r="AI34" s="782"/>
      <c r="AJ34" s="783"/>
      <c r="AK34" s="850" t="s">
        <v>552</v>
      </c>
      <c r="AL34" s="851"/>
      <c r="AM34" s="851"/>
      <c r="AN34" s="851"/>
      <c r="AO34" s="851"/>
      <c r="AP34" s="851" t="s">
        <v>552</v>
      </c>
      <c r="AQ34" s="851"/>
      <c r="AR34" s="851"/>
      <c r="AS34" s="851"/>
      <c r="AT34" s="851"/>
      <c r="AU34" s="851" t="s">
        <v>552</v>
      </c>
      <c r="AV34" s="851"/>
      <c r="AW34" s="851"/>
      <c r="AX34" s="851"/>
      <c r="AY34" s="851"/>
      <c r="AZ34" s="852"/>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840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554</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552</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555</v>
      </c>
      <c r="C69" s="894"/>
      <c r="D69" s="894"/>
      <c r="E69" s="894"/>
      <c r="F69" s="894"/>
      <c r="G69" s="894"/>
      <c r="H69" s="894"/>
      <c r="I69" s="894"/>
      <c r="J69" s="894"/>
      <c r="K69" s="894"/>
      <c r="L69" s="894"/>
      <c r="M69" s="894"/>
      <c r="N69" s="894"/>
      <c r="O69" s="894"/>
      <c r="P69" s="895"/>
      <c r="Q69" s="896">
        <v>704</v>
      </c>
      <c r="R69" s="851"/>
      <c r="S69" s="851"/>
      <c r="T69" s="851"/>
      <c r="U69" s="851"/>
      <c r="V69" s="851">
        <v>619</v>
      </c>
      <c r="W69" s="851"/>
      <c r="X69" s="851"/>
      <c r="Y69" s="851"/>
      <c r="Z69" s="851"/>
      <c r="AA69" s="851">
        <v>84</v>
      </c>
      <c r="AB69" s="851"/>
      <c r="AC69" s="851"/>
      <c r="AD69" s="851"/>
      <c r="AE69" s="851"/>
      <c r="AF69" s="851">
        <v>84</v>
      </c>
      <c r="AG69" s="851"/>
      <c r="AH69" s="851"/>
      <c r="AI69" s="851"/>
      <c r="AJ69" s="851"/>
      <c r="AK69" s="851">
        <v>11</v>
      </c>
      <c r="AL69" s="851"/>
      <c r="AM69" s="851"/>
      <c r="AN69" s="851"/>
      <c r="AO69" s="851"/>
      <c r="AP69" s="851">
        <v>140</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556</v>
      </c>
      <c r="C70" s="894"/>
      <c r="D70" s="894"/>
      <c r="E70" s="894"/>
      <c r="F70" s="894"/>
      <c r="G70" s="894"/>
      <c r="H70" s="894"/>
      <c r="I70" s="894"/>
      <c r="J70" s="894"/>
      <c r="K70" s="894"/>
      <c r="L70" s="894"/>
      <c r="M70" s="894"/>
      <c r="N70" s="894"/>
      <c r="O70" s="894"/>
      <c r="P70" s="895"/>
      <c r="Q70" s="896">
        <v>323</v>
      </c>
      <c r="R70" s="851"/>
      <c r="S70" s="851"/>
      <c r="T70" s="851"/>
      <c r="U70" s="851"/>
      <c r="V70" s="851">
        <v>326</v>
      </c>
      <c r="W70" s="851"/>
      <c r="X70" s="851"/>
      <c r="Y70" s="851"/>
      <c r="Z70" s="851"/>
      <c r="AA70" s="851">
        <v>1</v>
      </c>
      <c r="AB70" s="851"/>
      <c r="AC70" s="851"/>
      <c r="AD70" s="851"/>
      <c r="AE70" s="851"/>
      <c r="AF70" s="851">
        <v>1</v>
      </c>
      <c r="AG70" s="851"/>
      <c r="AH70" s="851"/>
      <c r="AI70" s="851"/>
      <c r="AJ70" s="851"/>
      <c r="AK70" s="851" t="s">
        <v>552</v>
      </c>
      <c r="AL70" s="851"/>
      <c r="AM70" s="851"/>
      <c r="AN70" s="851"/>
      <c r="AO70" s="851"/>
      <c r="AP70" s="851">
        <v>195</v>
      </c>
      <c r="AQ70" s="851"/>
      <c r="AR70" s="851"/>
      <c r="AS70" s="851"/>
      <c r="AT70" s="851"/>
      <c r="AU70" s="851">
        <v>34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557</v>
      </c>
      <c r="C71" s="894"/>
      <c r="D71" s="894"/>
      <c r="E71" s="894"/>
      <c r="F71" s="894"/>
      <c r="G71" s="894"/>
      <c r="H71" s="894"/>
      <c r="I71" s="894"/>
      <c r="J71" s="894"/>
      <c r="K71" s="894"/>
      <c r="L71" s="894"/>
      <c r="M71" s="894"/>
      <c r="N71" s="894"/>
      <c r="O71" s="894"/>
      <c r="P71" s="895"/>
      <c r="Q71" s="896">
        <v>16</v>
      </c>
      <c r="R71" s="851"/>
      <c r="S71" s="851"/>
      <c r="T71" s="851"/>
      <c r="U71" s="851"/>
      <c r="V71" s="851">
        <v>14</v>
      </c>
      <c r="W71" s="851"/>
      <c r="X71" s="851"/>
      <c r="Y71" s="851"/>
      <c r="Z71" s="851"/>
      <c r="AA71" s="851">
        <v>2</v>
      </c>
      <c r="AB71" s="851"/>
      <c r="AC71" s="851"/>
      <c r="AD71" s="851"/>
      <c r="AE71" s="851"/>
      <c r="AF71" s="851">
        <v>2</v>
      </c>
      <c r="AG71" s="851"/>
      <c r="AH71" s="851"/>
      <c r="AI71" s="851"/>
      <c r="AJ71" s="851"/>
      <c r="AK71" s="851" t="s">
        <v>552</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558</v>
      </c>
      <c r="C72" s="894"/>
      <c r="D72" s="894"/>
      <c r="E72" s="894"/>
      <c r="F72" s="894"/>
      <c r="G72" s="894"/>
      <c r="H72" s="894"/>
      <c r="I72" s="894"/>
      <c r="J72" s="894"/>
      <c r="K72" s="894"/>
      <c r="L72" s="894"/>
      <c r="M72" s="894"/>
      <c r="N72" s="894"/>
      <c r="O72" s="894"/>
      <c r="P72" s="895"/>
      <c r="Q72" s="896">
        <v>51</v>
      </c>
      <c r="R72" s="851"/>
      <c r="S72" s="851"/>
      <c r="T72" s="851"/>
      <c r="U72" s="851"/>
      <c r="V72" s="851">
        <v>46</v>
      </c>
      <c r="W72" s="851"/>
      <c r="X72" s="851"/>
      <c r="Y72" s="851"/>
      <c r="Z72" s="851"/>
      <c r="AA72" s="851">
        <v>5</v>
      </c>
      <c r="AB72" s="851"/>
      <c r="AC72" s="851"/>
      <c r="AD72" s="851"/>
      <c r="AE72" s="851"/>
      <c r="AF72" s="851">
        <v>5</v>
      </c>
      <c r="AG72" s="851"/>
      <c r="AH72" s="851"/>
      <c r="AI72" s="851"/>
      <c r="AJ72" s="851"/>
      <c r="AK72" s="851">
        <v>3</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559</v>
      </c>
      <c r="C73" s="894"/>
      <c r="D73" s="894"/>
      <c r="E73" s="894"/>
      <c r="F73" s="894"/>
      <c r="G73" s="894"/>
      <c r="H73" s="894"/>
      <c r="I73" s="894"/>
      <c r="J73" s="894"/>
      <c r="K73" s="894"/>
      <c r="L73" s="894"/>
      <c r="M73" s="894"/>
      <c r="N73" s="894"/>
      <c r="O73" s="894"/>
      <c r="P73" s="895"/>
      <c r="Q73" s="896">
        <v>184</v>
      </c>
      <c r="R73" s="851"/>
      <c r="S73" s="851"/>
      <c r="T73" s="851"/>
      <c r="U73" s="851"/>
      <c r="V73" s="851">
        <v>116</v>
      </c>
      <c r="W73" s="851"/>
      <c r="X73" s="851"/>
      <c r="Y73" s="851"/>
      <c r="Z73" s="851"/>
      <c r="AA73" s="851">
        <v>68</v>
      </c>
      <c r="AB73" s="851"/>
      <c r="AC73" s="851"/>
      <c r="AD73" s="851"/>
      <c r="AE73" s="851"/>
      <c r="AF73" s="851">
        <v>68</v>
      </c>
      <c r="AG73" s="851"/>
      <c r="AH73" s="851"/>
      <c r="AI73" s="851"/>
      <c r="AJ73" s="851"/>
      <c r="AK73" s="851" t="s">
        <v>552</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560</v>
      </c>
      <c r="C74" s="894"/>
      <c r="D74" s="894"/>
      <c r="E74" s="894"/>
      <c r="F74" s="894"/>
      <c r="G74" s="894"/>
      <c r="H74" s="894"/>
      <c r="I74" s="894"/>
      <c r="J74" s="894"/>
      <c r="K74" s="894"/>
      <c r="L74" s="894"/>
      <c r="M74" s="894"/>
      <c r="N74" s="894"/>
      <c r="O74" s="894"/>
      <c r="P74" s="895"/>
      <c r="Q74" s="896">
        <v>183</v>
      </c>
      <c r="R74" s="851"/>
      <c r="S74" s="851"/>
      <c r="T74" s="851"/>
      <c r="U74" s="851"/>
      <c r="V74" s="851">
        <v>167</v>
      </c>
      <c r="W74" s="851"/>
      <c r="X74" s="851"/>
      <c r="Y74" s="851"/>
      <c r="Z74" s="851"/>
      <c r="AA74" s="851">
        <v>16</v>
      </c>
      <c r="AB74" s="851"/>
      <c r="AC74" s="851"/>
      <c r="AD74" s="851"/>
      <c r="AE74" s="851"/>
      <c r="AF74" s="851">
        <v>16</v>
      </c>
      <c r="AG74" s="851"/>
      <c r="AH74" s="851"/>
      <c r="AI74" s="851"/>
      <c r="AJ74" s="851"/>
      <c r="AK74" s="851" t="s">
        <v>552</v>
      </c>
      <c r="AL74" s="851"/>
      <c r="AM74" s="851"/>
      <c r="AN74" s="851"/>
      <c r="AO74" s="851"/>
      <c r="AP74" s="851">
        <v>12</v>
      </c>
      <c r="AQ74" s="851"/>
      <c r="AR74" s="851"/>
      <c r="AS74" s="851"/>
      <c r="AT74" s="851"/>
      <c r="AU74" s="851">
        <v>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561</v>
      </c>
      <c r="C75" s="894"/>
      <c r="D75" s="894"/>
      <c r="E75" s="894"/>
      <c r="F75" s="894"/>
      <c r="G75" s="894"/>
      <c r="H75" s="894"/>
      <c r="I75" s="894"/>
      <c r="J75" s="894"/>
      <c r="K75" s="894"/>
      <c r="L75" s="894"/>
      <c r="M75" s="894"/>
      <c r="N75" s="894"/>
      <c r="O75" s="894"/>
      <c r="P75" s="895"/>
      <c r="Q75" s="899">
        <v>380</v>
      </c>
      <c r="R75" s="900"/>
      <c r="S75" s="900"/>
      <c r="T75" s="900"/>
      <c r="U75" s="850"/>
      <c r="V75" s="901">
        <v>344</v>
      </c>
      <c r="W75" s="900"/>
      <c r="X75" s="900"/>
      <c r="Y75" s="900"/>
      <c r="Z75" s="850"/>
      <c r="AA75" s="901">
        <v>36</v>
      </c>
      <c r="AB75" s="900"/>
      <c r="AC75" s="900"/>
      <c r="AD75" s="900"/>
      <c r="AE75" s="850"/>
      <c r="AF75" s="901">
        <v>36</v>
      </c>
      <c r="AG75" s="900"/>
      <c r="AH75" s="900"/>
      <c r="AI75" s="900"/>
      <c r="AJ75" s="850"/>
      <c r="AK75" s="901" t="s">
        <v>552</v>
      </c>
      <c r="AL75" s="900"/>
      <c r="AM75" s="900"/>
      <c r="AN75" s="900"/>
      <c r="AO75" s="850"/>
      <c r="AP75" s="901">
        <v>638</v>
      </c>
      <c r="AQ75" s="900"/>
      <c r="AR75" s="900"/>
      <c r="AS75" s="900"/>
      <c r="AT75" s="850"/>
      <c r="AU75" s="901">
        <v>209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562</v>
      </c>
      <c r="C76" s="894"/>
      <c r="D76" s="894"/>
      <c r="E76" s="894"/>
      <c r="F76" s="894"/>
      <c r="G76" s="894"/>
      <c r="H76" s="894"/>
      <c r="I76" s="894"/>
      <c r="J76" s="894"/>
      <c r="K76" s="894"/>
      <c r="L76" s="894"/>
      <c r="M76" s="894"/>
      <c r="N76" s="894"/>
      <c r="O76" s="894"/>
      <c r="P76" s="895"/>
      <c r="Q76" s="899">
        <v>142</v>
      </c>
      <c r="R76" s="900"/>
      <c r="S76" s="900"/>
      <c r="T76" s="900"/>
      <c r="U76" s="850"/>
      <c r="V76" s="901">
        <v>131</v>
      </c>
      <c r="W76" s="900"/>
      <c r="X76" s="900"/>
      <c r="Y76" s="900"/>
      <c r="Z76" s="850"/>
      <c r="AA76" s="901">
        <v>11</v>
      </c>
      <c r="AB76" s="900"/>
      <c r="AC76" s="900"/>
      <c r="AD76" s="900"/>
      <c r="AE76" s="850"/>
      <c r="AF76" s="901">
        <v>11</v>
      </c>
      <c r="AG76" s="900"/>
      <c r="AH76" s="900"/>
      <c r="AI76" s="900"/>
      <c r="AJ76" s="850"/>
      <c r="AK76" s="901" t="s">
        <v>552</v>
      </c>
      <c r="AL76" s="900"/>
      <c r="AM76" s="900"/>
      <c r="AN76" s="900"/>
      <c r="AO76" s="850"/>
      <c r="AP76" s="901" t="s">
        <v>552</v>
      </c>
      <c r="AQ76" s="900"/>
      <c r="AR76" s="900"/>
      <c r="AS76" s="900"/>
      <c r="AT76" s="850"/>
      <c r="AU76" s="901" t="s">
        <v>552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563</v>
      </c>
      <c r="C77" s="894"/>
      <c r="D77" s="894"/>
      <c r="E77" s="894"/>
      <c r="F77" s="894"/>
      <c r="G77" s="894"/>
      <c r="H77" s="894"/>
      <c r="I77" s="894"/>
      <c r="J77" s="894"/>
      <c r="K77" s="894"/>
      <c r="L77" s="894"/>
      <c r="M77" s="894"/>
      <c r="N77" s="894"/>
      <c r="O77" s="894"/>
      <c r="P77" s="895"/>
      <c r="Q77" s="899">
        <v>121</v>
      </c>
      <c r="R77" s="900"/>
      <c r="S77" s="900"/>
      <c r="T77" s="900"/>
      <c r="U77" s="850"/>
      <c r="V77" s="901">
        <v>94</v>
      </c>
      <c r="W77" s="900"/>
      <c r="X77" s="900"/>
      <c r="Y77" s="900"/>
      <c r="Z77" s="850"/>
      <c r="AA77" s="901">
        <v>27</v>
      </c>
      <c r="AB77" s="900"/>
      <c r="AC77" s="900"/>
      <c r="AD77" s="900"/>
      <c r="AE77" s="850"/>
      <c r="AF77" s="901">
        <v>25</v>
      </c>
      <c r="AG77" s="900"/>
      <c r="AH77" s="900"/>
      <c r="AI77" s="900"/>
      <c r="AJ77" s="850"/>
      <c r="AK77" s="901" t="s">
        <v>552</v>
      </c>
      <c r="AL77" s="900"/>
      <c r="AM77" s="900"/>
      <c r="AN77" s="900"/>
      <c r="AO77" s="850"/>
      <c r="AP77" s="901" t="s">
        <v>552</v>
      </c>
      <c r="AQ77" s="900"/>
      <c r="AR77" s="900"/>
      <c r="AS77" s="900"/>
      <c r="AT77" s="850"/>
      <c r="AU77" s="901"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564</v>
      </c>
      <c r="C78" s="894"/>
      <c r="D78" s="894"/>
      <c r="E78" s="894"/>
      <c r="F78" s="894"/>
      <c r="G78" s="894"/>
      <c r="H78" s="894"/>
      <c r="I78" s="894"/>
      <c r="J78" s="894"/>
      <c r="K78" s="894"/>
      <c r="L78" s="894"/>
      <c r="M78" s="894"/>
      <c r="N78" s="894"/>
      <c r="O78" s="894"/>
      <c r="P78" s="895"/>
      <c r="Q78" s="896">
        <v>141609</v>
      </c>
      <c r="R78" s="851"/>
      <c r="S78" s="851"/>
      <c r="T78" s="851"/>
      <c r="U78" s="851"/>
      <c r="V78" s="851">
        <v>138382</v>
      </c>
      <c r="W78" s="851"/>
      <c r="X78" s="851"/>
      <c r="Y78" s="851"/>
      <c r="Z78" s="851"/>
      <c r="AA78" s="851">
        <v>3227</v>
      </c>
      <c r="AB78" s="851"/>
      <c r="AC78" s="851"/>
      <c r="AD78" s="851"/>
      <c r="AE78" s="851"/>
      <c r="AF78" s="851">
        <v>3227</v>
      </c>
      <c r="AG78" s="851"/>
      <c r="AH78" s="851"/>
      <c r="AI78" s="851"/>
      <c r="AJ78" s="851"/>
      <c r="AK78" s="851">
        <v>121</v>
      </c>
      <c r="AL78" s="851"/>
      <c r="AM78" s="851"/>
      <c r="AN78" s="851"/>
      <c r="AO78" s="851"/>
      <c r="AP78" s="851" t="s">
        <v>552</v>
      </c>
      <c r="AQ78" s="851"/>
      <c r="AR78" s="851"/>
      <c r="AS78" s="851"/>
      <c r="AT78" s="851"/>
      <c r="AU78" s="851" t="s">
        <v>552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565</v>
      </c>
      <c r="C79" s="894"/>
      <c r="D79" s="894"/>
      <c r="E79" s="894"/>
      <c r="F79" s="894"/>
      <c r="G79" s="894"/>
      <c r="H79" s="894"/>
      <c r="I79" s="894"/>
      <c r="J79" s="894"/>
      <c r="K79" s="894"/>
      <c r="L79" s="894"/>
      <c r="M79" s="894"/>
      <c r="N79" s="894"/>
      <c r="O79" s="894"/>
      <c r="P79" s="895"/>
      <c r="Q79" s="896">
        <v>297</v>
      </c>
      <c r="R79" s="851"/>
      <c r="S79" s="851"/>
      <c r="T79" s="851"/>
      <c r="U79" s="851"/>
      <c r="V79" s="851">
        <v>276</v>
      </c>
      <c r="W79" s="851"/>
      <c r="X79" s="851"/>
      <c r="Y79" s="851"/>
      <c r="Z79" s="851"/>
      <c r="AA79" s="851">
        <v>21</v>
      </c>
      <c r="AB79" s="851"/>
      <c r="AC79" s="851"/>
      <c r="AD79" s="851"/>
      <c r="AE79" s="851"/>
      <c r="AF79" s="851">
        <v>21</v>
      </c>
      <c r="AG79" s="851"/>
      <c r="AH79" s="851"/>
      <c r="AI79" s="851"/>
      <c r="AJ79" s="851"/>
      <c r="AK79" s="851">
        <v>16</v>
      </c>
      <c r="AL79" s="851"/>
      <c r="AM79" s="851"/>
      <c r="AN79" s="851"/>
      <c r="AO79" s="851"/>
      <c r="AP79" s="851" t="s">
        <v>552</v>
      </c>
      <c r="AQ79" s="851"/>
      <c r="AR79" s="851"/>
      <c r="AS79" s="851"/>
      <c r="AT79" s="851"/>
      <c r="AU79" s="851" t="s">
        <v>552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566</v>
      </c>
      <c r="C80" s="894"/>
      <c r="D80" s="894"/>
      <c r="E80" s="894"/>
      <c r="F80" s="894"/>
      <c r="G80" s="894"/>
      <c r="H80" s="894"/>
      <c r="I80" s="894"/>
      <c r="J80" s="894"/>
      <c r="K80" s="894"/>
      <c r="L80" s="894"/>
      <c r="M80" s="894"/>
      <c r="N80" s="894"/>
      <c r="O80" s="894"/>
      <c r="P80" s="895"/>
      <c r="Q80" s="896">
        <v>11556</v>
      </c>
      <c r="R80" s="851"/>
      <c r="S80" s="851"/>
      <c r="T80" s="851"/>
      <c r="U80" s="851"/>
      <c r="V80" s="851">
        <v>11320</v>
      </c>
      <c r="W80" s="851"/>
      <c r="X80" s="851"/>
      <c r="Y80" s="851"/>
      <c r="Z80" s="851"/>
      <c r="AA80" s="851">
        <v>237</v>
      </c>
      <c r="AB80" s="851"/>
      <c r="AC80" s="851"/>
      <c r="AD80" s="851"/>
      <c r="AE80" s="851"/>
      <c r="AF80" s="851">
        <v>3059</v>
      </c>
      <c r="AG80" s="851"/>
      <c r="AH80" s="851"/>
      <c r="AI80" s="851"/>
      <c r="AJ80" s="851"/>
      <c r="AK80" s="851" t="s">
        <v>552</v>
      </c>
      <c r="AL80" s="851"/>
      <c r="AM80" s="851"/>
      <c r="AN80" s="851"/>
      <c r="AO80" s="851"/>
      <c r="AP80" s="851">
        <v>5154</v>
      </c>
      <c r="AQ80" s="851"/>
      <c r="AR80" s="851"/>
      <c r="AS80" s="851"/>
      <c r="AT80" s="851"/>
      <c r="AU80" s="851">
        <v>397</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567</v>
      </c>
      <c r="C81" s="894"/>
      <c r="D81" s="894"/>
      <c r="E81" s="894"/>
      <c r="F81" s="894"/>
      <c r="G81" s="894"/>
      <c r="H81" s="894"/>
      <c r="I81" s="894"/>
      <c r="J81" s="894"/>
      <c r="K81" s="894"/>
      <c r="L81" s="894"/>
      <c r="M81" s="894"/>
      <c r="N81" s="894"/>
      <c r="O81" s="894"/>
      <c r="P81" s="895"/>
      <c r="Q81" s="896">
        <v>141</v>
      </c>
      <c r="R81" s="851"/>
      <c r="S81" s="851"/>
      <c r="T81" s="851"/>
      <c r="U81" s="851"/>
      <c r="V81" s="851">
        <v>141</v>
      </c>
      <c r="W81" s="851"/>
      <c r="X81" s="851"/>
      <c r="Y81" s="851"/>
      <c r="Z81" s="851"/>
      <c r="AA81" s="851">
        <v>0</v>
      </c>
      <c r="AB81" s="851"/>
      <c r="AC81" s="851"/>
      <c r="AD81" s="851"/>
      <c r="AE81" s="851"/>
      <c r="AF81" s="851">
        <v>0</v>
      </c>
      <c r="AG81" s="851"/>
      <c r="AH81" s="851"/>
      <c r="AI81" s="851"/>
      <c r="AJ81" s="851"/>
      <c r="AK81" s="851">
        <v>2</v>
      </c>
      <c r="AL81" s="851"/>
      <c r="AM81" s="851"/>
      <c r="AN81" s="851"/>
      <c r="AO81" s="851"/>
      <c r="AP81" s="851" t="s">
        <v>553</v>
      </c>
      <c r="AQ81" s="851"/>
      <c r="AR81" s="851"/>
      <c r="AS81" s="851"/>
      <c r="AT81" s="851"/>
      <c r="AU81" s="851" t="s">
        <v>552</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673574</v>
      </c>
      <c r="AB110" s="922"/>
      <c r="AC110" s="922"/>
      <c r="AD110" s="922"/>
      <c r="AE110" s="923"/>
      <c r="AF110" s="924">
        <v>640251</v>
      </c>
      <c r="AG110" s="922"/>
      <c r="AH110" s="922"/>
      <c r="AI110" s="922"/>
      <c r="AJ110" s="923"/>
      <c r="AK110" s="924">
        <v>676499</v>
      </c>
      <c r="AL110" s="922"/>
      <c r="AM110" s="922"/>
      <c r="AN110" s="922"/>
      <c r="AO110" s="923"/>
      <c r="AP110" s="925">
        <v>21</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6354576</v>
      </c>
      <c r="BR110" s="957"/>
      <c r="BS110" s="957"/>
      <c r="BT110" s="957"/>
      <c r="BU110" s="957"/>
      <c r="BV110" s="957">
        <v>6488473</v>
      </c>
      <c r="BW110" s="957"/>
      <c r="BX110" s="957"/>
      <c r="BY110" s="957"/>
      <c r="BZ110" s="957"/>
      <c r="CA110" s="957">
        <v>6362104</v>
      </c>
      <c r="CB110" s="957"/>
      <c r="CC110" s="957"/>
      <c r="CD110" s="957"/>
      <c r="CE110" s="957"/>
      <c r="CF110" s="971">
        <v>197.5</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2849855</v>
      </c>
      <c r="BR112" s="950"/>
      <c r="BS112" s="950"/>
      <c r="BT112" s="950"/>
      <c r="BU112" s="950"/>
      <c r="BV112" s="950">
        <v>2745625</v>
      </c>
      <c r="BW112" s="950"/>
      <c r="BX112" s="950"/>
      <c r="BY112" s="950"/>
      <c r="BZ112" s="950"/>
      <c r="CA112" s="950">
        <v>2538767</v>
      </c>
      <c r="CB112" s="950"/>
      <c r="CC112" s="950"/>
      <c r="CD112" s="950"/>
      <c r="CE112" s="950"/>
      <c r="CF112" s="944">
        <v>78.8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183069</v>
      </c>
      <c r="AB113" s="964"/>
      <c r="AC113" s="964"/>
      <c r="AD113" s="964"/>
      <c r="AE113" s="965"/>
      <c r="AF113" s="966">
        <v>173196</v>
      </c>
      <c r="AG113" s="964"/>
      <c r="AH113" s="964"/>
      <c r="AI113" s="964"/>
      <c r="AJ113" s="965"/>
      <c r="AK113" s="966">
        <v>163956</v>
      </c>
      <c r="AL113" s="964"/>
      <c r="AM113" s="964"/>
      <c r="AN113" s="964"/>
      <c r="AO113" s="965"/>
      <c r="AP113" s="967">
        <v>5.0999999999999996</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778426</v>
      </c>
      <c r="BR113" s="950"/>
      <c r="BS113" s="950"/>
      <c r="BT113" s="950"/>
      <c r="BU113" s="950"/>
      <c r="BV113" s="950">
        <v>700482</v>
      </c>
      <c r="BW113" s="950"/>
      <c r="BX113" s="950"/>
      <c r="BY113" s="950"/>
      <c r="BZ113" s="950"/>
      <c r="CA113" s="950">
        <v>648970</v>
      </c>
      <c r="CB113" s="950"/>
      <c r="CC113" s="950"/>
      <c r="CD113" s="950"/>
      <c r="CE113" s="950"/>
      <c r="CF113" s="944">
        <v>20.100000000000001</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65504</v>
      </c>
      <c r="AB114" s="989"/>
      <c r="AC114" s="989"/>
      <c r="AD114" s="989"/>
      <c r="AE114" s="990"/>
      <c r="AF114" s="991">
        <v>65494</v>
      </c>
      <c r="AG114" s="989"/>
      <c r="AH114" s="989"/>
      <c r="AI114" s="989"/>
      <c r="AJ114" s="990"/>
      <c r="AK114" s="991">
        <v>69793</v>
      </c>
      <c r="AL114" s="989"/>
      <c r="AM114" s="989"/>
      <c r="AN114" s="989"/>
      <c r="AO114" s="990"/>
      <c r="AP114" s="992">
        <v>2.2000000000000002</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967817</v>
      </c>
      <c r="BR114" s="950"/>
      <c r="BS114" s="950"/>
      <c r="BT114" s="950"/>
      <c r="BU114" s="950"/>
      <c r="BV114" s="950">
        <v>931776</v>
      </c>
      <c r="BW114" s="950"/>
      <c r="BX114" s="950"/>
      <c r="BY114" s="950"/>
      <c r="BZ114" s="950"/>
      <c r="CA114" s="950">
        <v>911871</v>
      </c>
      <c r="CB114" s="950"/>
      <c r="CC114" s="950"/>
      <c r="CD114" s="950"/>
      <c r="CE114" s="950"/>
      <c r="CF114" s="944">
        <v>28.3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223</v>
      </c>
      <c r="AB115" s="964"/>
      <c r="AC115" s="964"/>
      <c r="AD115" s="964"/>
      <c r="AE115" s="965"/>
      <c r="AF115" s="966" t="s">
        <v>223</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v>
      </c>
      <c r="AB116" s="989"/>
      <c r="AC116" s="989"/>
      <c r="AD116" s="989"/>
      <c r="AE116" s="990"/>
      <c r="AF116" s="991">
        <v>72</v>
      </c>
      <c r="AG116" s="989"/>
      <c r="AH116" s="989"/>
      <c r="AI116" s="989"/>
      <c r="AJ116" s="990"/>
      <c r="AK116" s="991">
        <v>25</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922196</v>
      </c>
      <c r="AB117" s="1007"/>
      <c r="AC117" s="1007"/>
      <c r="AD117" s="1007"/>
      <c r="AE117" s="1008"/>
      <c r="AF117" s="1009">
        <v>879013</v>
      </c>
      <c r="AG117" s="1007"/>
      <c r="AH117" s="1007"/>
      <c r="AI117" s="1007"/>
      <c r="AJ117" s="1008"/>
      <c r="AK117" s="1009">
        <v>910273</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439</v>
      </c>
      <c r="BP119" s="1036"/>
      <c r="BQ119" s="1027">
        <v>10950674</v>
      </c>
      <c r="BR119" s="1028"/>
      <c r="BS119" s="1028"/>
      <c r="BT119" s="1028"/>
      <c r="BU119" s="1028"/>
      <c r="BV119" s="1028">
        <v>10866356</v>
      </c>
      <c r="BW119" s="1028"/>
      <c r="BX119" s="1028"/>
      <c r="BY119" s="1028"/>
      <c r="BZ119" s="1028"/>
      <c r="CA119" s="1028">
        <v>10461712</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1525491</v>
      </c>
      <c r="BR120" s="957"/>
      <c r="BS120" s="957"/>
      <c r="BT120" s="957"/>
      <c r="BU120" s="957"/>
      <c r="BV120" s="957">
        <v>2109219</v>
      </c>
      <c r="BW120" s="957"/>
      <c r="BX120" s="957"/>
      <c r="BY120" s="957"/>
      <c r="BZ120" s="957"/>
      <c r="CA120" s="957">
        <v>2200722</v>
      </c>
      <c r="CB120" s="957"/>
      <c r="CC120" s="957"/>
      <c r="CD120" s="957"/>
      <c r="CE120" s="957"/>
      <c r="CF120" s="971">
        <v>68.3</v>
      </c>
      <c r="CG120" s="972"/>
      <c r="CH120" s="972"/>
      <c r="CI120" s="972"/>
      <c r="CJ120" s="972"/>
      <c r="CK120" s="1037" t="s">
        <v>443</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1607344</v>
      </c>
      <c r="DH120" s="957"/>
      <c r="DI120" s="957"/>
      <c r="DJ120" s="957"/>
      <c r="DK120" s="957"/>
      <c r="DL120" s="957">
        <v>1600449</v>
      </c>
      <c r="DM120" s="957"/>
      <c r="DN120" s="957"/>
      <c r="DO120" s="957"/>
      <c r="DP120" s="957"/>
      <c r="DQ120" s="957">
        <v>1501541</v>
      </c>
      <c r="DR120" s="957"/>
      <c r="DS120" s="957"/>
      <c r="DT120" s="957"/>
      <c r="DU120" s="957"/>
      <c r="DV120" s="958">
        <v>46.6</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360708</v>
      </c>
      <c r="BR121" s="950"/>
      <c r="BS121" s="950"/>
      <c r="BT121" s="950"/>
      <c r="BU121" s="950"/>
      <c r="BV121" s="950">
        <v>349686</v>
      </c>
      <c r="BW121" s="950"/>
      <c r="BX121" s="950"/>
      <c r="BY121" s="950"/>
      <c r="BZ121" s="950"/>
      <c r="CA121" s="950">
        <v>296262</v>
      </c>
      <c r="CB121" s="950"/>
      <c r="CC121" s="950"/>
      <c r="CD121" s="950"/>
      <c r="CE121" s="950"/>
      <c r="CF121" s="944">
        <v>9.1999999999999993</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1242511</v>
      </c>
      <c r="DH121" s="950"/>
      <c r="DI121" s="950"/>
      <c r="DJ121" s="950"/>
      <c r="DK121" s="950"/>
      <c r="DL121" s="950">
        <v>1145176</v>
      </c>
      <c r="DM121" s="950"/>
      <c r="DN121" s="950"/>
      <c r="DO121" s="950"/>
      <c r="DP121" s="950"/>
      <c r="DQ121" s="950">
        <v>1037226</v>
      </c>
      <c r="DR121" s="950"/>
      <c r="DS121" s="950"/>
      <c r="DT121" s="950"/>
      <c r="DU121" s="950"/>
      <c r="DV121" s="951">
        <v>32.200000000000003</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5606534</v>
      </c>
      <c r="BR122" s="1028"/>
      <c r="BS122" s="1028"/>
      <c r="BT122" s="1028"/>
      <c r="BU122" s="1028"/>
      <c r="BV122" s="1028">
        <v>5622529</v>
      </c>
      <c r="BW122" s="1028"/>
      <c r="BX122" s="1028"/>
      <c r="BY122" s="1028"/>
      <c r="BZ122" s="1028"/>
      <c r="CA122" s="1028">
        <v>5632405</v>
      </c>
      <c r="CB122" s="1028"/>
      <c r="CC122" s="1028"/>
      <c r="CD122" s="1028"/>
      <c r="CE122" s="1028"/>
      <c r="CF122" s="1048">
        <v>174.8</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447</v>
      </c>
      <c r="BP123" s="1036"/>
      <c r="BQ123" s="1095">
        <v>7492733</v>
      </c>
      <c r="BR123" s="1096"/>
      <c r="BS123" s="1096"/>
      <c r="BT123" s="1096"/>
      <c r="BU123" s="1096"/>
      <c r="BV123" s="1096">
        <v>8081434</v>
      </c>
      <c r="BW123" s="1096"/>
      <c r="BX123" s="1096"/>
      <c r="BY123" s="1096"/>
      <c r="BZ123" s="1096"/>
      <c r="CA123" s="1096">
        <v>8129389</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110</v>
      </c>
      <c r="BR124" s="1058"/>
      <c r="BS124" s="1058"/>
      <c r="BT124" s="1058"/>
      <c r="BU124" s="1058"/>
      <c r="BV124" s="1058">
        <v>86</v>
      </c>
      <c r="BW124" s="1058"/>
      <c r="BX124" s="1058"/>
      <c r="BY124" s="1058"/>
      <c r="BZ124" s="1058"/>
      <c r="CA124" s="1058">
        <v>72.3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47775</v>
      </c>
      <c r="AB128" s="1078"/>
      <c r="AC128" s="1078"/>
      <c r="AD128" s="1078"/>
      <c r="AE128" s="1079"/>
      <c r="AF128" s="1080">
        <v>50783</v>
      </c>
      <c r="AG128" s="1078"/>
      <c r="AH128" s="1078"/>
      <c r="AI128" s="1078"/>
      <c r="AJ128" s="1079"/>
      <c r="AK128" s="1080">
        <v>40157</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3622395</v>
      </c>
      <c r="AB129" s="989"/>
      <c r="AC129" s="989"/>
      <c r="AD129" s="989"/>
      <c r="AE129" s="990"/>
      <c r="AF129" s="991">
        <v>3682567</v>
      </c>
      <c r="AG129" s="989"/>
      <c r="AH129" s="989"/>
      <c r="AI129" s="989"/>
      <c r="AJ129" s="990"/>
      <c r="AK129" s="991">
        <v>3678061</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480418</v>
      </c>
      <c r="AB130" s="989"/>
      <c r="AC130" s="989"/>
      <c r="AD130" s="989"/>
      <c r="AE130" s="990"/>
      <c r="AF130" s="991">
        <v>446766</v>
      </c>
      <c r="AG130" s="989"/>
      <c r="AH130" s="989"/>
      <c r="AI130" s="989"/>
      <c r="AJ130" s="990"/>
      <c r="AK130" s="991">
        <v>456108</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12.3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3141977</v>
      </c>
      <c r="AB131" s="1014"/>
      <c r="AC131" s="1014"/>
      <c r="AD131" s="1014"/>
      <c r="AE131" s="1015"/>
      <c r="AF131" s="1013">
        <v>3235801</v>
      </c>
      <c r="AG131" s="1014"/>
      <c r="AH131" s="1014"/>
      <c r="AI131" s="1014"/>
      <c r="AJ131" s="1015"/>
      <c r="AK131" s="1013">
        <v>3221953</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72.3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12.53997085</v>
      </c>
      <c r="AB132" s="1130"/>
      <c r="AC132" s="1130"/>
      <c r="AD132" s="1130"/>
      <c r="AE132" s="1131"/>
      <c r="AF132" s="1132">
        <v>11.78885846</v>
      </c>
      <c r="AG132" s="1130"/>
      <c r="AH132" s="1130"/>
      <c r="AI132" s="1130"/>
      <c r="AJ132" s="1131"/>
      <c r="AK132" s="1132">
        <v>12.84959774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13.3</v>
      </c>
      <c r="AB133" s="1113"/>
      <c r="AC133" s="1113"/>
      <c r="AD133" s="1113"/>
      <c r="AE133" s="1114"/>
      <c r="AF133" s="1112">
        <v>12.5</v>
      </c>
      <c r="AG133" s="1113"/>
      <c r="AH133" s="1113"/>
      <c r="AI133" s="1113"/>
      <c r="AJ133" s="1114"/>
      <c r="AK133" s="1112">
        <v>12.3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6" zoomScale="85" zoomScaleNormal="85" zoomScaleSheetLayoutView="85" workbookViewId="0">
      <selection activeCell="S48" sqref="S4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election activeCell="S48" sqref="S48"/>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S48" sqref="S4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824377</v>
      </c>
      <c r="L9" s="266">
        <v>52977</v>
      </c>
      <c r="M9" s="267">
        <v>85687</v>
      </c>
      <c r="N9" s="268">
        <v>-38.200000000000003</v>
      </c>
    </row>
    <row r="10" spans="1:16">
      <c r="A10" s="250"/>
      <c r="B10" s="246"/>
      <c r="C10" s="246"/>
      <c r="D10" s="246"/>
      <c r="E10" s="246"/>
      <c r="F10" s="246"/>
      <c r="G10" s="1152" t="s">
        <v>481</v>
      </c>
      <c r="H10" s="1153"/>
      <c r="I10" s="1153"/>
      <c r="J10" s="1154"/>
      <c r="K10" s="269">
        <v>128396</v>
      </c>
      <c r="L10" s="270">
        <v>8251</v>
      </c>
      <c r="M10" s="271">
        <v>10096</v>
      </c>
      <c r="N10" s="272">
        <v>-18.3</v>
      </c>
    </row>
    <row r="11" spans="1:16" ht="13.5" customHeight="1">
      <c r="A11" s="250"/>
      <c r="B11" s="246"/>
      <c r="C11" s="246"/>
      <c r="D11" s="246"/>
      <c r="E11" s="246"/>
      <c r="F11" s="246"/>
      <c r="G11" s="1152" t="s">
        <v>482</v>
      </c>
      <c r="H11" s="1153"/>
      <c r="I11" s="1153"/>
      <c r="J11" s="1154"/>
      <c r="K11" s="269">
        <v>56640</v>
      </c>
      <c r="L11" s="270">
        <v>3640</v>
      </c>
      <c r="M11" s="271">
        <v>13592</v>
      </c>
      <c r="N11" s="272">
        <v>-73.2</v>
      </c>
    </row>
    <row r="12" spans="1:16" ht="13.5" customHeight="1">
      <c r="A12" s="250"/>
      <c r="B12" s="246"/>
      <c r="C12" s="246"/>
      <c r="D12" s="246"/>
      <c r="E12" s="246"/>
      <c r="F12" s="246"/>
      <c r="G12" s="1152" t="s">
        <v>483</v>
      </c>
      <c r="H12" s="1153"/>
      <c r="I12" s="1153"/>
      <c r="J12" s="1154"/>
      <c r="K12" s="269" t="s">
        <v>484</v>
      </c>
      <c r="L12" s="270" t="s">
        <v>484</v>
      </c>
      <c r="M12" s="271">
        <v>962</v>
      </c>
      <c r="N12" s="272" t="s">
        <v>484</v>
      </c>
    </row>
    <row r="13" spans="1:16" ht="13.5" customHeight="1">
      <c r="A13" s="250"/>
      <c r="B13" s="246"/>
      <c r="C13" s="246"/>
      <c r="D13" s="246"/>
      <c r="E13" s="246"/>
      <c r="F13" s="246"/>
      <c r="G13" s="1152" t="s">
        <v>485</v>
      </c>
      <c r="H13" s="1153"/>
      <c r="I13" s="1153"/>
      <c r="J13" s="1154"/>
      <c r="K13" s="269" t="s">
        <v>484</v>
      </c>
      <c r="L13" s="270" t="s">
        <v>484</v>
      </c>
      <c r="M13" s="271">
        <v>34</v>
      </c>
      <c r="N13" s="272" t="s">
        <v>484</v>
      </c>
    </row>
    <row r="14" spans="1:16" ht="13.5" customHeight="1">
      <c r="A14" s="250"/>
      <c r="B14" s="246"/>
      <c r="C14" s="246"/>
      <c r="D14" s="246"/>
      <c r="E14" s="246"/>
      <c r="F14" s="246"/>
      <c r="G14" s="1152" t="s">
        <v>486</v>
      </c>
      <c r="H14" s="1153"/>
      <c r="I14" s="1153"/>
      <c r="J14" s="1154"/>
      <c r="K14" s="269">
        <v>54360</v>
      </c>
      <c r="L14" s="270">
        <v>3493</v>
      </c>
      <c r="M14" s="271">
        <v>3922</v>
      </c>
      <c r="N14" s="272">
        <v>-10.9</v>
      </c>
    </row>
    <row r="15" spans="1:16" ht="13.5" customHeight="1">
      <c r="A15" s="250"/>
      <c r="B15" s="246"/>
      <c r="C15" s="246"/>
      <c r="D15" s="246"/>
      <c r="E15" s="246"/>
      <c r="F15" s="246"/>
      <c r="G15" s="1152" t="s">
        <v>487</v>
      </c>
      <c r="H15" s="1153"/>
      <c r="I15" s="1153"/>
      <c r="J15" s="1154"/>
      <c r="K15" s="269">
        <v>15853</v>
      </c>
      <c r="L15" s="270">
        <v>1019</v>
      </c>
      <c r="M15" s="271">
        <v>1815</v>
      </c>
      <c r="N15" s="272">
        <v>-43.9</v>
      </c>
    </row>
    <row r="16" spans="1:16">
      <c r="A16" s="250"/>
      <c r="B16" s="246"/>
      <c r="C16" s="246"/>
      <c r="D16" s="246"/>
      <c r="E16" s="246"/>
      <c r="F16" s="246"/>
      <c r="G16" s="1155" t="s">
        <v>488</v>
      </c>
      <c r="H16" s="1156"/>
      <c r="I16" s="1156"/>
      <c r="J16" s="1157"/>
      <c r="K16" s="270">
        <v>-99492</v>
      </c>
      <c r="L16" s="270">
        <v>-6394</v>
      </c>
      <c r="M16" s="271">
        <v>-9409</v>
      </c>
      <c r="N16" s="272">
        <v>-32</v>
      </c>
    </row>
    <row r="17" spans="1:16">
      <c r="A17" s="250"/>
      <c r="B17" s="246"/>
      <c r="C17" s="246"/>
      <c r="D17" s="246"/>
      <c r="E17" s="246"/>
      <c r="F17" s="246"/>
      <c r="G17" s="1155" t="s">
        <v>171</v>
      </c>
      <c r="H17" s="1156"/>
      <c r="I17" s="1156"/>
      <c r="J17" s="1157"/>
      <c r="K17" s="270">
        <v>980134</v>
      </c>
      <c r="L17" s="270">
        <v>62987</v>
      </c>
      <c r="M17" s="271">
        <v>106699</v>
      </c>
      <c r="N17" s="272">
        <v>-41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6.17</v>
      </c>
      <c r="L21" s="283">
        <v>9.99</v>
      </c>
      <c r="M21" s="284">
        <v>-3.82</v>
      </c>
      <c r="N21" s="251"/>
      <c r="O21" s="285"/>
      <c r="P21" s="281"/>
    </row>
    <row r="22" spans="1:16" s="286" customFormat="1">
      <c r="A22" s="281"/>
      <c r="B22" s="251"/>
      <c r="C22" s="251"/>
      <c r="D22" s="251"/>
      <c r="E22" s="251"/>
      <c r="F22" s="251"/>
      <c r="G22" s="1147" t="s">
        <v>494</v>
      </c>
      <c r="H22" s="1148"/>
      <c r="I22" s="1148"/>
      <c r="J22" s="1149"/>
      <c r="K22" s="287">
        <v>96.2</v>
      </c>
      <c r="L22" s="288">
        <v>96.4</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676499</v>
      </c>
      <c r="L32" s="296">
        <v>43474</v>
      </c>
      <c r="M32" s="297">
        <v>51894</v>
      </c>
      <c r="N32" s="298">
        <v>-16.2</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10</v>
      </c>
      <c r="N34" s="298" t="s">
        <v>484</v>
      </c>
    </row>
    <row r="35" spans="1:16" ht="27" customHeight="1">
      <c r="A35" s="250"/>
      <c r="B35" s="246"/>
      <c r="C35" s="246"/>
      <c r="D35" s="246"/>
      <c r="E35" s="246"/>
      <c r="F35" s="246"/>
      <c r="G35" s="1163" t="s">
        <v>501</v>
      </c>
      <c r="H35" s="1164"/>
      <c r="I35" s="1164"/>
      <c r="J35" s="1165"/>
      <c r="K35" s="296">
        <v>163956</v>
      </c>
      <c r="L35" s="296">
        <v>10536</v>
      </c>
      <c r="M35" s="297">
        <v>15077</v>
      </c>
      <c r="N35" s="298">
        <v>-30.1</v>
      </c>
    </row>
    <row r="36" spans="1:16" ht="27" customHeight="1">
      <c r="A36" s="250"/>
      <c r="B36" s="246"/>
      <c r="C36" s="246"/>
      <c r="D36" s="246"/>
      <c r="E36" s="246"/>
      <c r="F36" s="246"/>
      <c r="G36" s="1163" t="s">
        <v>502</v>
      </c>
      <c r="H36" s="1164"/>
      <c r="I36" s="1164"/>
      <c r="J36" s="1165"/>
      <c r="K36" s="296">
        <v>69793</v>
      </c>
      <c r="L36" s="296">
        <v>4485</v>
      </c>
      <c r="M36" s="297">
        <v>4066</v>
      </c>
      <c r="N36" s="298">
        <v>10.3</v>
      </c>
    </row>
    <row r="37" spans="1:16" ht="13.5" customHeight="1">
      <c r="A37" s="250"/>
      <c r="B37" s="246"/>
      <c r="C37" s="246"/>
      <c r="D37" s="246"/>
      <c r="E37" s="246"/>
      <c r="F37" s="246"/>
      <c r="G37" s="1163" t="s">
        <v>503</v>
      </c>
      <c r="H37" s="1164"/>
      <c r="I37" s="1164"/>
      <c r="J37" s="1165"/>
      <c r="K37" s="296" t="s">
        <v>484</v>
      </c>
      <c r="L37" s="296" t="s">
        <v>484</v>
      </c>
      <c r="M37" s="297">
        <v>901</v>
      </c>
      <c r="N37" s="298" t="s">
        <v>484</v>
      </c>
    </row>
    <row r="38" spans="1:16" ht="27" customHeight="1">
      <c r="A38" s="250"/>
      <c r="B38" s="246"/>
      <c r="C38" s="246"/>
      <c r="D38" s="246"/>
      <c r="E38" s="246"/>
      <c r="F38" s="246"/>
      <c r="G38" s="1166" t="s">
        <v>504</v>
      </c>
      <c r="H38" s="1167"/>
      <c r="I38" s="1167"/>
      <c r="J38" s="1168"/>
      <c r="K38" s="299">
        <v>25</v>
      </c>
      <c r="L38" s="299">
        <v>2</v>
      </c>
      <c r="M38" s="300">
        <v>5</v>
      </c>
      <c r="N38" s="301">
        <v>-60</v>
      </c>
      <c r="O38" s="295"/>
    </row>
    <row r="39" spans="1:16">
      <c r="A39" s="250"/>
      <c r="B39" s="246"/>
      <c r="C39" s="246"/>
      <c r="D39" s="246"/>
      <c r="E39" s="246"/>
      <c r="F39" s="246"/>
      <c r="G39" s="1166" t="s">
        <v>505</v>
      </c>
      <c r="H39" s="1167"/>
      <c r="I39" s="1167"/>
      <c r="J39" s="1168"/>
      <c r="K39" s="302">
        <v>-40157</v>
      </c>
      <c r="L39" s="302">
        <v>-2581</v>
      </c>
      <c r="M39" s="303">
        <v>-2383</v>
      </c>
      <c r="N39" s="304">
        <v>8.3000000000000007</v>
      </c>
      <c r="O39" s="295"/>
    </row>
    <row r="40" spans="1:16" ht="27" customHeight="1">
      <c r="A40" s="250"/>
      <c r="B40" s="246"/>
      <c r="C40" s="246"/>
      <c r="D40" s="246"/>
      <c r="E40" s="246"/>
      <c r="F40" s="246"/>
      <c r="G40" s="1163" t="s">
        <v>506</v>
      </c>
      <c r="H40" s="1164"/>
      <c r="I40" s="1164"/>
      <c r="J40" s="1165"/>
      <c r="K40" s="302">
        <v>-456108</v>
      </c>
      <c r="L40" s="302">
        <v>-29311</v>
      </c>
      <c r="M40" s="303">
        <v>-48190</v>
      </c>
      <c r="N40" s="304">
        <v>-39.200000000000003</v>
      </c>
      <c r="O40" s="295"/>
    </row>
    <row r="41" spans="1:16">
      <c r="A41" s="250"/>
      <c r="B41" s="246"/>
      <c r="C41" s="246"/>
      <c r="D41" s="246"/>
      <c r="E41" s="246"/>
      <c r="F41" s="246"/>
      <c r="G41" s="1169" t="s">
        <v>283</v>
      </c>
      <c r="H41" s="1170"/>
      <c r="I41" s="1170"/>
      <c r="J41" s="1171"/>
      <c r="K41" s="296">
        <v>414008</v>
      </c>
      <c r="L41" s="302">
        <v>26605</v>
      </c>
      <c r="M41" s="303">
        <v>21380</v>
      </c>
      <c r="N41" s="304">
        <v>24.4</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708238</v>
      </c>
      <c r="J51" s="322">
        <v>46284</v>
      </c>
      <c r="K51" s="323">
        <v>-4.4000000000000004</v>
      </c>
      <c r="L51" s="324">
        <v>66496</v>
      </c>
      <c r="M51" s="325">
        <v>-6.2</v>
      </c>
      <c r="N51" s="326">
        <v>1.8</v>
      </c>
    </row>
    <row r="52" spans="1:14">
      <c r="A52" s="250"/>
      <c r="B52" s="246"/>
      <c r="C52" s="246"/>
      <c r="D52" s="246"/>
      <c r="E52" s="246"/>
      <c r="F52" s="246"/>
      <c r="G52" s="327"/>
      <c r="H52" s="328" t="s">
        <v>517</v>
      </c>
      <c r="I52" s="329">
        <v>586630</v>
      </c>
      <c r="J52" s="330">
        <v>38337</v>
      </c>
      <c r="K52" s="331">
        <v>60.4</v>
      </c>
      <c r="L52" s="332">
        <v>36530</v>
      </c>
      <c r="M52" s="333">
        <v>-8.4</v>
      </c>
      <c r="N52" s="334">
        <v>68.8</v>
      </c>
    </row>
    <row r="53" spans="1:14">
      <c r="A53" s="250"/>
      <c r="B53" s="246"/>
      <c r="C53" s="246"/>
      <c r="D53" s="246"/>
      <c r="E53" s="246"/>
      <c r="F53" s="246"/>
      <c r="G53" s="312" t="s">
        <v>518</v>
      </c>
      <c r="H53" s="313"/>
      <c r="I53" s="321">
        <v>973566</v>
      </c>
      <c r="J53" s="322">
        <v>63391</v>
      </c>
      <c r="K53" s="323">
        <v>37</v>
      </c>
      <c r="L53" s="324">
        <v>82748</v>
      </c>
      <c r="M53" s="325">
        <v>24.4</v>
      </c>
      <c r="N53" s="326">
        <v>12.6</v>
      </c>
    </row>
    <row r="54" spans="1:14">
      <c r="A54" s="250"/>
      <c r="B54" s="246"/>
      <c r="C54" s="246"/>
      <c r="D54" s="246"/>
      <c r="E54" s="246"/>
      <c r="F54" s="246"/>
      <c r="G54" s="327"/>
      <c r="H54" s="328" t="s">
        <v>517</v>
      </c>
      <c r="I54" s="329">
        <v>914002</v>
      </c>
      <c r="J54" s="330">
        <v>59513</v>
      </c>
      <c r="K54" s="331">
        <v>55.2</v>
      </c>
      <c r="L54" s="332">
        <v>44732</v>
      </c>
      <c r="M54" s="333">
        <v>22.5</v>
      </c>
      <c r="N54" s="334">
        <v>32.700000000000003</v>
      </c>
    </row>
    <row r="55" spans="1:14">
      <c r="A55" s="250"/>
      <c r="B55" s="246"/>
      <c r="C55" s="246"/>
      <c r="D55" s="246"/>
      <c r="E55" s="246"/>
      <c r="F55" s="246"/>
      <c r="G55" s="312" t="s">
        <v>519</v>
      </c>
      <c r="H55" s="313"/>
      <c r="I55" s="321">
        <v>828549</v>
      </c>
      <c r="J55" s="322">
        <v>53579</v>
      </c>
      <c r="K55" s="323">
        <v>-15.5</v>
      </c>
      <c r="L55" s="324">
        <v>91837</v>
      </c>
      <c r="M55" s="325">
        <v>11</v>
      </c>
      <c r="N55" s="326">
        <v>-26.5</v>
      </c>
    </row>
    <row r="56" spans="1:14">
      <c r="A56" s="250"/>
      <c r="B56" s="246"/>
      <c r="C56" s="246"/>
      <c r="D56" s="246"/>
      <c r="E56" s="246"/>
      <c r="F56" s="246"/>
      <c r="G56" s="327"/>
      <c r="H56" s="328" t="s">
        <v>517</v>
      </c>
      <c r="I56" s="329">
        <v>788956</v>
      </c>
      <c r="J56" s="330">
        <v>51019</v>
      </c>
      <c r="K56" s="331">
        <v>-14.3</v>
      </c>
      <c r="L56" s="332">
        <v>54439</v>
      </c>
      <c r="M56" s="333">
        <v>21.7</v>
      </c>
      <c r="N56" s="334">
        <v>-36</v>
      </c>
    </row>
    <row r="57" spans="1:14">
      <c r="A57" s="250"/>
      <c r="B57" s="246"/>
      <c r="C57" s="246"/>
      <c r="D57" s="246"/>
      <c r="E57" s="246"/>
      <c r="F57" s="246"/>
      <c r="G57" s="312" t="s">
        <v>520</v>
      </c>
      <c r="H57" s="313"/>
      <c r="I57" s="321">
        <v>1159915</v>
      </c>
      <c r="J57" s="322">
        <v>74703</v>
      </c>
      <c r="K57" s="323">
        <v>39.4</v>
      </c>
      <c r="L57" s="324">
        <v>75972</v>
      </c>
      <c r="M57" s="325">
        <v>-17.3</v>
      </c>
      <c r="N57" s="326">
        <v>56.7</v>
      </c>
    </row>
    <row r="58" spans="1:14">
      <c r="A58" s="250"/>
      <c r="B58" s="246"/>
      <c r="C58" s="246"/>
      <c r="D58" s="246"/>
      <c r="E58" s="246"/>
      <c r="F58" s="246"/>
      <c r="G58" s="327"/>
      <c r="H58" s="328" t="s">
        <v>517</v>
      </c>
      <c r="I58" s="329">
        <v>1119232</v>
      </c>
      <c r="J58" s="330">
        <v>72083</v>
      </c>
      <c r="K58" s="331">
        <v>41.3</v>
      </c>
      <c r="L58" s="332">
        <v>40712</v>
      </c>
      <c r="M58" s="333">
        <v>-25.2</v>
      </c>
      <c r="N58" s="334">
        <v>66.5</v>
      </c>
    </row>
    <row r="59" spans="1:14">
      <c r="A59" s="250"/>
      <c r="B59" s="246"/>
      <c r="C59" s="246"/>
      <c r="D59" s="246"/>
      <c r="E59" s="246"/>
      <c r="F59" s="246"/>
      <c r="G59" s="312" t="s">
        <v>521</v>
      </c>
      <c r="H59" s="313"/>
      <c r="I59" s="321">
        <v>634933</v>
      </c>
      <c r="J59" s="322">
        <v>40803</v>
      </c>
      <c r="K59" s="323">
        <v>-45.4</v>
      </c>
      <c r="L59" s="324">
        <v>79466</v>
      </c>
      <c r="M59" s="325">
        <v>4.5999999999999996</v>
      </c>
      <c r="N59" s="326">
        <v>-50</v>
      </c>
    </row>
    <row r="60" spans="1:14">
      <c r="A60" s="250"/>
      <c r="B60" s="246"/>
      <c r="C60" s="246"/>
      <c r="D60" s="246"/>
      <c r="E60" s="246"/>
      <c r="F60" s="246"/>
      <c r="G60" s="327"/>
      <c r="H60" s="328" t="s">
        <v>517</v>
      </c>
      <c r="I60" s="335">
        <v>532033</v>
      </c>
      <c r="J60" s="330">
        <v>34190</v>
      </c>
      <c r="K60" s="331">
        <v>-52.6</v>
      </c>
      <c r="L60" s="332">
        <v>44645</v>
      </c>
      <c r="M60" s="333">
        <v>9.6999999999999993</v>
      </c>
      <c r="N60" s="334">
        <v>-62.3</v>
      </c>
    </row>
    <row r="61" spans="1:14">
      <c r="A61" s="250"/>
      <c r="B61" s="246"/>
      <c r="C61" s="246"/>
      <c r="D61" s="246"/>
      <c r="E61" s="246"/>
      <c r="F61" s="246"/>
      <c r="G61" s="312" t="s">
        <v>522</v>
      </c>
      <c r="H61" s="336"/>
      <c r="I61" s="337">
        <v>861040</v>
      </c>
      <c r="J61" s="338">
        <v>55752</v>
      </c>
      <c r="K61" s="339">
        <v>2.2000000000000002</v>
      </c>
      <c r="L61" s="340">
        <v>79304</v>
      </c>
      <c r="M61" s="341">
        <v>3.3</v>
      </c>
      <c r="N61" s="326">
        <v>-1.1000000000000001</v>
      </c>
    </row>
    <row r="62" spans="1:14">
      <c r="A62" s="250"/>
      <c r="B62" s="246"/>
      <c r="C62" s="246"/>
      <c r="D62" s="246"/>
      <c r="E62" s="246"/>
      <c r="F62" s="246"/>
      <c r="G62" s="327"/>
      <c r="H62" s="328" t="s">
        <v>517</v>
      </c>
      <c r="I62" s="329">
        <v>788171</v>
      </c>
      <c r="J62" s="330">
        <v>51028</v>
      </c>
      <c r="K62" s="331">
        <v>18</v>
      </c>
      <c r="L62" s="332">
        <v>44212</v>
      </c>
      <c r="M62" s="333">
        <v>4.0999999999999996</v>
      </c>
      <c r="N62" s="334">
        <v>13.9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3" zoomScaleNormal="100" zoomScaleSheetLayoutView="55" workbookViewId="0">
      <selection activeCell="A23" sqref="A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85" zoomScaleNormal="85" zoomScaleSheetLayoutView="55" workbookViewId="0">
      <selection activeCell="S48" sqref="S4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S48" sqref="S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9.75</v>
      </c>
      <c r="G47" s="12">
        <v>8.33</v>
      </c>
      <c r="H47" s="12">
        <v>16.239999999999998</v>
      </c>
      <c r="I47" s="12">
        <v>28.55</v>
      </c>
      <c r="J47" s="13">
        <v>28.59</v>
      </c>
    </row>
    <row r="48" spans="2:10" ht="57.75" customHeight="1">
      <c r="B48" s="14"/>
      <c r="C48" s="1174" t="s">
        <v>4</v>
      </c>
      <c r="D48" s="1174"/>
      <c r="E48" s="1175"/>
      <c r="F48" s="15">
        <v>1.59</v>
      </c>
      <c r="G48" s="16">
        <v>4.4400000000000004</v>
      </c>
      <c r="H48" s="16">
        <v>1.56</v>
      </c>
      <c r="I48" s="16">
        <v>1.26</v>
      </c>
      <c r="J48" s="17">
        <v>1.41</v>
      </c>
    </row>
    <row r="49" spans="2:10" ht="57.75" customHeight="1" thickBot="1">
      <c r="B49" s="18"/>
      <c r="C49" s="1176" t="s">
        <v>5</v>
      </c>
      <c r="D49" s="1176"/>
      <c r="E49" s="1177"/>
      <c r="F49" s="19" t="s">
        <v>529</v>
      </c>
      <c r="G49" s="20">
        <v>1.55</v>
      </c>
      <c r="H49" s="20">
        <v>5</v>
      </c>
      <c r="I49" s="20">
        <v>12.29</v>
      </c>
      <c r="J49" s="21">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S48" sqref="S4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c r="A35" s="22"/>
      <c r="B35" s="35"/>
      <c r="C35" s="1178" t="s">
        <v>536</v>
      </c>
      <c r="D35" s="1179"/>
      <c r="E35" s="1180"/>
      <c r="F35" s="36" t="s">
        <v>537</v>
      </c>
      <c r="G35" s="37" t="s">
        <v>538</v>
      </c>
      <c r="H35" s="37" t="s">
        <v>539</v>
      </c>
      <c r="I35" s="37" t="s">
        <v>540</v>
      </c>
      <c r="J35" s="38" t="s">
        <v>541</v>
      </c>
      <c r="K35" s="22"/>
      <c r="L35" s="22"/>
      <c r="M35" s="22"/>
      <c r="N35" s="22"/>
      <c r="O35" s="22"/>
      <c r="P35" s="22"/>
    </row>
    <row r="36" spans="1:16" ht="39" customHeight="1">
      <c r="A36" s="22"/>
      <c r="B36" s="35"/>
      <c r="C36" s="1178" t="s">
        <v>542</v>
      </c>
      <c r="D36" s="1179"/>
      <c r="E36" s="1180"/>
      <c r="F36" s="36">
        <v>14.23</v>
      </c>
      <c r="G36" s="37">
        <v>15.12</v>
      </c>
      <c r="H36" s="37">
        <v>14.04</v>
      </c>
      <c r="I36" s="37">
        <v>14.09</v>
      </c>
      <c r="J36" s="38">
        <v>16.260000000000002</v>
      </c>
      <c r="K36" s="22"/>
      <c r="L36" s="22"/>
      <c r="M36" s="22"/>
      <c r="N36" s="22"/>
      <c r="O36" s="22"/>
      <c r="P36" s="22"/>
    </row>
    <row r="37" spans="1:16" ht="39" customHeight="1">
      <c r="A37" s="22"/>
      <c r="B37" s="35"/>
      <c r="C37" s="1178" t="s">
        <v>543</v>
      </c>
      <c r="D37" s="1179"/>
      <c r="E37" s="1180"/>
      <c r="F37" s="36">
        <v>0.85</v>
      </c>
      <c r="G37" s="37">
        <v>0.92</v>
      </c>
      <c r="H37" s="37">
        <v>0.44</v>
      </c>
      <c r="I37" s="37">
        <v>2.86</v>
      </c>
      <c r="J37" s="38">
        <v>3.68</v>
      </c>
      <c r="K37" s="22"/>
      <c r="L37" s="22"/>
      <c r="M37" s="22"/>
      <c r="N37" s="22"/>
      <c r="O37" s="22"/>
      <c r="P37" s="22"/>
    </row>
    <row r="38" spans="1:16" ht="39" customHeight="1">
      <c r="A38" s="22"/>
      <c r="B38" s="35"/>
      <c r="C38" s="1178" t="s">
        <v>544</v>
      </c>
      <c r="D38" s="1179"/>
      <c r="E38" s="1180"/>
      <c r="F38" s="36">
        <v>2.75</v>
      </c>
      <c r="G38" s="37">
        <v>2.71</v>
      </c>
      <c r="H38" s="37">
        <v>2.72</v>
      </c>
      <c r="I38" s="37">
        <v>2.35</v>
      </c>
      <c r="J38" s="38">
        <v>2.37</v>
      </c>
      <c r="K38" s="22"/>
      <c r="L38" s="22"/>
      <c r="M38" s="22"/>
      <c r="N38" s="22"/>
      <c r="O38" s="22"/>
      <c r="P38" s="22"/>
    </row>
    <row r="39" spans="1:16" ht="39" customHeight="1">
      <c r="A39" s="22"/>
      <c r="B39" s="35"/>
      <c r="C39" s="1178" t="s">
        <v>545</v>
      </c>
      <c r="D39" s="1179"/>
      <c r="E39" s="1180"/>
      <c r="F39" s="36">
        <v>1.87</v>
      </c>
      <c r="G39" s="37">
        <v>1.89</v>
      </c>
      <c r="H39" s="37">
        <v>2.23</v>
      </c>
      <c r="I39" s="37">
        <v>1.34</v>
      </c>
      <c r="J39" s="38">
        <v>1.64</v>
      </c>
      <c r="K39" s="22"/>
      <c r="L39" s="22"/>
      <c r="M39" s="22"/>
      <c r="N39" s="22"/>
      <c r="O39" s="22"/>
      <c r="P39" s="22"/>
    </row>
    <row r="40" spans="1:16" ht="39" customHeight="1">
      <c r="A40" s="22"/>
      <c r="B40" s="35"/>
      <c r="C40" s="1178" t="s">
        <v>546</v>
      </c>
      <c r="D40" s="1179"/>
      <c r="E40" s="1180"/>
      <c r="F40" s="36">
        <v>0.31</v>
      </c>
      <c r="G40" s="37">
        <v>0.02</v>
      </c>
      <c r="H40" s="37" t="s">
        <v>547</v>
      </c>
      <c r="I40" s="37">
        <v>0.34</v>
      </c>
      <c r="J40" s="38">
        <v>1.1499999999999999</v>
      </c>
      <c r="K40" s="22"/>
      <c r="L40" s="22"/>
      <c r="M40" s="22"/>
      <c r="N40" s="22"/>
      <c r="O40" s="22"/>
      <c r="P40" s="22"/>
    </row>
    <row r="41" spans="1:16" ht="39" customHeight="1">
      <c r="A41" s="22"/>
      <c r="B41" s="35"/>
      <c r="C41" s="1178" t="s">
        <v>548</v>
      </c>
      <c r="D41" s="1179"/>
      <c r="E41" s="1180"/>
      <c r="F41" s="36">
        <v>0.04</v>
      </c>
      <c r="G41" s="37">
        <v>0.04</v>
      </c>
      <c r="H41" s="37">
        <v>0.05</v>
      </c>
      <c r="I41" s="37">
        <v>0.05</v>
      </c>
      <c r="J41" s="38">
        <v>7.0000000000000007E-2</v>
      </c>
      <c r="K41" s="22"/>
      <c r="L41" s="22"/>
      <c r="M41" s="22"/>
      <c r="N41" s="22"/>
      <c r="O41" s="22"/>
      <c r="P41" s="22"/>
    </row>
    <row r="42" spans="1:16" ht="39" customHeight="1">
      <c r="A42" s="22"/>
      <c r="B42" s="39"/>
      <c r="C42" s="1178" t="s">
        <v>549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550</v>
      </c>
      <c r="D43" s="1182"/>
      <c r="E43" s="1183"/>
      <c r="F43" s="41">
        <v>0.01</v>
      </c>
      <c r="G43" s="42">
        <v>0.01</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election activeCell="S48" sqref="S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691</v>
      </c>
      <c r="L45" s="60">
        <v>684</v>
      </c>
      <c r="M45" s="60">
        <v>674</v>
      </c>
      <c r="N45" s="60">
        <v>640</v>
      </c>
      <c r="O45" s="61">
        <v>676</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175</v>
      </c>
      <c r="L48" s="64">
        <v>180</v>
      </c>
      <c r="M48" s="64">
        <v>183</v>
      </c>
      <c r="N48" s="64">
        <v>173</v>
      </c>
      <c r="O48" s="65">
        <v>164</v>
      </c>
      <c r="P48" s="48"/>
      <c r="Q48" s="48"/>
      <c r="R48" s="48"/>
      <c r="S48" s="48"/>
      <c r="T48" s="48"/>
      <c r="U48" s="48"/>
    </row>
    <row r="49" spans="1:21" ht="30.75" customHeight="1">
      <c r="A49" s="48"/>
      <c r="B49" s="1196"/>
      <c r="C49" s="1197"/>
      <c r="D49" s="62"/>
      <c r="E49" s="1188" t="s">
        <v>16</v>
      </c>
      <c r="F49" s="1188"/>
      <c r="G49" s="1188"/>
      <c r="H49" s="1188"/>
      <c r="I49" s="1188"/>
      <c r="J49" s="1189"/>
      <c r="K49" s="63">
        <v>100</v>
      </c>
      <c r="L49" s="64">
        <v>69</v>
      </c>
      <c r="M49" s="64">
        <v>66</v>
      </c>
      <c r="N49" s="64">
        <v>65</v>
      </c>
      <c r="O49" s="65">
        <v>70</v>
      </c>
      <c r="P49" s="48"/>
      <c r="Q49" s="48"/>
      <c r="R49" s="48"/>
      <c r="S49" s="48"/>
      <c r="T49" s="48"/>
      <c r="U49" s="48"/>
    </row>
    <row r="50" spans="1:21" ht="30.75" customHeight="1">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527</v>
      </c>
      <c r="L52" s="64">
        <v>514</v>
      </c>
      <c r="M52" s="64">
        <v>528</v>
      </c>
      <c r="N52" s="64">
        <v>499</v>
      </c>
      <c r="O52" s="65">
        <v>496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439</v>
      </c>
      <c r="L53" s="69">
        <v>419</v>
      </c>
      <c r="M53" s="69">
        <v>395</v>
      </c>
      <c r="N53" s="69">
        <v>379</v>
      </c>
      <c r="O53" s="70">
        <v>414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6242</v>
      </c>
      <c r="J41" s="83">
        <v>6452</v>
      </c>
      <c r="K41" s="83">
        <v>6355</v>
      </c>
      <c r="L41" s="83">
        <v>6488</v>
      </c>
      <c r="M41" s="84">
        <v>6362</v>
      </c>
    </row>
    <row r="42" spans="2:13" ht="27.75" customHeight="1">
      <c r="B42" s="1204"/>
      <c r="C42" s="1205"/>
      <c r="D42" s="85"/>
      <c r="E42" s="1210" t="s">
        <v>26</v>
      </c>
      <c r="F42" s="1210"/>
      <c r="G42" s="1210"/>
      <c r="H42" s="1211"/>
      <c r="I42" s="86" t="s">
        <v>484</v>
      </c>
      <c r="J42" s="87" t="s">
        <v>484</v>
      </c>
      <c r="K42" s="87" t="s">
        <v>484</v>
      </c>
      <c r="L42" s="87" t="s">
        <v>484</v>
      </c>
      <c r="M42" s="88" t="s">
        <v>484</v>
      </c>
    </row>
    <row r="43" spans="2:13" ht="27.75" customHeight="1">
      <c r="B43" s="1204"/>
      <c r="C43" s="1205"/>
      <c r="D43" s="85"/>
      <c r="E43" s="1210" t="s">
        <v>27</v>
      </c>
      <c r="F43" s="1210"/>
      <c r="G43" s="1210"/>
      <c r="H43" s="1211"/>
      <c r="I43" s="86">
        <v>3000</v>
      </c>
      <c r="J43" s="87">
        <v>2904</v>
      </c>
      <c r="K43" s="87">
        <v>2850</v>
      </c>
      <c r="L43" s="87">
        <v>2746</v>
      </c>
      <c r="M43" s="88">
        <v>2539</v>
      </c>
    </row>
    <row r="44" spans="2:13" ht="27.75" customHeight="1">
      <c r="B44" s="1204"/>
      <c r="C44" s="1205"/>
      <c r="D44" s="85"/>
      <c r="E44" s="1210" t="s">
        <v>28</v>
      </c>
      <c r="F44" s="1210"/>
      <c r="G44" s="1210"/>
      <c r="H44" s="1211"/>
      <c r="I44" s="86">
        <v>904</v>
      </c>
      <c r="J44" s="87">
        <v>920</v>
      </c>
      <c r="K44" s="87">
        <v>778</v>
      </c>
      <c r="L44" s="87">
        <v>700</v>
      </c>
      <c r="M44" s="88">
        <v>649</v>
      </c>
    </row>
    <row r="45" spans="2:13" ht="27.75" customHeight="1">
      <c r="B45" s="1204"/>
      <c r="C45" s="1205"/>
      <c r="D45" s="85"/>
      <c r="E45" s="1210" t="s">
        <v>29</v>
      </c>
      <c r="F45" s="1210"/>
      <c r="G45" s="1210"/>
      <c r="H45" s="1211"/>
      <c r="I45" s="86">
        <v>1127</v>
      </c>
      <c r="J45" s="87">
        <v>1030</v>
      </c>
      <c r="K45" s="87">
        <v>968</v>
      </c>
      <c r="L45" s="87">
        <v>932</v>
      </c>
      <c r="M45" s="88">
        <v>912</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1332</v>
      </c>
      <c r="J50" s="87">
        <v>1252</v>
      </c>
      <c r="K50" s="87">
        <v>1525</v>
      </c>
      <c r="L50" s="87">
        <v>2109</v>
      </c>
      <c r="M50" s="88">
        <v>2201</v>
      </c>
    </row>
    <row r="51" spans="2:13" ht="27.75" customHeight="1">
      <c r="B51" s="1204"/>
      <c r="C51" s="1205"/>
      <c r="D51" s="85"/>
      <c r="E51" s="1210" t="s">
        <v>36</v>
      </c>
      <c r="F51" s="1210"/>
      <c r="G51" s="1210"/>
      <c r="H51" s="1211"/>
      <c r="I51" s="86">
        <v>322</v>
      </c>
      <c r="J51" s="87">
        <v>341</v>
      </c>
      <c r="K51" s="87">
        <v>361</v>
      </c>
      <c r="L51" s="87">
        <v>350</v>
      </c>
      <c r="M51" s="88">
        <v>296</v>
      </c>
    </row>
    <row r="52" spans="2:13" ht="27.75" customHeight="1">
      <c r="B52" s="1206"/>
      <c r="C52" s="1207"/>
      <c r="D52" s="85"/>
      <c r="E52" s="1210" t="s">
        <v>37</v>
      </c>
      <c r="F52" s="1210"/>
      <c r="G52" s="1210"/>
      <c r="H52" s="1211"/>
      <c r="I52" s="86">
        <v>5430</v>
      </c>
      <c r="J52" s="87">
        <v>5729</v>
      </c>
      <c r="K52" s="87">
        <v>5607</v>
      </c>
      <c r="L52" s="87">
        <v>5623</v>
      </c>
      <c r="M52" s="88">
        <v>5632</v>
      </c>
    </row>
    <row r="53" spans="2:13" ht="27.75" customHeight="1" thickBot="1">
      <c r="B53" s="1217" t="s">
        <v>21</v>
      </c>
      <c r="C53" s="1218"/>
      <c r="D53" s="92"/>
      <c r="E53" s="1219" t="s">
        <v>38</v>
      </c>
      <c r="F53" s="1219"/>
      <c r="G53" s="1219"/>
      <c r="H53" s="1220"/>
      <c r="I53" s="93">
        <v>4189</v>
      </c>
      <c r="J53" s="94">
        <v>3984</v>
      </c>
      <c r="K53" s="94">
        <v>3458</v>
      </c>
      <c r="L53" s="94">
        <v>2785</v>
      </c>
      <c r="M53" s="95">
        <v>2332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 zoomScale="70" zoomScaleNormal="70" zoomScaleSheetLayoutView="55" workbookViewId="0">
      <selection activeCell="G72" sqref="G72:J7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3" t="s">
        <v>570</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572</v>
      </c>
      <c r="H51" s="1248"/>
      <c r="I51" s="1253" t="s">
        <v>573</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579</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574</v>
      </c>
      <c r="H55" s="1228"/>
      <c r="I55" s="1233" t="s">
        <v>573</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579</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575</v>
      </c>
      <c r="C63" s="246"/>
      <c r="D63" s="246"/>
      <c r="E63" s="246"/>
      <c r="F63" s="246"/>
      <c r="G63" s="246"/>
      <c r="H63" s="246"/>
      <c r="I63" s="246"/>
      <c r="J63" s="246"/>
      <c r="K63" s="246"/>
      <c r="L63" s="246"/>
      <c r="M63" s="246"/>
      <c r="N63" s="246"/>
      <c r="O63" s="246"/>
    </row>
    <row r="64" spans="1:17">
      <c r="B64" s="250"/>
      <c r="C64" s="246"/>
      <c r="D64" s="246"/>
      <c r="E64" s="246"/>
      <c r="F64" s="246"/>
      <c r="G64" s="353" t="s">
        <v>570</v>
      </c>
      <c r="I64" s="354"/>
      <c r="J64" s="354"/>
      <c r="K64" s="354"/>
      <c r="L64" s="246"/>
      <c r="M64" s="246"/>
      <c r="N64" s="246"/>
      <c r="O64" s="246"/>
    </row>
    <row r="65" spans="2:30">
      <c r="B65" s="250"/>
      <c r="C65" s="246"/>
      <c r="D65" s="246"/>
      <c r="E65" s="246"/>
      <c r="F65" s="246"/>
      <c r="G65" s="1235" t="s">
        <v>578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572</v>
      </c>
      <c r="H73" s="1248"/>
      <c r="I73" s="1253" t="s">
        <v>573</v>
      </c>
      <c r="J73" s="1253"/>
      <c r="K73" s="1234">
        <v>134.6</v>
      </c>
      <c r="L73" s="1234">
        <v>125.7</v>
      </c>
      <c r="M73" s="1221">
        <v>110</v>
      </c>
      <c r="N73" s="1221">
        <v>86</v>
      </c>
      <c r="O73" s="1221">
        <v>72.3</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577</v>
      </c>
      <c r="J75" s="1233"/>
      <c r="K75" s="1225">
        <v>15.9</v>
      </c>
      <c r="L75" s="1225">
        <v>14.7</v>
      </c>
      <c r="M75" s="1225">
        <v>13.3</v>
      </c>
      <c r="N75" s="1225">
        <v>12.5</v>
      </c>
      <c r="O75" s="1225">
        <v>12.3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574</v>
      </c>
      <c r="H77" s="1228"/>
      <c r="I77" s="1233" t="s">
        <v>573</v>
      </c>
      <c r="J77" s="1233"/>
      <c r="K77" s="1234">
        <v>29.4</v>
      </c>
      <c r="L77" s="1234">
        <v>18.899999999999999</v>
      </c>
      <c r="M77" s="1221">
        <v>10.199999999999999</v>
      </c>
      <c r="N77" s="1221">
        <v>13.1</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577</v>
      </c>
      <c r="J79" s="1223"/>
      <c r="K79" s="1224">
        <v>10.9</v>
      </c>
      <c r="L79" s="1224">
        <v>10.1</v>
      </c>
      <c r="M79" s="1224">
        <v>9.1</v>
      </c>
      <c r="N79" s="1224">
        <v>8.9</v>
      </c>
      <c r="O79" s="1224">
        <v>7.9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25" zoomScaleNormal="25" zoomScaleSheetLayoutView="70"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46284</v>
      </c>
      <c r="E3" s="118"/>
      <c r="F3" s="119">
        <v>66496</v>
      </c>
      <c r="G3" s="120"/>
      <c r="H3" s="121"/>
    </row>
    <row r="4" spans="1:8">
      <c r="A4" s="122"/>
      <c r="B4" s="123"/>
      <c r="C4" s="124"/>
      <c r="D4" s="125">
        <v>38337</v>
      </c>
      <c r="E4" s="126"/>
      <c r="F4" s="127">
        <v>36530</v>
      </c>
      <c r="G4" s="128"/>
      <c r="H4" s="129"/>
    </row>
    <row r="5" spans="1:8">
      <c r="A5" s="110" t="s">
        <v>518</v>
      </c>
      <c r="B5" s="115"/>
      <c r="C5" s="116"/>
      <c r="D5" s="117">
        <v>63391</v>
      </c>
      <c r="E5" s="118"/>
      <c r="F5" s="119">
        <v>82748</v>
      </c>
      <c r="G5" s="120"/>
      <c r="H5" s="121"/>
    </row>
    <row r="6" spans="1:8">
      <c r="A6" s="122"/>
      <c r="B6" s="123"/>
      <c r="C6" s="124"/>
      <c r="D6" s="125">
        <v>59513</v>
      </c>
      <c r="E6" s="126"/>
      <c r="F6" s="127">
        <v>44732</v>
      </c>
      <c r="G6" s="128"/>
      <c r="H6" s="129"/>
    </row>
    <row r="7" spans="1:8">
      <c r="A7" s="110" t="s">
        <v>519</v>
      </c>
      <c r="B7" s="115"/>
      <c r="C7" s="116"/>
      <c r="D7" s="117">
        <v>53579</v>
      </c>
      <c r="E7" s="118"/>
      <c r="F7" s="119">
        <v>91837</v>
      </c>
      <c r="G7" s="120"/>
      <c r="H7" s="121"/>
    </row>
    <row r="8" spans="1:8">
      <c r="A8" s="122"/>
      <c r="B8" s="123"/>
      <c r="C8" s="124"/>
      <c r="D8" s="125">
        <v>51019</v>
      </c>
      <c r="E8" s="126"/>
      <c r="F8" s="127">
        <v>54439</v>
      </c>
      <c r="G8" s="128"/>
      <c r="H8" s="129"/>
    </row>
    <row r="9" spans="1:8">
      <c r="A9" s="110" t="s">
        <v>520</v>
      </c>
      <c r="B9" s="115"/>
      <c r="C9" s="116"/>
      <c r="D9" s="117">
        <v>74703</v>
      </c>
      <c r="E9" s="118"/>
      <c r="F9" s="119">
        <v>75972</v>
      </c>
      <c r="G9" s="120"/>
      <c r="H9" s="121"/>
    </row>
    <row r="10" spans="1:8">
      <c r="A10" s="122"/>
      <c r="B10" s="123"/>
      <c r="C10" s="124"/>
      <c r="D10" s="125">
        <v>72083</v>
      </c>
      <c r="E10" s="126"/>
      <c r="F10" s="127">
        <v>40712</v>
      </c>
      <c r="G10" s="128"/>
      <c r="H10" s="129"/>
    </row>
    <row r="11" spans="1:8">
      <c r="A11" s="110" t="s">
        <v>521</v>
      </c>
      <c r="B11" s="115"/>
      <c r="C11" s="116"/>
      <c r="D11" s="117">
        <v>40803</v>
      </c>
      <c r="E11" s="118"/>
      <c r="F11" s="119">
        <v>79466</v>
      </c>
      <c r="G11" s="120"/>
      <c r="H11" s="121"/>
    </row>
    <row r="12" spans="1:8">
      <c r="A12" s="122"/>
      <c r="B12" s="123"/>
      <c r="C12" s="130"/>
      <c r="D12" s="125">
        <v>34190</v>
      </c>
      <c r="E12" s="126"/>
      <c r="F12" s="127">
        <v>44645</v>
      </c>
      <c r="G12" s="128"/>
      <c r="H12" s="129"/>
    </row>
    <row r="13" spans="1:8">
      <c r="A13" s="110"/>
      <c r="B13" s="115"/>
      <c r="C13" s="131"/>
      <c r="D13" s="132">
        <v>55752</v>
      </c>
      <c r="E13" s="133"/>
      <c r="F13" s="134">
        <v>79304</v>
      </c>
      <c r="G13" s="135"/>
      <c r="H13" s="121"/>
    </row>
    <row r="14" spans="1:8">
      <c r="A14" s="122"/>
      <c r="B14" s="123"/>
      <c r="C14" s="124"/>
      <c r="D14" s="125">
        <v>51028</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1.59</v>
      </c>
      <c r="C19" s="136">
        <f>ROUND(VALUE(SUBSTITUTE(実質収支比率等に係る経年分析!G$48,"▲","-")),2)</f>
        <v>4.4400000000000004</v>
      </c>
      <c r="D19" s="136">
        <f>ROUND(VALUE(SUBSTITUTE(実質収支比率等に係る経年分析!H$48,"▲","-")),2)</f>
        <v>1.56</v>
      </c>
      <c r="E19" s="136">
        <f>ROUND(VALUE(SUBSTITUTE(実質収支比率等に係る経年分析!I$48,"▲","-")),2)</f>
        <v>1.26</v>
      </c>
      <c r="F19" s="136">
        <f>ROUND(VALUE(SUBSTITUTE(実質収支比率等に係る経年分析!J$48,"▲","-")),2)</f>
        <v>1.41</v>
      </c>
    </row>
    <row r="20" spans="1:11">
      <c r="A20" s="136" t="s">
        <v>43</v>
      </c>
      <c r="B20" s="136">
        <f>ROUND(VALUE(SUBSTITUTE(実質収支比率等に係る経年分析!F$47,"▲","-")),2)</f>
        <v>9.75</v>
      </c>
      <c r="C20" s="136">
        <f>ROUND(VALUE(SUBSTITUTE(実質収支比率等に係る経年分析!G$47,"▲","-")),2)</f>
        <v>8.33</v>
      </c>
      <c r="D20" s="136">
        <f>ROUND(VALUE(SUBSTITUTE(実質収支比率等に係る経年分析!H$47,"▲","-")),2)</f>
        <v>16.239999999999998</v>
      </c>
      <c r="E20" s="136">
        <f>ROUND(VALUE(SUBSTITUTE(実質収支比率等に係る経年分析!I$47,"▲","-")),2)</f>
        <v>28.55</v>
      </c>
      <c r="F20" s="136">
        <f>ROUND(VALUE(SUBSTITUTE(実質収支比率等に係る経年分析!J$47,"▲","-")),2)</f>
        <v>28.59</v>
      </c>
    </row>
    <row r="21" spans="1:11">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5</v>
      </c>
      <c r="E21" s="136">
        <f>IF(ISNUMBER(VALUE(SUBSTITUTE(実質収支比率等に係る経年分析!I$49,"▲","-"))),ROUND(VALUE(SUBSTITUTE(実質収支比率等に係る経年分析!I$49,"▲","-")),2),NA())</f>
        <v>12.29</v>
      </c>
      <c r="F21" s="136">
        <f>IF(ISNUMBER(VALUE(SUBSTITUTE(実質収支比率等に係る経年分析!J$49,"▲","-"))),ROUND(VALUE(SUBSTITUTE(実質収支比率等に係る経年分析!J$49,"▲","-")),2),NA())</f>
        <v>0.16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介護保険</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f>IF(ROUND(VALUE(SUBSTITUTE(連結実質赤字比率に係る赤字・黒字の構成分析!H$40,"▲", "-")), 2) &lt; 0, ABS(ROUND(VALUE(SUBSTITUTE(連結実質赤字比率に係る赤字・黒字の構成分析!H$40,"▲", "-")), 2)), NA())</f>
        <v>0.02</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1.1499999999999999</v>
      </c>
    </row>
    <row r="31" spans="1:11">
      <c r="A31" s="137" t="str">
        <f>IF(連結実質赤字比率に係る赤字・黒字の構成分析!C$39="",NA(),連結実質赤字比率に係る赤字・黒字の構成分析!C$39)</f>
        <v>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1.87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1.89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2.37</v>
      </c>
    </row>
    <row r="33" spans="1:16">
      <c r="A33" s="137" t="str">
        <f>IF(連結実質赤字比率に係る赤字・黒字の構成分析!C$37="",NA(),連結実質赤字比率に係る赤字・黒字の構成分析!C$37)</f>
        <v>宅地造成事業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3.68</v>
      </c>
    </row>
    <row r="34" spans="1:16">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16.260000000000002</v>
      </c>
    </row>
    <row r="35" spans="1:16">
      <c r="A35" s="137" t="str">
        <f>IF(連結実質赤字比率に係る赤字・黒字の構成分析!C$35="",NA(),連結実質赤字比率に係る赤字・黒字の構成分析!C$35)</f>
        <v>宅地取得資金貸付事業</v>
      </c>
      <c r="B35" s="137">
        <f>IF(ROUND(VALUE(SUBSTITUTE(連結実質赤字比率に係る赤字・黒字の構成分析!F$35,"▲", "-")), 2) &lt; 0, ABS(ROUND(VALUE(SUBSTITUTE(連結実質赤字比率に係る赤字・黒字の構成分析!F$35,"▲", "-")), 2)), NA())</f>
        <v>0.16</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0.15</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0.1</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0.09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0.05</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住宅新築資金貸付事業</v>
      </c>
      <c r="B36" s="137">
        <f>IF(ROUND(VALUE(SUBSTITUTE(連結実質赤字比率に係る赤字・黒字の構成分析!F$34,"▲", "-")), 2) &lt; 0, ABS(ROUND(VALUE(SUBSTITUTE(連結実質赤字比率に係る赤字・黒字の構成分析!F$34,"▲", "-")), 2)), NA())</f>
        <v>1.18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1.1299999999999999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527</v>
      </c>
      <c r="E42" s="138"/>
      <c r="F42" s="138"/>
      <c r="G42" s="138">
        <f>'実質公債費比率（分子）の構造'!L$52</f>
        <v>514</v>
      </c>
      <c r="H42" s="138"/>
      <c r="I42" s="138"/>
      <c r="J42" s="138">
        <f>'実質公債費比率（分子）の構造'!M$52</f>
        <v>528</v>
      </c>
      <c r="K42" s="138"/>
      <c r="L42" s="138"/>
      <c r="M42" s="138">
        <f>'実質公債費比率（分子）の構造'!N$52</f>
        <v>499</v>
      </c>
      <c r="N42" s="138"/>
      <c r="O42" s="138"/>
      <c r="P42" s="138">
        <f>'実質公債費比率（分子）の構造'!O$52</f>
        <v>496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100</v>
      </c>
      <c r="C45" s="138"/>
      <c r="D45" s="138"/>
      <c r="E45" s="138">
        <f>'実質公債費比率（分子）の構造'!L$49</f>
        <v>69</v>
      </c>
      <c r="F45" s="138"/>
      <c r="G45" s="138"/>
      <c r="H45" s="138">
        <f>'実質公債費比率（分子）の構造'!M$49</f>
        <v>66</v>
      </c>
      <c r="I45" s="138"/>
      <c r="J45" s="138"/>
      <c r="K45" s="138">
        <f>'実質公債費比率（分子）の構造'!N$49</f>
        <v>65</v>
      </c>
      <c r="L45" s="138"/>
      <c r="M45" s="138"/>
      <c r="N45" s="138">
        <f>'実質公債費比率（分子）の構造'!O$49</f>
        <v>70</v>
      </c>
      <c r="O45" s="138"/>
      <c r="P45" s="138"/>
    </row>
    <row r="46" spans="1:16">
      <c r="A46" s="138" t="s">
        <v>55</v>
      </c>
      <c r="B46" s="138">
        <f>'実質公債費比率（分子）の構造'!K$48</f>
        <v>175</v>
      </c>
      <c r="C46" s="138"/>
      <c r="D46" s="138"/>
      <c r="E46" s="138">
        <f>'実質公債費比率（分子）の構造'!L$48</f>
        <v>180</v>
      </c>
      <c r="F46" s="138"/>
      <c r="G46" s="138"/>
      <c r="H46" s="138">
        <f>'実質公債費比率（分子）の構造'!M$48</f>
        <v>183</v>
      </c>
      <c r="I46" s="138"/>
      <c r="J46" s="138"/>
      <c r="K46" s="138">
        <f>'実質公債費比率（分子）の構造'!N$48</f>
        <v>173</v>
      </c>
      <c r="L46" s="138"/>
      <c r="M46" s="138"/>
      <c r="N46" s="138">
        <f>'実質公債費比率（分子）の構造'!O$48</f>
        <v>164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691</v>
      </c>
      <c r="C49" s="138"/>
      <c r="D49" s="138"/>
      <c r="E49" s="138">
        <f>'実質公債費比率（分子）の構造'!L$45</f>
        <v>684</v>
      </c>
      <c r="F49" s="138"/>
      <c r="G49" s="138"/>
      <c r="H49" s="138">
        <f>'実質公債費比率（分子）の構造'!M$45</f>
        <v>674</v>
      </c>
      <c r="I49" s="138"/>
      <c r="J49" s="138"/>
      <c r="K49" s="138">
        <f>'実質公債費比率（分子）の構造'!N$45</f>
        <v>640</v>
      </c>
      <c r="L49" s="138"/>
      <c r="M49" s="138"/>
      <c r="N49" s="138">
        <f>'実質公債費比率（分子）の構造'!O$45</f>
        <v>676</v>
      </c>
      <c r="O49" s="138"/>
      <c r="P49" s="138"/>
    </row>
    <row r="50" spans="1:16">
      <c r="A50" s="138" t="s">
        <v>59</v>
      </c>
      <c r="B50" s="138" t="e">
        <f>NA()</f>
        <v>#N/A</v>
      </c>
      <c r="C50" s="138">
        <f>IF(ISNUMBER('実質公債費比率（分子）の構造'!K$53),'実質公債費比率（分子）の構造'!K$53,NA())</f>
        <v>439</v>
      </c>
      <c r="D50" s="138" t="e">
        <f>NA()</f>
        <v>#N/A</v>
      </c>
      <c r="E50" s="138" t="e">
        <f>NA()</f>
        <v>#N/A</v>
      </c>
      <c r="F50" s="138">
        <f>IF(ISNUMBER('実質公債費比率（分子）の構造'!L$53),'実質公債費比率（分子）の構造'!L$53,NA())</f>
        <v>419</v>
      </c>
      <c r="G50" s="138" t="e">
        <f>NA()</f>
        <v>#N/A</v>
      </c>
      <c r="H50" s="138" t="e">
        <f>NA()</f>
        <v>#N/A</v>
      </c>
      <c r="I50" s="138">
        <f>IF(ISNUMBER('実質公債費比率（分子）の構造'!M$53),'実質公債費比率（分子）の構造'!M$53,NA())</f>
        <v>395</v>
      </c>
      <c r="J50" s="138" t="e">
        <f>NA()</f>
        <v>#N/A</v>
      </c>
      <c r="K50" s="138" t="e">
        <f>NA()</f>
        <v>#N/A</v>
      </c>
      <c r="L50" s="138">
        <f>IF(ISNUMBER('実質公債費比率（分子）の構造'!N$53),'実質公債費比率（分子）の構造'!N$53,NA())</f>
        <v>379</v>
      </c>
      <c r="M50" s="138" t="e">
        <f>NA()</f>
        <v>#N/A</v>
      </c>
      <c r="N50" s="138" t="e">
        <f>NA()</f>
        <v>#N/A</v>
      </c>
      <c r="O50" s="138">
        <f>IF(ISNUMBER('実質公債費比率（分子）の構造'!O$53),'実質公債費比率（分子）の構造'!O$53,NA())</f>
        <v>414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5430</v>
      </c>
      <c r="E56" s="137"/>
      <c r="F56" s="137"/>
      <c r="G56" s="137">
        <f>'将来負担比率（分子）の構造'!J$52</f>
        <v>5729</v>
      </c>
      <c r="H56" s="137"/>
      <c r="I56" s="137"/>
      <c r="J56" s="137">
        <f>'将来負担比率（分子）の構造'!K$52</f>
        <v>5607</v>
      </c>
      <c r="K56" s="137"/>
      <c r="L56" s="137"/>
      <c r="M56" s="137">
        <f>'将来負担比率（分子）の構造'!L$52</f>
        <v>5623</v>
      </c>
      <c r="N56" s="137"/>
      <c r="O56" s="137"/>
      <c r="P56" s="137">
        <f>'将来負担比率（分子）の構造'!M$52</f>
        <v>5632</v>
      </c>
    </row>
    <row r="57" spans="1:16">
      <c r="A57" s="137" t="s">
        <v>36</v>
      </c>
      <c r="B57" s="137"/>
      <c r="C57" s="137"/>
      <c r="D57" s="137">
        <f>'将来負担比率（分子）の構造'!I$51</f>
        <v>322</v>
      </c>
      <c r="E57" s="137"/>
      <c r="F57" s="137"/>
      <c r="G57" s="137">
        <f>'将来負担比率（分子）の構造'!J$51</f>
        <v>341</v>
      </c>
      <c r="H57" s="137"/>
      <c r="I57" s="137"/>
      <c r="J57" s="137">
        <f>'将来負担比率（分子）の構造'!K$51</f>
        <v>361</v>
      </c>
      <c r="K57" s="137"/>
      <c r="L57" s="137"/>
      <c r="M57" s="137">
        <f>'将来負担比率（分子）の構造'!L$51</f>
        <v>350</v>
      </c>
      <c r="N57" s="137"/>
      <c r="O57" s="137"/>
      <c r="P57" s="137">
        <f>'将来負担比率（分子）の構造'!M$51</f>
        <v>296</v>
      </c>
    </row>
    <row r="58" spans="1:16">
      <c r="A58" s="137" t="s">
        <v>35</v>
      </c>
      <c r="B58" s="137"/>
      <c r="C58" s="137"/>
      <c r="D58" s="137">
        <f>'将来負担比率（分子）の構造'!I$50</f>
        <v>1332</v>
      </c>
      <c r="E58" s="137"/>
      <c r="F58" s="137"/>
      <c r="G58" s="137">
        <f>'将来負担比率（分子）の構造'!J$50</f>
        <v>1252</v>
      </c>
      <c r="H58" s="137"/>
      <c r="I58" s="137"/>
      <c r="J58" s="137">
        <f>'将来負担比率（分子）の構造'!K$50</f>
        <v>1525</v>
      </c>
      <c r="K58" s="137"/>
      <c r="L58" s="137"/>
      <c r="M58" s="137">
        <f>'将来負担比率（分子）の構造'!L$50</f>
        <v>2109</v>
      </c>
      <c r="N58" s="137"/>
      <c r="O58" s="137"/>
      <c r="P58" s="137">
        <f>'将来負担比率（分子）の構造'!M$50</f>
        <v>2201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1127</v>
      </c>
      <c r="C62" s="137"/>
      <c r="D62" s="137"/>
      <c r="E62" s="137">
        <f>'将来負担比率（分子）の構造'!J$45</f>
        <v>1030</v>
      </c>
      <c r="F62" s="137"/>
      <c r="G62" s="137"/>
      <c r="H62" s="137">
        <f>'将来負担比率（分子）の構造'!K$45</f>
        <v>968</v>
      </c>
      <c r="I62" s="137"/>
      <c r="J62" s="137"/>
      <c r="K62" s="137">
        <f>'将来負担比率（分子）の構造'!L$45</f>
        <v>932</v>
      </c>
      <c r="L62" s="137"/>
      <c r="M62" s="137"/>
      <c r="N62" s="137">
        <f>'将来負担比率（分子）の構造'!M$45</f>
        <v>912</v>
      </c>
      <c r="O62" s="137"/>
      <c r="P62" s="137"/>
    </row>
    <row r="63" spans="1:16">
      <c r="A63" s="137" t="s">
        <v>28</v>
      </c>
      <c r="B63" s="137">
        <f>'将来負担比率（分子）の構造'!I$44</f>
        <v>904</v>
      </c>
      <c r="C63" s="137"/>
      <c r="D63" s="137"/>
      <c r="E63" s="137">
        <f>'将来負担比率（分子）の構造'!J$44</f>
        <v>920</v>
      </c>
      <c r="F63" s="137"/>
      <c r="G63" s="137"/>
      <c r="H63" s="137">
        <f>'将来負担比率（分子）の構造'!K$44</f>
        <v>778</v>
      </c>
      <c r="I63" s="137"/>
      <c r="J63" s="137"/>
      <c r="K63" s="137">
        <f>'将来負担比率（分子）の構造'!L$44</f>
        <v>700</v>
      </c>
      <c r="L63" s="137"/>
      <c r="M63" s="137"/>
      <c r="N63" s="137">
        <f>'将来負担比率（分子）の構造'!M$44</f>
        <v>649</v>
      </c>
      <c r="O63" s="137"/>
      <c r="P63" s="137"/>
    </row>
    <row r="64" spans="1:16">
      <c r="A64" s="137" t="s">
        <v>27</v>
      </c>
      <c r="B64" s="137">
        <f>'将来負担比率（分子）の構造'!I$43</f>
        <v>3000</v>
      </c>
      <c r="C64" s="137"/>
      <c r="D64" s="137"/>
      <c r="E64" s="137">
        <f>'将来負担比率（分子）の構造'!J$43</f>
        <v>2904</v>
      </c>
      <c r="F64" s="137"/>
      <c r="G64" s="137"/>
      <c r="H64" s="137">
        <f>'将来負担比率（分子）の構造'!K$43</f>
        <v>2850</v>
      </c>
      <c r="I64" s="137"/>
      <c r="J64" s="137"/>
      <c r="K64" s="137">
        <f>'将来負担比率（分子）の構造'!L$43</f>
        <v>2746</v>
      </c>
      <c r="L64" s="137"/>
      <c r="M64" s="137"/>
      <c r="N64" s="137">
        <f>'将来負担比率（分子）の構造'!M$43</f>
        <v>2539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6242</v>
      </c>
      <c r="C66" s="137"/>
      <c r="D66" s="137"/>
      <c r="E66" s="137">
        <f>'将来負担比率（分子）の構造'!J$41</f>
        <v>6452</v>
      </c>
      <c r="F66" s="137"/>
      <c r="G66" s="137"/>
      <c r="H66" s="137">
        <f>'将来負担比率（分子）の構造'!K$41</f>
        <v>6355</v>
      </c>
      <c r="I66" s="137"/>
      <c r="J66" s="137"/>
      <c r="K66" s="137">
        <f>'将来負担比率（分子）の構造'!L$41</f>
        <v>6488</v>
      </c>
      <c r="L66" s="137"/>
      <c r="M66" s="137"/>
      <c r="N66" s="137">
        <f>'将来負担比率（分子）の構造'!M$41</f>
        <v>6362</v>
      </c>
      <c r="O66" s="137"/>
      <c r="P66" s="137"/>
    </row>
    <row r="67" spans="1:16">
      <c r="A67" s="137" t="s">
        <v>63</v>
      </c>
      <c r="B67" s="137" t="e">
        <f>NA()</f>
        <v>#N/A</v>
      </c>
      <c r="C67" s="137">
        <f>IF(ISNUMBER('将来負担比率（分子）の構造'!I$53), IF('将来負担比率（分子）の構造'!I$53 &lt; 0, 0, '将来負担比率（分子）の構造'!I$53), NA())</f>
        <v>4189</v>
      </c>
      <c r="D67" s="137" t="e">
        <f>NA()</f>
        <v>#N/A</v>
      </c>
      <c r="E67" s="137" t="e">
        <f>NA()</f>
        <v>#N/A</v>
      </c>
      <c r="F67" s="137">
        <f>IF(ISNUMBER('将来負担比率（分子）の構造'!J$53), IF('将来負担比率（分子）の構造'!J$53 &lt; 0, 0, '将来負担比率（分子）の構造'!J$53), NA())</f>
        <v>3984</v>
      </c>
      <c r="G67" s="137" t="e">
        <f>NA()</f>
        <v>#N/A</v>
      </c>
      <c r="H67" s="137" t="e">
        <f>NA()</f>
        <v>#N/A</v>
      </c>
      <c r="I67" s="137">
        <f>IF(ISNUMBER('将来負担比率（分子）の構造'!K$53), IF('将来負担比率（分子）の構造'!K$53 &lt; 0, 0, '将来負担比率（分子）の構造'!K$53), NA())</f>
        <v>3458</v>
      </c>
      <c r="J67" s="137" t="e">
        <f>NA()</f>
        <v>#N/A</v>
      </c>
      <c r="K67" s="137" t="e">
        <f>NA()</f>
        <v>#N/A</v>
      </c>
      <c r="L67" s="137">
        <f>IF(ISNUMBER('将来負担比率（分子）の構造'!L$53), IF('将来負担比率（分子）の構造'!L$53 &lt; 0, 0, '将来負担比率（分子）の構造'!L$53), NA())</f>
        <v>2785</v>
      </c>
      <c r="M67" s="137" t="e">
        <f>NA()</f>
        <v>#N/A</v>
      </c>
      <c r="N67" s="137" t="e">
        <f>NA()</f>
        <v>#N/A</v>
      </c>
      <c r="O67" s="137">
        <f>IF(ISNUMBER('将来負担比率（分子）の構造'!M$53), IF('将来負担比率（分子）の構造'!M$53 &lt; 0, 0, '将来負担比率（分子）の構造'!M$53), NA())</f>
        <v>2332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2018-10-15T23:48:42Z</cp:lastPrinted>
  <dcterms:created xsi:type="dcterms:W3CDTF">2018-01-24T05:48:00Z</dcterms:created>
  <dcterms:modified xsi:type="dcterms:W3CDTF">2018-11-22T05:37:51Z</dcterms:modified>
  <cp:category/>
</cp:coreProperties>
</file>