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395" yWindow="270" windowWidth="7200" windowHeight="11760" tabRatio="82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O38" i="9" s="1"/>
  <c r="CQ37" i="9"/>
  <c r="CQ36" i="9"/>
  <c r="CO36" i="9" s="1"/>
  <c r="CQ35" i="9"/>
  <c r="CQ34" i="9"/>
  <c r="CO34" i="9" s="1"/>
  <c r="DG43" i="9"/>
  <c r="DG42" i="9"/>
  <c r="DG41" i="9"/>
  <c r="DG40" i="9"/>
  <c r="DG39" i="9"/>
  <c r="DG38" i="9"/>
  <c r="DG37" i="9"/>
  <c r="DG36" i="9"/>
  <c r="DG35" i="9"/>
  <c r="DG34" i="9"/>
  <c r="BY43" i="9"/>
  <c r="BY42" i="9"/>
  <c r="BY41" i="9"/>
  <c r="BY40" i="9"/>
  <c r="BY39" i="9"/>
  <c r="BY38" i="9"/>
  <c r="BY37" i="9"/>
  <c r="BY36" i="9"/>
  <c r="BY35" i="9"/>
  <c r="BY34" i="9"/>
  <c r="E43" i="9"/>
  <c r="C43" i="9" s="1"/>
  <c r="E42" i="9"/>
  <c r="C42" i="9" s="1"/>
  <c r="E41" i="9"/>
  <c r="C41" i="9" s="1"/>
  <c r="E40" i="9"/>
  <c r="C40" i="9" s="1"/>
  <c r="E39" i="9"/>
  <c r="C39" i="9" s="1"/>
  <c r="E38" i="9"/>
  <c r="C38" i="9" s="1"/>
  <c r="E37" i="9"/>
  <c r="C37" i="9" s="1"/>
  <c r="E36" i="9"/>
  <c r="E35" i="9"/>
  <c r="E34" i="9"/>
  <c r="CO43" i="9"/>
  <c r="BE43" i="9"/>
  <c r="AM43" i="9"/>
  <c r="U43" i="9"/>
  <c r="CO42" i="9"/>
  <c r="BE42" i="9"/>
  <c r="AM42" i="9"/>
  <c r="U42" i="9"/>
  <c r="CO41" i="9"/>
  <c r="BE41" i="9"/>
  <c r="AM41" i="9"/>
  <c r="U41" i="9"/>
  <c r="CO40" i="9"/>
  <c r="BE40" i="9"/>
  <c r="AM40" i="9"/>
  <c r="U40" i="9"/>
  <c r="CO39" i="9"/>
  <c r="BE39" i="9"/>
  <c r="AM39" i="9"/>
  <c r="U39" i="9"/>
  <c r="BE38" i="9"/>
  <c r="AM38" i="9"/>
  <c r="U38" i="9"/>
  <c r="CO37" i="9"/>
  <c r="BE37" i="9"/>
  <c r="AM37" i="9"/>
  <c r="AM36" i="9"/>
  <c r="CO35" i="9"/>
  <c r="AM35" i="9"/>
  <c r="C34" i="9"/>
  <c r="C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s="1"/>
  <c r="U35" i="9" l="1"/>
  <c r="U36" i="9" s="1"/>
  <c r="U37" i="9" s="1"/>
  <c r="AM34" i="9" l="1"/>
  <c r="BE34" i="9"/>
  <c r="BE35" i="9" s="1"/>
  <c r="BE36"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<sst xmlns="http://schemas.openxmlformats.org/spreadsheetml/2006/main" count="1097" uniqueCount="574">
  <si>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</si>
  <si>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</si>
  <si>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</si>
  <si>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</si>
  <si>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</si>
  <si>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</si>
  <si>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</si>
  <si>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</si>
  <si>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</si>
  <si>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</si>
  <si>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</si>
  <si>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</si>
  <si>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</si>
  <si>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</si>
  <si>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</si>
  <si>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</si>
  <si>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</si>
  <si>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</si>
  <si>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</si>
  <si>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</si>
  <si>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</si>
  <si>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</si>
  <si>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</si>
  <si>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</si>
  <si>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</si>
  <si>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</si>
  <si>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</si>
  <si>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</si>
  <si>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</si>
  <si>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</si>
  <si>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</si>
  <si>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</si>
  <si>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</si>
  <si>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</si>
  <si>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</si>
  <si>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</si>
  <si>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</si>
  <si>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</si>
  <si>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</si>
  <si>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</si>
  <si>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</si>
  <si>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</si>
  <si>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</si>
  <si>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</si>
  <si>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</si>
  <si>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</si>
  <si>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</si>
  <si>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</si>
  <si>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</si>
  <si>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</si>
  <si>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</si>
  <si>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</si>
  <si>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</si>
  <si>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</si>
  <si>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</si>
  <si>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</si>
  <si>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</si>
  <si>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</si>
  <si>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</si>
  <si>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</si>
  <si>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</si>
  <si>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</si>
  <si>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</si>
  <si>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</si>
  <si>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</si>
  <si>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</si>
  <si>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</si>
  <si>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</si>
  <si>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</si>
  <si>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</si>
  <si>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</si>
  <si>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</si>
  <si>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</si>
  <si>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</si>
  <si>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</si>
  <si>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</si>
  <si>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</si>
  <si>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</si>
  <si>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</si>
  <si>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</si>
  <si>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</si>
  <si>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</si>
  <si>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かつらぎ町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</si>
  <si>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</si>
  <si>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</si>
  <si>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</si>
  <si>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</si>
  <si>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</si>
  <si>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</si>
  <si>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</si>
  <si>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</si>
  <si>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</si>
  <si>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</si>
  <si>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</si>
  <si>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</si>
  <si>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</si>
  <si>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</si>
  <si>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</si>
  <si>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</si>
  <si>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</si>
  <si>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</si>
  <si>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</si>
  <si>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</si>
  <si>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</si>
  <si>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</si>
  <si>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</si>
  <si>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</si>
  <si>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</si>
  <si>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</si>
  <si>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</si>
  <si>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</si>
  <si>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17"/>
  </si>
  <si>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</si>
  <si>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</si>
  <si>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</si>
  <si>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</si>
  <si>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</si>
  <si>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</si>
  <si>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</si>
  <si>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</si>
  <si>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</si>
  <si>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</si>
  <si>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</si>
  <si>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</si>
  <si>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</si>
  <si>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</si>
  <si>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</si>
  <si>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</si>
  <si>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</si>
  <si>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</si>
  <si>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</si>
  <si>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</si>
  <si>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</si>
  <si>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</si>
  <si>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</si>
  <si>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</si>
  <si>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</si>
  <si>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</si>
  <si>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</si>
  <si>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</si>
  <si>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</si>
  <si>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</si>
  <si>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</si>
  <si>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</si>
  <si>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</si>
  <si>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</si>
  <si>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</si>
  <si>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</si>
  <si>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</si>
  <si>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</si>
  <si>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</si>
  <si>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</si>
  <si>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</si>
  <si>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</si>
  <si>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</si>
  <si>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</si>
  <si>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</si>
  <si>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</si>
  <si>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</si>
  <si>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</si>
  <si>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</si>
  <si>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</si>
  <si>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</si>
  <si>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</si>
  <si>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</si>
  <si>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</si>
  <si>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</si>
  <si>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</si>
  <si>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</si>
  <si>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</si>
  <si>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</si>
  <si>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</si>
  <si>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</si>
  <si>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</si>
  <si>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</si>
  <si>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</si>
  <si>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</si>
  <si>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</si>
  <si>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</si>
  <si>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</si>
  <si>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</si>
  <si>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</si>
  <si>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</si>
  <si>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</si>
  <si>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</si>
  <si>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</si>
  <si>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</si>
  <si>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</si>
  <si>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</si>
  <si>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</si>
  <si>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</si>
  <si>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</si>
  <si>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</si>
  <si>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</si>
  <si>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</si>
  <si>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</si>
  <si>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7"/>
  </si>
  <si>
    <t>和歌山県かつらぎ町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</si>
  <si>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</si>
  <si>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</si>
  <si>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</si>
  <si>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</si>
  <si>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</si>
  <si>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</si>
  <si>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</si>
  <si>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</si>
  <si>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</si>
  <si>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</si>
  <si>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</si>
  <si>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</si>
  <si>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</si>
  <si>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</si>
  <si>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</si>
  <si>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</si>
  <si>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</si>
  <si>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</si>
  <si>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</si>
  <si>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</si>
  <si>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</si>
  <si>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</si>
  <si>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</si>
  <si>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</si>
  <si>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</si>
  <si>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</si>
  <si>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</si>
  <si>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</si>
  <si>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</si>
  <si>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</si>
  <si>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</si>
  <si>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</si>
  <si>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</si>
  <si>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</si>
  <si>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</si>
  <si>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</si>
  <si>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</si>
  <si>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</si>
  <si>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</si>
  <si>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</si>
  <si>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</si>
  <si>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</si>
  <si>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</si>
  <si>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</si>
  <si>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</si>
  <si>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</si>
  <si>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</si>
  <si>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</si>
  <si>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</si>
  <si>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</si>
  <si>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</si>
  <si>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</si>
  <si>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</si>
  <si>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</si>
  <si>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</si>
  <si>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7"/>
  </si>
  <si>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</si>
  <si>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</si>
  <si>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</si>
  <si>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</si>
  <si>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</si>
  <si>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</si>
  <si>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</si>
  <si>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</si>
  <si>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</si>
  <si>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</si>
  <si>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</si>
  <si>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</si>
  <si>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</si>
  <si>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</si>
  <si>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</si>
  <si>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</si>
  <si>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</si>
  <si>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</si>
  <si>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</si>
  <si>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</si>
  <si>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</si>
  <si>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</si>
  <si>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</si>
  <si>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</si>
  <si>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</si>
  <si>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</si>
  <si>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</si>
  <si>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</si>
  <si>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</si>
  <si>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</si>
  <si>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</si>
  <si>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</si>
  <si>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</si>
  <si>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</si>
  <si>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</si>
  <si>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</si>
  <si>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</si>
  <si>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</si>
  <si>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</si>
  <si>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</si>
  <si>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</si>
  <si>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</si>
  <si>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</si>
  <si>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</si>
  <si>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</si>
  <si>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</si>
  <si>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</si>
  <si>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</si>
  <si>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</si>
  <si>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</si>
  <si>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</si>
  <si>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</si>
  <si>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</si>
  <si>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</si>
  <si>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</si>
  <si>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</si>
  <si>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</si>
  <si>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</si>
  <si>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</si>
  <si>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</si>
  <si>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</si>
  <si>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7"/>
  </si>
  <si>
    <t>加入世帯数(世帯)</t>
  </si>
  <si>
    <t>　　うち一部事務組合負担金</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</si>
  <si>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</si>
  <si>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</si>
  <si>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</si>
  <si>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</si>
  <si>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</si>
  <si>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</si>
  <si>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</si>
  <si>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</si>
  <si>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</si>
  <si>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</si>
  <si>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</si>
  <si>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</si>
  <si>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</si>
  <si>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</si>
  <si>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</si>
  <si>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</si>
  <si>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</si>
  <si>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</si>
  <si>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</si>
  <si>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</si>
  <si>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</si>
  <si>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</si>
  <si>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</si>
  <si>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</si>
  <si>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</si>
  <si>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</si>
  <si>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</si>
  <si>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</si>
  <si>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和歌山県かつらぎ町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</si>
  <si>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</si>
  <si>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</si>
  <si>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</si>
  <si>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</si>
  <si>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</si>
  <si>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</si>
  <si>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</si>
  <si>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</si>
  <si>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</si>
  <si>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</si>
  <si>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</si>
  <si>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</si>
  <si>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</si>
  <si>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</si>
  <si>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</si>
  <si>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</si>
  <si>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</si>
  <si>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</si>
  <si>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</si>
  <si>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</si>
  <si>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シビックセンター特別会計</t>
    <phoneticPr fontId="5"/>
  </si>
  <si>
    <t>花園地域交流推進施設運営事業特別会計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</si>
  <si>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</si>
  <si>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</si>
  <si>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</si>
  <si>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</si>
  <si>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</si>
  <si>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</si>
  <si>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</si>
  <si>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</si>
  <si>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</si>
  <si>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</si>
  <si>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</si>
  <si>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</si>
  <si>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</si>
  <si>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</si>
  <si>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</si>
  <si>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</si>
  <si>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</si>
  <si>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国民健康保険天野診療所事業特別会計</t>
    <phoneticPr fontId="5"/>
  </si>
  <si>
    <t>水道事業会計</t>
    <phoneticPr fontId="5"/>
  </si>
  <si>
    <t>法適用企業</t>
    <phoneticPr fontId="5"/>
  </si>
  <si>
    <t>花園梁瀬簡易水道事業特別会計</t>
    <phoneticPr fontId="5"/>
  </si>
  <si>
    <t>法非適用企業</t>
    <phoneticPr fontId="5"/>
  </si>
  <si>
    <t>下水道事業特別会計</t>
    <phoneticPr fontId="5"/>
  </si>
  <si>
    <t>花園守口ふるさと村運営事業特別会計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</si>
  <si>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</si>
  <si>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</si>
  <si>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</si>
  <si>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</si>
  <si>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</si>
  <si>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</si>
  <si>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</si>
  <si>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</si>
  <si>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</si>
  <si>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</si>
  <si>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</si>
  <si>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</si>
  <si>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</si>
  <si>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</si>
  <si>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</si>
  <si>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</si>
  <si>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</si>
  <si>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</si>
  <si>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</si>
  <si>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</si>
  <si>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</si>
  <si>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</si>
  <si>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</si>
  <si>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</si>
  <si>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</si>
  <si>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</si>
  <si>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</si>
  <si>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</si>
  <si>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</si>
  <si>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</si>
  <si>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</si>
  <si>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</si>
  <si>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</si>
  <si>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</si>
  <si>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</si>
  <si>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</si>
  <si>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</si>
  <si>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</si>
  <si>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</si>
  <si>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</si>
  <si>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</si>
  <si>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</si>
  <si>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</si>
  <si>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</si>
  <si>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</si>
  <si>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</si>
  <si>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</si>
  <si>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</si>
  <si>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</si>
  <si>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</si>
  <si>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</si>
  <si>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</si>
  <si>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</si>
  <si>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</si>
  <si>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</si>
  <si>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</si>
  <si>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</si>
  <si>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</si>
  <si>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</si>
  <si>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</si>
  <si>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</si>
  <si>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</si>
  <si>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</si>
  <si>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</si>
  <si>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</si>
  <si>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</si>
  <si>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3"/>
  </si>
  <si>
    <t>平成28年度</t>
    <rPh sb="0" eb="2">
      <t>ヘイセイ</t>
    </rPh>
    <rPh sb="4" eb="6">
      <t>ネンド</t>
    </rPh>
    <phoneticPr fontId="13"/>
  </si>
  <si>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</si>
  <si>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</si>
  <si>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</si>
  <si>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</si>
  <si>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</si>
  <si>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</si>
  <si>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</si>
  <si>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</si>
  <si>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3"/>
  </si>
  <si>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</si>
  <si>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</si>
  <si>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3"/>
  </si>
  <si>
    <t>(Ｃ)－(Ｄ)</t>
    <phoneticPr fontId="5"/>
  </si>
  <si>
    <t>将来負担比率</t>
    <rPh sb="0" eb="2">
      <t>ショウライ</t>
    </rPh>
    <rPh sb="2" eb="4">
      <t>フタン</t>
    </rPh>
    <rPh sb="4" eb="6">
      <t>ヒリツ</t>
    </rPh>
    <phoneticPr fontId="13"/>
  </si>
  <si>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</si>
  <si>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</si>
  <si>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</si>
  <si>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</si>
  <si>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</si>
  <si>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</si>
  <si>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</si>
  <si>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</si>
  <si>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</si>
  <si>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</si>
  <si>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</si>
  <si>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</si>
  <si>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</si>
  <si>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</si>
  <si>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</si>
  <si>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</si>
  <si>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</si>
  <si>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</si>
  <si>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</si>
  <si>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</si>
  <si>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</si>
  <si>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</si>
  <si>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</si>
  <si>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</si>
  <si>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</si>
  <si>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</si>
  <si>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</si>
  <si>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</si>
  <si>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</si>
  <si>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</si>
  <si>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</si>
  <si>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</si>
  <si>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</si>
  <si>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</si>
  <si>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</si>
  <si>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</si>
  <si>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</si>
  <si>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</si>
  <si>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</si>
  <si>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</si>
  <si>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</si>
  <si>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</si>
  <si>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</si>
  <si>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</si>
  <si>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</si>
  <si>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</si>
  <si>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</si>
  <si>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</si>
  <si>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</si>
  <si>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</si>
  <si>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</si>
  <si>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</si>
  <si>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</si>
  <si>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</si>
  <si>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</si>
  <si>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</si>
  <si>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</si>
  <si>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</si>
  <si>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</si>
  <si>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1.84</t>
  </si>
  <si>
    <t>▲ 0.43</t>
  </si>
  <si>
    <t>▲ 4.87</t>
  </si>
  <si>
    <t>水道事業会計</t>
  </si>
  <si>
    <t>一般会計</t>
  </si>
  <si>
    <t>国民健康保険事業特別会計</t>
  </si>
  <si>
    <t>介護保険事業特別会計</t>
  </si>
  <si>
    <t>花園地域交流推進施設運営事業特別会計</t>
  </si>
  <si>
    <t>後期高齢者医療事業特別会計</t>
  </si>
  <si>
    <t>花園梁瀬簡易水道事業特別会計</t>
  </si>
  <si>
    <t>下水道事業特別会計</t>
  </si>
  <si>
    <t>その他会計（赤字）</t>
  </si>
  <si>
    <t>その他会計（黒字）</t>
  </si>
  <si>
    <t>-</t>
    <phoneticPr fontId="2"/>
  </si>
  <si>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</si>
  <si>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</si>
  <si>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5"/>
  </si>
  <si>
    <t>橋本伊都衛生施設組合</t>
    <rPh sb="0" eb="2">
      <t>ハシモト</t>
    </rPh>
    <rPh sb="2" eb="4">
      <t>イト</t>
    </rPh>
    <rPh sb="4" eb="6">
      <t>エイセイ</t>
    </rPh>
    <rPh sb="6" eb="8">
      <t>シセツ</t>
    </rPh>
    <rPh sb="8" eb="10">
      <t>クミアイ</t>
    </rPh>
    <phoneticPr fontId="5"/>
  </si>
  <si>
    <t>伊都郡町村及び橋本市老人福祉施設事務組合（普通会計）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フツウ</t>
    </rPh>
    <rPh sb="23" eb="25">
      <t>カイケイ</t>
    </rPh>
    <phoneticPr fontId="5"/>
  </si>
  <si>
    <t>伊都郡町村及び橋本市老人福祉施設事務組合（公営企業会計）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コウエイ</t>
    </rPh>
    <rPh sb="23" eb="25">
      <t>キギョウ</t>
    </rPh>
    <rPh sb="25" eb="27">
      <t>カイケイ</t>
    </rPh>
    <phoneticPr fontId="5"/>
  </si>
  <si>
    <t>伊都郡町村及び橋本市児童福祉施設事務組合</t>
    <rPh sb="10" eb="12">
      <t>ジドウ</t>
    </rPh>
    <rPh sb="12" eb="14">
      <t>フクシ</t>
    </rPh>
    <rPh sb="14" eb="16">
      <t>シセツ</t>
    </rPh>
    <rPh sb="16" eb="18">
      <t>ジム</t>
    </rPh>
    <rPh sb="18" eb="20">
      <t>クミアイ</t>
    </rPh>
    <phoneticPr fontId="5"/>
  </si>
  <si>
    <t>伊都消防組合</t>
    <rPh sb="0" eb="2">
      <t>イト</t>
    </rPh>
    <rPh sb="2" eb="4">
      <t>ショウボウ</t>
    </rPh>
    <rPh sb="4" eb="6">
      <t>クミアイ</t>
    </rPh>
    <phoneticPr fontId="5"/>
  </si>
  <si>
    <t>橋本周辺広域市町村圏組合</t>
    <rPh sb="0" eb="2">
      <t>ハシモト</t>
    </rPh>
    <rPh sb="2" eb="4">
      <t>シュウヘン</t>
    </rPh>
    <rPh sb="4" eb="6">
      <t>コウイキ</t>
    </rPh>
    <rPh sb="6" eb="9">
      <t>シチョウソン</t>
    </rPh>
    <rPh sb="9" eb="10">
      <t>ケン</t>
    </rPh>
    <rPh sb="10" eb="12">
      <t>クミアイ</t>
    </rPh>
    <phoneticPr fontId="5"/>
  </si>
  <si>
    <t>和歌山地方税回収機構</t>
    <rPh sb="0" eb="3">
      <t>ワカヤマ</t>
    </rPh>
    <rPh sb="3" eb="6">
      <t>チホウゼイ</t>
    </rPh>
    <rPh sb="6" eb="8">
      <t>カイシュウ</t>
    </rPh>
    <rPh sb="8" eb="10">
      <t>キコウ</t>
    </rPh>
    <phoneticPr fontId="5"/>
  </si>
  <si>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</si>
  <si>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</si>
  <si>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</si>
  <si>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</si>
  <si>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</si>
  <si>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分析欄</t>
    <rPh sb="0" eb="2">
      <t>ブンセキ</t>
    </rPh>
    <rPh sb="2" eb="3">
      <t>ラン</t>
    </rPh>
    <phoneticPr fontId="2"/>
  </si>
  <si>
    <t>(　参考　）</t>
    <rPh sb="2" eb="4">
      <t>サンコウ</t>
    </rPh>
    <phoneticPr fontId="2"/>
  </si>
  <si>
    <t>当該団体値</t>
    <rPh sb="0" eb="2">
      <t>トウガイ</t>
    </rPh>
    <rPh sb="2" eb="4">
      <t>ダンタイ</t>
    </rPh>
    <rPh sb="4" eb="5">
      <t>アタイ</t>
    </rPh>
    <phoneticPr fontId="2"/>
  </si>
  <si>
    <t>将来負担比率</t>
    <rPh sb="0" eb="2">
      <t>ショウライ</t>
    </rPh>
    <rPh sb="2" eb="4">
      <t>フタン</t>
    </rPh>
    <rPh sb="4" eb="6">
      <t>ヒリツ</t>
    </rPh>
    <phoneticPr fontId="2"/>
  </si>
  <si>
    <t>類似団体内平均値</t>
    <rPh sb="0" eb="2">
      <t>ルイジ</t>
    </rPh>
    <rPh sb="2" eb="4">
      <t>ダンタイ</t>
    </rPh>
    <rPh sb="4" eb="5">
      <t>ナイ</t>
    </rPh>
    <rPh sb="5" eb="8">
      <t>ヘイキンチ</t>
    </rPh>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</si>
  <si>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</si>
  <si>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　参考　）</t>
    <rPh sb="2" eb="4">
      <t>サンコウ</t>
    </rPh>
    <phoneticPr fontId="2"/>
  </si>
  <si>
    <t>実質公債費比率</t>
    <rPh sb="0" eb="2">
      <t>ジッシツ</t>
    </rPh>
    <rPh sb="2" eb="5">
      <t>コウサイヒ</t>
    </rPh>
    <rPh sb="5" eb="7">
      <t>ヒリツ</t>
    </rPh>
    <phoneticPr fontId="2"/>
  </si>
  <si>
    <t>本町は、類似団体と比べると、有形固定資産減価償却率は平均的であるが、将来負担比率が高くなっている。これは従来より、地方債を活用した施設整備を多く行ってきたためであり、今後も過疎対策債や合併特例債を活用した大規模事業が予定されていることから、地方債現在高が増加することが予想される。
歳入の推移や基金残高にも注視し、将来にわたる持続可能な財政運営のための安定的財政基盤の確立が必要と考えられる。</t>
    <phoneticPr fontId="2"/>
  </si>
  <si>
    <t>有形固定資産減価償却率</t>
    <phoneticPr fontId="2"/>
  </si>
  <si>
    <t xml:space="preserve">公債費に関して、H21をピークにH27まで減少していたが、H28においては学校改築事業の増加や合併特例事業債の繰上償還の実施に伴い増加となった。また、地方債の現在高についてもH27に引き続き増加となっている。
今後も合併特例事業債や過疎対策事業債などを活用した事業が増加していくことから、将来負担比率及び実質公債費比率の増加が予想される。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</si>
</sst>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
      <sz val="6"/>
      <name val="ＭＳ Ｐゴシック"/>
      <family val="3"/>
      <charset val="128"/>
      <scheme val="minor"/>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32" fillId="0" borderId="0">
      <alignment vertical="center"/>
    </xf>
  </cellStyleXfs>
  <cellXfs count="1258">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8" xfId="23" applyFont="1" applyFill="1" applyBorder="1" applyAlignment="1">
      <alignment vertical="center"/>
    </xf>
    <xf numFmtId="0" fontId="7" fillId="0" borderId="30" xfId="23" applyFont="1" applyFill="1" applyBorder="1" applyAlignment="1">
      <alignmen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1"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2" xfId="10" applyNumberFormat="1" applyFont="1" applyBorder="1" applyAlignment="1">
      <alignment horizontal="center" vertical="center"/>
    </xf>
    <xf numFmtId="178" fontId="9" fillId="0" borderId="33"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4" xfId="10" applyNumberFormat="1" applyFont="1" applyBorder="1" applyAlignment="1">
      <alignment vertical="center"/>
    </xf>
    <xf numFmtId="0" fontId="8" fillId="0" borderId="30"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1"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0"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2"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1"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1" xfId="31" applyFont="1" applyFill="1" applyBorder="1">
      <alignment vertical="center"/>
    </xf>
    <xf numFmtId="0" fontId="1" fillId="4" borderId="27" xfId="31" applyFont="1" applyFill="1" applyBorder="1">
      <alignment vertical="center"/>
    </xf>
    <xf numFmtId="0" fontId="1" fillId="4" borderId="32" xfId="31" applyFont="1" applyFill="1" applyBorder="1">
      <alignment vertical="center"/>
    </xf>
    <xf numFmtId="0" fontId="1" fillId="4" borderId="33"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4"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0" xfId="32" applyNumberFormat="1" applyFont="1" applyFill="1" applyBorder="1" applyAlignment="1">
      <alignment horizontal="right" vertical="center" wrapText="1"/>
    </xf>
    <xf numFmtId="177" fontId="3" fillId="4" borderId="30"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2" xfId="31" applyNumberFormat="1" applyFont="1" applyFill="1" applyBorder="1">
      <alignment vertical="center"/>
    </xf>
    <xf numFmtId="178" fontId="3" fillId="0" borderId="33"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4" xfId="31" applyNumberFormat="1" applyFont="1" applyFill="1" applyBorder="1">
      <alignment vertical="center"/>
    </xf>
    <xf numFmtId="0" fontId="1" fillId="0" borderId="31"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1" xfId="33" applyNumberFormat="1" applyFont="1" applyBorder="1" applyAlignment="1">
      <alignment vertical="center"/>
    </xf>
    <xf numFmtId="178" fontId="9" fillId="0" borderId="26" xfId="33" applyNumberFormat="1" applyFont="1" applyBorder="1" applyAlignment="1">
      <alignment vertical="center"/>
    </xf>
    <xf numFmtId="178" fontId="9" fillId="0" borderId="34"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1"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4" xfId="31" applyFont="1" applyFill="1" applyBorder="1">
      <alignment vertical="center"/>
    </xf>
    <xf numFmtId="0" fontId="8" fillId="4" borderId="0" xfId="10" applyFont="1" applyFill="1"/>
    <xf numFmtId="0" fontId="8" fillId="4" borderId="0" xfId="10" applyFont="1" applyFill="1" applyAlignment="1" applyProtection="1">
      <protection hidden="1"/>
    </xf>
    <xf numFmtId="0" fontId="31" fillId="4" borderId="0" xfId="10" applyFont="1" applyFill="1"/>
    <xf numFmtId="0" fontId="8" fillId="4" borderId="0" xfId="10" applyFont="1" applyFill="1" applyProtection="1">
      <protection hidden="1"/>
    </xf>
    <xf numFmtId="0" fontId="1" fillId="0" borderId="28" xfId="31" applyFont="1" applyFill="1" applyBorder="1">
      <alignment vertical="center"/>
    </xf>
    <xf numFmtId="190" fontId="1" fillId="0" borderId="45" xfId="31" applyNumberFormat="1" applyFont="1" applyFill="1" applyBorder="1">
      <alignment vertical="center"/>
    </xf>
    <xf numFmtId="0" fontId="25" fillId="0" borderId="0" xfId="31" applyFont="1" applyFill="1">
      <alignment vertical="center"/>
    </xf>
    <xf numFmtId="0" fontId="25" fillId="0" borderId="0" xfId="31" applyFont="1" applyFill="1" applyAlignment="1">
      <alignment vertical="center"/>
    </xf>
    <xf numFmtId="0" fontId="1" fillId="0" borderId="32" xfId="31" applyFont="1" applyFill="1" applyBorder="1">
      <alignment vertical="center"/>
    </xf>
    <xf numFmtId="178" fontId="32" fillId="0" borderId="0" xfId="31" applyNumberFormat="1" applyFont="1" applyFill="1" applyBorder="1">
      <alignment vertical="center"/>
    </xf>
    <xf numFmtId="178" fontId="1" fillId="0" borderId="0" xfId="31" applyNumberFormat="1" applyFont="1" applyFill="1" applyBorder="1">
      <alignment vertical="center"/>
    </xf>
    <xf numFmtId="179" fontId="1" fillId="4" borderId="0" xfId="32" applyNumberFormat="1" applyFont="1" applyFill="1" applyBorder="1" applyAlignment="1">
      <alignment vertical="center" wrapText="1"/>
    </xf>
    <xf numFmtId="179" fontId="1" fillId="4" borderId="24" xfId="32" applyNumberFormat="1" applyFont="1" applyFill="1" applyBorder="1" applyAlignment="1">
      <alignment horizontal="center" vertical="center" wrapText="1"/>
    </xf>
    <xf numFmtId="178" fontId="1" fillId="0" borderId="0" xfId="31" applyNumberFormat="1" applyFont="1" applyFill="1">
      <alignment vertical="center"/>
    </xf>
    <xf numFmtId="178" fontId="1" fillId="0" borderId="54" xfId="31" applyNumberFormat="1" applyFont="1" applyFill="1" applyBorder="1">
      <alignment vertical="center"/>
    </xf>
    <xf numFmtId="178" fontId="1" fillId="0" borderId="61" xfId="31" applyNumberFormat="1" applyFont="1" applyFill="1" applyBorder="1">
      <alignment vertical="center"/>
    </xf>
    <xf numFmtId="192" fontId="1" fillId="0" borderId="0" xfId="31" applyNumberFormat="1" applyFont="1" applyFill="1" applyBorder="1">
      <alignment vertical="center"/>
    </xf>
    <xf numFmtId="178" fontId="1" fillId="0" borderId="26" xfId="31" applyNumberFormat="1" applyFont="1" applyFill="1" applyBorder="1">
      <alignment vertical="center"/>
    </xf>
    <xf numFmtId="178" fontId="1" fillId="0" borderId="37" xfId="31" applyNumberFormat="1" applyFont="1" applyFill="1" applyBorder="1">
      <alignment vertical="center"/>
    </xf>
    <xf numFmtId="190" fontId="1" fillId="0" borderId="37" xfId="31" applyNumberFormat="1" applyFont="1" applyFill="1" applyBorder="1">
      <alignment vertical="center"/>
    </xf>
    <xf numFmtId="178" fontId="1" fillId="0" borderId="34" xfId="31" applyNumberFormat="1" applyFont="1" applyFill="1" applyBorder="1">
      <alignment vertical="center"/>
    </xf>
    <xf numFmtId="178" fontId="8" fillId="0" borderId="0" xfId="33" applyNumberFormat="1" applyFont="1" applyBorder="1" applyAlignment="1">
      <alignment vertical="center"/>
    </xf>
    <xf numFmtId="177" fontId="8" fillId="0" borderId="0" xfId="34" applyNumberFormat="1" applyFont="1" applyFill="1" applyBorder="1" applyAlignment="1">
      <alignment horizontal="right" vertical="center"/>
    </xf>
    <xf numFmtId="188" fontId="8" fillId="0" borderId="0" xfId="34" applyNumberFormat="1" applyFont="1" applyFill="1" applyBorder="1" applyAlignment="1">
      <alignment horizontal="right" vertical="center"/>
    </xf>
    <xf numFmtId="188" fontId="8" fillId="0" borderId="0" xfId="34" applyNumberFormat="1" applyFont="1" applyBorder="1" applyAlignment="1">
      <alignment horizontal="right" vertical="center"/>
    </xf>
    <xf numFmtId="178" fontId="1" fillId="4" borderId="0" xfId="31" applyNumberFormat="1" applyFont="1" applyFill="1" applyBorder="1" applyAlignment="1">
      <alignment vertical="center" wrapText="1"/>
    </xf>
    <xf numFmtId="178" fontId="8" fillId="0" borderId="0" xfId="33" applyNumberFormat="1" applyFont="1" applyBorder="1" applyAlignment="1">
      <alignment horizontal="center" vertical="center"/>
    </xf>
    <xf numFmtId="188" fontId="1" fillId="0" borderId="0" xfId="31" applyNumberFormat="1" applyFont="1" applyFill="1" applyBorder="1">
      <alignment vertical="center"/>
    </xf>
    <xf numFmtId="0" fontId="33" fillId="0" borderId="0" xfId="38" applyFont="1" applyAlignment="1">
      <alignment vertical="center"/>
    </xf>
    <xf numFmtId="180" fontId="1" fillId="0" borderId="0" xfId="31" applyNumberFormat="1" applyFont="1" applyFill="1" applyBorder="1">
      <alignment vertical="center"/>
    </xf>
    <xf numFmtId="0" fontId="13" fillId="0" borderId="0" xfId="27"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186" fontId="13" fillId="0" borderId="0" xfId="27" applyNumberFormat="1" applyFont="1" applyFill="1" applyBorder="1" applyAlignment="1" applyProtection="1">
      <alignment horizontal="center" vertical="center"/>
      <protection hidden="1"/>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1"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4" xfId="27" applyFont="1" applyFill="1" applyBorder="1" applyAlignment="1">
      <alignment horizontal="center" vertical="center"/>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1"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4" xfId="27" applyFont="1" applyFill="1" applyBorder="1" applyAlignment="1">
      <alignment horizontal="center" vertical="center" wrapText="1"/>
    </xf>
    <xf numFmtId="0" fontId="13" fillId="0" borderId="27" xfId="27" applyFont="1" applyFill="1" applyBorder="1" applyAlignment="1">
      <alignment vertical="center"/>
    </xf>
    <xf numFmtId="0" fontId="13" fillId="0" borderId="32" xfId="27" applyFont="1" applyFill="1" applyBorder="1" applyAlignment="1">
      <alignment vertical="center"/>
    </xf>
    <xf numFmtId="0" fontId="13" fillId="0" borderId="33"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178" fontId="13" fillId="0" borderId="33" xfId="27" applyNumberFormat="1" applyFont="1" applyFill="1" applyBorder="1" applyAlignment="1">
      <alignment horizontal="righ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0" fontId="13" fillId="0" borderId="73"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72" xfId="27" applyFont="1" applyFill="1" applyBorder="1" applyAlignment="1">
      <alignment horizontal="center" vertical="center" shrinkToFit="1"/>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9" fillId="0" borderId="32" xfId="27" applyFont="1" applyFill="1" applyBorder="1">
      <alignment vertical="center"/>
    </xf>
    <xf numFmtId="0" fontId="19" fillId="0" borderId="33" xfId="27" applyFont="1" applyFill="1" applyBorder="1">
      <alignment vertical="center"/>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4" xfId="27" applyFont="1" applyFill="1" applyBorder="1" applyAlignment="1">
      <alignment horizontal="center" vertical="center" textRotation="255"/>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1"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4"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64" xfId="27" applyFont="1" applyFill="1" applyBorder="1" applyAlignment="1">
      <alignment horizontal="center" vertical="center" wrapText="1"/>
    </xf>
    <xf numFmtId="0" fontId="13" fillId="0" borderId="27"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86"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0" fontId="13" fillId="0" borderId="22" xfId="27" applyFont="1" applyFill="1" applyBorder="1" applyAlignment="1">
      <alignment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1" xfId="27" applyFont="1" applyFill="1" applyBorder="1" applyAlignment="1">
      <alignment vertical="center"/>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72" xfId="27" applyFont="1" applyFill="1" applyBorder="1" applyAlignment="1">
      <alignment horizontal="center"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1"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2" xfId="27" applyNumberFormat="1" applyFont="1" applyFill="1" applyBorder="1" applyAlignment="1">
      <alignment horizontal="right" vertical="center"/>
    </xf>
    <xf numFmtId="178" fontId="12" fillId="0" borderId="81" xfId="27" applyNumberFormat="1" applyFont="1" applyFill="1" applyBorder="1" applyAlignment="1">
      <alignment horizontal="right" vertical="center"/>
    </xf>
    <xf numFmtId="0" fontId="13" fillId="0" borderId="18" xfId="27" applyFont="1" applyFill="1" applyBorder="1" applyAlignment="1">
      <alignment horizontal="center"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1" fontId="13" fillId="0" borderId="27"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33"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181" fontId="13" fillId="0" borderId="50" xfId="27" applyNumberFormat="1" applyFont="1" applyFill="1" applyBorder="1" applyAlignment="1">
      <alignment horizontal="right"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7" xfId="27" applyFont="1" applyFill="1" applyBorder="1" applyAlignment="1">
      <alignment vertical="center"/>
    </xf>
    <xf numFmtId="0" fontId="12" fillId="0" borderId="78" xfId="27" applyFont="1" applyFill="1" applyBorder="1" applyAlignment="1">
      <alignment vertical="center"/>
    </xf>
    <xf numFmtId="0" fontId="12" fillId="0" borderId="79" xfId="27" applyFont="1" applyFill="1" applyBorder="1" applyAlignment="1">
      <alignmen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3" xfId="27" applyFont="1" applyFill="1" applyBorder="1" applyAlignment="1">
      <alignment horizontal="center" vertical="center"/>
    </xf>
    <xf numFmtId="0" fontId="12" fillId="0" borderId="32" xfId="27" applyFont="1" applyFill="1" applyBorder="1" applyAlignment="1">
      <alignment vertical="center"/>
    </xf>
    <xf numFmtId="0" fontId="12" fillId="0" borderId="33" xfId="27" applyFont="1" applyFill="1" applyBorder="1" applyAlignment="1">
      <alignment vertical="center"/>
    </xf>
    <xf numFmtId="0" fontId="13" fillId="0" borderId="81" xfId="27" applyFont="1" applyFill="1" applyBorder="1" applyAlignment="1">
      <alignment horizontal="center"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3" xfId="27" applyFont="1" applyFill="1" applyBorder="1" applyAlignment="1">
      <alignment horizontal="center"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4" xfId="17"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7" fontId="13" fillId="0" borderId="95"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78" fontId="13" fillId="6" borderId="95"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6" borderId="95"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 fillId="0" borderId="0" xfId="17" applyFill="1" applyAlignment="1">
      <alignment horizontal="right" vertical="center"/>
    </xf>
    <xf numFmtId="0" fontId="1" fillId="0" borderId="93" xfId="17"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4"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1"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4" xfId="17" applyFont="1" applyBorder="1" applyAlignment="1">
      <alignment horizontal="center" vertical="center" textRotation="255"/>
    </xf>
    <xf numFmtId="181" fontId="13" fillId="0" borderId="95"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Fill="1" applyBorder="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4" xfId="17" applyFont="1" applyFill="1" applyBorder="1">
      <alignment vertical="center"/>
    </xf>
    <xf numFmtId="178" fontId="13" fillId="0" borderId="37" xfId="17" applyNumberFormat="1" applyFont="1" applyFill="1" applyBorder="1" applyAlignment="1">
      <alignment horizontal="right" vertical="center"/>
    </xf>
    <xf numFmtId="0" fontId="1" fillId="0" borderId="34" xfId="17" applyFill="1" applyBorder="1" applyAlignment="1">
      <alignment horizontal="right" vertical="center"/>
    </xf>
    <xf numFmtId="178" fontId="13" fillId="0" borderId="34"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4"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1" xfId="17" applyFont="1" applyFill="1" applyBorder="1">
      <alignmen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1"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0" fontId="13" fillId="0" borderId="27" xfId="17" applyFont="1" applyBorder="1" applyAlignment="1">
      <alignment horizontal="center" vertical="center"/>
    </xf>
    <xf numFmtId="0" fontId="13" fillId="0" borderId="32" xfId="17" applyFont="1" applyBorder="1" applyAlignment="1">
      <alignment horizontal="center" vertical="center"/>
    </xf>
    <xf numFmtId="0" fontId="13" fillId="0" borderId="33" xfId="17" applyFont="1" applyBorder="1" applyAlignment="1">
      <alignment horizontal="center" vertical="center"/>
    </xf>
    <xf numFmtId="0" fontId="1" fillId="0" borderId="0" xfId="17" applyFill="1" applyBorder="1" applyAlignment="1">
      <alignment horizontal="right" vertical="center"/>
    </xf>
    <xf numFmtId="181" fontId="13" fillId="0" borderId="26" xfId="17" applyNumberFormat="1" applyFont="1" applyFill="1" applyBorder="1" applyAlignment="1">
      <alignment horizontal="right" vertical="center"/>
    </xf>
    <xf numFmtId="181" fontId="13" fillId="0" borderId="54" xfId="17" applyNumberFormat="1" applyFont="1" applyFill="1" applyBorder="1" applyAlignment="1">
      <alignment horizontal="righ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1" xfId="17" applyFill="1" applyBorder="1" applyAlignment="1">
      <alignment horizontal="right" vertical="center"/>
    </xf>
    <xf numFmtId="0" fontId="1" fillId="0" borderId="32" xfId="17" applyBorder="1" applyAlignment="1">
      <alignment horizontal="center" vertical="center"/>
    </xf>
    <xf numFmtId="0" fontId="1" fillId="0" borderId="33" xfId="17" applyBorder="1" applyAlignment="1">
      <alignment horizontal="center" vertical="center"/>
    </xf>
    <xf numFmtId="0" fontId="13" fillId="0" borderId="28" xfId="17" applyFont="1" applyFill="1" applyBorder="1" applyAlignment="1">
      <alignment horizontal="center" vertical="center" textRotation="255"/>
    </xf>
    <xf numFmtId="0" fontId="13" fillId="0" borderId="31"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4" xfId="17" applyFont="1" applyFill="1" applyBorder="1" applyAlignment="1">
      <alignment horizontal="center" vertical="center" textRotation="255"/>
    </xf>
    <xf numFmtId="0" fontId="13" fillId="0" borderId="28" xfId="17" applyFont="1" applyBorder="1">
      <alignment vertical="center"/>
    </xf>
    <xf numFmtId="0" fontId="13" fillId="0" borderId="45" xfId="17" applyFont="1" applyBorder="1">
      <alignment vertical="center"/>
    </xf>
    <xf numFmtId="0" fontId="13" fillId="0" borderId="31" xfId="17" applyFont="1" applyBorder="1">
      <alignment vertical="center"/>
    </xf>
    <xf numFmtId="178" fontId="13" fillId="0" borderId="96" xfId="17" applyNumberFormat="1" applyFon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0" fontId="8" fillId="0" borderId="0" xfId="10" applyAlignment="1">
      <alignment vertical="center"/>
    </xf>
    <xf numFmtId="178" fontId="13" fillId="0" borderId="92"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2" xfId="17" applyNumberFormat="1" applyFont="1" applyFill="1" applyBorder="1" applyAlignment="1">
      <alignment horizontal="right" vertical="center"/>
    </xf>
    <xf numFmtId="181" fontId="13" fillId="0" borderId="31"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33"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2" xfId="17" applyFont="1" applyFill="1" applyBorder="1" applyAlignment="1">
      <alignment horizontal="center" vertical="center"/>
    </xf>
    <xf numFmtId="0" fontId="18" fillId="0" borderId="33" xfId="17" applyFont="1" applyFill="1" applyBorder="1" applyAlignment="1">
      <alignment horizontal="center" vertical="center"/>
    </xf>
    <xf numFmtId="0" fontId="13" fillId="0" borderId="24" xfId="17" applyFont="1" applyBorder="1" applyAlignment="1">
      <alignment horizontal="center"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88" fontId="25" fillId="4" borderId="166" xfId="36" applyNumberFormat="1" applyFont="1" applyFill="1" applyBorder="1" applyAlignment="1" applyProtection="1">
      <alignment horizontal="right" vertical="center" shrinkToFit="1"/>
    </xf>
    <xf numFmtId="188" fontId="25" fillId="4" borderId="167"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2" xfId="36" applyNumberFormat="1" applyFont="1" applyFill="1" applyBorder="1" applyAlignment="1" applyProtection="1">
      <alignment horizontal="right" vertical="center" shrinkToFit="1"/>
    </xf>
    <xf numFmtId="188" fontId="25" fillId="4" borderId="82" xfId="36" applyNumberFormat="1" applyFont="1" applyFill="1" applyBorder="1" applyAlignment="1" applyProtection="1">
      <alignment horizontal="right" vertical="center" shrinkToFit="1"/>
    </xf>
    <xf numFmtId="188" fontId="25" fillId="4" borderId="180" xfId="36" applyNumberFormat="1" applyFont="1" applyFill="1" applyBorder="1" applyAlignment="1" applyProtection="1">
      <alignment horizontal="right" vertical="center" shrinkToFit="1"/>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89" fontId="25" fillId="4" borderId="182" xfId="36" applyNumberFormat="1" applyFont="1" applyFill="1" applyBorder="1" applyAlignment="1" applyProtection="1">
      <alignment horizontal="right" vertical="center" shrinkToFit="1"/>
    </xf>
    <xf numFmtId="189" fontId="25" fillId="4" borderId="183" xfId="36" applyNumberFormat="1" applyFont="1" applyFill="1" applyBorder="1" applyAlignment="1" applyProtection="1">
      <alignment horizontal="right" vertical="center" shrinkToFit="1"/>
    </xf>
    <xf numFmtId="189" fontId="25" fillId="4" borderId="184"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2"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188" fontId="25" fillId="4" borderId="159" xfId="36" applyNumberFormat="1" applyFont="1" applyFill="1" applyBorder="1" applyAlignment="1" applyProtection="1">
      <alignment horizontal="right" vertical="center" shrinkToFit="1"/>
    </xf>
    <xf numFmtId="188" fontId="25" fillId="4" borderId="160" xfId="36" applyNumberFormat="1" applyFont="1" applyFill="1" applyBorder="1" applyAlignment="1" applyProtection="1">
      <alignment horizontal="right" vertical="center" shrinkToFit="1"/>
    </xf>
    <xf numFmtId="188" fontId="25" fillId="4" borderId="161" xfId="36" applyNumberFormat="1" applyFont="1" applyFill="1" applyBorder="1" applyAlignment="1" applyProtection="1">
      <alignment horizontal="right" vertical="center" shrinkToFit="1"/>
    </xf>
    <xf numFmtId="188" fontId="25" fillId="4" borderId="162"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4" xfId="30" applyFont="1" applyFill="1" applyBorder="1" applyAlignment="1" applyProtection="1">
      <alignment horizontal="right" vertical="center"/>
    </xf>
    <xf numFmtId="177" fontId="25" fillId="4" borderId="99" xfId="36" applyNumberFormat="1" applyFont="1" applyFill="1" applyBorder="1" applyAlignment="1" applyProtection="1">
      <alignment horizontal="right" vertical="center" shrinkToFit="1"/>
    </xf>
    <xf numFmtId="188" fontId="25" fillId="4" borderId="185" xfId="36" applyNumberFormat="1" applyFont="1" applyFill="1" applyBorder="1" applyAlignment="1" applyProtection="1">
      <alignment horizontal="right" vertical="center" shrinkToFit="1"/>
    </xf>
    <xf numFmtId="188" fontId="25" fillId="4" borderId="186" xfId="36" applyNumberFormat="1" applyFont="1" applyFill="1" applyBorder="1" applyAlignment="1" applyProtection="1">
      <alignment horizontal="right" vertical="center" shrinkToFit="1"/>
    </xf>
    <xf numFmtId="188" fontId="25" fillId="4" borderId="187"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88" fontId="25" fillId="4" borderId="177" xfId="36" applyNumberFormat="1" applyFont="1" applyFill="1" applyBorder="1" applyAlignment="1" applyProtection="1">
      <alignment horizontal="right" vertical="center" shrinkToFit="1"/>
    </xf>
    <xf numFmtId="188" fontId="25" fillId="4" borderId="178" xfId="36" applyNumberFormat="1" applyFont="1" applyFill="1" applyBorder="1" applyAlignment="1" applyProtection="1">
      <alignment horizontal="right" vertical="center" shrinkToFit="1"/>
    </xf>
    <xf numFmtId="188" fontId="25" fillId="4" borderId="179"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177" fontId="25" fillId="4" borderId="175" xfId="36" applyNumberFormat="1" applyFont="1" applyFill="1" applyBorder="1" applyAlignment="1" applyProtection="1">
      <alignment horizontal="right" vertical="center" shrinkToFit="1"/>
    </xf>
    <xf numFmtId="177" fontId="25" fillId="4" borderId="176" xfId="36" applyNumberFormat="1" applyFont="1" applyFill="1" applyBorder="1" applyAlignment="1" applyProtection="1">
      <alignment horizontal="right" vertical="center" shrinkToFit="1"/>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1" xfId="36" applyNumberFormat="1" applyFont="1" applyFill="1" applyBorder="1" applyAlignment="1" applyProtection="1">
      <alignment horizontal="right" vertical="center" shrinkToFit="1"/>
    </xf>
    <xf numFmtId="0" fontId="25" fillId="4" borderId="77"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77" fontId="25" fillId="4" borderId="5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88" fontId="25" fillId="4" borderId="95"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1" xfId="30" applyFont="1" applyFill="1" applyBorder="1" applyProtection="1">
      <alignment vertical="center"/>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1" xfId="30" applyFont="1" applyFill="1" applyBorder="1" applyAlignment="1" applyProtection="1">
      <alignment horizontal="right" vertical="center"/>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wrapText="1"/>
    </xf>
    <xf numFmtId="0" fontId="25" fillId="4" borderId="31"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4" xfId="30" applyFont="1" applyFill="1" applyBorder="1" applyAlignment="1" applyProtection="1">
      <alignment horizontal="center" vertical="center" textRotation="255" wrapText="1"/>
    </xf>
    <xf numFmtId="188" fontId="25" fillId="4" borderId="99"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64"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0" fontId="25" fillId="4" borderId="9"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1" xfId="30" applyFont="1" applyFill="1" applyBorder="1" applyAlignment="1" applyProtection="1">
      <alignment horizontal="center" vertical="center" wrapText="1"/>
    </xf>
    <xf numFmtId="0" fontId="25" fillId="4" borderId="7"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0"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0" fontId="25" fillId="4" borderId="28" xfId="30" applyFont="1" applyFill="1" applyBorder="1" applyProtection="1">
      <alignment vertical="center"/>
    </xf>
    <xf numFmtId="177" fontId="25" fillId="4" borderId="155"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0" fontId="25" fillId="4" borderId="89" xfId="30" applyFont="1" applyFill="1" applyBorder="1" applyAlignment="1" applyProtection="1">
      <alignment horizontal="center" vertical="center"/>
    </xf>
    <xf numFmtId="188" fontId="25" fillId="4" borderId="91" xfId="36" applyNumberFormat="1" applyFont="1" applyFill="1" applyBorder="1" applyAlignment="1" applyProtection="1">
      <alignment horizontal="right" vertical="center" shrinkToFit="1"/>
    </xf>
    <xf numFmtId="188" fontId="25" fillId="4" borderId="156" xfId="36" applyNumberFormat="1" applyFont="1" applyFill="1" applyBorder="1" applyAlignment="1" applyProtection="1">
      <alignment horizontal="right" vertical="center" shrinkToFit="1"/>
    </xf>
    <xf numFmtId="0" fontId="25" fillId="4" borderId="32" xfId="30" applyFont="1" applyFill="1" applyBorder="1" applyAlignment="1" applyProtection="1">
      <alignment horizontal="center" vertical="center" wrapText="1"/>
    </xf>
    <xf numFmtId="0" fontId="27" fillId="4" borderId="33" xfId="30" applyFont="1" applyFill="1" applyBorder="1" applyAlignment="1" applyProtection="1">
      <alignment horizontal="center" vertical="center"/>
    </xf>
    <xf numFmtId="0" fontId="25" fillId="4" borderId="54" xfId="30" applyFont="1" applyFill="1" applyBorder="1" applyProtection="1">
      <alignment vertical="center"/>
    </xf>
    <xf numFmtId="177" fontId="25" fillId="4" borderId="94" xfId="36" applyNumberFormat="1" applyFont="1" applyFill="1" applyBorder="1" applyAlignment="1" applyProtection="1">
      <alignment horizontal="right" vertical="center" shrinkToFit="1"/>
    </xf>
    <xf numFmtId="188" fontId="25" fillId="4" borderId="94" xfId="36" applyNumberFormat="1" applyFont="1" applyFill="1" applyBorder="1" applyAlignment="1" applyProtection="1">
      <alignment horizontal="right" vertical="center" shrinkToFit="1"/>
    </xf>
    <xf numFmtId="188" fontId="25" fillId="4" borderId="154" xfId="36" applyNumberFormat="1" applyFont="1" applyFill="1" applyBorder="1" applyAlignment="1" applyProtection="1">
      <alignment horizontal="right" vertical="center" shrinkToFit="1"/>
    </xf>
    <xf numFmtId="188" fontId="25" fillId="4" borderId="164"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77" fontId="25" fillId="4" borderId="92" xfId="35" applyNumberFormat="1" applyFont="1" applyFill="1" applyBorder="1" applyAlignment="1" applyProtection="1">
      <alignment horizontal="right" vertical="center" shrinkToFit="1"/>
    </xf>
    <xf numFmtId="188" fontId="25" fillId="4" borderId="172" xfId="36" applyNumberFormat="1" applyFont="1" applyFill="1" applyBorder="1" applyAlignment="1" applyProtection="1">
      <alignment horizontal="right" vertical="center" shrinkToFit="1"/>
    </xf>
    <xf numFmtId="188" fontId="25" fillId="4" borderId="173" xfId="36" applyNumberFormat="1" applyFont="1" applyFill="1" applyBorder="1" applyAlignment="1" applyProtection="1">
      <alignment horizontal="right" vertical="center" shrinkToFit="1"/>
    </xf>
    <xf numFmtId="188" fontId="25" fillId="4" borderId="174" xfId="36" applyNumberFormat="1" applyFont="1" applyFill="1" applyBorder="1" applyAlignment="1" applyProtection="1">
      <alignment horizontal="right" vertical="center" shrinkToFit="1"/>
    </xf>
    <xf numFmtId="177" fontId="25" fillId="4" borderId="153" xfId="36" applyNumberFormat="1" applyFont="1" applyFill="1" applyBorder="1" applyAlignment="1" applyProtection="1">
      <alignment horizontal="right" vertical="center" shrinkToFit="1"/>
    </xf>
    <xf numFmtId="188" fontId="25" fillId="4" borderId="168" xfId="36" applyNumberFormat="1" applyFont="1" applyFill="1" applyBorder="1" applyAlignment="1" applyProtection="1">
      <alignment horizontal="right" vertical="center" shrinkToFit="1"/>
    </xf>
    <xf numFmtId="177" fontId="25" fillId="4" borderId="169" xfId="36" applyNumberFormat="1" applyFont="1" applyFill="1" applyBorder="1" applyAlignment="1" applyProtection="1">
      <alignment horizontal="right" vertical="center" shrinkToFit="1"/>
    </xf>
    <xf numFmtId="177" fontId="25" fillId="4" borderId="170" xfId="36" applyNumberFormat="1" applyFont="1" applyFill="1" applyBorder="1" applyAlignment="1" applyProtection="1">
      <alignment horizontal="right" vertical="center" shrinkToFit="1"/>
    </xf>
    <xf numFmtId="176" fontId="25" fillId="4" borderId="75" xfId="36" applyNumberFormat="1" applyFont="1" applyFill="1" applyBorder="1" applyAlignment="1" applyProtection="1">
      <alignment horizontal="right" vertical="center" shrinkToFit="1"/>
    </xf>
    <xf numFmtId="188" fontId="25" fillId="4" borderId="170" xfId="36" applyNumberFormat="1" applyFont="1" applyFill="1" applyBorder="1" applyAlignment="1" applyProtection="1">
      <alignment horizontal="right" vertical="center" shrinkToFit="1"/>
    </xf>
    <xf numFmtId="188" fontId="25" fillId="4" borderId="171" xfId="36"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4" xfId="30" applyFont="1" applyFill="1" applyBorder="1" applyProtection="1">
      <alignment vertical="center"/>
    </xf>
    <xf numFmtId="177" fontId="25" fillId="4" borderId="163"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88" fontId="25" fillId="4" borderId="165" xfId="36" applyNumberFormat="1" applyFont="1" applyFill="1" applyBorder="1" applyAlignment="1" applyProtection="1">
      <alignment horizontal="right" vertical="center" shrinkToFit="1"/>
    </xf>
    <xf numFmtId="188" fontId="25" fillId="4" borderId="30"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4" xfId="30" applyFont="1" applyFill="1" applyBorder="1" applyAlignment="1" applyProtection="1">
      <alignment vertical="center"/>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1"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1" xfId="30" applyFont="1" applyFill="1" applyBorder="1" applyAlignment="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188" fontId="25" fillId="4" borderId="96" xfId="36" applyNumberFormat="1" applyFont="1" applyFill="1" applyBorder="1" applyAlignment="1" applyProtection="1">
      <alignment horizontal="right" vertical="center" shrinkToFit="1"/>
    </xf>
    <xf numFmtId="188" fontId="25" fillId="4" borderId="69" xfId="36" applyNumberFormat="1" applyFont="1" applyFill="1" applyBorder="1" applyAlignment="1" applyProtection="1">
      <alignment horizontal="right" vertical="center" shrinkToFit="1"/>
    </xf>
    <xf numFmtId="0" fontId="25" fillId="4" borderId="22"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33" xfId="30" applyFont="1" applyFill="1" applyBorder="1" applyAlignment="1" applyProtection="1">
      <alignment horizontal="center" vertical="center"/>
    </xf>
    <xf numFmtId="0" fontId="25" fillId="4" borderId="27" xfId="30" applyFont="1" applyFill="1" applyBorder="1" applyAlignment="1" applyProtection="1">
      <alignment horizontal="center" vertical="center"/>
    </xf>
    <xf numFmtId="0" fontId="25" fillId="4" borderId="27" xfId="36" applyFont="1" applyFill="1" applyBorder="1" applyAlignment="1" applyProtection="1">
      <alignment horizontal="center" vertical="center"/>
    </xf>
    <xf numFmtId="0" fontId="25" fillId="4" borderId="32" xfId="36" applyFont="1" applyFill="1" applyBorder="1" applyAlignment="1" applyProtection="1">
      <alignment horizontal="center" vertical="center"/>
    </xf>
    <xf numFmtId="0" fontId="25" fillId="4" borderId="81" xfId="36" applyFont="1" applyFill="1" applyBorder="1" applyAlignment="1" applyProtection="1">
      <alignment horizontal="center" vertical="center"/>
    </xf>
    <xf numFmtId="0" fontId="25" fillId="4" borderId="0" xfId="30" applyFont="1" applyFill="1" applyProtection="1">
      <alignment vertical="center"/>
    </xf>
    <xf numFmtId="177" fontId="25" fillId="4" borderId="159" xfId="36" applyNumberFormat="1" applyFont="1" applyFill="1" applyBorder="1" applyAlignment="1" applyProtection="1">
      <alignment horizontal="right" vertical="center" shrinkToFit="1"/>
    </xf>
    <xf numFmtId="177" fontId="25" fillId="4" borderId="32" xfId="36" applyNumberFormat="1" applyFont="1" applyFill="1" applyBorder="1" applyAlignment="1" applyProtection="1">
      <alignment horizontal="right" vertical="center" shrinkToFit="1"/>
    </xf>
    <xf numFmtId="177" fontId="25" fillId="4" borderId="158" xfId="36" applyNumberFormat="1" applyFont="1" applyFill="1" applyBorder="1" applyAlignment="1" applyProtection="1">
      <alignment horizontal="right" vertical="center" shrinkToFit="1"/>
    </xf>
    <xf numFmtId="177" fontId="25" fillId="4" borderId="160" xfId="36" applyNumberFormat="1" applyFont="1" applyFill="1" applyBorder="1" applyAlignment="1" applyProtection="1">
      <alignment horizontal="right" vertical="center" shrinkToFit="1"/>
    </xf>
    <xf numFmtId="177" fontId="25" fillId="4" borderId="161" xfId="36" applyNumberFormat="1" applyFont="1" applyFill="1" applyBorder="1" applyAlignment="1" applyProtection="1">
      <alignment horizontal="right" vertical="center" shrinkToFit="1"/>
    </xf>
    <xf numFmtId="177" fontId="25" fillId="4" borderId="162" xfId="36" applyNumberFormat="1" applyFont="1" applyFill="1" applyBorder="1" applyAlignment="1" applyProtection="1">
      <alignment horizontal="right" vertical="center" shrinkToFi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1" xfId="36" applyFont="1" applyFill="1" applyBorder="1" applyAlignment="1" applyProtection="1">
      <alignment horizontal="left" vertical="center" shrinkToFit="1"/>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95" xfId="35" applyNumberFormat="1" applyFont="1" applyFill="1" applyBorder="1" applyAlignment="1" applyProtection="1">
      <alignment horizontal="right" vertical="center" shrinkToFit="1"/>
    </xf>
    <xf numFmtId="188" fontId="25" fillId="4" borderId="95"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188" fontId="25" fillId="4" borderId="15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4" xfId="30" applyFont="1" applyFill="1" applyBorder="1" applyAlignment="1" applyProtection="1">
      <alignment horizontal="center" vertical="center" wrapText="1"/>
    </xf>
    <xf numFmtId="177" fontId="25" fillId="4" borderId="27" xfId="36" applyNumberFormat="1" applyFont="1" applyFill="1" applyBorder="1" applyAlignment="1" applyProtection="1">
      <alignment horizontal="right" vertical="center" shrinkToFit="1"/>
    </xf>
    <xf numFmtId="0" fontId="25" fillId="4" borderId="24" xfId="30" applyFont="1" applyFill="1" applyBorder="1" applyAlignment="1" applyProtection="1">
      <alignment horizontal="center"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81" xfId="30" applyFont="1" applyFill="1" applyBorder="1" applyAlignment="1" applyProtection="1">
      <alignment horizontal="center" vertical="center"/>
    </xf>
    <xf numFmtId="0" fontId="25" fillId="4" borderId="9" xfId="30" applyFont="1" applyFill="1" applyBorder="1" applyAlignment="1" applyProtection="1">
      <alignment horizontal="center" vertical="center" textRotation="255" shrinkToFit="1"/>
    </xf>
    <xf numFmtId="0" fontId="25" fillId="4" borderId="31"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4" xfId="30" applyFont="1" applyFill="1" applyBorder="1" applyAlignment="1" applyProtection="1">
      <alignment horizontal="center" vertical="center" textRotation="255" shrinkToFit="1"/>
    </xf>
    <xf numFmtId="177" fontId="25" fillId="4" borderId="115" xfId="30" applyNumberFormat="1" applyFont="1" applyFill="1" applyBorder="1" applyAlignment="1" applyProtection="1">
      <alignment horizontal="right" vertical="center" shrinkToFit="1"/>
      <protection locked="0"/>
    </xf>
    <xf numFmtId="177" fontId="25" fillId="4" borderId="116" xfId="30" applyNumberFormat="1" applyFont="1" applyFill="1" applyBorder="1" applyAlignment="1" applyProtection="1">
      <alignment horizontal="right" vertical="center" shrinkToFit="1"/>
      <protection locked="0"/>
    </xf>
    <xf numFmtId="177" fontId="25" fillId="4" borderId="117" xfId="30" applyNumberFormat="1" applyFont="1" applyFill="1" applyBorder="1" applyAlignment="1" applyProtection="1">
      <alignment horizontal="right" vertical="center" shrinkToFit="1"/>
      <protection locked="0"/>
    </xf>
    <xf numFmtId="0" fontId="25" fillId="4" borderId="115" xfId="30" applyNumberFormat="1"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0" fontId="25" fillId="4" borderId="122" xfId="30" applyNumberFormat="1" applyFont="1" applyFill="1" applyBorder="1" applyAlignment="1" applyProtection="1">
      <alignment horizontal="lef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64" xfId="30" applyFont="1" applyFill="1" applyBorder="1" applyAlignment="1" applyProtection="1">
      <alignment horizontal="center" vertical="center"/>
    </xf>
    <xf numFmtId="0" fontId="25" fillId="4" borderId="61" xfId="30" applyFont="1" applyFill="1" applyBorder="1" applyAlignment="1" applyProtection="1">
      <alignment horizontal="left" vertical="center"/>
    </xf>
    <xf numFmtId="0" fontId="25" fillId="4" borderId="115" xfId="30" applyFont="1" applyFill="1" applyBorder="1" applyAlignment="1" applyProtection="1">
      <alignment horizontal="left" vertical="center" shrinkToFit="1"/>
      <protection locked="0"/>
    </xf>
    <xf numFmtId="0" fontId="25" fillId="4" borderId="116" xfId="30" applyFont="1" applyFill="1" applyBorder="1" applyAlignment="1" applyProtection="1">
      <alignment horizontal="left" vertical="center" shrinkToFit="1"/>
      <protection locked="0"/>
    </xf>
    <xf numFmtId="0" fontId="25" fillId="4" borderId="117" xfId="30" applyFont="1" applyFill="1" applyBorder="1" applyAlignment="1" applyProtection="1">
      <alignment horizontal="left" vertical="center" shrinkToFit="1"/>
      <protection locked="0"/>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177" fontId="25" fillId="5" borderId="131" xfId="30" applyNumberFormat="1" applyFont="1" applyFill="1" applyBorder="1" applyAlignment="1" applyProtection="1">
      <alignment horizontal="righ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4" xfId="30" applyNumberFormat="1" applyFont="1" applyFill="1" applyBorder="1" applyAlignment="1" applyProtection="1">
      <alignment horizontal="left" vertical="center" shrinkToFit="1"/>
      <protection locked="0"/>
    </xf>
    <xf numFmtId="0" fontId="25" fillId="0" borderId="115" xfId="30" applyFont="1" applyBorder="1" applyAlignment="1" applyProtection="1">
      <alignment horizontal="left" vertical="center" shrinkToFit="1"/>
      <protection locked="0"/>
    </xf>
    <xf numFmtId="0" fontId="25" fillId="0" borderId="116" xfId="30" applyFont="1" applyBorder="1" applyAlignment="1" applyProtection="1">
      <alignment horizontal="left" vertical="center" shrinkToFit="1"/>
      <protection locked="0"/>
    </xf>
    <xf numFmtId="0" fontId="25" fillId="0" borderId="117" xfId="30" applyFont="1" applyBorder="1" applyAlignment="1" applyProtection="1">
      <alignment horizontal="left" vertical="center" shrinkToFit="1"/>
      <protection locked="0"/>
    </xf>
    <xf numFmtId="177" fontId="25" fillId="0" borderId="118" xfId="30" applyNumberFormat="1" applyFont="1" applyBorder="1" applyAlignment="1" applyProtection="1">
      <alignment horizontal="right" vertical="center" shrinkToFit="1"/>
      <protection locked="0"/>
    </xf>
    <xf numFmtId="177" fontId="25" fillId="0" borderId="119" xfId="30" applyNumberFormat="1" applyFont="1" applyBorder="1" applyAlignment="1" applyProtection="1">
      <alignment horizontal="righ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0" fontId="25" fillId="0" borderId="119" xfId="30" applyNumberFormat="1" applyFont="1" applyBorder="1" applyAlignment="1" applyProtection="1">
      <alignment horizontal="left" vertical="center" shrinkToFit="1"/>
      <protection locked="0"/>
    </xf>
    <xf numFmtId="0" fontId="25" fillId="0" borderId="124" xfId="30" applyNumberFormat="1" applyFont="1" applyBorder="1" applyAlignment="1" applyProtection="1">
      <alignment horizontal="left" vertical="center" shrinkToFit="1"/>
      <protection locked="0"/>
    </xf>
    <xf numFmtId="177" fontId="25" fillId="0" borderId="115" xfId="30" applyNumberFormat="1" applyFont="1" applyBorder="1" applyAlignment="1" applyProtection="1">
      <alignment horizontal="right" vertical="center" shrinkToFit="1"/>
      <protection locked="0"/>
    </xf>
    <xf numFmtId="177" fontId="25" fillId="0" borderId="116" xfId="30" applyNumberFormat="1" applyFont="1" applyBorder="1" applyAlignment="1" applyProtection="1">
      <alignment horizontal="righ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20" xfId="30" applyNumberFormat="1" applyFont="1" applyBorder="1" applyAlignment="1" applyProtection="1">
      <alignment horizontal="right" vertical="center" shrinkToFit="1"/>
      <protection locked="0"/>
    </xf>
    <xf numFmtId="177" fontId="25" fillId="0" borderId="108" xfId="30" applyNumberFormat="1" applyFont="1" applyBorder="1" applyAlignment="1" applyProtection="1">
      <alignment horizontal="right" vertical="center" shrinkToFit="1"/>
      <protection locked="0"/>
    </xf>
    <xf numFmtId="0" fontId="25" fillId="0" borderId="104" xfId="30" applyFont="1" applyBorder="1" applyAlignment="1" applyProtection="1">
      <alignment horizontal="left" vertical="center" shrinkToFit="1"/>
      <protection locked="0"/>
    </xf>
    <xf numFmtId="0" fontId="25" fillId="0" borderId="105" xfId="30" applyFont="1" applyBorder="1" applyAlignment="1" applyProtection="1">
      <alignment horizontal="left" vertical="center" shrinkToFit="1"/>
      <protection locked="0"/>
    </xf>
    <xf numFmtId="0" fontId="25" fillId="0" borderId="106" xfId="30" applyFont="1" applyBorder="1" applyAlignment="1" applyProtection="1">
      <alignment horizontal="left" vertical="center" shrinkToFit="1"/>
      <protection locked="0"/>
    </xf>
    <xf numFmtId="177" fontId="25" fillId="0" borderId="107" xfId="30" applyNumberFormat="1" applyFont="1" applyBorder="1" applyAlignment="1" applyProtection="1">
      <alignment horizontal="right" vertical="center" shrinkToFit="1"/>
      <protection locked="0"/>
    </xf>
    <xf numFmtId="0" fontId="25" fillId="7" borderId="67"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0" fontId="25" fillId="0" borderId="108"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177" fontId="25" fillId="0" borderId="115" xfId="29"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0" fontId="25" fillId="0" borderId="115"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22" xfId="29" applyNumberFormat="1" applyFont="1" applyBorder="1" applyAlignment="1" applyProtection="1">
      <alignment horizontal="left" vertical="center" shrinkToFit="1"/>
      <protection locked="0"/>
    </xf>
    <xf numFmtId="0" fontId="25" fillId="0" borderId="119" xfId="30" applyFont="1" applyBorder="1" applyAlignment="1" applyProtection="1">
      <alignment horizontal="left" vertical="center" shrinkToFit="1"/>
      <protection locked="0"/>
    </xf>
    <xf numFmtId="0" fontId="25" fillId="0" borderId="124" xfId="30" applyFont="1" applyBorder="1" applyAlignment="1" applyProtection="1">
      <alignment horizontal="left" vertical="center" shrinkToFit="1"/>
      <protection locked="0"/>
    </xf>
    <xf numFmtId="0" fontId="25" fillId="0" borderId="89" xfId="30" applyFont="1" applyBorder="1" applyAlignment="1" applyProtection="1">
      <alignment horizontal="center" vertical="center" shrinkToFit="1"/>
      <protection locked="0"/>
    </xf>
    <xf numFmtId="0" fontId="25" fillId="0" borderId="78" xfId="30" applyFont="1" applyBorder="1" applyAlignment="1" applyProtection="1">
      <alignment horizontal="center" vertical="center"/>
      <protection locked="0"/>
    </xf>
    <xf numFmtId="0" fontId="25" fillId="0" borderId="80" xfId="30" applyFont="1" applyBorder="1" applyAlignment="1" applyProtection="1">
      <alignment horizontal="center" vertical="center"/>
      <protection locked="0"/>
    </xf>
    <xf numFmtId="188" fontId="25" fillId="5" borderId="136"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0" fontId="25" fillId="0" borderId="115" xfId="29" applyFont="1" applyBorder="1" applyAlignment="1" applyProtection="1">
      <alignment horizontal="left" vertical="center" shrinkToFit="1"/>
      <protection locked="0"/>
    </xf>
    <xf numFmtId="0" fontId="25" fillId="0" borderId="116" xfId="29" applyFont="1" applyBorder="1" applyAlignment="1" applyProtection="1">
      <alignment horizontal="left" vertical="center" shrinkToFit="1"/>
      <protection locked="0"/>
    </xf>
    <xf numFmtId="0" fontId="25" fillId="0" borderId="117" xfId="29"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13"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02"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25" fillId="7" borderId="67"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177" fontId="25" fillId="4" borderId="123" xfId="35" applyNumberFormat="1" applyFont="1" applyFill="1" applyBorder="1" applyAlignment="1" applyProtection="1">
      <alignment horizontal="right" vertical="center" shrinkToFit="1"/>
      <protection locked="0"/>
    </xf>
    <xf numFmtId="177" fontId="25" fillId="4" borderId="119" xfId="35" applyNumberFormat="1" applyFont="1" applyFill="1" applyBorder="1" applyAlignment="1" applyProtection="1">
      <alignment horizontal="right" vertical="center" shrinkToFit="1"/>
      <protection locked="0"/>
    </xf>
    <xf numFmtId="188" fontId="25" fillId="4" borderId="119" xfId="35" applyNumberFormat="1" applyFont="1" applyFill="1" applyBorder="1" applyAlignment="1" applyProtection="1">
      <alignment horizontal="right" vertical="center" shrinkToFit="1"/>
      <protection locked="0"/>
    </xf>
    <xf numFmtId="0" fontId="25" fillId="0" borderId="115" xfId="36" applyFont="1" applyBorder="1" applyAlignment="1" applyProtection="1">
      <alignment horizontal="left" vertical="center" shrinkToFit="1"/>
      <protection locked="0"/>
    </xf>
    <xf numFmtId="0" fontId="25" fillId="0" borderId="116" xfId="36" applyFont="1" applyBorder="1" applyAlignment="1" applyProtection="1">
      <alignment horizontal="left" vertical="center" shrinkToFit="1"/>
      <protection locked="0"/>
    </xf>
    <xf numFmtId="0" fontId="25" fillId="0" borderId="117" xfId="36" applyFont="1" applyBorder="1" applyAlignment="1" applyProtection="1">
      <alignment horizontal="left" vertical="center" shrinkToFit="1"/>
      <protection locked="0"/>
    </xf>
    <xf numFmtId="177" fontId="25" fillId="4" borderId="118" xfId="35" applyNumberFormat="1" applyFont="1" applyFill="1" applyBorder="1" applyAlignment="1" applyProtection="1">
      <alignment horizontal="right" vertical="center" shrinkToFit="1"/>
      <protection locked="0"/>
    </xf>
    <xf numFmtId="177" fontId="25" fillId="4" borderId="120" xfId="35" applyNumberFormat="1" applyFont="1" applyFill="1" applyBorder="1" applyAlignment="1" applyProtection="1">
      <alignment horizontal="right" vertical="center" shrinkToFit="1"/>
      <protection locked="0"/>
    </xf>
    <xf numFmtId="177" fontId="25" fillId="0" borderId="121" xfId="36" applyNumberFormat="1" applyFont="1" applyBorder="1" applyAlignment="1" applyProtection="1">
      <alignment horizontal="right" vertical="center" shrinkToFit="1"/>
      <protection locked="0"/>
    </xf>
    <xf numFmtId="177" fontId="25" fillId="0" borderId="116" xfId="36" applyNumberFormat="1" applyFont="1" applyBorder="1" applyAlignment="1" applyProtection="1">
      <alignment horizontal="right" vertical="center" shrinkToFit="1"/>
      <protection locked="0"/>
    </xf>
    <xf numFmtId="177" fontId="25" fillId="0" borderId="122" xfId="36" applyNumberFormat="1" applyFont="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177" fontId="25" fillId="0" borderId="118" xfId="36" applyNumberFormat="1" applyFont="1" applyBorder="1" applyAlignment="1" applyProtection="1">
      <alignment horizontal="right" vertical="center" shrinkToFit="1"/>
      <protection locked="0"/>
    </xf>
    <xf numFmtId="177" fontId="25" fillId="0" borderId="119" xfId="36"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188" fontId="25" fillId="0" borderId="119"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13"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0" fontId="25" fillId="4" borderId="51" xfId="30" applyFont="1" applyFill="1" applyBorder="1" applyAlignment="1" applyProtection="1">
      <alignment horizontal="left" vertical="center"/>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0" fontId="25" fillId="0" borderId="104" xfId="36" applyFont="1" applyBorder="1" applyAlignment="1" applyProtection="1">
      <alignment horizontal="left" vertical="center" shrinkToFit="1"/>
      <protection locked="0"/>
    </xf>
    <xf numFmtId="0" fontId="25" fillId="0" borderId="105" xfId="36" applyFont="1" applyBorder="1" applyAlignment="1" applyProtection="1">
      <alignment horizontal="left" vertical="center" shrinkToFit="1"/>
      <protection locked="0"/>
    </xf>
    <xf numFmtId="0" fontId="25" fillId="0" borderId="106" xfId="36" applyFont="1" applyBorder="1" applyAlignment="1" applyProtection="1">
      <alignment horizontal="lef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43"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4" xfId="30" applyNumberFormat="1" applyFont="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4" xfId="29" applyNumberFormat="1" applyFont="1" applyFill="1" applyBorder="1" applyAlignment="1" applyProtection="1">
      <alignment horizontal="left" vertical="center" shrinkToFit="1"/>
      <protection locked="0"/>
    </xf>
    <xf numFmtId="177" fontId="25" fillId="0" borderId="123" xfId="29" applyNumberFormat="1" applyFont="1" applyBorder="1" applyAlignment="1" applyProtection="1">
      <alignment horizontal="right" vertical="center" shrinkToFit="1"/>
      <protection locked="0"/>
    </xf>
    <xf numFmtId="177" fontId="25" fillId="0" borderId="119" xfId="29" applyNumberFormat="1" applyFont="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177" fontId="25" fillId="0" borderId="137"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9" xfId="36" applyNumberFormat="1" applyFont="1" applyBorder="1" applyAlignment="1" applyProtection="1">
      <alignment horizontal="right" vertical="center" shrinkToFit="1"/>
      <protection locked="0"/>
    </xf>
    <xf numFmtId="0" fontId="25" fillId="0" borderId="119"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177" fontId="25" fillId="0" borderId="121" xfId="29" applyNumberFormat="1" applyFont="1" applyBorder="1" applyAlignment="1" applyProtection="1">
      <alignment horizontal="right" vertical="center" shrinkToFit="1"/>
      <protection locked="0"/>
    </xf>
    <xf numFmtId="0" fontId="1" fillId="7" borderId="67"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02" xfId="30" applyFont="1" applyFill="1" applyBorder="1" applyAlignment="1" applyProtection="1">
      <alignment horizontal="center" vertical="center" wrapText="1"/>
      <protection locked="0"/>
    </xf>
    <xf numFmtId="177" fontId="25" fillId="0" borderId="107" xfId="36" applyNumberFormat="1" applyFont="1" applyBorder="1" applyAlignment="1" applyProtection="1">
      <alignment horizontal="right" vertical="center" shrinkToFit="1"/>
      <protection locked="0"/>
    </xf>
    <xf numFmtId="177" fontId="25" fillId="0" borderId="108" xfId="36" applyNumberFormat="1" applyFont="1" applyBorder="1" applyAlignment="1" applyProtection="1">
      <alignment horizontal="right" vertical="center" shrinkToFit="1"/>
      <protection locked="0"/>
    </xf>
    <xf numFmtId="177" fontId="25" fillId="0" borderId="109" xfId="36" applyNumberFormat="1" applyFont="1" applyBorder="1" applyAlignment="1" applyProtection="1">
      <alignment horizontal="right" vertical="center" shrinkToFit="1"/>
      <protection locked="0"/>
    </xf>
    <xf numFmtId="177" fontId="25" fillId="0" borderId="110" xfId="36" applyNumberFormat="1" applyFont="1" applyBorder="1" applyAlignment="1" applyProtection="1">
      <alignment horizontal="right" vertical="center" shrinkToFit="1"/>
      <protection locked="0"/>
    </xf>
    <xf numFmtId="177" fontId="25" fillId="0" borderId="111" xfId="36"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25"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46" xfId="30" applyFont="1" applyFill="1" applyBorder="1" applyAlignment="1" applyProtection="1">
      <alignment horizontal="center" vertical="center" wrapText="1"/>
      <protection locked="0"/>
    </xf>
    <xf numFmtId="0" fontId="25" fillId="7" borderId="113" xfId="30" applyFont="1" applyFill="1" applyBorder="1" applyAlignment="1" applyProtection="1">
      <alignment horizontal="center" vertical="center" wrapText="1"/>
      <protection locked="0"/>
    </xf>
    <xf numFmtId="0" fontId="25" fillId="0" borderId="104" xfId="29" applyNumberFormat="1" applyFont="1" applyBorder="1" applyAlignment="1" applyProtection="1">
      <alignment horizontal="lef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3" fillId="4" borderId="27" xfId="32" applyFont="1" applyFill="1" applyBorder="1" applyAlignment="1">
      <alignment horizontal="left" vertical="center"/>
    </xf>
    <xf numFmtId="0" fontId="3" fillId="4" borderId="32" xfId="32" applyFont="1" applyFill="1" applyBorder="1" applyAlignment="1">
      <alignment horizontal="left" vertical="center"/>
    </xf>
    <xf numFmtId="0" fontId="3" fillId="4" borderId="33" xfId="32" applyFont="1" applyFill="1" applyBorder="1" applyAlignment="1">
      <alignment horizontal="left" vertical="center"/>
    </xf>
    <xf numFmtId="178" fontId="9" fillId="0" borderId="27"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33"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0"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2" xfId="33" applyNumberFormat="1" applyFont="1" applyBorder="1" applyAlignment="1">
      <alignment horizontal="center" vertical="center"/>
    </xf>
    <xf numFmtId="178" fontId="9" fillId="0" borderId="33"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3" fillId="4" borderId="27"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4" borderId="33"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2" xfId="31" applyFont="1" applyFill="1" applyBorder="1" applyAlignment="1">
      <alignment vertical="center"/>
    </xf>
    <xf numFmtId="0" fontId="3" fillId="4" borderId="33" xfId="31" applyFont="1" applyFill="1" applyBorder="1" applyAlignment="1">
      <alignment vertical="center"/>
    </xf>
    <xf numFmtId="178" fontId="3" fillId="0" borderId="27"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178" fontId="3" fillId="0" borderId="33" xfId="31" applyNumberFormat="1" applyFont="1" applyFill="1" applyBorder="1" applyAlignment="1">
      <alignment vertical="center" wrapText="1"/>
    </xf>
    <xf numFmtId="179" fontId="3" fillId="4" borderId="27"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179" fontId="3" fillId="4" borderId="33" xfId="32" applyNumberFormat="1" applyFont="1" applyFill="1" applyBorder="1" applyAlignment="1">
      <alignment horizontal="left" vertical="center" wrapText="1"/>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78" xfId="37" applyFont="1" applyFill="1" applyBorder="1" applyAlignment="1">
      <alignment horizontal="left" vertical="center" wrapText="1"/>
    </xf>
    <xf numFmtId="0" fontId="7" fillId="0" borderId="80" xfId="37" applyFont="1" applyFill="1" applyBorder="1" applyAlignment="1">
      <alignment horizontal="left" vertical="center" wrapText="1"/>
    </xf>
    <xf numFmtId="0" fontId="7" fillId="0" borderId="32" xfId="37" applyFont="1" applyFill="1" applyBorder="1" applyAlignment="1">
      <alignment horizontal="left" vertical="center" wrapText="1"/>
    </xf>
    <xf numFmtId="0" fontId="7" fillId="0" borderId="32" xfId="37" applyFont="1" applyBorder="1" applyAlignment="1">
      <alignment horizontal="left" vertical="center" wrapText="1"/>
    </xf>
    <xf numFmtId="0" fontId="7" fillId="0" borderId="81" xfId="37" applyFont="1" applyBorder="1" applyAlignment="1">
      <alignment horizontal="left" vertical="center" wrapText="1"/>
    </xf>
    <xf numFmtId="0" fontId="7" fillId="0" borderId="82" xfId="37" applyFont="1" applyFill="1" applyBorder="1" applyAlignment="1">
      <alignment horizontal="left" vertical="center" wrapText="1"/>
    </xf>
    <xf numFmtId="0" fontId="7" fillId="0" borderId="82" xfId="37" applyFont="1" applyBorder="1" applyAlignment="1">
      <alignment horizontal="left" vertical="center" wrapText="1"/>
    </xf>
    <xf numFmtId="0" fontId="7" fillId="0" borderId="84" xfId="37" applyFont="1" applyBorder="1" applyAlignment="1">
      <alignment horizontal="left" vertical="center" wrapText="1"/>
    </xf>
    <xf numFmtId="0" fontId="7" fillId="0" borderId="22" xfId="24" applyFont="1" applyFill="1" applyBorder="1" applyAlignment="1">
      <alignment vertical="center" wrapText="1"/>
    </xf>
    <xf numFmtId="0" fontId="7" fillId="0" borderId="33" xfId="24" applyFont="1" applyFill="1" applyBorder="1" applyAlignment="1">
      <alignment vertical="center" wrapText="1"/>
    </xf>
    <xf numFmtId="0" fontId="7" fillId="0" borderId="32" xfId="24" applyFont="1" applyFill="1" applyBorder="1" applyAlignment="1">
      <alignment vertical="center"/>
    </xf>
    <xf numFmtId="0" fontId="7" fillId="0" borderId="81" xfId="24" applyFont="1" applyFill="1" applyBorder="1" applyAlignment="1">
      <alignment vertical="center"/>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4" xfId="24" applyFont="1" applyFill="1" applyBorder="1" applyAlignment="1">
      <alignment vertical="center" wrapText="1"/>
    </xf>
    <xf numFmtId="0" fontId="7" fillId="0" borderId="78" xfId="24" applyFont="1" applyFill="1" applyBorder="1" applyAlignment="1">
      <alignment vertical="center"/>
    </xf>
    <xf numFmtId="0" fontId="7" fillId="0" borderId="80" xfId="24" applyFont="1" applyFill="1" applyBorder="1" applyAlignment="1">
      <alignment vertical="center"/>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xf numFmtId="0" fontId="7" fillId="0" borderId="9" xfId="23" applyFont="1" applyFill="1" applyBorder="1" applyAlignment="1">
      <alignment vertical="center" wrapText="1"/>
    </xf>
    <xf numFmtId="0" fontId="7" fillId="0" borderId="31"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4" xfId="23" applyFont="1" applyFill="1" applyBorder="1" applyAlignment="1">
      <alignment vertical="center" wrapText="1"/>
    </xf>
    <xf numFmtId="0" fontId="7" fillId="0" borderId="32"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8" xfId="23" applyFont="1" applyFill="1" applyBorder="1" applyAlignment="1">
      <alignment horizontal="left" vertical="center"/>
    </xf>
    <xf numFmtId="0" fontId="7" fillId="0" borderId="80" xfId="23" applyFont="1" applyFill="1" applyBorder="1" applyAlignment="1">
      <alignment horizontal="left" vertical="center"/>
    </xf>
    <xf numFmtId="0" fontId="7" fillId="0" borderId="27" xfId="23" applyFont="1" applyFill="1" applyBorder="1" applyAlignment="1">
      <alignment horizontal="center" vertical="center" shrinkToFit="1"/>
    </xf>
    <xf numFmtId="0" fontId="7" fillId="0" borderId="32" xfId="23" applyFont="1" applyFill="1" applyBorder="1" applyAlignment="1">
      <alignment horizontal="center" vertical="center" shrinkToFit="1"/>
    </xf>
    <xf numFmtId="0" fontId="7" fillId="0" borderId="81" xfId="23" applyFont="1" applyFill="1" applyBorder="1" applyAlignment="1">
      <alignment horizontal="center" vertical="center" shrinkToFit="1"/>
    </xf>
    <xf numFmtId="0" fontId="1" fillId="0" borderId="28" xfId="31" applyFont="1" applyFill="1" applyBorder="1" applyAlignment="1" applyProtection="1">
      <alignment horizontal="left" vertical="top" wrapText="1"/>
      <protection locked="0"/>
    </xf>
    <xf numFmtId="0" fontId="1" fillId="0" borderId="45" xfId="31" applyFont="1" applyFill="1" applyBorder="1" applyAlignment="1" applyProtection="1">
      <alignment horizontal="left" vertical="top" wrapText="1"/>
      <protection locked="0"/>
    </xf>
    <xf numFmtId="0" fontId="1" fillId="0" borderId="31" xfId="31" applyFont="1" applyFill="1" applyBorder="1" applyAlignment="1" applyProtection="1">
      <alignment horizontal="left" vertical="top" wrapText="1"/>
      <protection locked="0"/>
    </xf>
    <xf numFmtId="0" fontId="1" fillId="0" borderId="54" xfId="31" applyFont="1" applyFill="1" applyBorder="1" applyAlignment="1" applyProtection="1">
      <alignment horizontal="left" vertical="top" wrapText="1"/>
      <protection locked="0"/>
    </xf>
    <xf numFmtId="0" fontId="1" fillId="0" borderId="0" xfId="31" applyFont="1" applyFill="1" applyBorder="1" applyAlignment="1" applyProtection="1">
      <alignment horizontal="left" vertical="top" wrapText="1"/>
      <protection locked="0"/>
    </xf>
    <xf numFmtId="0" fontId="1" fillId="0" borderId="61" xfId="31" applyFont="1" applyFill="1" applyBorder="1" applyAlignment="1" applyProtection="1">
      <alignment horizontal="left" vertical="top" wrapText="1"/>
      <protection locked="0"/>
    </xf>
    <xf numFmtId="0" fontId="1" fillId="0" borderId="26" xfId="31" applyFont="1" applyFill="1" applyBorder="1" applyAlignment="1" applyProtection="1">
      <alignment horizontal="left" vertical="top" wrapText="1"/>
      <protection locked="0"/>
    </xf>
    <xf numFmtId="0" fontId="1" fillId="0" borderId="37" xfId="31" applyFont="1" applyFill="1" applyBorder="1" applyAlignment="1" applyProtection="1">
      <alignment horizontal="left" vertical="top" wrapText="1"/>
      <protection locked="0"/>
    </xf>
    <xf numFmtId="0" fontId="1" fillId="0" borderId="34" xfId="31" applyFont="1" applyFill="1" applyBorder="1" applyAlignment="1" applyProtection="1">
      <alignment horizontal="left" vertical="top" wrapText="1"/>
      <protection locked="0"/>
    </xf>
    <xf numFmtId="0" fontId="1" fillId="0" borderId="27" xfId="31" applyFont="1" applyFill="1" applyBorder="1" applyAlignment="1">
      <alignment horizontal="center" vertical="center"/>
    </xf>
    <xf numFmtId="0" fontId="1" fillId="0" borderId="32" xfId="31" applyFont="1" applyFill="1" applyBorder="1" applyAlignment="1">
      <alignment horizontal="center" vertical="center"/>
    </xf>
    <xf numFmtId="0" fontId="1" fillId="0" borderId="33" xfId="31" applyFont="1" applyFill="1" applyBorder="1" applyAlignment="1">
      <alignment horizontal="center" vertical="center"/>
    </xf>
    <xf numFmtId="179" fontId="1" fillId="4" borderId="28" xfId="32" applyNumberFormat="1" applyFont="1" applyFill="1" applyBorder="1" applyAlignment="1">
      <alignment horizontal="center" vertical="center" wrapText="1"/>
    </xf>
    <xf numFmtId="179" fontId="1" fillId="4" borderId="31" xfId="32" applyNumberFormat="1" applyFont="1" applyFill="1" applyBorder="1" applyAlignment="1">
      <alignment horizontal="center" vertical="center" wrapText="1"/>
    </xf>
    <xf numFmtId="179" fontId="1" fillId="4" borderId="54" xfId="32" applyNumberFormat="1" applyFont="1" applyFill="1" applyBorder="1" applyAlignment="1">
      <alignment horizontal="center" vertical="center" wrapText="1"/>
    </xf>
    <xf numFmtId="179" fontId="1" fillId="4" borderId="61" xfId="32" applyNumberFormat="1" applyFont="1" applyFill="1" applyBorder="1" applyAlignment="1">
      <alignment horizontal="center" vertical="center" wrapText="1"/>
    </xf>
    <xf numFmtId="179" fontId="1" fillId="4" borderId="26" xfId="32" applyNumberFormat="1" applyFont="1" applyFill="1" applyBorder="1" applyAlignment="1">
      <alignment horizontal="center" vertical="center" wrapText="1"/>
    </xf>
    <xf numFmtId="179" fontId="1" fillId="4" borderId="34" xfId="32" applyNumberFormat="1" applyFont="1" applyFill="1" applyBorder="1" applyAlignment="1">
      <alignment horizontal="center" vertical="center" wrapText="1"/>
    </xf>
    <xf numFmtId="179" fontId="1" fillId="0" borderId="30" xfId="32" applyNumberFormat="1" applyFont="1" applyFill="1" applyBorder="1" applyAlignment="1">
      <alignment horizontal="center" vertical="center" wrapText="1"/>
    </xf>
    <xf numFmtId="179" fontId="1" fillId="0" borderId="24" xfId="32" applyNumberFormat="1" applyFont="1" applyFill="1" applyBorder="1" applyAlignment="1">
      <alignment horizontal="center" vertical="center" wrapText="1"/>
    </xf>
    <xf numFmtId="188" fontId="1" fillId="4" borderId="188" xfId="32" applyNumberFormat="1" applyFont="1" applyFill="1" applyBorder="1" applyAlignment="1">
      <alignment horizontal="center" vertical="center"/>
    </xf>
    <xf numFmtId="188" fontId="1" fillId="4" borderId="24" xfId="32" applyNumberFormat="1" applyFont="1" applyFill="1" applyBorder="1" applyAlignment="1">
      <alignment horizontal="center" vertical="center"/>
    </xf>
    <xf numFmtId="0" fontId="1" fillId="0" borderId="24" xfId="31" applyFont="1" applyFill="1" applyBorder="1" applyAlignment="1">
      <alignment horizontal="center" vertical="center"/>
    </xf>
    <xf numFmtId="0" fontId="1" fillId="0" borderId="28" xfId="31" applyFont="1" applyFill="1" applyBorder="1" applyAlignment="1">
      <alignment horizontal="center" vertical="center"/>
    </xf>
    <xf numFmtId="0" fontId="1" fillId="0" borderId="31" xfId="31" applyFont="1" applyFill="1" applyBorder="1" applyAlignment="1">
      <alignment horizontal="center" vertical="center"/>
    </xf>
    <xf numFmtId="0" fontId="1" fillId="0" borderId="54" xfId="31" applyFont="1" applyFill="1" applyBorder="1" applyAlignment="1">
      <alignment horizontal="center" vertical="center"/>
    </xf>
    <xf numFmtId="0" fontId="1" fillId="0" borderId="61" xfId="31" applyFont="1" applyFill="1" applyBorder="1" applyAlignment="1">
      <alignment horizontal="center" vertical="center"/>
    </xf>
    <xf numFmtId="0" fontId="1" fillId="0" borderId="26" xfId="31" applyFont="1" applyFill="1" applyBorder="1" applyAlignment="1">
      <alignment horizontal="center" vertical="center"/>
    </xf>
    <xf numFmtId="0" fontId="1" fillId="0" borderId="34" xfId="31" applyFont="1" applyFill="1" applyBorder="1" applyAlignment="1">
      <alignment horizontal="center" vertical="center"/>
    </xf>
    <xf numFmtId="188" fontId="1" fillId="4" borderId="189" xfId="32" applyNumberFormat="1" applyFont="1" applyFill="1" applyBorder="1" applyAlignment="1">
      <alignment horizontal="center" vertical="center"/>
    </xf>
    <xf numFmtId="188" fontId="1" fillId="4" borderId="30" xfId="32" applyNumberFormat="1" applyFont="1" applyFill="1" applyBorder="1" applyAlignment="1">
      <alignment horizontal="center" vertical="center"/>
    </xf>
    <xf numFmtId="188" fontId="1" fillId="4" borderId="11" xfId="32" applyNumberFormat="1" applyFont="1" applyFill="1" applyBorder="1" applyAlignment="1">
      <alignment horizontal="center" vertical="center"/>
    </xf>
    <xf numFmtId="178" fontId="8" fillId="0" borderId="24" xfId="31" applyNumberFormat="1" applyFont="1" applyFill="1" applyBorder="1" applyAlignment="1">
      <alignment horizontal="center" vertical="center"/>
    </xf>
    <xf numFmtId="188" fontId="1" fillId="4" borderId="24" xfId="32" applyNumberFormat="1" applyFont="1" applyFill="1" applyBorder="1" applyAlignment="1">
      <alignment horizontal="center" vertical="center" wrapText="1"/>
    </xf>
    <xf numFmtId="178" fontId="0" fillId="0" borderId="24" xfId="31" applyNumberFormat="1" applyFont="1" applyFill="1" applyBorder="1" applyAlignment="1">
      <alignment horizontal="center" vertical="center"/>
    </xf>
    <xf numFmtId="188" fontId="1" fillId="0" borderId="24" xfId="31"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 7" xfId="38"/>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97062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121391</c:v>
                </c:pt>
                <c:pt idx="1">
                  <c:v>101776</c:v>
                </c:pt>
                <c:pt idx="2">
                  <c:v>95728</c:v>
                </c:pt>
                <c:pt idx="3">
                  <c:v>174538</c:v>
                </c:pt>
                <c:pt idx="4">
                  <c:v>116268</c:v>
                </c:pt>
              </c:numCache>
            </c:numRef>
          </c:val>
          <c:smooth val="0"/>
        </c:ser>
        <c:dLbls>
          <c:showLegendKey val="0"/>
          <c:showVal val="0"/>
          <c:showCatName val="0"/>
          <c:showSerName val="0"/>
          <c:showPercent val="0"/>
          <c:showBubbleSize val="0"/>
        </c:dLbls>
        <c:marker val="1"/>
        <c:smooth val="0"/>
        <c:axId val="153213568"/>
        <c:axId val="156189440"/>
      </c:lineChart>
      <c:catAx>
        <c:axId val="153213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189440"/>
        <c:crosses val="autoZero"/>
        <c:auto val="1"/>
        <c:lblAlgn val="ctr"/>
        <c:lblOffset val="100"/>
        <c:tickLblSkip val="1"/>
        <c:tickMarkSkip val="1"/>
        <c:noMultiLvlLbl val="0"/>
      </c:catAx>
      <c:valAx>
        <c:axId val="15618944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213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4.57</c:v>
                </c:pt>
                <c:pt idx="1">
                  <c:v>4.28</c:v>
                </c:pt>
                <c:pt idx="2">
                  <c:v>5.23</c:v>
                </c:pt>
                <c:pt idx="3">
                  <c:v>6.25</c:v>
                </c:pt>
                <c:pt idx="4">
                  <c:v>4.3499999999999996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23.33</c:v>
                </c:pt>
                <c:pt idx="1">
                  <c:v>22.74</c:v>
                </c:pt>
                <c:pt idx="2">
                  <c:v>21.86</c:v>
                </c:pt>
                <c:pt idx="3">
                  <c:v>21.44</c:v>
                </c:pt>
                <c:pt idx="4">
                  <c:v>18.63</c:v>
                </c:pt>
              </c:numCache>
            </c:numRef>
          </c:val>
        </c:ser>
        <c:dLbls>
          <c:showLegendKey val="0"/>
          <c:showVal val="0"/>
          <c:showCatName val="0"/>
          <c:showSerName val="0"/>
          <c:showPercent val="0"/>
          <c:showBubbleSize val="0"/>
        </c:dLbls>
        <c:gapWidth val="250"/>
        <c:overlap val="100"/>
        <c:axId val="161921280"/>
        <c:axId val="161923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-1.84</c:v>
                </c:pt>
                <c:pt idx="1">
                  <c:v>2.16</c:v>
                </c:pt>
                <c:pt idx="2">
                  <c:v>-0.43</c:v>
                </c:pt>
                <c:pt idx="3">
                  <c:v>1.46</c:v>
                </c:pt>
                <c:pt idx="4">
                  <c:v>-4.87</c:v>
                </c:pt>
              </c:numCache>
            </c:numRef>
          </c:val>
          <c:smooth val="0"/>
        </c:ser>
        <c:dLbls>
          <c:showLegendKey val="0"/>
          <c:showVal val="0"/>
          <c:showCatName val="0"/>
          <c:showSerName val="0"/>
          <c:showPercent val="0"/>
          <c:showBubbleSize val="0"/>
        </c:dLbls>
        <c:marker val="1"/>
        <c:smooth val="0"/>
        <c:axId val="161921280"/>
        <c:axId val="161923456"/>
      </c:lineChart>
      <c:catAx>
        <c:axId val="16192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1923456"/>
        <c:crosses val="autoZero"/>
        <c:auto val="1"/>
        <c:lblAlgn val="ctr"/>
        <c:lblOffset val="100"/>
        <c:tickLblSkip val="1"/>
        <c:tickMarkSkip val="1"/>
        <c:noMultiLvlLbl val="0"/>
      </c:catAx>
      <c:valAx>
        <c:axId val="16192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92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0.15</c:v>
                </c:pt>
                <c:pt idx="2">
                  <c:v>#N/A</c:v>
                </c:pt>
                <c:pt idx="3">
                  <c:v>0.02</c:v>
                </c:pt>
                <c:pt idx="4">
                  <c:v>#N/A</c:v>
                </c:pt>
                <c:pt idx="5">
                  <c:v>0.03</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花園梁瀬簡易水道事業特別会計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0.06</c:v>
                </c:pt>
                <c:pt idx="4">
                  <c:v>#N/A</c:v>
                </c:pt>
                <c:pt idx="5">
                  <c:v>0.04</c:v>
                </c:pt>
                <c:pt idx="6">
                  <c:v>#N/A</c:v>
                </c:pt>
                <c:pt idx="7">
                  <c:v>0.05</c:v>
                </c:pt>
                <c:pt idx="8">
                  <c:v>#N/A</c:v>
                </c:pt>
                <c:pt idx="9">
                  <c:v>0.03</c:v>
                </c:pt>
              </c:numCache>
            </c:numRef>
          </c:val>
        </c:ser>
        <c:ser>
          <c:idx val="5"/>
          <c:order val="5"/>
          <c:tx>
            <c:strRef>
              <c:f>データシート!$A$32</c:f>
              <c:strCache>
                <c:ptCount val="1"/>
                <c:pt idx="0">
                  <c:v>花園地域交流推進施設運営事業特別会計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#N/A</c:v>
                </c:pt>
                <c:pt idx="3">
                  <c:v>0.06</c:v>
                </c:pt>
                <c:pt idx="4">
                  <c:v>#N/A</c:v>
                </c:pt>
                <c:pt idx="5">
                  <c:v>0.03</c:v>
                </c:pt>
                <c:pt idx="6">
                  <c:v>#N/A</c:v>
                </c:pt>
                <c:pt idx="7">
                  <c:v>0.08</c:v>
                </c:pt>
                <c:pt idx="8">
                  <c:v>#N/A</c:v>
                </c:pt>
                <c:pt idx="9">
                  <c:v>0.51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7.0000000000000007E-2</c:v>
                </c:pt>
                <c:pt idx="4">
                  <c:v>#N/A</c:v>
                </c:pt>
                <c:pt idx="5">
                  <c:v>0</c:v>
                </c:pt>
                <c:pt idx="6">
                  <c:v>#N/A</c:v>
                </c:pt>
                <c:pt idx="7">
                  <c:v>0.27</c:v>
                </c:pt>
                <c:pt idx="8">
                  <c:v>#N/A</c:v>
                </c:pt>
                <c:pt idx="9">
                  <c:v>1.2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0.36</c:v>
                </c:pt>
                <c:pt idx="2">
                  <c:v>#N/A</c:v>
                </c:pt>
                <c:pt idx="3">
                  <c:v>1.18</c:v>
                </c:pt>
                <c:pt idx="4">
                  <c:v>#N/A</c:v>
                </c:pt>
                <c:pt idx="5">
                  <c:v>0.12</c:v>
                </c:pt>
                <c:pt idx="6">
                  <c:v>#N/A</c:v>
                </c:pt>
                <c:pt idx="7">
                  <c:v>1.19</c:v>
                </c:pt>
                <c:pt idx="8">
                  <c:v>#N/A</c:v>
                </c:pt>
                <c:pt idx="9">
                  <c:v>1.24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4.46</c:v>
                </c:pt>
                <c:pt idx="2">
                  <c:v>#N/A</c:v>
                </c:pt>
                <c:pt idx="3">
                  <c:v>4.1900000000000004</c:v>
                </c:pt>
                <c:pt idx="4">
                  <c:v>#N/A</c:v>
                </c:pt>
                <c:pt idx="5">
                  <c:v>5.15</c:v>
                </c:pt>
                <c:pt idx="6">
                  <c:v>#N/A</c:v>
                </c:pt>
                <c:pt idx="7">
                  <c:v>6.17</c:v>
                </c:pt>
                <c:pt idx="8">
                  <c:v>#N/A</c:v>
                </c:pt>
                <c:pt idx="9">
                  <c:v>3.83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7.91</c:v>
                </c:pt>
                <c:pt idx="2">
                  <c:v>#N/A</c:v>
                </c:pt>
                <c:pt idx="3">
                  <c:v>9.11</c:v>
                </c:pt>
                <c:pt idx="4">
                  <c:v>#N/A</c:v>
                </c:pt>
                <c:pt idx="5">
                  <c:v>10.99</c:v>
                </c:pt>
                <c:pt idx="6">
                  <c:v>#N/A</c:v>
                </c:pt>
                <c:pt idx="7">
                  <c:v>11.82</c:v>
                </c:pt>
                <c:pt idx="8">
                  <c:v>#N/A</c:v>
                </c:pt>
                <c:pt idx="9">
                  <c:v>13.32</c:v>
                </c:pt>
              </c:numCache>
            </c:numRef>
          </c:val>
        </c:ser>
        <c:dLbls>
          <c:showLegendKey val="0"/>
          <c:showVal val="0"/>
          <c:showCatName val="0"/>
          <c:showSerName val="0"/>
          <c:showPercent val="0"/>
          <c:showBubbleSize val="0"/>
        </c:dLbls>
        <c:gapWidth val="150"/>
        <c:overlap val="100"/>
        <c:axId val="162361728"/>
        <c:axId val="162363264"/>
      </c:barChart>
      <c:catAx>
        <c:axId val="16236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363264"/>
        <c:crosses val="autoZero"/>
        <c:auto val="1"/>
        <c:lblAlgn val="ctr"/>
        <c:lblOffset val="100"/>
        <c:tickLblSkip val="1"/>
        <c:tickMarkSkip val="1"/>
        <c:noMultiLvlLbl val="0"/>
      </c:catAx>
      <c:valAx>
        <c:axId val="16236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61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1151</c:v>
                </c:pt>
                <c:pt idx="5">
                  <c:v>1177</c:v>
                </c:pt>
                <c:pt idx="8">
                  <c:v>1205</c:v>
                </c:pt>
                <c:pt idx="11">
                  <c:v>1203</c:v>
                </c:pt>
                <c:pt idx="14">
                  <c:v>1189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41</c:v>
                </c:pt>
                <c:pt idx="3">
                  <c:v>49</c:v>
                </c:pt>
                <c:pt idx="6">
                  <c:v>49</c:v>
                </c:pt>
                <c:pt idx="9">
                  <c:v>53</c:v>
                </c:pt>
                <c:pt idx="12">
                  <c:v>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199</c:v>
                </c:pt>
                <c:pt idx="3">
                  <c:v>210</c:v>
                </c:pt>
                <c:pt idx="6">
                  <c:v>171</c:v>
                </c:pt>
                <c:pt idx="9">
                  <c:v>166</c:v>
                </c:pt>
                <c:pt idx="12">
                  <c:v>189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1526</c:v>
                </c:pt>
                <c:pt idx="3">
                  <c:v>1486</c:v>
                </c:pt>
                <c:pt idx="6">
                  <c:v>1505</c:v>
                </c:pt>
                <c:pt idx="9">
                  <c:v>1470</c:v>
                </c:pt>
                <c:pt idx="12">
                  <c:v>1520</c:v>
                </c:pt>
              </c:numCache>
            </c:numRef>
          </c:val>
        </c:ser>
        <c:dLbls>
          <c:showLegendKey val="0"/>
          <c:showVal val="0"/>
          <c:showCatName val="0"/>
          <c:showSerName val="0"/>
          <c:showPercent val="0"/>
          <c:showBubbleSize val="0"/>
        </c:dLbls>
        <c:gapWidth val="100"/>
        <c:overlap val="100"/>
        <c:axId val="151777664"/>
        <c:axId val="151779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615</c:v>
                </c:pt>
                <c:pt idx="2">
                  <c:v>#N/A</c:v>
                </c:pt>
                <c:pt idx="3">
                  <c:v>#N/A</c:v>
                </c:pt>
                <c:pt idx="4">
                  <c:v>568</c:v>
                </c:pt>
                <c:pt idx="5">
                  <c:v>#N/A</c:v>
                </c:pt>
                <c:pt idx="6">
                  <c:v>#N/A</c:v>
                </c:pt>
                <c:pt idx="7">
                  <c:v>520</c:v>
                </c:pt>
                <c:pt idx="8">
                  <c:v>#N/A</c:v>
                </c:pt>
                <c:pt idx="9">
                  <c:v>#N/A</c:v>
                </c:pt>
                <c:pt idx="10">
                  <c:v>486</c:v>
                </c:pt>
                <c:pt idx="11">
                  <c:v>#N/A</c:v>
                </c:pt>
                <c:pt idx="12">
                  <c:v>#N/A</c:v>
                </c:pt>
                <c:pt idx="13">
                  <c:v>582</c:v>
                </c:pt>
                <c:pt idx="14">
                  <c:v>#N/A</c:v>
                </c:pt>
              </c:numCache>
            </c:numRef>
          </c:val>
          <c:smooth val="0"/>
        </c:ser>
        <c:dLbls>
          <c:showLegendKey val="0"/>
          <c:showVal val="0"/>
          <c:showCatName val="0"/>
          <c:showSerName val="0"/>
          <c:showPercent val="0"/>
          <c:showBubbleSize val="0"/>
        </c:dLbls>
        <c:marker val="1"/>
        <c:smooth val="0"/>
        <c:axId val="151777664"/>
        <c:axId val="151779584"/>
      </c:lineChart>
      <c:catAx>
        <c:axId val="15177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779584"/>
        <c:crosses val="autoZero"/>
        <c:auto val="1"/>
        <c:lblAlgn val="ctr"/>
        <c:lblOffset val="100"/>
        <c:tickLblSkip val="1"/>
        <c:tickMarkSkip val="1"/>
        <c:noMultiLvlLbl val="0"/>
      </c:catAx>
      <c:valAx>
        <c:axId val="15177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77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11403</c:v>
                </c:pt>
                <c:pt idx="5">
                  <c:v>11894</c:v>
                </c:pt>
                <c:pt idx="8">
                  <c:v>11986</c:v>
                </c:pt>
                <c:pt idx="11">
                  <c:v>12781</c:v>
                </c:pt>
                <c:pt idx="14">
                  <c:v>13146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1087</c:v>
                </c:pt>
                <c:pt idx="5">
                  <c:v>1053</c:v>
                </c:pt>
                <c:pt idx="8">
                  <c:v>1068</c:v>
                </c:pt>
                <c:pt idx="11">
                  <c:v>1140</c:v>
                </c:pt>
                <c:pt idx="14">
                  <c:v>1145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2214</c:v>
                </c:pt>
                <c:pt idx="5">
                  <c:v>2285</c:v>
                </c:pt>
                <c:pt idx="8">
                  <c:v>2258</c:v>
                </c:pt>
                <c:pt idx="11">
                  <c:v>2293</c:v>
                </c:pt>
                <c:pt idx="14">
                  <c:v>2168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889</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2239</c:v>
                </c:pt>
                <c:pt idx="3">
                  <c:v>2131</c:v>
                </c:pt>
                <c:pt idx="6">
                  <c:v>2042</c:v>
                </c:pt>
                <c:pt idx="9">
                  <c:v>1932</c:v>
                </c:pt>
                <c:pt idx="12">
                  <c:v>1821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473</c:v>
                </c:pt>
                <c:pt idx="3">
                  <c:v>517</c:v>
                </c:pt>
                <c:pt idx="6">
                  <c:v>550</c:v>
                </c:pt>
                <c:pt idx="9">
                  <c:v>556</c:v>
                </c:pt>
                <c:pt idx="12">
                  <c:v>504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3369</c:v>
                </c:pt>
                <c:pt idx="3">
                  <c:v>3499</c:v>
                </c:pt>
                <c:pt idx="6">
                  <c:v>3438</c:v>
                </c:pt>
                <c:pt idx="9">
                  <c:v>3171</c:v>
                </c:pt>
                <c:pt idx="12">
                  <c:v>2907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288</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13498</c:v>
                </c:pt>
                <c:pt idx="3">
                  <c:v>14710</c:v>
                </c:pt>
                <c:pt idx="6">
                  <c:v>14863</c:v>
                </c:pt>
                <c:pt idx="9">
                  <c:v>16236</c:v>
                </c:pt>
                <c:pt idx="12">
                  <c:v>16367</c:v>
                </c:pt>
              </c:numCache>
            </c:numRef>
          </c:val>
        </c:ser>
        <c:dLbls>
          <c:showLegendKey val="0"/>
          <c:showVal val="0"/>
          <c:showCatName val="0"/>
          <c:showSerName val="0"/>
          <c:showPercent val="0"/>
          <c:showBubbleSize val="0"/>
        </c:dLbls>
        <c:gapWidth val="100"/>
        <c:overlap val="100"/>
        <c:axId val="162304000"/>
        <c:axId val="162305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6052</c:v>
                </c:pt>
                <c:pt idx="2">
                  <c:v>#N/A</c:v>
                </c:pt>
                <c:pt idx="3">
                  <c:v>#N/A</c:v>
                </c:pt>
                <c:pt idx="4">
                  <c:v>5625</c:v>
                </c:pt>
                <c:pt idx="5">
                  <c:v>#N/A</c:v>
                </c:pt>
                <c:pt idx="6">
                  <c:v>#N/A</c:v>
                </c:pt>
                <c:pt idx="7">
                  <c:v>5580</c:v>
                </c:pt>
                <c:pt idx="8">
                  <c:v>#N/A</c:v>
                </c:pt>
                <c:pt idx="9">
                  <c:v>#N/A</c:v>
                </c:pt>
                <c:pt idx="10">
                  <c:v>5680</c:v>
                </c:pt>
                <c:pt idx="11">
                  <c:v>#N/A</c:v>
                </c:pt>
                <c:pt idx="12">
                  <c:v>#N/A</c:v>
                </c:pt>
                <c:pt idx="13">
                  <c:v>5139</c:v>
                </c:pt>
                <c:pt idx="14">
                  <c:v>#N/A</c:v>
                </c:pt>
              </c:numCache>
            </c:numRef>
          </c:val>
          <c:smooth val="0"/>
        </c:ser>
        <c:dLbls>
          <c:showLegendKey val="0"/>
          <c:showVal val="0"/>
          <c:showCatName val="0"/>
          <c:showSerName val="0"/>
          <c:showPercent val="0"/>
          <c:showBubbleSize val="0"/>
        </c:dLbls>
        <c:marker val="1"/>
        <c:smooth val="0"/>
        <c:axId val="162304000"/>
        <c:axId val="162305920"/>
      </c:lineChart>
      <c:catAx>
        <c:axId val="16230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305920"/>
        <c:crosses val="autoZero"/>
        <c:auto val="1"/>
        <c:lblAlgn val="ctr"/>
        <c:lblOffset val="100"/>
        <c:tickLblSkip val="1"/>
        <c:tickMarkSkip val="1"/>
        <c:noMultiLvlLbl val="0"/>
      </c:catAx>
      <c:valAx>
        <c:axId val="16230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0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57.9</c:v>
                </c:pt>
                <c:pt idx="4">
                  <c:v>58.3</c:v>
                </c:pt>
              </c:numCache>
            </c:numRef>
          </c:xVal>
          <c:yVal>
            <c:numRef>
              <c:f>公会計指標分析・財政指標組合せ分析表!$K$51:$O$51</c:f>
              <c:numCache>
                <c:formatCode>#,##0.0;"▲ "#,##0.0</c:formatCode>
                <c:ptCount val="5"/>
                <c:pt idx="3">
                  <c:v>112.8</c:v>
                </c:pt>
                <c:pt idx="4">
                  <c:v>107.3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pt idx="4">
                  <c:v>57.6</c:v>
                </c:pt>
              </c:numCache>
            </c:numRef>
          </c:xVal>
          <c:yVal>
            <c:numRef>
              <c:f>公会計指標分析・財政指標組合せ分析表!$K$55:$O$55</c:f>
              <c:numCache>
                <c:formatCode>#,##0.0;"▲ "#,##0.0</c:formatCode>
                <c:ptCount val="5"/>
                <c:pt idx="3">
                  <c:v>37.200000000000003</c:v>
                </c:pt>
                <c:pt idx="4">
                  <c:v>24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2898688"/>
        <c:axId val="162900608"/>
      </c:scatterChart>
      <c:valAx>
        <c:axId val="162898688"/>
        <c:scaling>
          <c:orientation val="minMax"/>
          <c:max val="58.6"/>
          <c:min val="5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900608"/>
        <c:crosses val="autoZero"/>
        <c:crossBetween val="midCat"/>
      </c:valAx>
      <c:valAx>
        <c:axId val="162900608"/>
        <c:scaling>
          <c:orientation val="minMax"/>
          <c:max val="12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898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13.1</c:v>
                </c:pt>
                <c:pt idx="1">
                  <c:v>12.5</c:v>
                </c:pt>
                <c:pt idx="2">
                  <c:v>11.6</c:v>
                </c:pt>
                <c:pt idx="3">
                  <c:v>10.6</c:v>
                </c:pt>
                <c:pt idx="4">
                  <c:v>10.8</c:v>
                </c:pt>
              </c:numCache>
            </c:numRef>
          </c:xVal>
          <c:yVal>
            <c:numRef>
              <c:f>公会計指標分析・財政指標組合せ分析表!$K$73:$O$73</c:f>
              <c:numCache>
                <c:formatCode>#,##0.0;"▲ "#,##0.0</c:formatCode>
                <c:ptCount val="5"/>
                <c:pt idx="0">
                  <c:v>124</c:v>
                </c:pt>
                <c:pt idx="1">
                  <c:v>113</c:v>
                </c:pt>
                <c:pt idx="2">
                  <c:v>115.2</c:v>
                </c:pt>
                <c:pt idx="3">
                  <c:v>112.8</c:v>
                </c:pt>
                <c:pt idx="4">
                  <c:v>107.3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24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6480256"/>
        <c:axId val="156482176"/>
      </c:scatterChart>
      <c:valAx>
        <c:axId val="156480256"/>
        <c:scaling>
          <c:orientation val="minMax"/>
          <c:max val="13.7"/>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482176"/>
        <c:crosses val="autoZero"/>
        <c:crossBetween val="midCat"/>
      </c:valAx>
      <c:valAx>
        <c:axId val="156482176"/>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6480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17,420
17,342
151.69
11,179,161
10,855,395
255,772
5,886,336
16,168,996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100">
              <a:solidFill>
                <a:schemeClr val="tx1"/>
              </a:solidFill>
              <a:latin typeface="ＭＳ Ｐゴシック"/>
            </a:rPr>
            <a:t>H26</a:t>
          </a:r>
          <a:r>
            <a:rPr kumimoji="1" lang="ja-JP" altLang="en-US" sz="1100">
              <a:solidFill>
                <a:schemeClr val="tx1"/>
              </a:solidFill>
              <a:latin typeface="ＭＳ Ｐゴシック"/>
            </a:rPr>
            <a:t>より横ばいで推移しているが、全国平均と比較して低指数となっている。</a:t>
          </a:r>
          <a:endParaRPr kumimoji="1" lang="en-US" altLang="ja-JP" sz="1100">
            <a:solidFill>
              <a:schemeClr val="tx1"/>
            </a:solidFill>
            <a:latin typeface="ＭＳ Ｐゴシック"/>
          </a:endParaRPr>
        </a:p>
        <a:p>
          <a:r>
            <a:rPr kumimoji="1" lang="ja-JP" altLang="en-US" sz="1100">
              <a:latin typeface="ＭＳ Ｐゴシック"/>
            </a:rPr>
            <a:t>　その要因として、人口減少や税収が少ないことなどがあげられる。今後も固定資産税償却資産の減少の影響や景気悪化による町税の減少が見込まれることから、指数の低下が予想される。</a:t>
          </a:r>
        </a:p>
        <a:p>
          <a:r>
            <a:rPr kumimoji="1" lang="ja-JP" altLang="en-US" sz="1100">
              <a:latin typeface="ＭＳ Ｐゴシック"/>
            </a:rPr>
            <a:t>　これらの現状に対し、町税の適正課税などによる財政基盤の強化に努める。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75142</xdr:rowOff>
    </xdr:to>
    <xdr:cxnSp macro="">
      <xdr:nvCxnSpPr>
        <xdr:cNvPr id="68" name="直線コネクタ 67"/>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36635</xdr:rowOff>
    </xdr:from>
    <xdr:ext cx="762000" cy="259045"/>
    <xdr:sp macro="" textlink="">
      <xdr:nvSpPr>
        <xdr:cNvPr id="69" name="財政力平均値テキスト"/>
        <xdr:cNvSpPr txBox="1"/>
      </xdr:nvSpPr>
      <xdr:spPr>
        <a:xfrm>
          <a:off x="5041900" y="7408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75142</xdr:rowOff>
    </xdr:from>
    <xdr:to>
      <xdr:col>6</xdr:col>
      <xdr:colOff>0</xdr:colOff>
      <xdr:row>43</xdr:row>
      <xdr:rowOff>75142</xdr:rowOff>
    </xdr:to>
    <xdr:cxnSp macro="">
      <xdr:nvCxnSpPr>
        <xdr:cNvPr id="71" name="直線コネクタ 70"/>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75142</xdr:rowOff>
    </xdr:to>
    <xdr:cxnSp macro="">
      <xdr:nvCxnSpPr>
        <xdr:cNvPr id="74" name="直線コネクタ 73"/>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44</xdr:row>
      <xdr:rowOff>59919</xdr:rowOff>
    </xdr:from>
    <xdr:ext cx="762000" cy="259045"/>
    <xdr:sp macro="" textlink="">
      <xdr:nvSpPr>
        <xdr:cNvPr id="76" name="テキスト ボックス 75"/>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75142</xdr:rowOff>
    </xdr:to>
    <xdr:cxnSp macro="">
      <xdr:nvCxnSpPr>
        <xdr:cNvPr id="77" name="直線コネクタ 76"/>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44</xdr:row>
      <xdr:rowOff>59919</xdr:rowOff>
    </xdr:from>
    <xdr:ext cx="762000" cy="259045"/>
    <xdr:sp macro="" textlink="">
      <xdr:nvSpPr>
        <xdr:cNvPr id="79" name="テキスト ボックス 78"/>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44</xdr:row>
      <xdr:rowOff>80027</xdr:rowOff>
    </xdr:from>
    <xdr:ext cx="762000" cy="259045"/>
    <xdr:sp macro="" textlink="">
      <xdr:nvSpPr>
        <xdr:cNvPr id="81" name="テキスト ボックス 80"/>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42</xdr:row>
      <xdr:rowOff>40869</xdr:rowOff>
    </xdr:from>
    <xdr:ext cx="762000" cy="259045"/>
    <xdr:sp macro="" textlink="">
      <xdr:nvSpPr>
        <xdr:cNvPr id="88" name="財政力該当値テキスト"/>
        <xdr:cNvSpPr txBox="1"/>
      </xdr:nvSpPr>
      <xdr:spPr>
        <a:xfrm>
          <a:off x="50419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136119</xdr:rowOff>
    </xdr:from>
    <xdr:ext cx="736600" cy="259045"/>
    <xdr:sp macro="" textlink="">
      <xdr:nvSpPr>
        <xdr:cNvPr id="90" name="テキスト ボックス 89"/>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136119</xdr:rowOff>
    </xdr:from>
    <xdr:ext cx="762000" cy="259045"/>
    <xdr:sp macro="" textlink="">
      <xdr:nvSpPr>
        <xdr:cNvPr id="92" name="テキスト ボックス 91"/>
        <xdr:cNvSpPr txBox="1"/>
      </xdr:nvSpPr>
      <xdr:spPr>
        <a:xfrm>
          <a:off x="2844800" y="716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116010</xdr:rowOff>
    </xdr:from>
    <xdr:ext cx="762000" cy="259045"/>
    <xdr:sp macro="" textlink="">
      <xdr:nvSpPr>
        <xdr:cNvPr id="94" name="テキスト ボックス 93"/>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41</xdr:row>
      <xdr:rowOff>136119</xdr:rowOff>
    </xdr:from>
    <xdr:ext cx="762000" cy="259045"/>
    <xdr:sp macro="" textlink="">
      <xdr:nvSpPr>
        <xdr:cNvPr id="96" name="テキスト ボックス 95"/>
        <xdr:cNvSpPr txBox="1"/>
      </xdr:nvSpPr>
      <xdr:spPr>
        <a:xfrm>
          <a:off x="1066800" y="716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H25</a:t>
          </a:r>
          <a:r>
            <a:rPr kumimoji="1" lang="ja-JP" altLang="ja-JP" sz="1000" b="0" i="0" baseline="0">
              <a:solidFill>
                <a:schemeClr val="dk1"/>
              </a:solidFill>
              <a:effectLst/>
              <a:latin typeface="+mn-lt"/>
              <a:ea typeface="+mn-ea"/>
              <a:cs typeface="+mn-cs"/>
            </a:rPr>
            <a:t>には花園地域交流推進施設運営事業特別会計の普通会計への移行もあったが、普通交付税における地域の元気づくり推進費の増加などに伴い、</a:t>
          </a:r>
          <a:r>
            <a:rPr kumimoji="1" lang="en-US" altLang="ja-JP" sz="1000" b="0" i="0" baseline="0">
              <a:solidFill>
                <a:schemeClr val="dk1"/>
              </a:solidFill>
              <a:effectLst/>
              <a:latin typeface="+mn-lt"/>
              <a:ea typeface="+mn-ea"/>
              <a:cs typeface="+mn-cs"/>
            </a:rPr>
            <a:t>H24-H25</a:t>
          </a:r>
          <a:r>
            <a:rPr kumimoji="1" lang="ja-JP" altLang="ja-JP" sz="1000" b="0" i="0" baseline="0">
              <a:solidFill>
                <a:schemeClr val="dk1"/>
              </a:solidFill>
              <a:effectLst/>
              <a:latin typeface="+mn-lt"/>
              <a:ea typeface="+mn-ea"/>
              <a:cs typeface="+mn-cs"/>
            </a:rPr>
            <a:t>比較で「</a:t>
          </a:r>
          <a:r>
            <a:rPr kumimoji="1" lang="en-US" altLang="ja-JP" sz="1000" b="0" i="0" baseline="0">
              <a:solidFill>
                <a:schemeClr val="dk1"/>
              </a:solidFill>
              <a:effectLst/>
              <a:latin typeface="+mn-lt"/>
              <a:ea typeface="+mn-ea"/>
              <a:cs typeface="+mn-cs"/>
            </a:rPr>
            <a:t>-0.2</a:t>
          </a:r>
          <a:r>
            <a:rPr kumimoji="1" lang="ja-JP" altLang="ja-JP" sz="1000" b="0" i="0" baseline="0">
              <a:solidFill>
                <a:schemeClr val="dk1"/>
              </a:solidFill>
              <a:effectLst/>
              <a:latin typeface="+mn-lt"/>
              <a:ea typeface="+mn-ea"/>
              <a:cs typeface="+mn-cs"/>
            </a:rPr>
            <a:t>」と改善。Ｈ</a:t>
          </a:r>
          <a:r>
            <a:rPr kumimoji="1" lang="en-US" altLang="ja-JP" sz="1000" b="0" i="0" baseline="0">
              <a:solidFill>
                <a:schemeClr val="dk1"/>
              </a:solidFill>
              <a:effectLst/>
              <a:latin typeface="+mn-lt"/>
              <a:ea typeface="+mn-ea"/>
              <a:cs typeface="+mn-cs"/>
            </a:rPr>
            <a:t>26</a:t>
          </a:r>
          <a:r>
            <a:rPr kumimoji="1" lang="ja-JP" altLang="ja-JP" sz="1000" b="0" i="0" baseline="0">
              <a:solidFill>
                <a:schemeClr val="dk1"/>
              </a:solidFill>
              <a:effectLst/>
              <a:latin typeface="+mn-lt"/>
              <a:ea typeface="+mn-ea"/>
              <a:cs typeface="+mn-cs"/>
            </a:rPr>
            <a:t>においては自動車取得税交付金及び普通地方交付税の減少等が要因となり前年に比べ「＋</a:t>
          </a:r>
          <a:r>
            <a:rPr kumimoji="1" lang="en-US" altLang="ja-JP" sz="1000" b="0" i="0" baseline="0">
              <a:solidFill>
                <a:schemeClr val="dk1"/>
              </a:solidFill>
              <a:effectLst/>
              <a:latin typeface="+mn-lt"/>
              <a:ea typeface="+mn-ea"/>
              <a:cs typeface="+mn-cs"/>
            </a:rPr>
            <a:t>3.3</a:t>
          </a:r>
          <a:r>
            <a:rPr kumimoji="1" lang="ja-JP" altLang="ja-JP" sz="1000" b="0" i="0" baseline="0">
              <a:solidFill>
                <a:schemeClr val="dk1"/>
              </a:solidFill>
              <a:effectLst/>
              <a:latin typeface="+mn-lt"/>
              <a:ea typeface="+mn-ea"/>
              <a:cs typeface="+mn-cs"/>
            </a:rPr>
            <a:t>」の改悪となった。Ｈ</a:t>
          </a:r>
          <a:r>
            <a:rPr kumimoji="1" lang="en-US" altLang="ja-JP" sz="1000" b="0" i="0" baseline="0">
              <a:solidFill>
                <a:schemeClr val="dk1"/>
              </a:solidFill>
              <a:effectLst/>
              <a:latin typeface="+mn-lt"/>
              <a:ea typeface="+mn-ea"/>
              <a:cs typeface="+mn-cs"/>
            </a:rPr>
            <a:t>27</a:t>
          </a:r>
          <a:r>
            <a:rPr kumimoji="1" lang="ja-JP" altLang="en-US" sz="1000" b="0" i="0" baseline="0">
              <a:solidFill>
                <a:schemeClr val="dk1"/>
              </a:solidFill>
              <a:effectLst/>
              <a:latin typeface="+mn-lt"/>
              <a:ea typeface="+mn-ea"/>
              <a:cs typeface="+mn-cs"/>
            </a:rPr>
            <a:t>に</a:t>
          </a:r>
          <a:r>
            <a:rPr kumimoji="1" lang="ja-JP" altLang="ja-JP" sz="1000" b="0" i="0" baseline="0">
              <a:solidFill>
                <a:schemeClr val="dk1"/>
              </a:solidFill>
              <a:effectLst/>
              <a:latin typeface="+mn-lt"/>
              <a:ea typeface="+mn-ea"/>
              <a:cs typeface="+mn-cs"/>
            </a:rPr>
            <a:t>は地方消費税交付金（社会保障財源分）の増や普通地方交付税が人口減少等特別対策事業費の新設などにより増収し前年度に比べ「</a:t>
          </a:r>
          <a:r>
            <a:rPr kumimoji="1" lang="en-US" altLang="ja-JP" sz="1000" b="0" i="0" baseline="0">
              <a:solidFill>
                <a:schemeClr val="dk1"/>
              </a:solidFill>
              <a:effectLst/>
              <a:latin typeface="+mn-lt"/>
              <a:ea typeface="+mn-ea"/>
              <a:cs typeface="+mn-cs"/>
            </a:rPr>
            <a:t>-1.9</a:t>
          </a:r>
          <a:r>
            <a:rPr kumimoji="1" lang="ja-JP" altLang="ja-JP" sz="1000" b="0" i="0" baseline="0">
              <a:solidFill>
                <a:schemeClr val="dk1"/>
              </a:solidFill>
              <a:effectLst/>
              <a:latin typeface="+mn-lt"/>
              <a:ea typeface="+mn-ea"/>
              <a:cs typeface="+mn-cs"/>
            </a:rPr>
            <a:t>」と改善された。</a:t>
          </a:r>
          <a:endParaRPr lang="ja-JP"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ysClr val="windowText" lastClr="000000"/>
              </a:solidFill>
              <a:effectLst/>
              <a:latin typeface="+mn-lt"/>
              <a:ea typeface="+mn-ea"/>
              <a:cs typeface="+mn-cs"/>
            </a:rPr>
            <a:t>　</a:t>
          </a:r>
          <a:r>
            <a:rPr kumimoji="1" lang="en-US" altLang="ja-JP" sz="1000" b="0" i="0" baseline="0">
              <a:solidFill>
                <a:sysClr val="windowText" lastClr="000000"/>
              </a:solidFill>
              <a:effectLst/>
              <a:latin typeface="+mn-lt"/>
              <a:ea typeface="+mn-ea"/>
              <a:cs typeface="+mn-cs"/>
            </a:rPr>
            <a:t>H28</a:t>
          </a:r>
          <a:r>
            <a:rPr kumimoji="1" lang="ja-JP" altLang="en-US" sz="1000" b="0" i="0" baseline="0">
              <a:solidFill>
                <a:sysClr val="windowText" lastClr="000000"/>
              </a:solidFill>
              <a:effectLst/>
              <a:latin typeface="+mn-lt"/>
              <a:ea typeface="+mn-ea"/>
              <a:cs typeface="+mn-cs"/>
            </a:rPr>
            <a:t>は</a:t>
          </a:r>
          <a:r>
            <a:rPr kumimoji="1" lang="ja-JP" altLang="ja-JP" sz="1000" b="0" i="0" baseline="0">
              <a:solidFill>
                <a:sysClr val="windowText" lastClr="000000"/>
              </a:solidFill>
              <a:effectLst/>
              <a:latin typeface="+mn-lt"/>
              <a:ea typeface="+mn-ea"/>
              <a:cs typeface="+mn-cs"/>
            </a:rPr>
            <a:t>普通地方交付税の平成</a:t>
          </a:r>
          <a:r>
            <a:rPr kumimoji="1" lang="en-US" altLang="ja-JP" sz="1000" b="0" i="0" baseline="0">
              <a:solidFill>
                <a:sysClr val="windowText" lastClr="000000"/>
              </a:solidFill>
              <a:effectLst/>
              <a:latin typeface="+mn-lt"/>
              <a:ea typeface="+mn-ea"/>
              <a:cs typeface="+mn-cs"/>
            </a:rPr>
            <a:t>27</a:t>
          </a:r>
          <a:r>
            <a:rPr kumimoji="1" lang="ja-JP" altLang="ja-JP" sz="1000" b="0" i="0" baseline="0">
              <a:solidFill>
                <a:sysClr val="windowText" lastClr="000000"/>
              </a:solidFill>
              <a:effectLst/>
              <a:latin typeface="+mn-lt"/>
              <a:ea typeface="+mn-ea"/>
              <a:cs typeface="+mn-cs"/>
            </a:rPr>
            <a:t>年国勢調査による人口減少の反映及び合併算定替の段階的縮減の開始に伴う減少や地方消費税交付金の減少</a:t>
          </a:r>
          <a:r>
            <a:rPr kumimoji="1" lang="ja-JP" altLang="en-US" sz="1000" b="0" i="0" baseline="0">
              <a:solidFill>
                <a:sysClr val="windowText" lastClr="000000"/>
              </a:solidFill>
              <a:effectLst/>
              <a:latin typeface="+mn-lt"/>
              <a:ea typeface="+mn-ea"/>
              <a:cs typeface="+mn-cs"/>
            </a:rPr>
            <a:t>などが要因となり</a:t>
          </a:r>
          <a:r>
            <a:rPr kumimoji="1" lang="ja-JP" altLang="ja-JP" sz="1000" b="0" i="0" baseline="0">
              <a:solidFill>
                <a:sysClr val="windowText" lastClr="000000"/>
              </a:solidFill>
              <a:effectLst/>
              <a:latin typeface="+mn-lt"/>
              <a:ea typeface="+mn-ea"/>
              <a:cs typeface="+mn-cs"/>
            </a:rPr>
            <a:t>前年度に比べ「</a:t>
          </a:r>
          <a:r>
            <a:rPr kumimoji="1" lang="ja-JP" altLang="en-US" sz="1000" b="0" i="0" baseline="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6.4</a:t>
          </a:r>
          <a:r>
            <a:rPr kumimoji="1" lang="ja-JP" altLang="en-US" sz="1000" b="0" i="0" baseline="0">
              <a:solidFill>
                <a:sysClr val="windowText" lastClr="000000"/>
              </a:solidFill>
              <a:effectLst/>
              <a:latin typeface="+mn-lt"/>
              <a:ea typeface="+mn-ea"/>
              <a:cs typeface="+mn-cs"/>
            </a:rPr>
            <a:t>」悪化した。</a:t>
          </a:r>
          <a:endParaRPr kumimoji="1" lang="en-US" altLang="ja-JP" sz="10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ysClr val="windowText" lastClr="000000"/>
              </a:solidFill>
              <a:effectLst/>
              <a:latin typeface="+mn-lt"/>
              <a:ea typeface="+mn-ea"/>
              <a:cs typeface="+mn-cs"/>
            </a:rPr>
            <a:t>　今後も財源収入の減少が見込まれるため、より一層の</a:t>
          </a:r>
          <a:r>
            <a:rPr kumimoji="1" lang="ja-JP" altLang="ja-JP" sz="1000" b="0" i="0" baseline="0">
              <a:solidFill>
                <a:schemeClr val="dk1"/>
              </a:solidFill>
              <a:effectLst/>
              <a:latin typeface="+mn-lt"/>
              <a:ea typeface="+mn-ea"/>
              <a:cs typeface="+mn-cs"/>
            </a:rPr>
            <a:t>財政健全化</a:t>
          </a:r>
          <a:r>
            <a:rPr kumimoji="1" lang="ja-JP" altLang="en-US" sz="1000" b="0" i="0" baseline="0">
              <a:solidFill>
                <a:sysClr val="windowText" lastClr="000000"/>
              </a:solidFill>
              <a:effectLst/>
              <a:latin typeface="+mn-lt"/>
              <a:ea typeface="+mn-ea"/>
              <a:cs typeface="+mn-cs"/>
            </a:rPr>
            <a:t>に向けた取り組みが</a:t>
          </a:r>
          <a:r>
            <a:rPr kumimoji="1" lang="ja-JP" altLang="ja-JP" sz="1000" b="0" i="0" baseline="0">
              <a:solidFill>
                <a:sysClr val="windowText" lastClr="000000"/>
              </a:solidFill>
              <a:effectLst/>
              <a:latin typeface="+mn-lt"/>
              <a:ea typeface="+mn-ea"/>
              <a:cs typeface="+mn-cs"/>
            </a:rPr>
            <a:t>必要となる。</a:t>
          </a:r>
          <a:endParaRPr kumimoji="1" lang="en-US" altLang="ja-JP" sz="1000" b="0" i="0" baseline="0">
            <a:solidFill>
              <a:sysClr val="windowText" lastClr="000000"/>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39370</xdr:rowOff>
    </xdr:from>
    <xdr:to>
      <xdr:col>7</xdr:col>
      <xdr:colOff>152400</xdr:colOff>
      <xdr:row>67</xdr:row>
      <xdr:rowOff>39794</xdr:rowOff>
    </xdr:to>
    <xdr:cxnSp macro="">
      <xdr:nvCxnSpPr>
        <xdr:cNvPr id="131" name="直線コネクタ 130"/>
        <xdr:cNvCxnSpPr/>
      </xdr:nvCxnSpPr>
      <xdr:spPr>
        <a:xfrm>
          <a:off x="4114800" y="11012170"/>
          <a:ext cx="8382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165540</xdr:rowOff>
    </xdr:from>
    <xdr:ext cx="762000" cy="259045"/>
    <xdr:sp macro="" textlink="">
      <xdr:nvSpPr>
        <xdr:cNvPr id="132"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64</xdr:row>
      <xdr:rowOff>39370</xdr:rowOff>
    </xdr:from>
    <xdr:to>
      <xdr:col>6</xdr:col>
      <xdr:colOff>0</xdr:colOff>
      <xdr:row>65</xdr:row>
      <xdr:rowOff>20744</xdr:rowOff>
    </xdr:to>
    <xdr:cxnSp macro="">
      <xdr:nvCxnSpPr>
        <xdr:cNvPr id="134" name="直線コネクタ 133"/>
        <xdr:cNvCxnSpPr/>
      </xdr:nvCxnSpPr>
      <xdr:spPr>
        <a:xfrm flipV="1">
          <a:off x="3225800" y="110121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59</xdr:row>
      <xdr:rowOff>27533</xdr:rowOff>
    </xdr:from>
    <xdr:ext cx="736600" cy="259045"/>
    <xdr:sp macro="" textlink="">
      <xdr:nvSpPr>
        <xdr:cNvPr id="136" name="テキスト ボックス 135"/>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98213</xdr:rowOff>
    </xdr:from>
    <xdr:to>
      <xdr:col>4</xdr:col>
      <xdr:colOff>482600</xdr:colOff>
      <xdr:row>65</xdr:row>
      <xdr:rowOff>20744</xdr:rowOff>
    </xdr:to>
    <xdr:cxnSp macro="">
      <xdr:nvCxnSpPr>
        <xdr:cNvPr id="137" name="直線コネクタ 136"/>
        <xdr:cNvCxnSpPr/>
      </xdr:nvCxnSpPr>
      <xdr:spPr>
        <a:xfrm>
          <a:off x="2336800" y="1089956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59</xdr:row>
      <xdr:rowOff>140140</xdr:rowOff>
    </xdr:from>
    <xdr:ext cx="762000" cy="259045"/>
    <xdr:sp macro="" textlink="">
      <xdr:nvSpPr>
        <xdr:cNvPr id="139" name="テキスト ボックス 138"/>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98213</xdr:rowOff>
    </xdr:from>
    <xdr:to>
      <xdr:col>3</xdr:col>
      <xdr:colOff>279400</xdr:colOff>
      <xdr:row>63</xdr:row>
      <xdr:rowOff>114300</xdr:rowOff>
    </xdr:to>
    <xdr:cxnSp macro="">
      <xdr:nvCxnSpPr>
        <xdr:cNvPr id="140" name="直線コネクタ 139"/>
        <xdr:cNvCxnSpPr/>
      </xdr:nvCxnSpPr>
      <xdr:spPr>
        <a:xfrm flipV="1">
          <a:off x="1447800" y="1089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59</xdr:row>
      <xdr:rowOff>43621</xdr:rowOff>
    </xdr:from>
    <xdr:ext cx="762000" cy="259045"/>
    <xdr:sp macro="" textlink="">
      <xdr:nvSpPr>
        <xdr:cNvPr id="142" name="テキスト ボックス 141"/>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59</xdr:row>
      <xdr:rowOff>19490</xdr:rowOff>
    </xdr:from>
    <xdr:ext cx="762000" cy="259045"/>
    <xdr:sp macro="" textlink="">
      <xdr:nvSpPr>
        <xdr:cNvPr id="144" name="テキスト ボックス 143"/>
        <xdr:cNvSpPr txBox="1"/>
      </xdr:nvSpPr>
      <xdr:spPr>
        <a:xfrm>
          <a:off x="1066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160444</xdr:rowOff>
    </xdr:from>
    <xdr:to>
      <xdr:col>7</xdr:col>
      <xdr:colOff>203200</xdr:colOff>
      <xdr:row>67</xdr:row>
      <xdr:rowOff>90594</xdr:rowOff>
    </xdr:to>
    <xdr:sp macro="" textlink="">
      <xdr:nvSpPr>
        <xdr:cNvPr id="150" name="円/楕円 149"/>
        <xdr:cNvSpPr/>
      </xdr:nvSpPr>
      <xdr:spPr>
        <a:xfrm>
          <a:off x="49022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66</xdr:row>
      <xdr:rowOff>56321</xdr:rowOff>
    </xdr:from>
    <xdr:ext cx="762000" cy="259045"/>
    <xdr:sp macro="" textlink="">
      <xdr:nvSpPr>
        <xdr:cNvPr id="151" name="財政構造の弾力性該当値テキスト"/>
        <xdr:cNvSpPr txBox="1"/>
      </xdr:nvSpPr>
      <xdr:spPr>
        <a:xfrm>
          <a:off x="5041900" y="1137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160020</xdr:rowOff>
    </xdr:from>
    <xdr:to>
      <xdr:col>6</xdr:col>
      <xdr:colOff>50800</xdr:colOff>
      <xdr:row>64</xdr:row>
      <xdr:rowOff>90170</xdr:rowOff>
    </xdr:to>
    <xdr:sp macro="" textlink="">
      <xdr:nvSpPr>
        <xdr:cNvPr id="152" name="円/楕円 151"/>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64</xdr:row>
      <xdr:rowOff>74947</xdr:rowOff>
    </xdr:from>
    <xdr:ext cx="736600" cy="259045"/>
    <xdr:sp macro="" textlink="">
      <xdr:nvSpPr>
        <xdr:cNvPr id="153" name="テキスト ボックス 152"/>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141394</xdr:rowOff>
    </xdr:from>
    <xdr:to>
      <xdr:col>4</xdr:col>
      <xdr:colOff>533400</xdr:colOff>
      <xdr:row>65</xdr:row>
      <xdr:rowOff>71544</xdr:rowOff>
    </xdr:to>
    <xdr:sp macro="" textlink="">
      <xdr:nvSpPr>
        <xdr:cNvPr id="154" name="円/楕円 153"/>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65</xdr:row>
      <xdr:rowOff>56321</xdr:rowOff>
    </xdr:from>
    <xdr:ext cx="762000" cy="259045"/>
    <xdr:sp macro="" textlink="">
      <xdr:nvSpPr>
        <xdr:cNvPr id="155" name="テキスト ボックス 154"/>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47413</xdr:rowOff>
    </xdr:from>
    <xdr:to>
      <xdr:col>3</xdr:col>
      <xdr:colOff>330200</xdr:colOff>
      <xdr:row>63</xdr:row>
      <xdr:rowOff>149013</xdr:rowOff>
    </xdr:to>
    <xdr:sp macro="" textlink="">
      <xdr:nvSpPr>
        <xdr:cNvPr id="156" name="円/楕円 155"/>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63</xdr:row>
      <xdr:rowOff>133790</xdr:rowOff>
    </xdr:from>
    <xdr:ext cx="762000" cy="259045"/>
    <xdr:sp macro="" textlink="">
      <xdr:nvSpPr>
        <xdr:cNvPr id="157" name="テキスト ボックス 156"/>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58" name="円/楕円 157"/>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63</xdr:row>
      <xdr:rowOff>149877</xdr:rowOff>
    </xdr:from>
    <xdr:ext cx="762000" cy="259045"/>
    <xdr:sp macro="" textlink="">
      <xdr:nvSpPr>
        <xdr:cNvPr id="159" name="テキスト ボックス 158"/>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[188,363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本町は、面積</a:t>
          </a:r>
          <a:r>
            <a:rPr kumimoji="1" lang="en-US" altLang="ja-JP" sz="1100" b="0" i="0" baseline="0">
              <a:solidFill>
                <a:schemeClr val="dk1"/>
              </a:solidFill>
              <a:effectLst/>
              <a:latin typeface="+mn-lt"/>
              <a:ea typeface="+mn-ea"/>
              <a:cs typeface="+mn-cs"/>
            </a:rPr>
            <a:t>151.69k㎡</a:t>
          </a:r>
          <a:r>
            <a:rPr kumimoji="1" lang="ja-JP" altLang="ja-JP" sz="1100" b="0" i="0" baseline="0">
              <a:solidFill>
                <a:schemeClr val="dk1"/>
              </a:solidFill>
              <a:effectLst/>
              <a:latin typeface="+mn-lt"/>
              <a:ea typeface="+mn-ea"/>
              <a:cs typeface="+mn-cs"/>
            </a:rPr>
            <a:t>、東西</a:t>
          </a:r>
          <a:r>
            <a:rPr kumimoji="1" lang="en-US" altLang="ja-JP" sz="1100" b="0" i="0" baseline="0">
              <a:solidFill>
                <a:schemeClr val="dk1"/>
              </a:solidFill>
              <a:effectLst/>
              <a:latin typeface="+mn-lt"/>
              <a:ea typeface="+mn-ea"/>
              <a:cs typeface="+mn-cs"/>
            </a:rPr>
            <a:t>14.7km</a:t>
          </a:r>
          <a:r>
            <a:rPr kumimoji="1" lang="ja-JP" altLang="ja-JP" sz="1100" b="0" i="0" baseline="0">
              <a:solidFill>
                <a:schemeClr val="dk1"/>
              </a:solidFill>
              <a:effectLst/>
              <a:latin typeface="+mn-lt"/>
              <a:ea typeface="+mn-ea"/>
              <a:cs typeface="+mn-cs"/>
            </a:rPr>
            <a:t>、南北</a:t>
          </a:r>
          <a:r>
            <a:rPr kumimoji="1" lang="en-US" altLang="ja-JP" sz="1100" b="0" i="0" baseline="0">
              <a:solidFill>
                <a:schemeClr val="dk1"/>
              </a:solidFill>
              <a:effectLst/>
              <a:latin typeface="+mn-lt"/>
              <a:ea typeface="+mn-ea"/>
              <a:cs typeface="+mn-cs"/>
            </a:rPr>
            <a:t>29.3km</a:t>
          </a:r>
          <a:r>
            <a:rPr kumimoji="1" lang="ja-JP" altLang="ja-JP" sz="1100" b="0" i="0" baseline="0">
              <a:solidFill>
                <a:schemeClr val="dk1"/>
              </a:solidFill>
              <a:effectLst/>
              <a:latin typeface="+mn-lt"/>
              <a:ea typeface="+mn-ea"/>
              <a:cs typeface="+mn-cs"/>
            </a:rPr>
            <a:t>と南北に長い山間へき地であり、保育所</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園、幼稚園</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園、小学校</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校、中学校</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校、公民館</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館、児童館</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館と町としては極めて多くの施設があり、これら施設の管理運営に多額の経費を要している。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H28</a:t>
          </a:r>
          <a:r>
            <a:rPr kumimoji="1" lang="ja-JP" altLang="en-US" sz="1100" b="0" i="0" baseline="0">
              <a:solidFill>
                <a:schemeClr val="dk1"/>
              </a:solidFill>
              <a:effectLst/>
              <a:latin typeface="+mn-lt"/>
              <a:ea typeface="+mn-ea"/>
              <a:cs typeface="+mn-cs"/>
            </a:rPr>
            <a:t>は保育所及び幼稚園を統廃合し、新たにこども園を</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園開園し運営を民間委託したことにより運営委託料が増加となったが、次年度以降</a:t>
          </a:r>
          <a:r>
            <a:rPr kumimoji="1" lang="ja-JP" altLang="ja-JP" sz="1100" b="0" i="0" baseline="0">
              <a:solidFill>
                <a:schemeClr val="dk1"/>
              </a:solidFill>
              <a:effectLst/>
              <a:latin typeface="+mn-lt"/>
              <a:ea typeface="+mn-ea"/>
              <a:cs typeface="+mn-cs"/>
            </a:rPr>
            <a:t>管理運営に要する経費の削減効果が見込まれる。</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今後も</a:t>
          </a:r>
          <a:r>
            <a:rPr kumimoji="1" lang="ja-JP" altLang="ja-JP" sz="1100" b="0" i="0" baseline="0">
              <a:solidFill>
                <a:schemeClr val="dk1"/>
              </a:solidFill>
              <a:effectLst/>
              <a:latin typeface="+mn-lt"/>
              <a:ea typeface="+mn-ea"/>
              <a:cs typeface="+mn-cs"/>
            </a:rPr>
            <a:t>一般職員適正化計画に基づく職員数の削減や</a:t>
          </a:r>
          <a:r>
            <a:rPr kumimoji="1" lang="ja-JP" altLang="en-US" sz="1100" b="0" i="0" baseline="0">
              <a:solidFill>
                <a:schemeClr val="dk1"/>
              </a:solidFill>
              <a:effectLst/>
              <a:latin typeface="+mn-lt"/>
              <a:ea typeface="+mn-ea"/>
              <a:cs typeface="+mn-cs"/>
            </a:rPr>
            <a:t>廃止も含めた公共施設の管理運営について</a:t>
          </a:r>
          <a:r>
            <a:rPr kumimoji="1" lang="ja-JP" altLang="ja-JP" sz="1100" b="0" i="0" baseline="0">
              <a:solidFill>
                <a:schemeClr val="dk1"/>
              </a:solidFill>
              <a:effectLst/>
              <a:latin typeface="+mn-lt"/>
              <a:ea typeface="+mn-ea"/>
              <a:cs typeface="+mn-cs"/>
            </a:rPr>
            <a:t>取り組みを推進して</a:t>
          </a:r>
          <a:r>
            <a:rPr kumimoji="1" lang="ja-JP" altLang="en-US" sz="1100" b="0" i="0" baseline="0">
              <a:solidFill>
                <a:schemeClr val="dk1"/>
              </a:solidFill>
              <a:effectLst/>
              <a:latin typeface="+mn-lt"/>
              <a:ea typeface="+mn-ea"/>
              <a:cs typeface="+mn-cs"/>
            </a:rPr>
            <a:t>いく。</a:t>
          </a:r>
          <a:endParaRPr lang="ja-JP" altLang="ja-JP" sz="1400">
            <a:effectLst/>
          </a:endParaRPr>
        </a:p>
        <a:p>
          <a:pPr eaLnBrk="1" fontAlgn="auto" latinLnBrk="0" hangingPunct="1"/>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100431</xdr:rowOff>
    </xdr:from>
    <xdr:to>
      <xdr:col>7</xdr:col>
      <xdr:colOff>152400</xdr:colOff>
      <xdr:row>84</xdr:row>
      <xdr:rowOff>109600</xdr:rowOff>
    </xdr:to>
    <xdr:cxnSp macro="">
      <xdr:nvCxnSpPr>
        <xdr:cNvPr id="194" name="直線コネクタ 193"/>
        <xdr:cNvCxnSpPr/>
      </xdr:nvCxnSpPr>
      <xdr:spPr>
        <a:xfrm>
          <a:off x="4114800" y="14502231"/>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51615</xdr:rowOff>
    </xdr:from>
    <xdr:ext cx="762000" cy="259045"/>
    <xdr:sp macro="" textlink="">
      <xdr:nvSpPr>
        <xdr:cNvPr id="195" name="人件費・物件費等の状況平均値テキスト"/>
        <xdr:cNvSpPr txBox="1"/>
      </xdr:nvSpPr>
      <xdr:spPr>
        <a:xfrm>
          <a:off x="5041900" y="1428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84</xdr:row>
      <xdr:rowOff>15782</xdr:rowOff>
    </xdr:from>
    <xdr:to>
      <xdr:col>6</xdr:col>
      <xdr:colOff>0</xdr:colOff>
      <xdr:row>84</xdr:row>
      <xdr:rowOff>100431</xdr:rowOff>
    </xdr:to>
    <xdr:cxnSp macro="">
      <xdr:nvCxnSpPr>
        <xdr:cNvPr id="197" name="直線コネクタ 196"/>
        <xdr:cNvCxnSpPr/>
      </xdr:nvCxnSpPr>
      <xdr:spPr>
        <a:xfrm>
          <a:off x="3225800" y="14417582"/>
          <a:ext cx="889000" cy="8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82</xdr:row>
      <xdr:rowOff>122815</xdr:rowOff>
    </xdr:from>
    <xdr:ext cx="736600" cy="259045"/>
    <xdr:sp macro="" textlink="">
      <xdr:nvSpPr>
        <xdr:cNvPr id="199" name="テキスト ボックス 198"/>
        <xdr:cNvSpPr txBox="1"/>
      </xdr:nvSpPr>
      <xdr:spPr>
        <a:xfrm>
          <a:off x="3733800" y="1418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126738</xdr:rowOff>
    </xdr:from>
    <xdr:to>
      <xdr:col>4</xdr:col>
      <xdr:colOff>482600</xdr:colOff>
      <xdr:row>84</xdr:row>
      <xdr:rowOff>15782</xdr:rowOff>
    </xdr:to>
    <xdr:cxnSp macro="">
      <xdr:nvCxnSpPr>
        <xdr:cNvPr id="200" name="直線コネクタ 199"/>
        <xdr:cNvCxnSpPr/>
      </xdr:nvCxnSpPr>
      <xdr:spPr>
        <a:xfrm>
          <a:off x="2336800" y="14357088"/>
          <a:ext cx="889000" cy="6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82</xdr:row>
      <xdr:rowOff>55557</xdr:rowOff>
    </xdr:from>
    <xdr:ext cx="762000" cy="259045"/>
    <xdr:sp macro="" textlink="">
      <xdr:nvSpPr>
        <xdr:cNvPr id="202" name="テキスト ボックス 201"/>
        <xdr:cNvSpPr txBox="1"/>
      </xdr:nvSpPr>
      <xdr:spPr>
        <a:xfrm>
          <a:off x="2844800" y="141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31175</xdr:rowOff>
    </xdr:from>
    <xdr:to>
      <xdr:col>3</xdr:col>
      <xdr:colOff>279400</xdr:colOff>
      <xdr:row>83</xdr:row>
      <xdr:rowOff>126738</xdr:rowOff>
    </xdr:to>
    <xdr:cxnSp macro="">
      <xdr:nvCxnSpPr>
        <xdr:cNvPr id="203" name="直線コネクタ 202"/>
        <xdr:cNvCxnSpPr/>
      </xdr:nvCxnSpPr>
      <xdr:spPr>
        <a:xfrm>
          <a:off x="1447800" y="14261525"/>
          <a:ext cx="889000" cy="9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82</xdr:row>
      <xdr:rowOff>5149</xdr:rowOff>
    </xdr:from>
    <xdr:ext cx="762000" cy="259045"/>
    <xdr:sp macro="" textlink="">
      <xdr:nvSpPr>
        <xdr:cNvPr id="205" name="テキスト ボックス 204"/>
        <xdr:cNvSpPr txBox="1"/>
      </xdr:nvSpPr>
      <xdr:spPr>
        <a:xfrm>
          <a:off x="1955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83</xdr:row>
      <xdr:rowOff>144009</xdr:rowOff>
    </xdr:from>
    <xdr:ext cx="762000" cy="259045"/>
    <xdr:sp macro="" textlink="">
      <xdr:nvSpPr>
        <xdr:cNvPr id="207" name="テキスト ボックス 206"/>
        <xdr:cNvSpPr txBox="1"/>
      </xdr:nvSpPr>
      <xdr:spPr>
        <a:xfrm>
          <a:off x="1066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58800</xdr:rowOff>
    </xdr:from>
    <xdr:to>
      <xdr:col>7</xdr:col>
      <xdr:colOff>203200</xdr:colOff>
      <xdr:row>84</xdr:row>
      <xdr:rowOff>160400</xdr:rowOff>
    </xdr:to>
    <xdr:sp macro="" textlink="">
      <xdr:nvSpPr>
        <xdr:cNvPr id="213" name="円/楕円 212"/>
        <xdr:cNvSpPr/>
      </xdr:nvSpPr>
      <xdr:spPr>
        <a:xfrm>
          <a:off x="4902200" y="144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84</xdr:row>
      <xdr:rowOff>30877</xdr:rowOff>
    </xdr:from>
    <xdr:ext cx="762000" cy="259045"/>
    <xdr:sp macro="" textlink="">
      <xdr:nvSpPr>
        <xdr:cNvPr id="214" name="人件費・物件費等の状況該当値テキスト"/>
        <xdr:cNvSpPr txBox="1"/>
      </xdr:nvSpPr>
      <xdr:spPr>
        <a:xfrm>
          <a:off x="5041900" y="14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188,363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49631</xdr:rowOff>
    </xdr:from>
    <xdr:to>
      <xdr:col>6</xdr:col>
      <xdr:colOff>50800</xdr:colOff>
      <xdr:row>84</xdr:row>
      <xdr:rowOff>151231</xdr:rowOff>
    </xdr:to>
    <xdr:sp macro="" textlink="">
      <xdr:nvSpPr>
        <xdr:cNvPr id="215" name="円/楕円 214"/>
        <xdr:cNvSpPr/>
      </xdr:nvSpPr>
      <xdr:spPr>
        <a:xfrm>
          <a:off x="4064000" y="1445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84</xdr:row>
      <xdr:rowOff>136008</xdr:rowOff>
    </xdr:from>
    <xdr:ext cx="736600" cy="259045"/>
    <xdr:sp macro="" textlink="">
      <xdr:nvSpPr>
        <xdr:cNvPr id="216" name="テキスト ボックス 215"/>
        <xdr:cNvSpPr txBox="1"/>
      </xdr:nvSpPr>
      <xdr:spPr>
        <a:xfrm>
          <a:off x="3733800" y="1453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187,223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136432</xdr:rowOff>
    </xdr:from>
    <xdr:to>
      <xdr:col>4</xdr:col>
      <xdr:colOff>533400</xdr:colOff>
      <xdr:row>84</xdr:row>
      <xdr:rowOff>66582</xdr:rowOff>
    </xdr:to>
    <xdr:sp macro="" textlink="">
      <xdr:nvSpPr>
        <xdr:cNvPr id="217" name="円/楕円 216"/>
        <xdr:cNvSpPr/>
      </xdr:nvSpPr>
      <xdr:spPr>
        <a:xfrm>
          <a:off x="3175000" y="143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84</xdr:row>
      <xdr:rowOff>51359</xdr:rowOff>
    </xdr:from>
    <xdr:ext cx="762000" cy="259045"/>
    <xdr:sp macro="" textlink="">
      <xdr:nvSpPr>
        <xdr:cNvPr id="218" name="テキスト ボックス 217"/>
        <xdr:cNvSpPr txBox="1"/>
      </xdr:nvSpPr>
      <xdr:spPr>
        <a:xfrm>
          <a:off x="2844800" y="1445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176,699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75938</xdr:rowOff>
    </xdr:from>
    <xdr:to>
      <xdr:col>3</xdr:col>
      <xdr:colOff>330200</xdr:colOff>
      <xdr:row>84</xdr:row>
      <xdr:rowOff>6088</xdr:rowOff>
    </xdr:to>
    <xdr:sp macro="" textlink="">
      <xdr:nvSpPr>
        <xdr:cNvPr id="219" name="円/楕円 218"/>
        <xdr:cNvSpPr/>
      </xdr:nvSpPr>
      <xdr:spPr>
        <a:xfrm>
          <a:off x="2286000" y="143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83</xdr:row>
      <xdr:rowOff>162315</xdr:rowOff>
    </xdr:from>
    <xdr:ext cx="762000" cy="259045"/>
    <xdr:sp macro="" textlink="">
      <xdr:nvSpPr>
        <xdr:cNvPr id="220" name="テキスト ボックス 219"/>
        <xdr:cNvSpPr txBox="1"/>
      </xdr:nvSpPr>
      <xdr:spPr>
        <a:xfrm>
          <a:off x="1955800" y="143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169,178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151825</xdr:rowOff>
    </xdr:from>
    <xdr:to>
      <xdr:col>2</xdr:col>
      <xdr:colOff>127000</xdr:colOff>
      <xdr:row>83</xdr:row>
      <xdr:rowOff>81975</xdr:rowOff>
    </xdr:to>
    <xdr:sp macro="" textlink="">
      <xdr:nvSpPr>
        <xdr:cNvPr id="221" name="円/楕円 220"/>
        <xdr:cNvSpPr/>
      </xdr:nvSpPr>
      <xdr:spPr>
        <a:xfrm>
          <a:off x="1397000" y="142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81</xdr:row>
      <xdr:rowOff>92152</xdr:rowOff>
    </xdr:from>
    <xdr:ext cx="762000" cy="259045"/>
    <xdr:sp macro="" textlink="">
      <xdr:nvSpPr>
        <xdr:cNvPr id="222" name="テキスト ボックス 221"/>
        <xdr:cNvSpPr txBox="1"/>
      </xdr:nvSpPr>
      <xdr:spPr>
        <a:xfrm>
          <a:off x="1066800" y="139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当町は職員の平均年齢が高く、人件費の抑制などの取組にも関わらず数値になかなか反映されないという状況ではあるが、一般職員適正化計画とも連動しながら、今後も給与水準の適正化に努める。</a:t>
          </a:r>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79</xdr:row>
      <xdr:rowOff>135466</xdr:rowOff>
    </xdr:from>
    <xdr:to>
      <xdr:col>24</xdr:col>
      <xdr:colOff>558800</xdr:colOff>
      <xdr:row>86</xdr:row>
      <xdr:rowOff>155222</xdr:rowOff>
    </xdr:to>
    <xdr:cxnSp macro="">
      <xdr:nvCxnSpPr>
        <xdr:cNvPr id="251" name="直線コネクタ 250"/>
        <xdr:cNvCxnSpPr/>
      </xdr:nvCxnSpPr>
      <xdr:spPr>
        <a:xfrm flipV="1">
          <a:off x="17018000" y="13680016"/>
          <a:ext cx="0" cy="1219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127299</xdr:rowOff>
    </xdr:from>
    <xdr:ext cx="762000" cy="259045"/>
    <xdr:sp macro="" textlink="">
      <xdr:nvSpPr>
        <xdr:cNvPr id="252" name="給与水準   （国との比較）最小値テキスト"/>
        <xdr:cNvSpPr txBox="1"/>
      </xdr:nvSpPr>
      <xdr:spPr>
        <a:xfrm>
          <a:off x="17106900" y="148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155222</xdr:rowOff>
    </xdr:from>
    <xdr:to>
      <xdr:col>24</xdr:col>
      <xdr:colOff>647700</xdr:colOff>
      <xdr:row>86</xdr:row>
      <xdr:rowOff>155222</xdr:rowOff>
    </xdr:to>
    <xdr:cxnSp macro="">
      <xdr:nvCxnSpPr>
        <xdr:cNvPr id="253" name="直線コネクタ 252"/>
        <xdr:cNvCxnSpPr/>
      </xdr:nvCxnSpPr>
      <xdr:spPr>
        <a:xfrm>
          <a:off x="16929100" y="1489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4"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5" name="直線コネクタ 254"/>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83</xdr:row>
      <xdr:rowOff>160161</xdr:rowOff>
    </xdr:to>
    <xdr:cxnSp macro="">
      <xdr:nvCxnSpPr>
        <xdr:cNvPr id="256" name="直線コネクタ 255"/>
        <xdr:cNvCxnSpPr/>
      </xdr:nvCxnSpPr>
      <xdr:spPr>
        <a:xfrm>
          <a:off x="16179800" y="143637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96255</xdr:rowOff>
    </xdr:from>
    <xdr:ext cx="762000" cy="259045"/>
    <xdr:sp macro="" textlink="">
      <xdr:nvSpPr>
        <xdr:cNvPr id="257" name="給与水準   （国との比較）平均値テキスト"/>
        <xdr:cNvSpPr txBox="1"/>
      </xdr:nvSpPr>
      <xdr:spPr>
        <a:xfrm>
          <a:off x="17106900" y="1398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8" name="フローチャート : 判断 257"/>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83</xdr:row>
      <xdr:rowOff>106539</xdr:rowOff>
    </xdr:from>
    <xdr:to>
      <xdr:col>23</xdr:col>
      <xdr:colOff>406400</xdr:colOff>
      <xdr:row>83</xdr:row>
      <xdr:rowOff>133350</xdr:rowOff>
    </xdr:to>
    <xdr:cxnSp macro="">
      <xdr:nvCxnSpPr>
        <xdr:cNvPr id="259" name="直線コネクタ 258"/>
        <xdr:cNvCxnSpPr/>
      </xdr:nvCxnSpPr>
      <xdr:spPr>
        <a:xfrm>
          <a:off x="15290800" y="143368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52916</xdr:rowOff>
    </xdr:from>
    <xdr:to>
      <xdr:col>23</xdr:col>
      <xdr:colOff>457200</xdr:colOff>
      <xdr:row>82</xdr:row>
      <xdr:rowOff>154516</xdr:rowOff>
    </xdr:to>
    <xdr:sp macro="" textlink="">
      <xdr:nvSpPr>
        <xdr:cNvPr id="260" name="フローチャート : 判断 259"/>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80</xdr:row>
      <xdr:rowOff>164693</xdr:rowOff>
    </xdr:from>
    <xdr:ext cx="736600" cy="259045"/>
    <xdr:sp macro="" textlink="">
      <xdr:nvSpPr>
        <xdr:cNvPr id="261" name="テキスト ボックス 260"/>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170745</xdr:rowOff>
    </xdr:from>
    <xdr:to>
      <xdr:col>22</xdr:col>
      <xdr:colOff>203200</xdr:colOff>
      <xdr:row>83</xdr:row>
      <xdr:rowOff>106539</xdr:rowOff>
    </xdr:to>
    <xdr:cxnSp macro="">
      <xdr:nvCxnSpPr>
        <xdr:cNvPr id="262" name="直線コネクタ 261"/>
        <xdr:cNvCxnSpPr/>
      </xdr:nvCxnSpPr>
      <xdr:spPr>
        <a:xfrm>
          <a:off x="14401800" y="1422964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3" name="フローチャート : 判断 262"/>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80</xdr:row>
      <xdr:rowOff>57449</xdr:rowOff>
    </xdr:from>
    <xdr:ext cx="762000" cy="259045"/>
    <xdr:sp macro="" textlink="">
      <xdr:nvSpPr>
        <xdr:cNvPr id="264" name="テキスト ボックス 263"/>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170745</xdr:rowOff>
    </xdr:from>
    <xdr:to>
      <xdr:col>21</xdr:col>
      <xdr:colOff>0</xdr:colOff>
      <xdr:row>88</xdr:row>
      <xdr:rowOff>80434</xdr:rowOff>
    </xdr:to>
    <xdr:cxnSp macro="">
      <xdr:nvCxnSpPr>
        <xdr:cNvPr id="265" name="直線コネクタ 264"/>
        <xdr:cNvCxnSpPr/>
      </xdr:nvCxnSpPr>
      <xdr:spPr>
        <a:xfrm flipV="1">
          <a:off x="13512800" y="14229645"/>
          <a:ext cx="889000" cy="9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117122</xdr:rowOff>
    </xdr:from>
    <xdr:to>
      <xdr:col>21</xdr:col>
      <xdr:colOff>50800</xdr:colOff>
      <xdr:row>82</xdr:row>
      <xdr:rowOff>47272</xdr:rowOff>
    </xdr:to>
    <xdr:sp macro="" textlink="">
      <xdr:nvSpPr>
        <xdr:cNvPr id="266" name="フローチャート : 判断 265"/>
        <xdr:cNvSpPr/>
      </xdr:nvSpPr>
      <xdr:spPr>
        <a:xfrm>
          <a:off x="14351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80</xdr:row>
      <xdr:rowOff>57449</xdr:rowOff>
    </xdr:from>
    <xdr:ext cx="762000" cy="259045"/>
    <xdr:sp macro="" textlink="">
      <xdr:nvSpPr>
        <xdr:cNvPr id="267" name="テキスト ボックス 266"/>
        <xdr:cNvSpPr txBox="1"/>
      </xdr:nvSpPr>
      <xdr:spPr>
        <a:xfrm>
          <a:off x="14020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93839</xdr:rowOff>
    </xdr:from>
    <xdr:to>
      <xdr:col>19</xdr:col>
      <xdr:colOff>533400</xdr:colOff>
      <xdr:row>88</xdr:row>
      <xdr:rowOff>23989</xdr:rowOff>
    </xdr:to>
    <xdr:sp macro="" textlink="">
      <xdr:nvSpPr>
        <xdr:cNvPr id="268" name="フローチャート : 判断 267"/>
        <xdr:cNvSpPr/>
      </xdr:nvSpPr>
      <xdr:spPr>
        <a:xfrm>
          <a:off x="13462000" y="1500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86</xdr:row>
      <xdr:rowOff>34166</xdr:rowOff>
    </xdr:from>
    <xdr:ext cx="762000" cy="259045"/>
    <xdr:sp macro="" textlink="">
      <xdr:nvSpPr>
        <xdr:cNvPr id="269" name="テキスト ボックス 268"/>
        <xdr:cNvSpPr txBox="1"/>
      </xdr:nvSpPr>
      <xdr:spPr>
        <a:xfrm>
          <a:off x="13131800" y="147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109361</xdr:rowOff>
    </xdr:from>
    <xdr:to>
      <xdr:col>24</xdr:col>
      <xdr:colOff>609600</xdr:colOff>
      <xdr:row>84</xdr:row>
      <xdr:rowOff>39511</xdr:rowOff>
    </xdr:to>
    <xdr:sp macro="" textlink="">
      <xdr:nvSpPr>
        <xdr:cNvPr id="275" name="円/楕円 274"/>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83</xdr:row>
      <xdr:rowOff>81438</xdr:rowOff>
    </xdr:from>
    <xdr:ext cx="762000" cy="259045"/>
    <xdr:sp macro="" textlink="">
      <xdr:nvSpPr>
        <xdr:cNvPr id="276" name="給与水準   （国との比較）該当値テキスト"/>
        <xdr:cNvSpPr txBox="1"/>
      </xdr:nvSpPr>
      <xdr:spPr>
        <a:xfrm>
          <a:off x="17106900" y="143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7" name="円/楕円 276"/>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83</xdr:row>
      <xdr:rowOff>168927</xdr:rowOff>
    </xdr:from>
    <xdr:ext cx="736600" cy="259045"/>
    <xdr:sp macro="" textlink="">
      <xdr:nvSpPr>
        <xdr:cNvPr id="278" name="テキスト ボックス 277"/>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55739</xdr:rowOff>
    </xdr:from>
    <xdr:to>
      <xdr:col>22</xdr:col>
      <xdr:colOff>254000</xdr:colOff>
      <xdr:row>83</xdr:row>
      <xdr:rowOff>157339</xdr:rowOff>
    </xdr:to>
    <xdr:sp macro="" textlink="">
      <xdr:nvSpPr>
        <xdr:cNvPr id="279" name="円/楕円 278"/>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83</xdr:row>
      <xdr:rowOff>142116</xdr:rowOff>
    </xdr:from>
    <xdr:ext cx="762000" cy="259045"/>
    <xdr:sp macro="" textlink="">
      <xdr:nvSpPr>
        <xdr:cNvPr id="280" name="テキスト ボックス 279"/>
        <xdr:cNvSpPr txBox="1"/>
      </xdr:nvSpPr>
      <xdr:spPr>
        <a:xfrm>
          <a:off x="14909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119945</xdr:rowOff>
    </xdr:from>
    <xdr:to>
      <xdr:col>21</xdr:col>
      <xdr:colOff>50800</xdr:colOff>
      <xdr:row>83</xdr:row>
      <xdr:rowOff>50095</xdr:rowOff>
    </xdr:to>
    <xdr:sp macro="" textlink="">
      <xdr:nvSpPr>
        <xdr:cNvPr id="281" name="円/楕円 280"/>
        <xdr:cNvSpPr/>
      </xdr:nvSpPr>
      <xdr:spPr>
        <a:xfrm>
          <a:off x="14351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83</xdr:row>
      <xdr:rowOff>34872</xdr:rowOff>
    </xdr:from>
    <xdr:ext cx="762000" cy="259045"/>
    <xdr:sp macro="" textlink="">
      <xdr:nvSpPr>
        <xdr:cNvPr id="282" name="テキスト ボックス 281"/>
        <xdr:cNvSpPr txBox="1"/>
      </xdr:nvSpPr>
      <xdr:spPr>
        <a:xfrm>
          <a:off x="14020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3" name="円/楕円 282"/>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88</xdr:row>
      <xdr:rowOff>116011</xdr:rowOff>
    </xdr:from>
    <xdr:ext cx="762000" cy="259045"/>
    <xdr:sp macro="" textlink="">
      <xdr:nvSpPr>
        <xdr:cNvPr id="284" name="テキスト ボックス 283"/>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本町は、</a:t>
          </a:r>
          <a:r>
            <a:rPr kumimoji="1" lang="en-US" altLang="ja-JP" sz="1100" b="0" i="0" baseline="0">
              <a:solidFill>
                <a:schemeClr val="dk1"/>
              </a:solidFill>
              <a:effectLst/>
              <a:latin typeface="+mn-lt"/>
              <a:ea typeface="+mn-ea"/>
              <a:cs typeface="+mn-cs"/>
            </a:rPr>
            <a:t>H17.10</a:t>
          </a:r>
          <a:r>
            <a:rPr kumimoji="1" lang="ja-JP" altLang="ja-JP" sz="1100" b="0" i="0" baseline="0">
              <a:solidFill>
                <a:schemeClr val="dk1"/>
              </a:solidFill>
              <a:effectLst/>
              <a:latin typeface="+mn-lt"/>
              <a:ea typeface="+mn-ea"/>
              <a:cs typeface="+mn-cs"/>
            </a:rPr>
            <a:t>に花園村と合併したことにより、</a:t>
          </a:r>
          <a:r>
            <a:rPr kumimoji="1" lang="en-US" altLang="ja-JP" sz="1100" b="0" i="0" baseline="0">
              <a:solidFill>
                <a:schemeClr val="dk1"/>
              </a:solidFill>
              <a:effectLst/>
              <a:latin typeface="+mn-lt"/>
              <a:ea typeface="+mn-ea"/>
              <a:cs typeface="+mn-cs"/>
            </a:rPr>
            <a:t>151.73k㎡</a:t>
          </a:r>
          <a:r>
            <a:rPr kumimoji="1" lang="ja-JP" altLang="ja-JP" sz="1100" b="0" i="0" baseline="0">
              <a:solidFill>
                <a:schemeClr val="dk1"/>
              </a:solidFill>
              <a:effectLst/>
              <a:latin typeface="+mn-lt"/>
              <a:ea typeface="+mn-ea"/>
              <a:cs typeface="+mn-cs"/>
            </a:rPr>
            <a:t>という広大な面積を有し、山間へき地が多く、その複雑な地形に伴い多数の施設を要する。これら施設の管理運営に職員を要するため、これまで類似団体内平均値を上回ってきたが、一般職員適正化計画に基づく職員数削減を行ってきた結果、職員数も年々減少し、</a:t>
          </a:r>
          <a:r>
            <a:rPr kumimoji="1" lang="en-US" altLang="ja-JP" sz="1100" b="0" i="0" baseline="0">
              <a:solidFill>
                <a:schemeClr val="dk1"/>
              </a:solidFill>
              <a:effectLst/>
              <a:latin typeface="+mn-lt"/>
              <a:ea typeface="+mn-ea"/>
              <a:cs typeface="+mn-cs"/>
            </a:rPr>
            <a:t>H26</a:t>
          </a:r>
          <a:r>
            <a:rPr kumimoji="1" lang="ja-JP" altLang="en-US" sz="1100" b="0" i="0" baseline="0">
              <a:solidFill>
                <a:schemeClr val="dk1"/>
              </a:solidFill>
              <a:effectLst/>
              <a:latin typeface="+mn-lt"/>
              <a:ea typeface="+mn-ea"/>
              <a:cs typeface="+mn-cs"/>
            </a:rPr>
            <a:t>以降</a:t>
          </a:r>
          <a:r>
            <a:rPr kumimoji="1" lang="ja-JP" altLang="ja-JP" sz="1100" b="0" i="0" baseline="0">
              <a:solidFill>
                <a:schemeClr val="dk1"/>
              </a:solidFill>
              <a:effectLst/>
              <a:latin typeface="+mn-lt"/>
              <a:ea typeface="+mn-ea"/>
              <a:cs typeface="+mn-cs"/>
            </a:rPr>
            <a:t>類似団体内平均値を下回など改善傾向にある。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現在</a:t>
          </a:r>
          <a:r>
            <a:rPr kumimoji="1" lang="ja-JP" altLang="en-US" sz="1100" b="0" i="0" baseline="0">
              <a:solidFill>
                <a:schemeClr val="dk1"/>
              </a:solidFill>
              <a:effectLst/>
              <a:latin typeface="+mn-lt"/>
              <a:ea typeface="+mn-ea"/>
              <a:cs typeface="+mn-cs"/>
            </a:rPr>
            <a:t>も公共施設の統廃合や</a:t>
          </a:r>
          <a:r>
            <a:rPr kumimoji="1" lang="ja-JP" altLang="ja-JP" sz="1100" b="0" i="0" baseline="0">
              <a:solidFill>
                <a:schemeClr val="dk1"/>
              </a:solidFill>
              <a:effectLst/>
              <a:latin typeface="+mn-lt"/>
              <a:ea typeface="+mn-ea"/>
              <a:cs typeface="+mn-cs"/>
            </a:rPr>
            <a:t>一般職員適正化計画に基づ</a:t>
          </a:r>
          <a:r>
            <a:rPr kumimoji="1" lang="ja-JP" altLang="en-US" sz="1100" b="0" i="0" baseline="0">
              <a:solidFill>
                <a:schemeClr val="dk1"/>
              </a:solidFill>
              <a:effectLst/>
              <a:latin typeface="+mn-lt"/>
              <a:ea typeface="+mn-ea"/>
              <a:cs typeface="+mn-cs"/>
            </a:rPr>
            <a:t>いた</a:t>
          </a:r>
          <a:r>
            <a:rPr kumimoji="1" lang="ja-JP" altLang="ja-JP" sz="1100" b="0" i="0" baseline="0">
              <a:solidFill>
                <a:schemeClr val="dk1"/>
              </a:solidFill>
              <a:effectLst/>
              <a:latin typeface="+mn-lt"/>
              <a:ea typeface="+mn-ea"/>
              <a:cs typeface="+mn-cs"/>
            </a:rPr>
            <a:t>機構改革</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事務事業見直し</a:t>
          </a:r>
          <a:r>
            <a:rPr kumimoji="1" lang="ja-JP" altLang="en-US" sz="1100" b="0" i="0" baseline="0">
              <a:solidFill>
                <a:schemeClr val="dk1"/>
              </a:solidFill>
              <a:effectLst/>
              <a:latin typeface="+mn-lt"/>
              <a:ea typeface="+mn-ea"/>
              <a:cs typeface="+mn-cs"/>
            </a:rPr>
            <a:t>を進めており</a:t>
          </a:r>
          <a:r>
            <a:rPr kumimoji="1" lang="ja-JP" altLang="ja-JP" sz="1100" b="0" i="0" baseline="0">
              <a:solidFill>
                <a:schemeClr val="dk1"/>
              </a:solidFill>
              <a:effectLst/>
              <a:latin typeface="+mn-lt"/>
              <a:ea typeface="+mn-ea"/>
              <a:cs typeface="+mn-cs"/>
            </a:rPr>
            <a:t>、退職勧奨、退職者不補充などによる適正化に努めている。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4" name="直線コネクタ 313"/>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5"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6" name="直線コネクタ 315"/>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7"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8" name="直線コネクタ 317"/>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57714</xdr:rowOff>
    </xdr:from>
    <xdr:to>
      <xdr:col>24</xdr:col>
      <xdr:colOff>558800</xdr:colOff>
      <xdr:row>61</xdr:row>
      <xdr:rowOff>81845</xdr:rowOff>
    </xdr:to>
    <xdr:cxnSp macro="">
      <xdr:nvCxnSpPr>
        <xdr:cNvPr id="319" name="直線コネクタ 318"/>
        <xdr:cNvCxnSpPr/>
      </xdr:nvCxnSpPr>
      <xdr:spPr>
        <a:xfrm>
          <a:off x="16179800" y="10516164"/>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68808</xdr:rowOff>
    </xdr:from>
    <xdr:ext cx="762000" cy="259045"/>
    <xdr:sp macro="" textlink="">
      <xdr:nvSpPr>
        <xdr:cNvPr id="320" name="定員管理の状況平均値テキスト"/>
        <xdr:cNvSpPr txBox="1"/>
      </xdr:nvSpPr>
      <xdr:spPr>
        <a:xfrm>
          <a:off x="17106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21" name="フローチャート : 判断 320"/>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61</xdr:row>
      <xdr:rowOff>57714</xdr:rowOff>
    </xdr:from>
    <xdr:to>
      <xdr:col>23</xdr:col>
      <xdr:colOff>406400</xdr:colOff>
      <xdr:row>61</xdr:row>
      <xdr:rowOff>150213</xdr:rowOff>
    </xdr:to>
    <xdr:cxnSp macro="">
      <xdr:nvCxnSpPr>
        <xdr:cNvPr id="322" name="直線コネクタ 321"/>
        <xdr:cNvCxnSpPr/>
      </xdr:nvCxnSpPr>
      <xdr:spPr>
        <a:xfrm flipV="1">
          <a:off x="15290800" y="10516164"/>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3" name="フローチャート : 判断 322"/>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62</xdr:row>
      <xdr:rowOff>27746</xdr:rowOff>
    </xdr:from>
    <xdr:ext cx="736600" cy="259045"/>
    <xdr:sp macro="" textlink="">
      <xdr:nvSpPr>
        <xdr:cNvPr id="324" name="テキスト ボックス 323"/>
        <xdr:cNvSpPr txBox="1"/>
      </xdr:nvSpPr>
      <xdr:spPr>
        <a:xfrm>
          <a:off x="15798800" y="1065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140829</xdr:rowOff>
    </xdr:from>
    <xdr:to>
      <xdr:col>22</xdr:col>
      <xdr:colOff>203200</xdr:colOff>
      <xdr:row>61</xdr:row>
      <xdr:rowOff>150213</xdr:rowOff>
    </xdr:to>
    <xdr:cxnSp macro="">
      <xdr:nvCxnSpPr>
        <xdr:cNvPr id="325" name="直線コネクタ 324"/>
        <xdr:cNvCxnSpPr/>
      </xdr:nvCxnSpPr>
      <xdr:spPr>
        <a:xfrm>
          <a:off x="14401800" y="1059927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6" name="フローチャート : 判断 325"/>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62</xdr:row>
      <xdr:rowOff>21042</xdr:rowOff>
    </xdr:from>
    <xdr:ext cx="762000" cy="259045"/>
    <xdr:sp macro="" textlink="">
      <xdr:nvSpPr>
        <xdr:cNvPr id="327" name="テキスト ボックス 326"/>
        <xdr:cNvSpPr txBox="1"/>
      </xdr:nvSpPr>
      <xdr:spPr>
        <a:xfrm>
          <a:off x="14909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140829</xdr:rowOff>
    </xdr:from>
    <xdr:to>
      <xdr:col>21</xdr:col>
      <xdr:colOff>0</xdr:colOff>
      <xdr:row>62</xdr:row>
      <xdr:rowOff>212</xdr:rowOff>
    </xdr:to>
    <xdr:cxnSp macro="">
      <xdr:nvCxnSpPr>
        <xdr:cNvPr id="328" name="直線コネクタ 327"/>
        <xdr:cNvCxnSpPr/>
      </xdr:nvCxnSpPr>
      <xdr:spPr>
        <a:xfrm flipV="1">
          <a:off x="13512800" y="10599279"/>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9" name="フローチャート : 判断 328"/>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60</xdr:row>
      <xdr:rowOff>27675</xdr:rowOff>
    </xdr:from>
    <xdr:ext cx="762000" cy="259045"/>
    <xdr:sp macro="" textlink="">
      <xdr:nvSpPr>
        <xdr:cNvPr id="330" name="テキスト ボックス 329"/>
        <xdr:cNvSpPr txBox="1"/>
      </xdr:nvSpPr>
      <xdr:spPr>
        <a:xfrm>
          <a:off x="14020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31" name="フローチャート : 判断 330"/>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60</xdr:row>
      <xdr:rowOff>42421</xdr:rowOff>
    </xdr:from>
    <xdr:ext cx="762000" cy="259045"/>
    <xdr:sp macro="" textlink="">
      <xdr:nvSpPr>
        <xdr:cNvPr id="332" name="テキスト ボックス 331"/>
        <xdr:cNvSpPr txBox="1"/>
      </xdr:nvSpPr>
      <xdr:spPr>
        <a:xfrm>
          <a:off x="13131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31045</xdr:rowOff>
    </xdr:from>
    <xdr:to>
      <xdr:col>24</xdr:col>
      <xdr:colOff>609600</xdr:colOff>
      <xdr:row>61</xdr:row>
      <xdr:rowOff>132645</xdr:rowOff>
    </xdr:to>
    <xdr:sp macro="" textlink="">
      <xdr:nvSpPr>
        <xdr:cNvPr id="338" name="円/楕円 337"/>
        <xdr:cNvSpPr/>
      </xdr:nvSpPr>
      <xdr:spPr>
        <a:xfrm>
          <a:off x="16967200" y="104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60</xdr:row>
      <xdr:rowOff>47572</xdr:rowOff>
    </xdr:from>
    <xdr:ext cx="762000" cy="259045"/>
    <xdr:sp macro="" textlink="">
      <xdr:nvSpPr>
        <xdr:cNvPr id="339" name="定員管理の状況該当値テキスト"/>
        <xdr:cNvSpPr txBox="1"/>
      </xdr:nvSpPr>
      <xdr:spPr>
        <a:xfrm>
          <a:off x="17106900" y="103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6914</xdr:rowOff>
    </xdr:from>
    <xdr:to>
      <xdr:col>23</xdr:col>
      <xdr:colOff>457200</xdr:colOff>
      <xdr:row>61</xdr:row>
      <xdr:rowOff>108514</xdr:rowOff>
    </xdr:to>
    <xdr:sp macro="" textlink="">
      <xdr:nvSpPr>
        <xdr:cNvPr id="340" name="円/楕円 339"/>
        <xdr:cNvSpPr/>
      </xdr:nvSpPr>
      <xdr:spPr>
        <a:xfrm>
          <a:off x="16129000" y="10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59</xdr:row>
      <xdr:rowOff>118691</xdr:rowOff>
    </xdr:from>
    <xdr:ext cx="736600" cy="259045"/>
    <xdr:sp macro="" textlink="">
      <xdr:nvSpPr>
        <xdr:cNvPr id="341" name="テキスト ボックス 340"/>
        <xdr:cNvSpPr txBox="1"/>
      </xdr:nvSpPr>
      <xdr:spPr>
        <a:xfrm>
          <a:off x="15798800" y="1023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99413</xdr:rowOff>
    </xdr:from>
    <xdr:to>
      <xdr:col>22</xdr:col>
      <xdr:colOff>254000</xdr:colOff>
      <xdr:row>62</xdr:row>
      <xdr:rowOff>29563</xdr:rowOff>
    </xdr:to>
    <xdr:sp macro="" textlink="">
      <xdr:nvSpPr>
        <xdr:cNvPr id="342" name="円/楕円 341"/>
        <xdr:cNvSpPr/>
      </xdr:nvSpPr>
      <xdr:spPr>
        <a:xfrm>
          <a:off x="15240000" y="105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39740</xdr:rowOff>
    </xdr:from>
    <xdr:ext cx="762000" cy="259045"/>
    <xdr:sp macro="" textlink="">
      <xdr:nvSpPr>
        <xdr:cNvPr id="343" name="テキスト ボックス 342"/>
        <xdr:cNvSpPr txBox="1"/>
      </xdr:nvSpPr>
      <xdr:spPr>
        <a:xfrm>
          <a:off x="14909800" y="1032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90029</xdr:rowOff>
    </xdr:from>
    <xdr:to>
      <xdr:col>21</xdr:col>
      <xdr:colOff>50800</xdr:colOff>
      <xdr:row>62</xdr:row>
      <xdr:rowOff>20179</xdr:rowOff>
    </xdr:to>
    <xdr:sp macro="" textlink="">
      <xdr:nvSpPr>
        <xdr:cNvPr id="344" name="円/楕円 343"/>
        <xdr:cNvSpPr/>
      </xdr:nvSpPr>
      <xdr:spPr>
        <a:xfrm>
          <a:off x="14351000" y="1054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62</xdr:row>
      <xdr:rowOff>4956</xdr:rowOff>
    </xdr:from>
    <xdr:ext cx="762000" cy="259045"/>
    <xdr:sp macro="" textlink="">
      <xdr:nvSpPr>
        <xdr:cNvPr id="345" name="テキスト ボックス 344"/>
        <xdr:cNvSpPr txBox="1"/>
      </xdr:nvSpPr>
      <xdr:spPr>
        <a:xfrm>
          <a:off x="14020800" y="1063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120862</xdr:rowOff>
    </xdr:from>
    <xdr:to>
      <xdr:col>19</xdr:col>
      <xdr:colOff>533400</xdr:colOff>
      <xdr:row>62</xdr:row>
      <xdr:rowOff>51012</xdr:rowOff>
    </xdr:to>
    <xdr:sp macro="" textlink="">
      <xdr:nvSpPr>
        <xdr:cNvPr id="346" name="円/楕円 345"/>
        <xdr:cNvSpPr/>
      </xdr:nvSpPr>
      <xdr:spPr>
        <a:xfrm>
          <a:off x="13462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62</xdr:row>
      <xdr:rowOff>35789</xdr:rowOff>
    </xdr:from>
    <xdr:ext cx="762000" cy="259045"/>
    <xdr:sp macro="" textlink="">
      <xdr:nvSpPr>
        <xdr:cNvPr id="347" name="テキスト ボックス 346"/>
        <xdr:cNvSpPr txBox="1"/>
      </xdr:nvSpPr>
      <xdr:spPr>
        <a:xfrm>
          <a:off x="13131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ea"/>
              <a:ea typeface="+mn-ea"/>
              <a:cs typeface="+mn-cs"/>
            </a:rPr>
            <a:t>公債費が</a:t>
          </a:r>
          <a:r>
            <a:rPr kumimoji="1" lang="en-US" altLang="ja-JP" sz="1100" b="0" i="0" baseline="0">
              <a:solidFill>
                <a:schemeClr val="dk1"/>
              </a:solidFill>
              <a:effectLst/>
              <a:latin typeface="+mn-ea"/>
              <a:ea typeface="+mn-ea"/>
              <a:cs typeface="+mn-cs"/>
            </a:rPr>
            <a:t>H21</a:t>
          </a:r>
          <a:r>
            <a:rPr kumimoji="1" lang="ja-JP" altLang="ja-JP" sz="1100" b="0" i="0" baseline="0">
              <a:solidFill>
                <a:schemeClr val="dk1"/>
              </a:solidFill>
              <a:effectLst/>
              <a:latin typeface="+mn-ea"/>
              <a:ea typeface="+mn-ea"/>
              <a:cs typeface="+mn-cs"/>
            </a:rPr>
            <a:t>をピークに減少していることなどにより比率は減少傾向であり、</a:t>
          </a:r>
          <a:r>
            <a:rPr kumimoji="1" lang="en-US" altLang="ja-JP" sz="1100" b="0" i="0" baseline="0">
              <a:solidFill>
                <a:schemeClr val="dk1"/>
              </a:solidFill>
              <a:effectLst/>
              <a:latin typeface="+mn-ea"/>
              <a:ea typeface="+mn-ea"/>
              <a:cs typeface="+mn-cs"/>
            </a:rPr>
            <a:t>H24</a:t>
          </a:r>
          <a:r>
            <a:rPr kumimoji="1" lang="ja-JP" altLang="ja-JP" sz="1100" b="0" i="0" baseline="0">
              <a:solidFill>
                <a:schemeClr val="dk1"/>
              </a:solidFill>
              <a:effectLst/>
              <a:latin typeface="+mn-ea"/>
              <a:ea typeface="+mn-ea"/>
              <a:cs typeface="+mn-cs"/>
            </a:rPr>
            <a:t>までは類似団体内平均値を下回っていたが、</a:t>
          </a:r>
          <a:r>
            <a:rPr kumimoji="1" lang="en-US" altLang="ja-JP" sz="1100" b="0" i="0" baseline="0">
              <a:solidFill>
                <a:schemeClr val="dk1"/>
              </a:solidFill>
              <a:effectLst/>
              <a:latin typeface="+mn-ea"/>
              <a:ea typeface="+mn-ea"/>
              <a:cs typeface="+mn-cs"/>
            </a:rPr>
            <a:t>H25</a:t>
          </a:r>
          <a:r>
            <a:rPr kumimoji="1" lang="ja-JP" altLang="en-US" sz="1100" b="0" i="0" baseline="0">
              <a:solidFill>
                <a:schemeClr val="dk1"/>
              </a:solidFill>
              <a:effectLst/>
              <a:latin typeface="+mn-ea"/>
              <a:ea typeface="+mn-ea"/>
              <a:cs typeface="+mn-cs"/>
            </a:rPr>
            <a:t>以降改善傾向となっていた。</a:t>
          </a:r>
          <a:endParaRPr kumimoji="1" lang="en-US" altLang="ja-JP" sz="1100" b="0" i="0" baseline="0">
            <a:solidFill>
              <a:schemeClr val="dk1"/>
            </a:solidFill>
            <a:effectLst/>
            <a:latin typeface="+mn-ea"/>
            <a:ea typeface="+mn-ea"/>
            <a:cs typeface="+mn-cs"/>
          </a:endParaRPr>
        </a:p>
        <a:p>
          <a:r>
            <a:rPr kumimoji="1" lang="en-US" altLang="ja-JP" sz="1100" b="0" i="0" baseline="0">
              <a:solidFill>
                <a:schemeClr val="dk1"/>
              </a:solidFill>
              <a:effectLst/>
              <a:latin typeface="+mn-ea"/>
              <a:ea typeface="+mn-ea"/>
              <a:cs typeface="+mn-cs"/>
            </a:rPr>
            <a:t>H28</a:t>
          </a:r>
          <a:r>
            <a:rPr kumimoji="1" lang="ja-JP" altLang="en-US" sz="1100" b="0" i="0" baseline="0">
              <a:solidFill>
                <a:schemeClr val="dk1"/>
              </a:solidFill>
              <a:effectLst/>
              <a:latin typeface="+mn-ea"/>
              <a:ea typeface="+mn-ea"/>
              <a:cs typeface="+mn-cs"/>
            </a:rPr>
            <a:t>は</a:t>
          </a:r>
          <a:r>
            <a:rPr kumimoji="1" lang="ja-JP" altLang="ja-JP" sz="1100">
              <a:solidFill>
                <a:schemeClr val="dk1"/>
              </a:solidFill>
              <a:effectLst/>
              <a:latin typeface="+mn-lt"/>
              <a:ea typeface="+mn-ea"/>
              <a:cs typeface="+mn-cs"/>
            </a:rPr>
            <a:t>学校改築事業や</a:t>
          </a:r>
          <a:r>
            <a:rPr kumimoji="1" lang="ja-JP" altLang="ja-JP" sz="1100" b="0" i="0" baseline="0">
              <a:solidFill>
                <a:schemeClr val="dk1"/>
              </a:solidFill>
              <a:effectLst/>
              <a:latin typeface="+mn-lt"/>
              <a:ea typeface="+mn-ea"/>
              <a:cs typeface="+mn-cs"/>
            </a:rPr>
            <a:t>合併特例事業債の</a:t>
          </a:r>
          <a:r>
            <a:rPr kumimoji="1" lang="ja-JP" altLang="ja-JP" sz="1100">
              <a:solidFill>
                <a:schemeClr val="dk1"/>
              </a:solidFill>
              <a:effectLst/>
              <a:latin typeface="+mn-lt"/>
              <a:ea typeface="+mn-ea"/>
              <a:cs typeface="+mn-cs"/>
            </a:rPr>
            <a:t>元利償還金の増加</a:t>
          </a:r>
          <a:r>
            <a:rPr kumimoji="1" lang="ja-JP" altLang="en-US" sz="1100" b="0" i="0" baseline="0">
              <a:solidFill>
                <a:schemeClr val="dk1"/>
              </a:solidFill>
              <a:effectLst/>
              <a:latin typeface="+mn-ea"/>
              <a:ea typeface="+mn-ea"/>
              <a:cs typeface="+mn-cs"/>
            </a:rPr>
            <a:t>、前年に比べ</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ea"/>
              <a:ea typeface="+mn-ea"/>
              <a:cs typeface="+mn-cs"/>
            </a:rPr>
            <a:t>」となった。</a:t>
          </a:r>
          <a:endParaRPr kumimoji="1" lang="en-US" altLang="ja-JP" sz="1100" b="0" i="0" baseline="0">
            <a:solidFill>
              <a:schemeClr val="dk1"/>
            </a:solidFill>
            <a:effectLst/>
            <a:latin typeface="+mn-ea"/>
            <a:ea typeface="+mn-ea"/>
            <a:cs typeface="+mn-cs"/>
          </a:endParaRPr>
        </a:p>
        <a:p>
          <a:pPr eaLnBrk="1" fontAlgn="auto" latinLnBrk="0" hangingPunct="1"/>
          <a:r>
            <a:rPr kumimoji="1" lang="ja-JP" altLang="en-US" sz="1100" b="0" i="0" baseline="0">
              <a:solidFill>
                <a:schemeClr val="dk1"/>
              </a:solidFill>
              <a:effectLst/>
              <a:latin typeface="+mn-ea"/>
              <a:ea typeface="+mn-ea"/>
              <a:cs typeface="+mn-cs"/>
            </a:rPr>
            <a:t>近年は、かつらぎ町西部公園整備事業や農産物処理加工施設整備事業など</a:t>
          </a:r>
          <a:r>
            <a:rPr kumimoji="1" lang="ja-JP" altLang="ja-JP" sz="1100" b="0" i="0" baseline="0">
              <a:solidFill>
                <a:schemeClr val="dk1"/>
              </a:solidFill>
              <a:effectLst/>
              <a:latin typeface="+mn-lt"/>
              <a:ea typeface="+mn-ea"/>
              <a:cs typeface="+mn-cs"/>
            </a:rPr>
            <a:t>大型事業が続いていることもあり、地方債発行額が増大していることから、今後も新規発行の抑制及び財政健全化に向けた取り組みが必要である。</a:t>
          </a:r>
          <a:endParaRPr lang="ja-JP" altLang="ja-JP">
            <a:effectLst/>
            <a:latin typeface="+mn-ea"/>
            <a:ea typeface="+mn-ea"/>
          </a:endParaRPr>
        </a:p>
        <a:p>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7" name="直線コネクタ 376"/>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8"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9" name="直線コネクタ 378"/>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170039</xdr:rowOff>
    </xdr:from>
    <xdr:to>
      <xdr:col>24</xdr:col>
      <xdr:colOff>558800</xdr:colOff>
      <xdr:row>42</xdr:row>
      <xdr:rowOff>25400</xdr:rowOff>
    </xdr:to>
    <xdr:cxnSp macro="">
      <xdr:nvCxnSpPr>
        <xdr:cNvPr id="382" name="直線コネクタ 381"/>
        <xdr:cNvCxnSpPr/>
      </xdr:nvCxnSpPr>
      <xdr:spPr>
        <a:xfrm>
          <a:off x="16179800" y="71994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106132</xdr:rowOff>
    </xdr:from>
    <xdr:ext cx="762000" cy="259045"/>
    <xdr:sp macro="" textlink="">
      <xdr:nvSpPr>
        <xdr:cNvPr id="383"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4" name="フローチャート : 判断 383"/>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41</xdr:row>
      <xdr:rowOff>170039</xdr:rowOff>
    </xdr:from>
    <xdr:to>
      <xdr:col>23</xdr:col>
      <xdr:colOff>406400</xdr:colOff>
      <xdr:row>42</xdr:row>
      <xdr:rowOff>132645</xdr:rowOff>
    </xdr:to>
    <xdr:cxnSp macro="">
      <xdr:nvCxnSpPr>
        <xdr:cNvPr id="385" name="直線コネクタ 384"/>
        <xdr:cNvCxnSpPr/>
      </xdr:nvCxnSpPr>
      <xdr:spPr>
        <a:xfrm flipV="1">
          <a:off x="15290800" y="71994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6" name="フローチャート : 判断 385"/>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39</xdr:row>
      <xdr:rowOff>163988</xdr:rowOff>
    </xdr:from>
    <xdr:ext cx="736600" cy="259045"/>
    <xdr:sp macro="" textlink="">
      <xdr:nvSpPr>
        <xdr:cNvPr id="387" name="テキスト ボックス 386"/>
        <xdr:cNvSpPr txBox="1"/>
      </xdr:nvSpPr>
      <xdr:spPr>
        <a:xfrm>
          <a:off x="15798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132645</xdr:rowOff>
    </xdr:from>
    <xdr:to>
      <xdr:col>22</xdr:col>
      <xdr:colOff>203200</xdr:colOff>
      <xdr:row>43</xdr:row>
      <xdr:rowOff>81845</xdr:rowOff>
    </xdr:to>
    <xdr:cxnSp macro="">
      <xdr:nvCxnSpPr>
        <xdr:cNvPr id="388" name="直線コネクタ 387"/>
        <xdr:cNvCxnSpPr/>
      </xdr:nvCxnSpPr>
      <xdr:spPr>
        <a:xfrm flipV="1">
          <a:off x="14401800" y="73335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89" name="フローチャート : 判断 388"/>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40</xdr:row>
      <xdr:rowOff>139999</xdr:rowOff>
    </xdr:from>
    <xdr:ext cx="762000" cy="259045"/>
    <xdr:sp macro="" textlink="">
      <xdr:nvSpPr>
        <xdr:cNvPr id="390" name="テキスト ボックス 389"/>
        <xdr:cNvSpPr txBox="1"/>
      </xdr:nvSpPr>
      <xdr:spPr>
        <a:xfrm>
          <a:off x="14909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81845</xdr:rowOff>
    </xdr:from>
    <xdr:to>
      <xdr:col>21</xdr:col>
      <xdr:colOff>0</xdr:colOff>
      <xdr:row>43</xdr:row>
      <xdr:rowOff>162278</xdr:rowOff>
    </xdr:to>
    <xdr:cxnSp macro="">
      <xdr:nvCxnSpPr>
        <xdr:cNvPr id="391" name="直線コネクタ 390"/>
        <xdr:cNvCxnSpPr/>
      </xdr:nvCxnSpPr>
      <xdr:spPr>
        <a:xfrm flipV="1">
          <a:off x="13512800" y="74541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2" name="フローチャート : 判断 391"/>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41</xdr:row>
      <xdr:rowOff>129416</xdr:rowOff>
    </xdr:from>
    <xdr:ext cx="762000" cy="259045"/>
    <xdr:sp macro="" textlink="">
      <xdr:nvSpPr>
        <xdr:cNvPr id="393" name="テキスト ボックス 392"/>
        <xdr:cNvSpPr txBox="1"/>
      </xdr:nvSpPr>
      <xdr:spPr>
        <a:xfrm>
          <a:off x="14020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94" name="フローチャート : 判断 393"/>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44</xdr:row>
      <xdr:rowOff>53216</xdr:rowOff>
    </xdr:from>
    <xdr:ext cx="762000" cy="259045"/>
    <xdr:sp macro="" textlink="">
      <xdr:nvSpPr>
        <xdr:cNvPr id="395" name="テキスト ボックス 394"/>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401" name="円/楕円 400"/>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41</xdr:row>
      <xdr:rowOff>118127</xdr:rowOff>
    </xdr:from>
    <xdr:ext cx="762000" cy="259045"/>
    <xdr:sp macro="" textlink="">
      <xdr:nvSpPr>
        <xdr:cNvPr id="402"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119239</xdr:rowOff>
    </xdr:from>
    <xdr:to>
      <xdr:col>23</xdr:col>
      <xdr:colOff>457200</xdr:colOff>
      <xdr:row>42</xdr:row>
      <xdr:rowOff>49389</xdr:rowOff>
    </xdr:to>
    <xdr:sp macro="" textlink="">
      <xdr:nvSpPr>
        <xdr:cNvPr id="403" name="円/楕円 402"/>
        <xdr:cNvSpPr/>
      </xdr:nvSpPr>
      <xdr:spPr>
        <a:xfrm>
          <a:off x="16129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42</xdr:row>
      <xdr:rowOff>34166</xdr:rowOff>
    </xdr:from>
    <xdr:ext cx="736600" cy="259045"/>
    <xdr:sp macro="" textlink="">
      <xdr:nvSpPr>
        <xdr:cNvPr id="404" name="テキスト ボックス 403"/>
        <xdr:cNvSpPr txBox="1"/>
      </xdr:nvSpPr>
      <xdr:spPr>
        <a:xfrm>
          <a:off x="15798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81845</xdr:rowOff>
    </xdr:from>
    <xdr:to>
      <xdr:col>22</xdr:col>
      <xdr:colOff>254000</xdr:colOff>
      <xdr:row>43</xdr:row>
      <xdr:rowOff>11995</xdr:rowOff>
    </xdr:to>
    <xdr:sp macro="" textlink="">
      <xdr:nvSpPr>
        <xdr:cNvPr id="405" name="円/楕円 404"/>
        <xdr:cNvSpPr/>
      </xdr:nvSpPr>
      <xdr:spPr>
        <a:xfrm>
          <a:off x="15240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42</xdr:row>
      <xdr:rowOff>168222</xdr:rowOff>
    </xdr:from>
    <xdr:ext cx="762000" cy="259045"/>
    <xdr:sp macro="" textlink="">
      <xdr:nvSpPr>
        <xdr:cNvPr id="406" name="テキスト ボックス 405"/>
        <xdr:cNvSpPr txBox="1"/>
      </xdr:nvSpPr>
      <xdr:spPr>
        <a:xfrm>
          <a:off x="14909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31045</xdr:rowOff>
    </xdr:from>
    <xdr:to>
      <xdr:col>21</xdr:col>
      <xdr:colOff>50800</xdr:colOff>
      <xdr:row>43</xdr:row>
      <xdr:rowOff>132645</xdr:rowOff>
    </xdr:to>
    <xdr:sp macro="" textlink="">
      <xdr:nvSpPr>
        <xdr:cNvPr id="407" name="円/楕円 406"/>
        <xdr:cNvSpPr/>
      </xdr:nvSpPr>
      <xdr:spPr>
        <a:xfrm>
          <a:off x="14351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43</xdr:row>
      <xdr:rowOff>117422</xdr:rowOff>
    </xdr:from>
    <xdr:ext cx="762000" cy="259045"/>
    <xdr:sp macro="" textlink="">
      <xdr:nvSpPr>
        <xdr:cNvPr id="408" name="テキスト ボックス 407"/>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111478</xdr:rowOff>
    </xdr:from>
    <xdr:to>
      <xdr:col>19</xdr:col>
      <xdr:colOff>533400</xdr:colOff>
      <xdr:row>44</xdr:row>
      <xdr:rowOff>41628</xdr:rowOff>
    </xdr:to>
    <xdr:sp macro="" textlink="">
      <xdr:nvSpPr>
        <xdr:cNvPr id="409" name="円/楕円 408"/>
        <xdr:cNvSpPr/>
      </xdr:nvSpPr>
      <xdr:spPr>
        <a:xfrm>
          <a:off x="13462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42</xdr:row>
      <xdr:rowOff>51805</xdr:rowOff>
    </xdr:from>
    <xdr:ext cx="762000" cy="259045"/>
    <xdr:sp macro="" textlink="">
      <xdr:nvSpPr>
        <xdr:cNvPr id="410" name="テキスト ボックス 409"/>
        <xdr:cNvSpPr txBox="1"/>
      </xdr:nvSpPr>
      <xdr:spPr>
        <a:xfrm>
          <a:off x="13131800" y="725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H24</a:t>
          </a:r>
          <a:r>
            <a:rPr kumimoji="1" lang="ja-JP" altLang="en-US" sz="1050" b="0" i="0" baseline="0">
              <a:solidFill>
                <a:schemeClr val="dk1"/>
              </a:solidFill>
              <a:effectLst/>
              <a:latin typeface="+mn-lt"/>
              <a:ea typeface="+mn-ea"/>
              <a:cs typeface="+mn-cs"/>
            </a:rPr>
            <a:t>及び</a:t>
          </a:r>
          <a:r>
            <a:rPr kumimoji="1" lang="ja-JP" altLang="ja-JP" sz="1050" b="0" i="0" baseline="0">
              <a:solidFill>
                <a:schemeClr val="dk1"/>
              </a:solidFill>
              <a:effectLst/>
              <a:latin typeface="+mn-lt"/>
              <a:ea typeface="+mn-ea"/>
              <a:cs typeface="+mn-cs"/>
            </a:rPr>
            <a:t>Ｈ</a:t>
          </a:r>
          <a:r>
            <a:rPr kumimoji="1" lang="en-US" altLang="ja-JP" sz="1050" b="0" i="0" baseline="0">
              <a:solidFill>
                <a:schemeClr val="dk1"/>
              </a:solidFill>
              <a:effectLst/>
              <a:latin typeface="+mn-lt"/>
              <a:ea typeface="+mn-ea"/>
              <a:cs typeface="+mn-cs"/>
            </a:rPr>
            <a:t>25</a:t>
          </a:r>
          <a:r>
            <a:rPr kumimoji="1" lang="ja-JP" altLang="ja-JP" sz="1050" b="0" i="0" baseline="0">
              <a:solidFill>
                <a:schemeClr val="dk1"/>
              </a:solidFill>
              <a:effectLst/>
              <a:latin typeface="+mn-lt"/>
              <a:ea typeface="+mn-ea"/>
              <a:cs typeface="+mn-cs"/>
            </a:rPr>
            <a:t>は改善傾向にあったが、Ｈ</a:t>
          </a:r>
          <a:r>
            <a:rPr kumimoji="1" lang="en-US" altLang="ja-JP" sz="1050" b="0" i="0" baseline="0">
              <a:solidFill>
                <a:schemeClr val="dk1"/>
              </a:solidFill>
              <a:effectLst/>
              <a:latin typeface="+mn-lt"/>
              <a:ea typeface="+mn-ea"/>
              <a:cs typeface="+mn-cs"/>
            </a:rPr>
            <a:t>26</a:t>
          </a:r>
          <a:r>
            <a:rPr kumimoji="1" lang="ja-JP" altLang="ja-JP" sz="1050" b="0" i="0" baseline="0">
              <a:solidFill>
                <a:schemeClr val="dk1"/>
              </a:solidFill>
              <a:effectLst/>
              <a:latin typeface="+mn-lt"/>
              <a:ea typeface="+mn-ea"/>
              <a:cs typeface="+mn-cs"/>
            </a:rPr>
            <a:t>においては</a:t>
          </a:r>
          <a:r>
            <a:rPr kumimoji="1" lang="ja-JP" altLang="en-US" sz="1050" b="0" i="0" baseline="0">
              <a:solidFill>
                <a:schemeClr val="dk1"/>
              </a:solidFill>
              <a:effectLst/>
              <a:latin typeface="+mn-lt"/>
              <a:ea typeface="+mn-ea"/>
              <a:cs typeface="+mn-cs"/>
            </a:rPr>
            <a:t>大型施設の</a:t>
          </a:r>
          <a:r>
            <a:rPr kumimoji="1" lang="ja-JP" altLang="ja-JP" sz="1050" b="0" i="0" baseline="0">
              <a:solidFill>
                <a:schemeClr val="dk1"/>
              </a:solidFill>
              <a:effectLst/>
              <a:latin typeface="+mn-lt"/>
              <a:ea typeface="+mn-ea"/>
              <a:cs typeface="+mn-cs"/>
            </a:rPr>
            <a:t>整備、改修などのハード事業に着手したため「</a:t>
          </a:r>
          <a:r>
            <a:rPr kumimoji="1" lang="en-US" altLang="ja-JP" sz="1050" b="0" i="0" baseline="0">
              <a:solidFill>
                <a:schemeClr val="dk1"/>
              </a:solidFill>
              <a:effectLst/>
              <a:latin typeface="+mn-lt"/>
              <a:ea typeface="+mn-ea"/>
              <a:cs typeface="+mn-cs"/>
            </a:rPr>
            <a:t>+2.2</a:t>
          </a:r>
          <a:r>
            <a:rPr kumimoji="1" lang="ja-JP" altLang="ja-JP" sz="1050" b="0" i="0" baseline="0">
              <a:solidFill>
                <a:schemeClr val="dk1"/>
              </a:solidFill>
              <a:effectLst/>
              <a:latin typeface="+mn-lt"/>
              <a:ea typeface="+mn-ea"/>
              <a:cs typeface="+mn-cs"/>
            </a:rPr>
            <a:t>」の悪化となった。Ｈ</a:t>
          </a:r>
          <a:r>
            <a:rPr kumimoji="1" lang="en-US" altLang="ja-JP" sz="1050" b="0" i="0" baseline="0">
              <a:solidFill>
                <a:schemeClr val="dk1"/>
              </a:solidFill>
              <a:effectLst/>
              <a:latin typeface="+mn-lt"/>
              <a:ea typeface="+mn-ea"/>
              <a:cs typeface="+mn-cs"/>
            </a:rPr>
            <a:t>27</a:t>
          </a:r>
          <a:r>
            <a:rPr kumimoji="1" lang="ja-JP" altLang="ja-JP" sz="1050" b="0" i="0" baseline="0">
              <a:solidFill>
                <a:schemeClr val="dk1"/>
              </a:solidFill>
              <a:effectLst/>
              <a:latin typeface="+mn-lt"/>
              <a:ea typeface="+mn-ea"/>
              <a:cs typeface="+mn-cs"/>
            </a:rPr>
            <a:t>は職員数の減少による退職手当負担見込額の減少や普通交付税の増収による標準財政規模の増加により「</a:t>
          </a:r>
          <a:r>
            <a:rPr kumimoji="1" lang="en-US" altLang="ja-JP" sz="1050" b="0" i="0" baseline="0">
              <a:solidFill>
                <a:schemeClr val="dk1"/>
              </a:solidFill>
              <a:effectLst/>
              <a:latin typeface="+mn-lt"/>
              <a:ea typeface="+mn-ea"/>
              <a:cs typeface="+mn-cs"/>
            </a:rPr>
            <a:t>-2.4</a:t>
          </a:r>
          <a:r>
            <a:rPr kumimoji="1" lang="ja-JP" altLang="ja-JP" sz="1050" b="0" i="0" baseline="0">
              <a:solidFill>
                <a:schemeClr val="dk1"/>
              </a:solidFill>
              <a:effectLst/>
              <a:latin typeface="+mn-lt"/>
              <a:ea typeface="+mn-ea"/>
              <a:cs typeface="+mn-cs"/>
            </a:rPr>
            <a:t>」の改善となった。</a:t>
          </a:r>
          <a:endParaRPr lang="ja-JP" altLang="ja-JP" sz="1050">
            <a:effectLst/>
          </a:endParaRPr>
        </a:p>
        <a:p>
          <a:pPr eaLnBrk="1" fontAlgn="auto" latinLnBrk="0" hangingPunct="1"/>
          <a:r>
            <a:rPr kumimoji="1" lang="ja-JP" altLang="en-US" sz="1050">
              <a:latin typeface="ＭＳ Ｐゴシック"/>
            </a:rPr>
            <a:t>　</a:t>
          </a:r>
          <a:r>
            <a:rPr kumimoji="1" lang="en-US" altLang="ja-JP" sz="1050">
              <a:latin typeface="ＭＳ Ｐゴシック"/>
            </a:rPr>
            <a:t>H28</a:t>
          </a:r>
          <a:r>
            <a:rPr kumimoji="1" lang="ja-JP" altLang="en-US" sz="1050">
              <a:latin typeface="ＭＳ Ｐゴシック"/>
            </a:rPr>
            <a:t>は国道</a:t>
          </a:r>
          <a:r>
            <a:rPr kumimoji="1" lang="en-US" altLang="ja-JP" sz="1050">
              <a:latin typeface="ＭＳ Ｐゴシック"/>
            </a:rPr>
            <a:t>480</a:t>
          </a:r>
          <a:r>
            <a:rPr kumimoji="1" lang="ja-JP" altLang="en-US" sz="1050">
              <a:latin typeface="ＭＳ Ｐゴシック"/>
            </a:rPr>
            <a:t>号沿地域振興交流施設整備事業や</a:t>
          </a:r>
          <a:r>
            <a:rPr lang="ja-JP" altLang="en-US" sz="1050" b="0" i="0" u="none" strike="noStrike" baseline="0" smtClean="0">
              <a:solidFill>
                <a:schemeClr val="dk1"/>
              </a:solidFill>
              <a:latin typeface="+mn-lt"/>
              <a:ea typeface="+mn-ea"/>
              <a:cs typeface="+mn-cs"/>
            </a:rPr>
            <a:t>　花園ふるさとセンター建設事業</a:t>
          </a:r>
          <a:r>
            <a:rPr kumimoji="1" lang="ja-JP" altLang="en-US" sz="1050">
              <a:latin typeface="ＭＳ Ｐゴシック"/>
            </a:rPr>
            <a:t>などに伴う借入により地方債の現在高が増加したが、</a:t>
          </a:r>
          <a:r>
            <a:rPr kumimoji="1" lang="ja-JP" altLang="ja-JP" sz="1050">
              <a:solidFill>
                <a:schemeClr val="dk1"/>
              </a:solidFill>
              <a:effectLst/>
              <a:latin typeface="+mn-lt"/>
              <a:ea typeface="+mn-ea"/>
              <a:cs typeface="+mn-cs"/>
            </a:rPr>
            <a:t>公営企業債等繰入見込額や職員数の減少による退職手当見込額</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減少し</a:t>
          </a:r>
          <a:r>
            <a:rPr kumimoji="1" lang="ja-JP" altLang="en-US" sz="1050">
              <a:solidFill>
                <a:schemeClr val="dk1"/>
              </a:solidFill>
              <a:effectLst/>
              <a:latin typeface="+mn-lt"/>
              <a:ea typeface="+mn-ea"/>
              <a:cs typeface="+mn-cs"/>
            </a:rPr>
            <a:t>、また</a:t>
          </a:r>
          <a:r>
            <a:rPr kumimoji="1" lang="ja-JP" altLang="en-US" sz="1050">
              <a:latin typeface="ＭＳ Ｐゴシック"/>
            </a:rPr>
            <a:t>普通交付税が減少した影響による標準財政規模の減少により「</a:t>
          </a:r>
          <a:r>
            <a:rPr kumimoji="1" lang="en-US" altLang="ja-JP" sz="1050">
              <a:latin typeface="ＭＳ Ｐゴシック"/>
            </a:rPr>
            <a:t>-5.5</a:t>
          </a:r>
          <a:r>
            <a:rPr kumimoji="1" lang="ja-JP" altLang="en-US" sz="1050">
              <a:latin typeface="ＭＳ Ｐゴシック"/>
            </a:rPr>
            <a:t>」の改善となった。</a:t>
          </a:r>
          <a:r>
            <a:rPr kumimoji="1" lang="ja-JP" altLang="ja-JP" sz="1050" b="0" i="0" baseline="0">
              <a:solidFill>
                <a:schemeClr val="dk1"/>
              </a:solidFill>
              <a:effectLst/>
              <a:latin typeface="+mn-lt"/>
              <a:ea typeface="+mn-ea"/>
              <a:cs typeface="+mn-cs"/>
            </a:rPr>
            <a:t>　</a:t>
          </a:r>
          <a:endParaRPr kumimoji="1" lang="en-US" altLang="ja-JP" sz="1050" b="0" i="0" baseline="0">
            <a:solidFill>
              <a:schemeClr val="dk1"/>
            </a:solidFill>
            <a:effectLst/>
            <a:latin typeface="+mn-lt"/>
            <a:ea typeface="+mn-ea"/>
            <a:cs typeface="+mn-cs"/>
          </a:endParaRPr>
        </a:p>
        <a:p>
          <a:r>
            <a:rPr kumimoji="1" lang="ja-JP" altLang="ja-JP" sz="1050" b="0" i="0" baseline="0">
              <a:solidFill>
                <a:schemeClr val="dk1"/>
              </a:solidFill>
              <a:effectLst/>
              <a:latin typeface="+mn-lt"/>
              <a:ea typeface="+mn-ea"/>
              <a:cs typeface="+mn-cs"/>
            </a:rPr>
            <a:t>　今後も</a:t>
          </a:r>
          <a:r>
            <a:rPr kumimoji="1" lang="ja-JP" altLang="en-US" sz="1050" b="0" i="0" baseline="0">
              <a:solidFill>
                <a:schemeClr val="dk1"/>
              </a:solidFill>
              <a:effectLst/>
              <a:latin typeface="+mn-lt"/>
              <a:ea typeface="+mn-ea"/>
              <a:cs typeface="+mn-cs"/>
            </a:rPr>
            <a:t>過疎対策</a:t>
          </a:r>
          <a:r>
            <a:rPr kumimoji="1" lang="ja-JP" altLang="ja-JP" sz="1050" b="0" i="0" baseline="0">
              <a:solidFill>
                <a:schemeClr val="dk1"/>
              </a:solidFill>
              <a:effectLst/>
              <a:latin typeface="+mn-lt"/>
              <a:ea typeface="+mn-ea"/>
              <a:cs typeface="+mn-cs"/>
            </a:rPr>
            <a:t>事業や臨時財政対策債の発行などによる地方債現在高の増加が見込まれることから、地方債の新規発行額を抑制できるよう計画的に事業を実施する</a:t>
          </a:r>
          <a:r>
            <a:rPr kumimoji="1" lang="ja-JP" altLang="en-US" sz="1050" b="0" i="0" baseline="0">
              <a:solidFill>
                <a:schemeClr val="dk1"/>
              </a:solidFill>
              <a:effectLst/>
              <a:latin typeface="+mn-lt"/>
              <a:ea typeface="+mn-ea"/>
              <a:cs typeface="+mn-cs"/>
            </a:rPr>
            <a:t>。</a:t>
          </a:r>
          <a:endParaRPr kumimoji="1" lang="ja-JP" altLang="en-US" sz="105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9" name="直線コネクタ 438"/>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40"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1" name="直線コネクタ 440"/>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37183</xdr:rowOff>
    </xdr:from>
    <xdr:to>
      <xdr:col>24</xdr:col>
      <xdr:colOff>558800</xdr:colOff>
      <xdr:row>22</xdr:row>
      <xdr:rowOff>110913</xdr:rowOff>
    </xdr:to>
    <xdr:cxnSp macro="">
      <xdr:nvCxnSpPr>
        <xdr:cNvPr id="444" name="直線コネクタ 443"/>
        <xdr:cNvCxnSpPr/>
      </xdr:nvCxnSpPr>
      <xdr:spPr>
        <a:xfrm flipV="1">
          <a:off x="16179800" y="3809083"/>
          <a:ext cx="8382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5"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6" name="フローチャート : 判断 445"/>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22</xdr:row>
      <xdr:rowOff>110913</xdr:rowOff>
    </xdr:from>
    <xdr:to>
      <xdr:col>23</xdr:col>
      <xdr:colOff>406400</xdr:colOff>
      <xdr:row>22</xdr:row>
      <xdr:rowOff>143087</xdr:rowOff>
    </xdr:to>
    <xdr:cxnSp macro="">
      <xdr:nvCxnSpPr>
        <xdr:cNvPr id="447" name="直線コネクタ 446"/>
        <xdr:cNvCxnSpPr/>
      </xdr:nvCxnSpPr>
      <xdr:spPr>
        <a:xfrm flipV="1">
          <a:off x="15290800" y="38828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8" name="フローチャート : 判断 447"/>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15</xdr:row>
      <xdr:rowOff>15680</xdr:rowOff>
    </xdr:from>
    <xdr:ext cx="736600" cy="259045"/>
    <xdr:sp macro="" textlink="">
      <xdr:nvSpPr>
        <xdr:cNvPr id="449" name="テキスト ボックス 448"/>
        <xdr:cNvSpPr txBox="1"/>
      </xdr:nvSpPr>
      <xdr:spPr>
        <a:xfrm>
          <a:off x="15798800" y="258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113595</xdr:rowOff>
    </xdr:from>
    <xdr:to>
      <xdr:col>22</xdr:col>
      <xdr:colOff>203200</xdr:colOff>
      <xdr:row>22</xdr:row>
      <xdr:rowOff>143087</xdr:rowOff>
    </xdr:to>
    <xdr:cxnSp macro="">
      <xdr:nvCxnSpPr>
        <xdr:cNvPr id="450" name="直線コネクタ 449"/>
        <xdr:cNvCxnSpPr/>
      </xdr:nvCxnSpPr>
      <xdr:spPr>
        <a:xfrm>
          <a:off x="14401800" y="3885495"/>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71473</xdr:rowOff>
    </xdr:from>
    <xdr:to>
      <xdr:col>22</xdr:col>
      <xdr:colOff>254000</xdr:colOff>
      <xdr:row>18</xdr:row>
      <xdr:rowOff>1623</xdr:rowOff>
    </xdr:to>
    <xdr:sp macro="" textlink="">
      <xdr:nvSpPr>
        <xdr:cNvPr id="451" name="フローチャート : 判断 450"/>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16</xdr:row>
      <xdr:rowOff>11800</xdr:rowOff>
    </xdr:from>
    <xdr:ext cx="762000" cy="259045"/>
    <xdr:sp macro="" textlink="">
      <xdr:nvSpPr>
        <xdr:cNvPr id="452" name="テキスト ボックス 451"/>
        <xdr:cNvSpPr txBox="1"/>
      </xdr:nvSpPr>
      <xdr:spPr>
        <a:xfrm>
          <a:off x="14909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113595</xdr:rowOff>
    </xdr:from>
    <xdr:to>
      <xdr:col>21</xdr:col>
      <xdr:colOff>0</xdr:colOff>
      <xdr:row>23</xdr:row>
      <xdr:rowOff>89605</xdr:rowOff>
    </xdr:to>
    <xdr:cxnSp macro="">
      <xdr:nvCxnSpPr>
        <xdr:cNvPr id="453" name="直線コネクタ 452"/>
        <xdr:cNvCxnSpPr/>
      </xdr:nvCxnSpPr>
      <xdr:spPr>
        <a:xfrm flipV="1">
          <a:off x="13512800" y="388549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22013</xdr:rowOff>
    </xdr:from>
    <xdr:to>
      <xdr:col>21</xdr:col>
      <xdr:colOff>50800</xdr:colOff>
      <xdr:row>18</xdr:row>
      <xdr:rowOff>123613</xdr:rowOff>
    </xdr:to>
    <xdr:sp macro="" textlink="">
      <xdr:nvSpPr>
        <xdr:cNvPr id="454" name="フローチャート : 判断 453"/>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16</xdr:row>
      <xdr:rowOff>133790</xdr:rowOff>
    </xdr:from>
    <xdr:ext cx="762000" cy="259045"/>
    <xdr:sp macro="" textlink="">
      <xdr:nvSpPr>
        <xdr:cNvPr id="455" name="テキスト ボックス 454"/>
        <xdr:cNvSpPr txBox="1"/>
      </xdr:nvSpPr>
      <xdr:spPr>
        <a:xfrm>
          <a:off x="14020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6" name="フローチャート : 判断 455"/>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17</xdr:row>
      <xdr:rowOff>139294</xdr:rowOff>
    </xdr:from>
    <xdr:ext cx="762000" cy="259045"/>
    <xdr:sp macro="" textlink="">
      <xdr:nvSpPr>
        <xdr:cNvPr id="457" name="テキスト ボックス 456"/>
        <xdr:cNvSpPr txBox="1"/>
      </xdr:nvSpPr>
      <xdr:spPr>
        <a:xfrm>
          <a:off x="13131800" y="30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157833</xdr:rowOff>
    </xdr:from>
    <xdr:to>
      <xdr:col>24</xdr:col>
      <xdr:colOff>609600</xdr:colOff>
      <xdr:row>22</xdr:row>
      <xdr:rowOff>87983</xdr:rowOff>
    </xdr:to>
    <xdr:sp macro="" textlink="">
      <xdr:nvSpPr>
        <xdr:cNvPr id="463" name="円/楕円 462"/>
        <xdr:cNvSpPr/>
      </xdr:nvSpPr>
      <xdr:spPr>
        <a:xfrm>
          <a:off x="16967200" y="375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21</xdr:row>
      <xdr:rowOff>53710</xdr:rowOff>
    </xdr:from>
    <xdr:ext cx="762000" cy="259045"/>
    <xdr:sp macro="" textlink="">
      <xdr:nvSpPr>
        <xdr:cNvPr id="464" name="将来負担の状況該当値テキスト"/>
        <xdr:cNvSpPr txBox="1"/>
      </xdr:nvSpPr>
      <xdr:spPr>
        <a:xfrm>
          <a:off x="17106900" y="365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60113</xdr:rowOff>
    </xdr:from>
    <xdr:to>
      <xdr:col>23</xdr:col>
      <xdr:colOff>457200</xdr:colOff>
      <xdr:row>22</xdr:row>
      <xdr:rowOff>161713</xdr:rowOff>
    </xdr:to>
    <xdr:sp macro="" textlink="">
      <xdr:nvSpPr>
        <xdr:cNvPr id="465" name="円/楕円 464"/>
        <xdr:cNvSpPr/>
      </xdr:nvSpPr>
      <xdr:spPr>
        <a:xfrm>
          <a:off x="16129000" y="38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22</xdr:row>
      <xdr:rowOff>146490</xdr:rowOff>
    </xdr:from>
    <xdr:ext cx="736600" cy="259045"/>
    <xdr:sp macro="" textlink="">
      <xdr:nvSpPr>
        <xdr:cNvPr id="466" name="テキスト ボックス 465"/>
        <xdr:cNvSpPr txBox="1"/>
      </xdr:nvSpPr>
      <xdr:spPr>
        <a:xfrm>
          <a:off x="15798800" y="391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92287</xdr:rowOff>
    </xdr:from>
    <xdr:to>
      <xdr:col>22</xdr:col>
      <xdr:colOff>254000</xdr:colOff>
      <xdr:row>23</xdr:row>
      <xdr:rowOff>22437</xdr:rowOff>
    </xdr:to>
    <xdr:sp macro="" textlink="">
      <xdr:nvSpPr>
        <xdr:cNvPr id="467" name="円/楕円 466"/>
        <xdr:cNvSpPr/>
      </xdr:nvSpPr>
      <xdr:spPr>
        <a:xfrm>
          <a:off x="15240000" y="38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23</xdr:row>
      <xdr:rowOff>7214</xdr:rowOff>
    </xdr:from>
    <xdr:ext cx="762000" cy="259045"/>
    <xdr:sp macro="" textlink="">
      <xdr:nvSpPr>
        <xdr:cNvPr id="468" name="テキスト ボックス 467"/>
        <xdr:cNvSpPr txBox="1"/>
      </xdr:nvSpPr>
      <xdr:spPr>
        <a:xfrm>
          <a:off x="14909800" y="395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62795</xdr:rowOff>
    </xdr:from>
    <xdr:to>
      <xdr:col>21</xdr:col>
      <xdr:colOff>50800</xdr:colOff>
      <xdr:row>22</xdr:row>
      <xdr:rowOff>164395</xdr:rowOff>
    </xdr:to>
    <xdr:sp macro="" textlink="">
      <xdr:nvSpPr>
        <xdr:cNvPr id="469" name="円/楕円 468"/>
        <xdr:cNvSpPr/>
      </xdr:nvSpPr>
      <xdr:spPr>
        <a:xfrm>
          <a:off x="14351000" y="38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22</xdr:row>
      <xdr:rowOff>149172</xdr:rowOff>
    </xdr:from>
    <xdr:ext cx="762000" cy="259045"/>
    <xdr:sp macro="" textlink="">
      <xdr:nvSpPr>
        <xdr:cNvPr id="470" name="テキスト ボックス 469"/>
        <xdr:cNvSpPr txBox="1"/>
      </xdr:nvSpPr>
      <xdr:spPr>
        <a:xfrm>
          <a:off x="14020800" y="392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38805</xdr:rowOff>
    </xdr:from>
    <xdr:to>
      <xdr:col>19</xdr:col>
      <xdr:colOff>533400</xdr:colOff>
      <xdr:row>23</xdr:row>
      <xdr:rowOff>140405</xdr:rowOff>
    </xdr:to>
    <xdr:sp macro="" textlink="">
      <xdr:nvSpPr>
        <xdr:cNvPr id="471" name="円/楕円 470"/>
        <xdr:cNvSpPr/>
      </xdr:nvSpPr>
      <xdr:spPr>
        <a:xfrm>
          <a:off x="13462000" y="39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23</xdr:row>
      <xdr:rowOff>125182</xdr:rowOff>
    </xdr:from>
    <xdr:ext cx="762000" cy="259045"/>
    <xdr:sp macro="" textlink="">
      <xdr:nvSpPr>
        <xdr:cNvPr id="472" name="テキスト ボックス 471"/>
        <xdr:cNvSpPr txBox="1"/>
      </xdr:nvSpPr>
      <xdr:spPr>
        <a:xfrm>
          <a:off x="13131800" y="406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17,420
17,342
151.69
11,179,161
10,855,395
255,772
5,886,336
16,168,996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64560"/>
    <xdr:sp macro="" textlink="">
      <xdr:nvSpPr>
        <xdr:cNvPr id="33" name="テキスト ボックス 32"/>
        <xdr:cNvSpPr txBox="1"/>
      </xdr:nvSpPr>
      <xdr:spPr>
        <a:xfrm>
          <a:off x="698500" y="42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依然として類似団体内平均を上回っているが、県平均は下回っている。また、年々減少傾向にあったが、Ｈ</a:t>
          </a:r>
          <a:r>
            <a:rPr kumimoji="1" lang="en-US" altLang="ja-JP" sz="1050" b="0" i="0" baseline="0">
              <a:solidFill>
                <a:schemeClr val="dk1"/>
              </a:solidFill>
              <a:effectLst/>
              <a:latin typeface="+mn-lt"/>
              <a:ea typeface="+mn-ea"/>
              <a:cs typeface="+mn-cs"/>
            </a:rPr>
            <a:t>26</a:t>
          </a:r>
          <a:r>
            <a:rPr kumimoji="1" lang="ja-JP" altLang="ja-JP" sz="1050" b="0" i="0" baseline="0">
              <a:solidFill>
                <a:schemeClr val="dk1"/>
              </a:solidFill>
              <a:effectLst/>
              <a:latin typeface="+mn-lt"/>
              <a:ea typeface="+mn-ea"/>
              <a:cs typeface="+mn-cs"/>
            </a:rPr>
            <a:t>は「</a:t>
          </a:r>
          <a:r>
            <a:rPr kumimoji="1" lang="en-US" altLang="ja-JP" sz="1050" b="0" i="0" baseline="0">
              <a:solidFill>
                <a:schemeClr val="dk1"/>
              </a:solidFill>
              <a:effectLst/>
              <a:latin typeface="+mn-lt"/>
              <a:ea typeface="+mn-ea"/>
              <a:cs typeface="+mn-cs"/>
            </a:rPr>
            <a:t>+0.6</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の悪化となったが</a:t>
          </a:r>
          <a:r>
            <a:rPr kumimoji="1" lang="en-US" altLang="ja-JP" sz="1050" b="0" i="0" baseline="0">
              <a:solidFill>
                <a:schemeClr val="dk1"/>
              </a:solidFill>
              <a:effectLst/>
              <a:latin typeface="+mn-lt"/>
              <a:ea typeface="+mn-ea"/>
              <a:cs typeface="+mn-cs"/>
            </a:rPr>
            <a:t>27</a:t>
          </a:r>
          <a:r>
            <a:rPr kumimoji="1" lang="ja-JP" altLang="en-US" sz="1050" b="0" i="0" baseline="0">
              <a:solidFill>
                <a:schemeClr val="dk1"/>
              </a:solidFill>
              <a:effectLst/>
              <a:latin typeface="+mn-lt"/>
              <a:ea typeface="+mn-ea"/>
              <a:cs typeface="+mn-cs"/>
            </a:rPr>
            <a:t>は</a:t>
          </a:r>
          <a:r>
            <a:rPr kumimoji="1" lang="ja-JP" altLang="ja-JP" sz="1050" b="0" i="0" baseline="0">
              <a:solidFill>
                <a:schemeClr val="dk1"/>
              </a:solidFill>
              <a:effectLst/>
              <a:latin typeface="+mn-lt"/>
              <a:ea typeface="+mn-ea"/>
              <a:cs typeface="+mn-cs"/>
            </a:rPr>
            <a:t>「</a:t>
          </a:r>
          <a:r>
            <a:rPr kumimoji="1" lang="en-US" altLang="ja-JP" sz="1050" b="0" i="0" baseline="0">
              <a:solidFill>
                <a:schemeClr val="dk1"/>
              </a:solidFill>
              <a:effectLst/>
              <a:latin typeface="+mn-lt"/>
              <a:ea typeface="+mn-ea"/>
              <a:cs typeface="+mn-cs"/>
            </a:rPr>
            <a:t>-1.0</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と改善し、</a:t>
          </a:r>
          <a:r>
            <a:rPr kumimoji="1" lang="en-US" altLang="ja-JP" sz="1050" b="0" i="0" baseline="0">
              <a:solidFill>
                <a:schemeClr val="dk1"/>
              </a:solidFill>
              <a:effectLst/>
              <a:latin typeface="+mn-lt"/>
              <a:ea typeface="+mn-ea"/>
              <a:cs typeface="+mn-cs"/>
            </a:rPr>
            <a:t>H28</a:t>
          </a:r>
          <a:r>
            <a:rPr kumimoji="1" lang="ja-JP" altLang="en-US" sz="1050" b="0" i="0" baseline="0">
              <a:solidFill>
                <a:schemeClr val="dk1"/>
              </a:solidFill>
              <a:effectLst/>
              <a:latin typeface="+mn-lt"/>
              <a:ea typeface="+mn-ea"/>
              <a:cs typeface="+mn-cs"/>
            </a:rPr>
            <a:t>においては</a:t>
          </a:r>
          <a:r>
            <a:rPr kumimoji="1" lang="ja-JP" altLang="ja-JP" sz="1050" b="0" i="0" baseline="0">
              <a:solidFill>
                <a:schemeClr val="dk1"/>
              </a:solidFill>
              <a:effectLst/>
              <a:latin typeface="+mn-lt"/>
              <a:ea typeface="+mn-ea"/>
              <a:cs typeface="+mn-cs"/>
            </a:rPr>
            <a:t>、一般職員適正化計画に基づく職員数削減によ</a:t>
          </a:r>
          <a:r>
            <a:rPr kumimoji="1" lang="ja-JP" altLang="en-US" sz="1050" b="0" i="0" baseline="0">
              <a:solidFill>
                <a:schemeClr val="dk1"/>
              </a:solidFill>
              <a:effectLst/>
              <a:latin typeface="+mn-lt"/>
              <a:ea typeface="+mn-ea"/>
              <a:cs typeface="+mn-cs"/>
            </a:rPr>
            <a:t>る</a:t>
          </a:r>
          <a:r>
            <a:rPr kumimoji="1" lang="ja-JP" altLang="ja-JP" sz="1050" b="0" i="0" baseline="0">
              <a:solidFill>
                <a:schemeClr val="dk1"/>
              </a:solidFill>
              <a:effectLst/>
              <a:latin typeface="+mn-lt"/>
              <a:ea typeface="+mn-ea"/>
              <a:cs typeface="+mn-cs"/>
            </a:rPr>
            <a:t>基本給、</a:t>
          </a:r>
          <a:r>
            <a:rPr kumimoji="1" lang="ja-JP" altLang="ja-JP" sz="1050">
              <a:solidFill>
                <a:schemeClr val="dk1"/>
              </a:solidFill>
              <a:effectLst/>
              <a:latin typeface="+mn-lt"/>
              <a:ea typeface="+mn-ea"/>
              <a:cs typeface="+mn-cs"/>
            </a:rPr>
            <a:t>統計調査員報酬の減少</a:t>
          </a:r>
          <a:r>
            <a:rPr kumimoji="1" lang="ja-JP" altLang="en-US" sz="1050">
              <a:solidFill>
                <a:schemeClr val="dk1"/>
              </a:solidFill>
              <a:effectLst/>
              <a:latin typeface="+mn-lt"/>
              <a:ea typeface="+mn-ea"/>
              <a:cs typeface="+mn-cs"/>
            </a:rPr>
            <a:t>により</a:t>
          </a:r>
          <a:r>
            <a:rPr kumimoji="1" lang="ja-JP" altLang="ja-JP" sz="1050" b="0" i="0" baseline="0">
              <a:solidFill>
                <a:schemeClr val="dk1"/>
              </a:solidFill>
              <a:effectLst/>
              <a:latin typeface="+mn-lt"/>
              <a:ea typeface="+mn-ea"/>
              <a:cs typeface="+mn-cs"/>
            </a:rPr>
            <a:t>「</a:t>
          </a:r>
          <a:r>
            <a:rPr kumimoji="1" lang="en-US" altLang="ja-JP" sz="1050" b="0" i="0" baseline="0">
              <a:solidFill>
                <a:schemeClr val="dk1"/>
              </a:solidFill>
              <a:effectLst/>
              <a:latin typeface="+mn-lt"/>
              <a:ea typeface="+mn-ea"/>
              <a:cs typeface="+mn-cs"/>
            </a:rPr>
            <a:t>-0.4</a:t>
          </a:r>
          <a:r>
            <a:rPr kumimoji="1" lang="ja-JP" altLang="ja-JP" sz="1050" b="0" i="0" baseline="0">
              <a:solidFill>
                <a:schemeClr val="dk1"/>
              </a:solidFill>
              <a:effectLst/>
              <a:latin typeface="+mn-lt"/>
              <a:ea typeface="+mn-ea"/>
              <a:cs typeface="+mn-cs"/>
            </a:rPr>
            <a:t>」となり全国平均に近い値となった。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本町は、地理的に多数の施設を有していることから職員数が多く、また、職員の年齢層が高いことなどが類似団体内平均を上回っている要因と推測する。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今後も、一般職員適正化計画</a:t>
          </a:r>
          <a:r>
            <a:rPr kumimoji="1" lang="ja-JP" altLang="en-US" sz="1050" b="0" i="0" baseline="0">
              <a:solidFill>
                <a:schemeClr val="dk1"/>
              </a:solidFill>
              <a:effectLst/>
              <a:latin typeface="+mn-lt"/>
              <a:ea typeface="+mn-ea"/>
              <a:cs typeface="+mn-cs"/>
            </a:rPr>
            <a:t>に基づいた</a:t>
          </a:r>
          <a:r>
            <a:rPr kumimoji="1" lang="ja-JP" altLang="ja-JP" sz="1050" b="0" i="0" baseline="0">
              <a:solidFill>
                <a:schemeClr val="dk1"/>
              </a:solidFill>
              <a:effectLst/>
              <a:latin typeface="+mn-lt"/>
              <a:ea typeface="+mn-ea"/>
              <a:cs typeface="+mn-cs"/>
            </a:rPr>
            <a:t>人件費の縮減及び財政健全化</a:t>
          </a:r>
          <a:r>
            <a:rPr kumimoji="1" lang="ja-JP" altLang="en-US" sz="1050" b="0" i="0" baseline="0">
              <a:solidFill>
                <a:schemeClr val="dk1"/>
              </a:solidFill>
              <a:effectLst/>
              <a:latin typeface="+mn-lt"/>
              <a:ea typeface="+mn-ea"/>
              <a:cs typeface="+mn-cs"/>
            </a:rPr>
            <a:t>に向けた取り組みを進める</a:t>
          </a:r>
          <a:r>
            <a:rPr kumimoji="1" lang="ja-JP" altLang="ja-JP" sz="105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113393</xdr:rowOff>
    </xdr:to>
    <xdr:cxnSp macro="">
      <xdr:nvCxnSpPr>
        <xdr:cNvPr id="68" name="直線コネクタ 67"/>
        <xdr:cNvCxnSpPr/>
      </xdr:nvCxnSpPr>
      <xdr:spPr>
        <a:xfrm flipV="1">
          <a:off x="3987800" y="6413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37</xdr:row>
      <xdr:rowOff>113393</xdr:rowOff>
    </xdr:from>
    <xdr:to>
      <xdr:col>5</xdr:col>
      <xdr:colOff>549275</xdr:colOff>
      <xdr:row>38</xdr:row>
      <xdr:rowOff>50800</xdr:rowOff>
    </xdr:to>
    <xdr:cxnSp macro="">
      <xdr:nvCxnSpPr>
        <xdr:cNvPr id="71" name="直線コネクタ 70"/>
        <xdr:cNvCxnSpPr/>
      </xdr:nvCxnSpPr>
      <xdr:spPr>
        <a:xfrm flipV="1">
          <a:off x="3098800" y="6457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156936</xdr:rowOff>
    </xdr:from>
    <xdr:to>
      <xdr:col>4</xdr:col>
      <xdr:colOff>346075</xdr:colOff>
      <xdr:row>38</xdr:row>
      <xdr:rowOff>50800</xdr:rowOff>
    </xdr:to>
    <xdr:cxnSp macro="">
      <xdr:nvCxnSpPr>
        <xdr:cNvPr id="74" name="直線コネクタ 73"/>
        <xdr:cNvCxnSpPr/>
      </xdr:nvCxnSpPr>
      <xdr:spPr>
        <a:xfrm>
          <a:off x="2209800" y="6500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76399</xdr:rowOff>
    </xdr:from>
    <xdr:ext cx="762000" cy="259045"/>
    <xdr:sp macro="" textlink="">
      <xdr:nvSpPr>
        <xdr:cNvPr id="76" name="テキスト ボックス 75"/>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156936</xdr:rowOff>
    </xdr:from>
    <xdr:to>
      <xdr:col>3</xdr:col>
      <xdr:colOff>142875</xdr:colOff>
      <xdr:row>38</xdr:row>
      <xdr:rowOff>72572</xdr:rowOff>
    </xdr:to>
    <xdr:cxnSp macro="">
      <xdr:nvCxnSpPr>
        <xdr:cNvPr id="77" name="直線コネクタ 76"/>
        <xdr:cNvCxnSpPr/>
      </xdr:nvCxnSpPr>
      <xdr:spPr>
        <a:xfrm flipV="1">
          <a:off x="1320800" y="65005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35</xdr:row>
      <xdr:rowOff>54627</xdr:rowOff>
    </xdr:from>
    <xdr:ext cx="762000" cy="259045"/>
    <xdr:sp macro="" textlink="">
      <xdr:nvSpPr>
        <xdr:cNvPr id="79" name="テキスト ボックス 78"/>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152599</xdr:rowOff>
    </xdr:from>
    <xdr:ext cx="762000" cy="259045"/>
    <xdr:sp macro="" textlink="">
      <xdr:nvSpPr>
        <xdr:cNvPr id="81" name="テキスト ボックス 80"/>
        <xdr:cNvSpPr txBox="1"/>
      </xdr:nvSpPr>
      <xdr:spPr>
        <a:xfrm>
          <a:off x="939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7" name="円/楕円 86"/>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36</xdr:row>
      <xdr:rowOff>162577</xdr:rowOff>
    </xdr:from>
    <xdr:ext cx="762000" cy="259045"/>
    <xdr:sp macro="" textlink="">
      <xdr:nvSpPr>
        <xdr:cNvPr id="88"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62593</xdr:rowOff>
    </xdr:from>
    <xdr:to>
      <xdr:col>5</xdr:col>
      <xdr:colOff>600075</xdr:colOff>
      <xdr:row>37</xdr:row>
      <xdr:rowOff>164193</xdr:rowOff>
    </xdr:to>
    <xdr:sp macro="" textlink="">
      <xdr:nvSpPr>
        <xdr:cNvPr id="89" name="円/楕円 88"/>
        <xdr:cNvSpPr/>
      </xdr:nvSpPr>
      <xdr:spPr>
        <a:xfrm>
          <a:off x="3937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148970</xdr:rowOff>
    </xdr:from>
    <xdr:ext cx="736600" cy="259045"/>
    <xdr:sp macro="" textlink="">
      <xdr:nvSpPr>
        <xdr:cNvPr id="90" name="テキスト ボックス 89"/>
        <xdr:cNvSpPr txBox="1"/>
      </xdr:nvSpPr>
      <xdr:spPr>
        <a:xfrm>
          <a:off x="3606800" y="649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91" name="円/楕円 90"/>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38</xdr:row>
      <xdr:rowOff>86377</xdr:rowOff>
    </xdr:from>
    <xdr:ext cx="762000" cy="259045"/>
    <xdr:sp macro="" textlink="">
      <xdr:nvSpPr>
        <xdr:cNvPr id="92" name="テキスト ボックス 91"/>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106136</xdr:rowOff>
    </xdr:from>
    <xdr:to>
      <xdr:col>3</xdr:col>
      <xdr:colOff>193675</xdr:colOff>
      <xdr:row>38</xdr:row>
      <xdr:rowOff>36286</xdr:rowOff>
    </xdr:to>
    <xdr:sp macro="" textlink="">
      <xdr:nvSpPr>
        <xdr:cNvPr id="93" name="円/楕円 92"/>
        <xdr:cNvSpPr/>
      </xdr:nvSpPr>
      <xdr:spPr>
        <a:xfrm>
          <a:off x="2159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38</xdr:row>
      <xdr:rowOff>21062</xdr:rowOff>
    </xdr:from>
    <xdr:ext cx="762000" cy="259045"/>
    <xdr:sp macro="" textlink="">
      <xdr:nvSpPr>
        <xdr:cNvPr id="94" name="テキスト ボックス 93"/>
        <xdr:cNvSpPr txBox="1"/>
      </xdr:nvSpPr>
      <xdr:spPr>
        <a:xfrm>
          <a:off x="1828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21772</xdr:rowOff>
    </xdr:from>
    <xdr:to>
      <xdr:col>1</xdr:col>
      <xdr:colOff>676275</xdr:colOff>
      <xdr:row>38</xdr:row>
      <xdr:rowOff>123372</xdr:rowOff>
    </xdr:to>
    <xdr:sp macro="" textlink="">
      <xdr:nvSpPr>
        <xdr:cNvPr id="95" name="円/楕円 94"/>
        <xdr:cNvSpPr/>
      </xdr:nvSpPr>
      <xdr:spPr>
        <a:xfrm>
          <a:off x="1270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38</xdr:row>
      <xdr:rowOff>108149</xdr:rowOff>
    </xdr:from>
    <xdr:ext cx="762000" cy="259045"/>
    <xdr:sp macro="" textlink="">
      <xdr:nvSpPr>
        <xdr:cNvPr id="96" name="テキスト ボックス 95"/>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a:t>
          </a:r>
          <a:r>
            <a:rPr kumimoji="1" lang="ja-JP" altLang="en-US" sz="1100">
              <a:solidFill>
                <a:schemeClr val="dk1"/>
              </a:solidFill>
              <a:effectLst/>
              <a:latin typeface="+mn-lt"/>
              <a:ea typeface="+mn-ea"/>
              <a:cs typeface="+mn-cs"/>
            </a:rPr>
            <a:t>において最大値となっている。</a:t>
          </a:r>
          <a:endParaRPr lang="ja-JP" altLang="ja-JP" sz="1400">
            <a:effectLst/>
          </a:endParaRPr>
        </a:p>
        <a:p>
          <a:r>
            <a:rPr kumimoji="1" lang="ja-JP" altLang="ja-JP" sz="1100">
              <a:solidFill>
                <a:schemeClr val="dk1"/>
              </a:solidFill>
              <a:effectLst/>
              <a:latin typeface="+mn-lt"/>
              <a:ea typeface="+mn-ea"/>
              <a:cs typeface="+mn-cs"/>
            </a:rPr>
            <a:t>　本町は、</a:t>
          </a:r>
          <a:r>
            <a:rPr kumimoji="1" lang="en-US" altLang="ja-JP" sz="1100">
              <a:solidFill>
                <a:schemeClr val="dk1"/>
              </a:solidFill>
              <a:effectLst/>
              <a:latin typeface="+mn-lt"/>
              <a:ea typeface="+mn-ea"/>
              <a:cs typeface="+mn-cs"/>
            </a:rPr>
            <a:t>151.73k㎡</a:t>
          </a:r>
          <a:r>
            <a:rPr kumimoji="1" lang="ja-JP" altLang="ja-JP" sz="1100">
              <a:solidFill>
                <a:schemeClr val="dk1"/>
              </a:solidFill>
              <a:effectLst/>
              <a:latin typeface="+mn-lt"/>
              <a:ea typeface="+mn-ea"/>
              <a:cs typeface="+mn-cs"/>
            </a:rPr>
            <a:t>という広大な面積を有し、山間へき地が多く、その複雑な地形に伴い多数の施設を</a:t>
          </a:r>
          <a:r>
            <a:rPr kumimoji="1" lang="ja-JP" altLang="en-US" sz="1100">
              <a:solidFill>
                <a:schemeClr val="dk1"/>
              </a:solidFill>
              <a:effectLst/>
              <a:latin typeface="+mn-lt"/>
              <a:ea typeface="+mn-ea"/>
              <a:cs typeface="+mn-cs"/>
            </a:rPr>
            <a:t>有して</a:t>
          </a:r>
          <a:r>
            <a:rPr kumimoji="1" lang="ja-JP" altLang="ja-JP" sz="1100">
              <a:solidFill>
                <a:schemeClr val="dk1"/>
              </a:solidFill>
              <a:effectLst/>
              <a:latin typeface="+mn-lt"/>
              <a:ea typeface="+mn-ea"/>
              <a:cs typeface="+mn-cs"/>
            </a:rPr>
            <a:t>おり、こらら施設の管理運営に多額の経費を要していることが主な要因。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の増加の要因として</a:t>
          </a:r>
          <a:r>
            <a:rPr kumimoji="1" lang="ja-JP" altLang="ja-JP" sz="1100">
              <a:solidFill>
                <a:schemeClr val="dk1"/>
              </a:solidFill>
              <a:effectLst/>
              <a:latin typeface="+mn-lt"/>
              <a:ea typeface="+mn-ea"/>
              <a:cs typeface="+mn-cs"/>
            </a:rPr>
            <a:t>こども園運営委託</a:t>
          </a:r>
          <a:r>
            <a:rPr kumimoji="1" lang="ja-JP" altLang="en-US" sz="1100">
              <a:solidFill>
                <a:schemeClr val="dk1"/>
              </a:solidFill>
              <a:effectLst/>
              <a:latin typeface="+mn-lt"/>
              <a:ea typeface="+mn-ea"/>
              <a:cs typeface="+mn-cs"/>
            </a:rPr>
            <a:t>業務</a:t>
          </a:r>
          <a:r>
            <a:rPr kumimoji="1" lang="ja-JP" altLang="ja-JP" sz="1100">
              <a:solidFill>
                <a:schemeClr val="dk1"/>
              </a:solidFill>
              <a:effectLst/>
              <a:latin typeface="+mn-lt"/>
              <a:ea typeface="+mn-ea"/>
              <a:cs typeface="+mn-cs"/>
            </a:rPr>
            <a:t>やふるさとかつらぎ寄附金特産品送付業務など</a:t>
          </a:r>
          <a:r>
            <a:rPr kumimoji="1" lang="ja-JP" altLang="en-US" sz="1100">
              <a:solidFill>
                <a:schemeClr val="dk1"/>
              </a:solidFill>
              <a:effectLst/>
              <a:latin typeface="+mn-lt"/>
              <a:ea typeface="+mn-ea"/>
              <a:cs typeface="+mn-cs"/>
            </a:rPr>
            <a:t>の影響が挙げられる。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財政健全化</a:t>
          </a:r>
          <a:r>
            <a:rPr kumimoji="1" lang="ja-JP" altLang="en-US" sz="1100" b="0" i="0" baseline="0">
              <a:solidFill>
                <a:schemeClr val="dk1"/>
              </a:solidFill>
              <a:effectLst/>
              <a:latin typeface="+mn-lt"/>
              <a:ea typeface="+mn-ea"/>
              <a:cs typeface="+mn-cs"/>
            </a:rPr>
            <a:t>向け</a:t>
          </a:r>
          <a:r>
            <a:rPr kumimoji="1" lang="ja-JP" altLang="ja-JP" sz="1100" b="0" i="0" baseline="0">
              <a:solidFill>
                <a:schemeClr val="dk1"/>
              </a:solidFill>
              <a:effectLst/>
              <a:latin typeface="+mn-lt"/>
              <a:ea typeface="+mn-ea"/>
              <a:cs typeface="+mn-cs"/>
            </a:rPr>
            <a:t>、内部事務経費の見直しによる経常的な物件費の抑制や公共施設の統廃合などの推進による物件費の抑制に努める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12700</xdr:rowOff>
    </xdr:from>
    <xdr:to>
      <xdr:col>24</xdr:col>
      <xdr:colOff>31750</xdr:colOff>
      <xdr:row>21</xdr:row>
      <xdr:rowOff>102507</xdr:rowOff>
    </xdr:to>
    <xdr:cxnSp macro="">
      <xdr:nvCxnSpPr>
        <xdr:cNvPr id="131" name="直線コネクタ 130"/>
        <xdr:cNvCxnSpPr/>
      </xdr:nvCxnSpPr>
      <xdr:spPr>
        <a:xfrm>
          <a:off x="15671800" y="34417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2"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19</xdr:row>
      <xdr:rowOff>167822</xdr:rowOff>
    </xdr:from>
    <xdr:to>
      <xdr:col>22</xdr:col>
      <xdr:colOff>565150</xdr:colOff>
      <xdr:row>20</xdr:row>
      <xdr:rowOff>12700</xdr:rowOff>
    </xdr:to>
    <xdr:cxnSp macro="">
      <xdr:nvCxnSpPr>
        <xdr:cNvPr id="134" name="直線コネクタ 133"/>
        <xdr:cNvCxnSpPr/>
      </xdr:nvCxnSpPr>
      <xdr:spPr>
        <a:xfrm>
          <a:off x="14782800" y="3425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13</xdr:row>
      <xdr:rowOff>147156</xdr:rowOff>
    </xdr:from>
    <xdr:ext cx="736600" cy="259045"/>
    <xdr:sp macro="" textlink="">
      <xdr:nvSpPr>
        <xdr:cNvPr id="136" name="テキスト ボックス 135"/>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29029</xdr:rowOff>
    </xdr:from>
    <xdr:to>
      <xdr:col>21</xdr:col>
      <xdr:colOff>361950</xdr:colOff>
      <xdr:row>19</xdr:row>
      <xdr:rowOff>167822</xdr:rowOff>
    </xdr:to>
    <xdr:cxnSp macro="">
      <xdr:nvCxnSpPr>
        <xdr:cNvPr id="137" name="直線コネクタ 136"/>
        <xdr:cNvCxnSpPr/>
      </xdr:nvCxnSpPr>
      <xdr:spPr>
        <a:xfrm>
          <a:off x="13893800" y="3115129"/>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13</xdr:row>
      <xdr:rowOff>147156</xdr:rowOff>
    </xdr:from>
    <xdr:ext cx="762000" cy="259045"/>
    <xdr:sp macro="" textlink="">
      <xdr:nvSpPr>
        <xdr:cNvPr id="139" name="テキスト ボックス 138"/>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29029</xdr:rowOff>
    </xdr:from>
    <xdr:to>
      <xdr:col>20</xdr:col>
      <xdr:colOff>158750</xdr:colOff>
      <xdr:row>18</xdr:row>
      <xdr:rowOff>29029</xdr:rowOff>
    </xdr:to>
    <xdr:cxnSp macro="">
      <xdr:nvCxnSpPr>
        <xdr:cNvPr id="140" name="直線コネクタ 139"/>
        <xdr:cNvCxnSpPr/>
      </xdr:nvCxnSpPr>
      <xdr:spPr>
        <a:xfrm>
          <a:off x="13004800" y="2772229"/>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92529</xdr:rowOff>
    </xdr:from>
    <xdr:to>
      <xdr:col>20</xdr:col>
      <xdr:colOff>209550</xdr:colOff>
      <xdr:row>15</xdr:row>
      <xdr:rowOff>22679</xdr:rowOff>
    </xdr:to>
    <xdr:sp macro="" textlink="">
      <xdr:nvSpPr>
        <xdr:cNvPr id="141" name="フローチャート : 判断 140"/>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13</xdr:row>
      <xdr:rowOff>32856</xdr:rowOff>
    </xdr:from>
    <xdr:ext cx="762000" cy="259045"/>
    <xdr:sp macro="" textlink="">
      <xdr:nvSpPr>
        <xdr:cNvPr id="142" name="テキスト ボックス 141"/>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43" name="フローチャート : 判断 142"/>
        <xdr:cNvSpPr/>
      </xdr:nvSpPr>
      <xdr:spPr>
        <a:xfrm>
          <a:off x="12954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12</xdr:row>
      <xdr:rowOff>106334</xdr:rowOff>
    </xdr:from>
    <xdr:ext cx="762000" cy="259045"/>
    <xdr:sp macro="" textlink="">
      <xdr:nvSpPr>
        <xdr:cNvPr id="144" name="テキスト ボックス 143"/>
        <xdr:cNvSpPr txBox="1"/>
      </xdr:nvSpPr>
      <xdr:spPr>
        <a:xfrm>
          <a:off x="12623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21</xdr:row>
      <xdr:rowOff>51707</xdr:rowOff>
    </xdr:from>
    <xdr:to>
      <xdr:col>24</xdr:col>
      <xdr:colOff>82550</xdr:colOff>
      <xdr:row>21</xdr:row>
      <xdr:rowOff>153307</xdr:rowOff>
    </xdr:to>
    <xdr:sp macro="" textlink="">
      <xdr:nvSpPr>
        <xdr:cNvPr id="150" name="円/楕円 149"/>
        <xdr:cNvSpPr/>
      </xdr:nvSpPr>
      <xdr:spPr>
        <a:xfrm>
          <a:off x="164592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20</xdr:row>
      <xdr:rowOff>131734</xdr:rowOff>
    </xdr:from>
    <xdr:ext cx="762000" cy="259045"/>
    <xdr:sp macro="" textlink="">
      <xdr:nvSpPr>
        <xdr:cNvPr id="151" name="物件費該当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133350</xdr:rowOff>
    </xdr:from>
    <xdr:to>
      <xdr:col>22</xdr:col>
      <xdr:colOff>615950</xdr:colOff>
      <xdr:row>20</xdr:row>
      <xdr:rowOff>63500</xdr:rowOff>
    </xdr:to>
    <xdr:sp macro="" textlink="">
      <xdr:nvSpPr>
        <xdr:cNvPr id="152" name="円/楕円 151"/>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20</xdr:row>
      <xdr:rowOff>48277</xdr:rowOff>
    </xdr:from>
    <xdr:ext cx="736600" cy="259045"/>
    <xdr:sp macro="" textlink="">
      <xdr:nvSpPr>
        <xdr:cNvPr id="153" name="テキスト ボックス 152"/>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117022</xdr:rowOff>
    </xdr:from>
    <xdr:to>
      <xdr:col>21</xdr:col>
      <xdr:colOff>412750</xdr:colOff>
      <xdr:row>20</xdr:row>
      <xdr:rowOff>47172</xdr:rowOff>
    </xdr:to>
    <xdr:sp macro="" textlink="">
      <xdr:nvSpPr>
        <xdr:cNvPr id="154" name="円/楕円 153"/>
        <xdr:cNvSpPr/>
      </xdr:nvSpPr>
      <xdr:spPr>
        <a:xfrm>
          <a:off x="14732000" y="3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20</xdr:row>
      <xdr:rowOff>31949</xdr:rowOff>
    </xdr:from>
    <xdr:ext cx="762000" cy="259045"/>
    <xdr:sp macro="" textlink="">
      <xdr:nvSpPr>
        <xdr:cNvPr id="155" name="テキスト ボックス 154"/>
        <xdr:cNvSpPr txBox="1"/>
      </xdr:nvSpPr>
      <xdr:spPr>
        <a:xfrm>
          <a:off x="14401800" y="3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149679</xdr:rowOff>
    </xdr:from>
    <xdr:to>
      <xdr:col>20</xdr:col>
      <xdr:colOff>209550</xdr:colOff>
      <xdr:row>18</xdr:row>
      <xdr:rowOff>79829</xdr:rowOff>
    </xdr:to>
    <xdr:sp macro="" textlink="">
      <xdr:nvSpPr>
        <xdr:cNvPr id="156" name="円/楕円 155"/>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18</xdr:row>
      <xdr:rowOff>64606</xdr:rowOff>
    </xdr:from>
    <xdr:ext cx="762000" cy="259045"/>
    <xdr:sp macro="" textlink="">
      <xdr:nvSpPr>
        <xdr:cNvPr id="157" name="テキスト ボックス 156"/>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149679</xdr:rowOff>
    </xdr:from>
    <xdr:to>
      <xdr:col>19</xdr:col>
      <xdr:colOff>6350</xdr:colOff>
      <xdr:row>16</xdr:row>
      <xdr:rowOff>79829</xdr:rowOff>
    </xdr:to>
    <xdr:sp macro="" textlink="">
      <xdr:nvSpPr>
        <xdr:cNvPr id="158" name="円/楕円 157"/>
        <xdr:cNvSpPr/>
      </xdr:nvSpPr>
      <xdr:spPr>
        <a:xfrm>
          <a:off x="12954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64606</xdr:rowOff>
    </xdr:from>
    <xdr:ext cx="762000" cy="259045"/>
    <xdr:sp macro="" textlink="">
      <xdr:nvSpPr>
        <xdr:cNvPr id="159" name="テキスト ボックス 158"/>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H24</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前後で推移して</a:t>
          </a:r>
          <a:r>
            <a:rPr kumimoji="1" lang="ja-JP" altLang="en-US" sz="1100" b="0" i="0" baseline="0">
              <a:solidFill>
                <a:schemeClr val="dk1"/>
              </a:solidFill>
              <a:effectLst/>
              <a:latin typeface="+mn-lt"/>
              <a:ea typeface="+mn-ea"/>
              <a:cs typeface="+mn-cs"/>
            </a:rPr>
            <a:t>いたが、</a:t>
          </a:r>
          <a:r>
            <a:rPr kumimoji="1" lang="en-US" altLang="ja-JP" sz="1100" b="0" i="0" baseline="0">
              <a:solidFill>
                <a:schemeClr val="dk1"/>
              </a:solidFill>
              <a:effectLst/>
              <a:latin typeface="+mn-lt"/>
              <a:ea typeface="+mn-ea"/>
              <a:cs typeface="+mn-cs"/>
            </a:rPr>
            <a:t>H28</a:t>
          </a:r>
          <a:r>
            <a:rPr kumimoji="1" lang="ja-JP" altLang="en-US" sz="1100" b="0" i="0" baseline="0">
              <a:solidFill>
                <a:schemeClr val="dk1"/>
              </a:solidFill>
              <a:effectLst/>
              <a:latin typeface="+mn-lt"/>
              <a:ea typeface="+mn-ea"/>
              <a:cs typeface="+mn-cs"/>
            </a:rPr>
            <a:t>は前年度比「</a:t>
          </a:r>
          <a:r>
            <a:rPr kumimoji="1" lang="en-US" altLang="ja-JP" sz="1100" b="0" i="0" baseline="0">
              <a:solidFill>
                <a:schemeClr val="dk1"/>
              </a:solidFill>
              <a:effectLst/>
              <a:latin typeface="+mn-lt"/>
              <a:ea typeface="+mn-ea"/>
              <a:cs typeface="+mn-cs"/>
            </a:rPr>
            <a:t>+0.6</a:t>
          </a:r>
          <a:r>
            <a:rPr kumimoji="1" lang="ja-JP" altLang="en-US" sz="1100" b="0" i="0" baseline="0">
              <a:solidFill>
                <a:schemeClr val="dk1"/>
              </a:solidFill>
              <a:effectLst/>
              <a:latin typeface="+mn-lt"/>
              <a:ea typeface="+mn-ea"/>
              <a:cs typeface="+mn-cs"/>
            </a:rPr>
            <a:t>」の悪化となった。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ただ、</a:t>
          </a:r>
          <a:r>
            <a:rPr kumimoji="1" lang="ja-JP" altLang="ja-JP" sz="1100" b="0" i="0" baseline="0">
              <a:solidFill>
                <a:schemeClr val="dk1"/>
              </a:solidFill>
              <a:effectLst/>
              <a:latin typeface="+mn-lt"/>
              <a:ea typeface="+mn-ea"/>
              <a:cs typeface="+mn-cs"/>
            </a:rPr>
            <a:t>類似団体内平均等</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大きく下回っている。</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全国的に少子高齢化が急速に進行しており、本町においても同様に高齢化が進む見込みであることから、今後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扶助費は増加を続けるものと推測される。</a:t>
          </a:r>
          <a:endParaRPr lang="ja-JP" altLang="ja-JP">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61685</xdr:rowOff>
    </xdr:to>
    <xdr:cxnSp macro="">
      <xdr:nvCxnSpPr>
        <xdr:cNvPr id="194" name="直線コネクタ 193"/>
        <xdr:cNvCxnSpPr/>
      </xdr:nvCxnSpPr>
      <xdr:spPr>
        <a:xfrm>
          <a:off x="3987800" y="92220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53</xdr:row>
      <xdr:rowOff>135165</xdr:rowOff>
    </xdr:from>
    <xdr:to>
      <xdr:col>5</xdr:col>
      <xdr:colOff>549275</xdr:colOff>
      <xdr:row>53</xdr:row>
      <xdr:rowOff>167822</xdr:rowOff>
    </xdr:to>
    <xdr:cxnSp macro="">
      <xdr:nvCxnSpPr>
        <xdr:cNvPr id="197" name="直線コネクタ 196"/>
        <xdr:cNvCxnSpPr/>
      </xdr:nvCxnSpPr>
      <xdr:spPr>
        <a:xfrm flipV="1">
          <a:off x="3098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48277</xdr:rowOff>
    </xdr:from>
    <xdr:ext cx="736600" cy="259045"/>
    <xdr:sp macro="" textlink="">
      <xdr:nvSpPr>
        <xdr:cNvPr id="199" name="テキスト ボックス 19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53</xdr:row>
      <xdr:rowOff>167822</xdr:rowOff>
    </xdr:to>
    <xdr:cxnSp macro="">
      <xdr:nvCxnSpPr>
        <xdr:cNvPr id="200" name="直線コネクタ 199"/>
        <xdr:cNvCxnSpPr/>
      </xdr:nvCxnSpPr>
      <xdr:spPr>
        <a:xfrm>
          <a:off x="2209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56</xdr:row>
      <xdr:rowOff>31949</xdr:rowOff>
    </xdr:from>
    <xdr:ext cx="762000" cy="259045"/>
    <xdr:sp macro="" textlink="">
      <xdr:nvSpPr>
        <xdr:cNvPr id="202" name="テキスト ボックス 201"/>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53</xdr:row>
      <xdr:rowOff>151493</xdr:rowOff>
    </xdr:to>
    <xdr:cxnSp macro="">
      <xdr:nvCxnSpPr>
        <xdr:cNvPr id="203" name="直線コネクタ 202"/>
        <xdr:cNvCxnSpPr/>
      </xdr:nvCxnSpPr>
      <xdr:spPr>
        <a:xfrm>
          <a:off x="1320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170742</xdr:rowOff>
    </xdr:from>
    <xdr:ext cx="762000" cy="259045"/>
    <xdr:sp macro="" textlink="">
      <xdr:nvSpPr>
        <xdr:cNvPr id="205" name="テキスト ボックス 204"/>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121755</xdr:rowOff>
    </xdr:from>
    <xdr:ext cx="762000" cy="259045"/>
    <xdr:sp macro="" textlink="">
      <xdr:nvSpPr>
        <xdr:cNvPr id="207" name="テキスト ボックス 206"/>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13" name="円/楕円 212"/>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53</xdr:row>
      <xdr:rowOff>27412</xdr:rowOff>
    </xdr:from>
    <xdr:ext cx="762000" cy="259045"/>
    <xdr:sp macro="" textlink="">
      <xdr:nvSpPr>
        <xdr:cNvPr id="214"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15" name="円/楕円 214"/>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52</xdr:row>
      <xdr:rowOff>24692</xdr:rowOff>
    </xdr:from>
    <xdr:ext cx="736600" cy="259045"/>
    <xdr:sp macro="" textlink="">
      <xdr:nvSpPr>
        <xdr:cNvPr id="216" name="テキスト ボックス 215"/>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7" name="円/楕円 216"/>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52</xdr:row>
      <xdr:rowOff>57349</xdr:rowOff>
    </xdr:from>
    <xdr:ext cx="762000" cy="259045"/>
    <xdr:sp macro="" textlink="">
      <xdr:nvSpPr>
        <xdr:cNvPr id="218" name="テキスト ボックス 217"/>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9" name="円/楕円 218"/>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52</xdr:row>
      <xdr:rowOff>41020</xdr:rowOff>
    </xdr:from>
    <xdr:ext cx="762000" cy="259045"/>
    <xdr:sp macro="" textlink="">
      <xdr:nvSpPr>
        <xdr:cNvPr id="220" name="テキスト ボックス 219"/>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21" name="円/楕円 220"/>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51</xdr:row>
      <xdr:rowOff>163484</xdr:rowOff>
    </xdr:from>
    <xdr:ext cx="762000" cy="259045"/>
    <xdr:sp macro="" textlink="">
      <xdr:nvSpPr>
        <xdr:cNvPr id="222" name="テキスト ボックス 221"/>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H23</a:t>
          </a:r>
          <a:r>
            <a:rPr kumimoji="1" lang="ja-JP" altLang="ja-JP" sz="1100" b="0" i="0" baseline="0">
              <a:solidFill>
                <a:sysClr val="windowText" lastClr="000000"/>
              </a:solidFill>
              <a:effectLst/>
              <a:latin typeface="+mn-lt"/>
              <a:ea typeface="+mn-ea"/>
              <a:cs typeface="+mn-cs"/>
            </a:rPr>
            <a:t>以降Ｈ</a:t>
          </a:r>
          <a:r>
            <a:rPr kumimoji="1" lang="en-US" altLang="ja-JP" sz="1100" b="0" i="0" baseline="0">
              <a:solidFill>
                <a:sysClr val="windowText" lastClr="000000"/>
              </a:solidFill>
              <a:effectLst/>
              <a:latin typeface="+mn-lt"/>
              <a:ea typeface="+mn-ea"/>
              <a:cs typeface="+mn-cs"/>
            </a:rPr>
            <a:t>26</a:t>
          </a:r>
          <a:r>
            <a:rPr kumimoji="1" lang="ja-JP" altLang="ja-JP" sz="1100" b="0" i="0" baseline="0">
              <a:solidFill>
                <a:sysClr val="windowText" lastClr="000000"/>
              </a:solidFill>
              <a:effectLst/>
              <a:latin typeface="+mn-lt"/>
              <a:ea typeface="+mn-ea"/>
              <a:cs typeface="+mn-cs"/>
            </a:rPr>
            <a:t>まで類似団体内平均を上回っていたがＨ</a:t>
          </a:r>
          <a:r>
            <a:rPr kumimoji="1" lang="en-US" altLang="ja-JP" sz="1100" b="0" i="0" baseline="0">
              <a:solidFill>
                <a:sysClr val="windowText" lastClr="000000"/>
              </a:solidFill>
              <a:effectLst/>
              <a:latin typeface="+mn-lt"/>
              <a:ea typeface="+mn-ea"/>
              <a:cs typeface="+mn-cs"/>
            </a:rPr>
            <a:t>27</a:t>
          </a:r>
          <a:r>
            <a:rPr kumimoji="1" lang="ja-JP" altLang="ja-JP" sz="1100" b="0" i="0" baseline="0">
              <a:solidFill>
                <a:sysClr val="windowText" lastClr="000000"/>
              </a:solidFill>
              <a:effectLst/>
              <a:latin typeface="+mn-lt"/>
              <a:ea typeface="+mn-ea"/>
              <a:cs typeface="+mn-cs"/>
            </a:rPr>
            <a:t>では類似団体と並んだ。</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後期高齢者医療事業特別会計等への繰出金の占める割合が大きい。また、介護保険事業特別会計への繰出金</a:t>
          </a:r>
          <a:r>
            <a:rPr kumimoji="1" lang="ja-JP" altLang="en-US" sz="1100" b="0" i="0" baseline="0">
              <a:solidFill>
                <a:sysClr val="windowText" lastClr="000000"/>
              </a:solidFill>
              <a:effectLst/>
              <a:latin typeface="+mn-lt"/>
              <a:ea typeface="+mn-ea"/>
              <a:cs typeface="+mn-cs"/>
            </a:rPr>
            <a:t>について</a:t>
          </a:r>
          <a:r>
            <a:rPr kumimoji="1" lang="en-US" altLang="ja-JP" sz="1100" b="0" i="0" baseline="0">
              <a:solidFill>
                <a:sysClr val="windowText" lastClr="000000"/>
              </a:solidFill>
              <a:effectLst/>
              <a:latin typeface="+mn-lt"/>
              <a:ea typeface="+mn-ea"/>
              <a:cs typeface="+mn-cs"/>
            </a:rPr>
            <a:t>H28</a:t>
          </a:r>
          <a:r>
            <a:rPr kumimoji="1" lang="ja-JP" altLang="en-US" sz="1100" b="0" i="0" baseline="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金額</a:t>
          </a:r>
          <a:r>
            <a:rPr kumimoji="1" lang="ja-JP" altLang="en-US" sz="1100" b="0" i="0" baseline="0">
              <a:solidFill>
                <a:sysClr val="windowText" lastClr="000000"/>
              </a:solidFill>
              <a:effectLst/>
              <a:latin typeface="+mn-lt"/>
              <a:ea typeface="+mn-ea"/>
              <a:cs typeface="+mn-cs"/>
            </a:rPr>
            <a:t>が</a:t>
          </a:r>
          <a:r>
            <a:rPr kumimoji="1" lang="ja-JP" altLang="ja-JP" sz="1100" b="0" i="0" baseline="0">
              <a:solidFill>
                <a:sysClr val="windowText" lastClr="000000"/>
              </a:solidFill>
              <a:effectLst/>
              <a:latin typeface="+mn-lt"/>
              <a:ea typeface="+mn-ea"/>
              <a:cs typeface="+mn-cs"/>
            </a:rPr>
            <a:t>大きく</a:t>
          </a:r>
          <a:r>
            <a:rPr kumimoji="1" lang="ja-JP" altLang="en-US" sz="1100" b="0" i="0" baseline="0">
              <a:solidFill>
                <a:sysClr val="windowText" lastClr="000000"/>
              </a:solidFill>
              <a:effectLst/>
              <a:latin typeface="+mn-lt"/>
              <a:ea typeface="+mn-ea"/>
              <a:cs typeface="+mn-cs"/>
            </a:rPr>
            <a:t>増加した。</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今後も増加</a:t>
          </a:r>
          <a:r>
            <a:rPr kumimoji="1" lang="ja-JP" altLang="en-US" sz="1100" b="0" i="0" baseline="0">
              <a:solidFill>
                <a:sysClr val="windowText" lastClr="000000"/>
              </a:solidFill>
              <a:effectLst/>
              <a:latin typeface="+mn-lt"/>
              <a:ea typeface="+mn-ea"/>
              <a:cs typeface="+mn-cs"/>
            </a:rPr>
            <a:t>傾向が</a:t>
          </a:r>
          <a:r>
            <a:rPr kumimoji="1" lang="ja-JP" altLang="ja-JP" sz="1100" b="0" i="0" baseline="0">
              <a:solidFill>
                <a:sysClr val="windowText" lastClr="000000"/>
              </a:solidFill>
              <a:effectLst/>
              <a:latin typeface="+mn-lt"/>
              <a:ea typeface="+mn-ea"/>
              <a:cs typeface="+mn-cs"/>
            </a:rPr>
            <a:t>懸念され</a:t>
          </a:r>
          <a:r>
            <a:rPr kumimoji="1" lang="ja-JP" altLang="en-US" sz="1100" b="0" i="0" baseline="0">
              <a:solidFill>
                <a:sysClr val="windowText" lastClr="000000"/>
              </a:solidFill>
              <a:effectLst/>
              <a:latin typeface="+mn-lt"/>
              <a:ea typeface="+mn-ea"/>
              <a:cs typeface="+mn-cs"/>
            </a:rPr>
            <a:t>るため、</a:t>
          </a:r>
          <a:r>
            <a:rPr kumimoji="1" lang="ja-JP" altLang="ja-JP" sz="1100" b="0" i="0" baseline="0">
              <a:solidFill>
                <a:schemeClr val="dk1"/>
              </a:solidFill>
              <a:effectLst/>
              <a:latin typeface="+mn-lt"/>
              <a:ea typeface="+mn-ea"/>
              <a:cs typeface="+mn-cs"/>
            </a:rPr>
            <a:t>財政健全化に向けた取り組みを行い</a:t>
          </a:r>
          <a:r>
            <a:rPr kumimoji="1" lang="ja-JP" altLang="ja-JP" sz="1100" b="0" i="0" baseline="0">
              <a:solidFill>
                <a:sysClr val="windowText" lastClr="000000"/>
              </a:solidFill>
              <a:effectLst/>
              <a:latin typeface="+mn-lt"/>
              <a:ea typeface="+mn-ea"/>
              <a:cs typeface="+mn-cs"/>
            </a:rPr>
            <a:t>縮減に努める。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61685</xdr:rowOff>
    </xdr:from>
    <xdr:to>
      <xdr:col>24</xdr:col>
      <xdr:colOff>31750</xdr:colOff>
      <xdr:row>57</xdr:row>
      <xdr:rowOff>135165</xdr:rowOff>
    </xdr:to>
    <xdr:cxnSp macro="">
      <xdr:nvCxnSpPr>
        <xdr:cNvPr id="257" name="直線コネクタ 256"/>
        <xdr:cNvCxnSpPr/>
      </xdr:nvCxnSpPr>
      <xdr:spPr>
        <a:xfrm>
          <a:off x="15671800" y="9662885"/>
          <a:ext cx="8382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158042</xdr:rowOff>
    </xdr:from>
    <xdr:ext cx="762000" cy="259045"/>
    <xdr:sp macro="" textlink="">
      <xdr:nvSpPr>
        <xdr:cNvPr id="258" name="その他平均値テキスト"/>
        <xdr:cNvSpPr txBox="1"/>
      </xdr:nvSpPr>
      <xdr:spPr>
        <a:xfrm>
          <a:off x="16598900" y="95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56</xdr:row>
      <xdr:rowOff>61685</xdr:rowOff>
    </xdr:from>
    <xdr:to>
      <xdr:col>22</xdr:col>
      <xdr:colOff>565150</xdr:colOff>
      <xdr:row>56</xdr:row>
      <xdr:rowOff>110672</xdr:rowOff>
    </xdr:to>
    <xdr:cxnSp macro="">
      <xdr:nvCxnSpPr>
        <xdr:cNvPr id="260" name="直線コネクタ 259"/>
        <xdr:cNvCxnSpPr/>
      </xdr:nvCxnSpPr>
      <xdr:spPr>
        <a:xfrm flipV="1">
          <a:off x="14782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122662</xdr:rowOff>
    </xdr:from>
    <xdr:ext cx="736600" cy="259045"/>
    <xdr:sp macro="" textlink="">
      <xdr:nvSpPr>
        <xdr:cNvPr id="262" name="テキスト ボックス 261"/>
        <xdr:cNvSpPr txBox="1"/>
      </xdr:nvSpPr>
      <xdr:spPr>
        <a:xfrm>
          <a:off x="15290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110672</xdr:rowOff>
    </xdr:from>
    <xdr:to>
      <xdr:col>21</xdr:col>
      <xdr:colOff>361950</xdr:colOff>
      <xdr:row>56</xdr:row>
      <xdr:rowOff>143328</xdr:rowOff>
    </xdr:to>
    <xdr:cxnSp macro="">
      <xdr:nvCxnSpPr>
        <xdr:cNvPr id="263" name="直線コネクタ 262"/>
        <xdr:cNvCxnSpPr/>
      </xdr:nvCxnSpPr>
      <xdr:spPr>
        <a:xfrm flipV="1">
          <a:off x="13893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155320</xdr:rowOff>
    </xdr:from>
    <xdr:ext cx="762000" cy="259045"/>
    <xdr:sp macro="" textlink="">
      <xdr:nvSpPr>
        <xdr:cNvPr id="265" name="テキスト ボックス 264"/>
        <xdr:cNvSpPr txBox="1"/>
      </xdr:nvSpPr>
      <xdr:spPr>
        <a:xfrm>
          <a:off x="14401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143328</xdr:rowOff>
    </xdr:to>
    <xdr:cxnSp macro="">
      <xdr:nvCxnSpPr>
        <xdr:cNvPr id="266" name="直線コネクタ 265"/>
        <xdr:cNvCxnSpPr/>
      </xdr:nvCxnSpPr>
      <xdr:spPr>
        <a:xfrm>
          <a:off x="13004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73677</xdr:rowOff>
    </xdr:from>
    <xdr:ext cx="762000" cy="259045"/>
    <xdr:sp macro="" textlink="">
      <xdr:nvSpPr>
        <xdr:cNvPr id="268" name="テキスト ボックス 26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41020</xdr:rowOff>
    </xdr:from>
    <xdr:ext cx="762000" cy="259045"/>
    <xdr:sp macro="" textlink="">
      <xdr:nvSpPr>
        <xdr:cNvPr id="270" name="テキスト ボックス 269"/>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84365</xdr:rowOff>
    </xdr:from>
    <xdr:to>
      <xdr:col>24</xdr:col>
      <xdr:colOff>82550</xdr:colOff>
      <xdr:row>58</xdr:row>
      <xdr:rowOff>14515</xdr:rowOff>
    </xdr:to>
    <xdr:sp macro="" textlink="">
      <xdr:nvSpPr>
        <xdr:cNvPr id="276" name="円/楕円 275"/>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57</xdr:row>
      <xdr:rowOff>56442</xdr:rowOff>
    </xdr:from>
    <xdr:ext cx="762000" cy="259045"/>
    <xdr:sp macro="" textlink="">
      <xdr:nvSpPr>
        <xdr:cNvPr id="277" name="その他該当値テキスト"/>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10885</xdr:rowOff>
    </xdr:from>
    <xdr:to>
      <xdr:col>22</xdr:col>
      <xdr:colOff>615950</xdr:colOff>
      <xdr:row>56</xdr:row>
      <xdr:rowOff>112485</xdr:rowOff>
    </xdr:to>
    <xdr:sp macro="" textlink="">
      <xdr:nvSpPr>
        <xdr:cNvPr id="278" name="円/楕円 277"/>
        <xdr:cNvSpPr/>
      </xdr:nvSpPr>
      <xdr:spPr>
        <a:xfrm>
          <a:off x="15621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56</xdr:row>
      <xdr:rowOff>97262</xdr:rowOff>
    </xdr:from>
    <xdr:ext cx="736600" cy="259045"/>
    <xdr:sp macro="" textlink="">
      <xdr:nvSpPr>
        <xdr:cNvPr id="279" name="テキスト ボックス 278"/>
        <xdr:cNvSpPr txBox="1"/>
      </xdr:nvSpPr>
      <xdr:spPr>
        <a:xfrm>
          <a:off x="15290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59872</xdr:rowOff>
    </xdr:from>
    <xdr:to>
      <xdr:col>21</xdr:col>
      <xdr:colOff>412750</xdr:colOff>
      <xdr:row>56</xdr:row>
      <xdr:rowOff>161472</xdr:rowOff>
    </xdr:to>
    <xdr:sp macro="" textlink="">
      <xdr:nvSpPr>
        <xdr:cNvPr id="280" name="円/楕円 279"/>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56</xdr:row>
      <xdr:rowOff>146249</xdr:rowOff>
    </xdr:from>
    <xdr:ext cx="762000" cy="259045"/>
    <xdr:sp macro="" textlink="">
      <xdr:nvSpPr>
        <xdr:cNvPr id="281" name="テキスト ボックス 280"/>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92528</xdr:rowOff>
    </xdr:from>
    <xdr:to>
      <xdr:col>20</xdr:col>
      <xdr:colOff>209550</xdr:colOff>
      <xdr:row>57</xdr:row>
      <xdr:rowOff>22678</xdr:rowOff>
    </xdr:to>
    <xdr:sp macro="" textlink="">
      <xdr:nvSpPr>
        <xdr:cNvPr id="282" name="円/楕円 281"/>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7455</xdr:rowOff>
    </xdr:from>
    <xdr:ext cx="762000" cy="259045"/>
    <xdr:sp macro="" textlink="">
      <xdr:nvSpPr>
        <xdr:cNvPr id="283" name="テキスト ボックス 282"/>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84" name="円/楕円 28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56</xdr:row>
      <xdr:rowOff>162577</xdr:rowOff>
    </xdr:from>
    <xdr:ext cx="762000" cy="259045"/>
    <xdr:sp macro="" textlink="">
      <xdr:nvSpPr>
        <xdr:cNvPr id="285" name="テキスト ボックス 284"/>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H24</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年間においては、類似団体内平均を下回っている。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補助費等のうち、</a:t>
          </a:r>
          <a:r>
            <a:rPr kumimoji="1" lang="en-US" altLang="ja-JP" sz="1100" b="0" i="0" baseline="0">
              <a:solidFill>
                <a:schemeClr val="dk1"/>
              </a:solidFill>
              <a:effectLst/>
              <a:latin typeface="+mn-lt"/>
              <a:ea typeface="+mn-ea"/>
              <a:cs typeface="+mn-cs"/>
            </a:rPr>
            <a:t>H28</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伊都消防組合</a:t>
          </a:r>
          <a:r>
            <a:rPr kumimoji="1" lang="ja-JP" altLang="en-US" sz="1100" b="0" i="0" baseline="0">
              <a:solidFill>
                <a:schemeClr val="dk1"/>
              </a:solidFill>
              <a:effectLst/>
              <a:latin typeface="+mn-lt"/>
              <a:ea typeface="+mn-ea"/>
              <a:cs typeface="+mn-cs"/>
            </a:rPr>
            <a:t>負担が増加し、他の</a:t>
          </a:r>
          <a:r>
            <a:rPr kumimoji="1" lang="ja-JP" altLang="ja-JP" sz="1100" b="0" i="0" baseline="0">
              <a:solidFill>
                <a:schemeClr val="dk1"/>
              </a:solidFill>
              <a:effectLst/>
              <a:latin typeface="+mn-lt"/>
              <a:ea typeface="+mn-ea"/>
              <a:cs typeface="+mn-cs"/>
            </a:rPr>
            <a:t>一部事務組合</a:t>
          </a:r>
          <a:r>
            <a:rPr kumimoji="1" lang="ja-JP" altLang="en-US" sz="1100" b="0" i="0" baseline="0">
              <a:solidFill>
                <a:schemeClr val="dk1"/>
              </a:solidFill>
              <a:effectLst/>
              <a:latin typeface="+mn-lt"/>
              <a:ea typeface="+mn-ea"/>
              <a:cs typeface="+mn-cs"/>
            </a:rPr>
            <a:t>も含め</a:t>
          </a:r>
          <a:r>
            <a:rPr kumimoji="1" lang="ja-JP" altLang="ja-JP" sz="1100" b="0" i="0" baseline="0">
              <a:solidFill>
                <a:schemeClr val="dk1"/>
              </a:solidFill>
              <a:effectLst/>
              <a:latin typeface="+mn-lt"/>
              <a:ea typeface="+mn-ea"/>
              <a:cs typeface="+mn-cs"/>
            </a:rPr>
            <a:t>負担金の占める割合が大きくなっている。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今後も、財政健全化</a:t>
          </a:r>
          <a:r>
            <a:rPr kumimoji="1" lang="ja-JP" altLang="en-US" sz="1100" b="0" i="0" baseline="0">
              <a:solidFill>
                <a:schemeClr val="dk1"/>
              </a:solidFill>
              <a:effectLst/>
              <a:latin typeface="+mn-lt"/>
              <a:ea typeface="+mn-ea"/>
              <a:cs typeface="+mn-cs"/>
            </a:rPr>
            <a:t>に向けた取り組みを行い</a:t>
          </a:r>
          <a:r>
            <a:rPr kumimoji="1" lang="ja-JP" altLang="ja-JP" sz="1100" b="0" i="0" baseline="0">
              <a:solidFill>
                <a:schemeClr val="dk1"/>
              </a:solidFill>
              <a:effectLst/>
              <a:latin typeface="+mn-lt"/>
              <a:ea typeface="+mn-ea"/>
              <a:cs typeface="+mn-cs"/>
            </a:rPr>
            <a:t>、経常経費の縮減に努める。</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132443</xdr:rowOff>
    </xdr:to>
    <xdr:cxnSp macro="">
      <xdr:nvCxnSpPr>
        <xdr:cNvPr id="320" name="直線コネクタ 319"/>
        <xdr:cNvCxnSpPr/>
      </xdr:nvCxnSpPr>
      <xdr:spPr>
        <a:xfrm>
          <a:off x="15671800" y="61849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45555</xdr:rowOff>
    </xdr:from>
    <xdr:ext cx="762000" cy="259045"/>
    <xdr:sp macro="" textlink="">
      <xdr:nvSpPr>
        <xdr:cNvPr id="321" name="補助費等平均値テキスト"/>
        <xdr:cNvSpPr txBox="1"/>
      </xdr:nvSpPr>
      <xdr:spPr>
        <a:xfrm>
          <a:off x="16598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35</xdr:row>
      <xdr:rowOff>97064</xdr:rowOff>
    </xdr:from>
    <xdr:to>
      <xdr:col>22</xdr:col>
      <xdr:colOff>565150</xdr:colOff>
      <xdr:row>36</xdr:row>
      <xdr:rowOff>12700</xdr:rowOff>
    </xdr:to>
    <xdr:cxnSp macro="">
      <xdr:nvCxnSpPr>
        <xdr:cNvPr id="323" name="直線コネクタ 322"/>
        <xdr:cNvCxnSpPr/>
      </xdr:nvCxnSpPr>
      <xdr:spPr>
        <a:xfrm>
          <a:off x="14782800" y="6097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40113</xdr:rowOff>
    </xdr:from>
    <xdr:ext cx="736600" cy="259045"/>
    <xdr:sp macro="" textlink="">
      <xdr:nvSpPr>
        <xdr:cNvPr id="325" name="テキスト ボックス 324"/>
        <xdr:cNvSpPr txBox="1"/>
      </xdr:nvSpPr>
      <xdr:spPr>
        <a:xfrm>
          <a:off x="15290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75293</xdr:rowOff>
    </xdr:from>
    <xdr:to>
      <xdr:col>21</xdr:col>
      <xdr:colOff>361950</xdr:colOff>
      <xdr:row>35</xdr:row>
      <xdr:rowOff>97064</xdr:rowOff>
    </xdr:to>
    <xdr:cxnSp macro="">
      <xdr:nvCxnSpPr>
        <xdr:cNvPr id="326" name="直線コネクタ 325"/>
        <xdr:cNvCxnSpPr/>
      </xdr:nvCxnSpPr>
      <xdr:spPr>
        <a:xfrm>
          <a:off x="13893800" y="6076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37</xdr:row>
      <xdr:rowOff>40113</xdr:rowOff>
    </xdr:from>
    <xdr:ext cx="762000" cy="259045"/>
    <xdr:sp macro="" textlink="">
      <xdr:nvSpPr>
        <xdr:cNvPr id="328" name="テキスト ボックス 327"/>
        <xdr:cNvSpPr txBox="1"/>
      </xdr:nvSpPr>
      <xdr:spPr>
        <a:xfrm>
          <a:off x="14401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75293</xdr:rowOff>
    </xdr:from>
    <xdr:to>
      <xdr:col>20</xdr:col>
      <xdr:colOff>158750</xdr:colOff>
      <xdr:row>35</xdr:row>
      <xdr:rowOff>162378</xdr:rowOff>
    </xdr:to>
    <xdr:cxnSp macro="">
      <xdr:nvCxnSpPr>
        <xdr:cNvPr id="329" name="直線コネクタ 328"/>
        <xdr:cNvCxnSpPr/>
      </xdr:nvCxnSpPr>
      <xdr:spPr>
        <a:xfrm flipV="1">
          <a:off x="13004800" y="6076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37</xdr:row>
      <xdr:rowOff>50999</xdr:rowOff>
    </xdr:from>
    <xdr:ext cx="762000" cy="259045"/>
    <xdr:sp macro="" textlink="">
      <xdr:nvSpPr>
        <xdr:cNvPr id="331" name="テキスト ボックス 330"/>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37</xdr:row>
      <xdr:rowOff>18341</xdr:rowOff>
    </xdr:from>
    <xdr:ext cx="762000" cy="259045"/>
    <xdr:sp macro="" textlink="">
      <xdr:nvSpPr>
        <xdr:cNvPr id="333" name="テキスト ボックス 332"/>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81643</xdr:rowOff>
    </xdr:from>
    <xdr:to>
      <xdr:col>24</xdr:col>
      <xdr:colOff>82550</xdr:colOff>
      <xdr:row>37</xdr:row>
      <xdr:rowOff>11793</xdr:rowOff>
    </xdr:to>
    <xdr:sp macro="" textlink="">
      <xdr:nvSpPr>
        <xdr:cNvPr id="339" name="円/楕円 338"/>
        <xdr:cNvSpPr/>
      </xdr:nvSpPr>
      <xdr:spPr>
        <a:xfrm>
          <a:off x="16459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35</xdr:row>
      <xdr:rowOff>98170</xdr:rowOff>
    </xdr:from>
    <xdr:ext cx="762000" cy="259045"/>
    <xdr:sp macro="" textlink="">
      <xdr:nvSpPr>
        <xdr:cNvPr id="340" name="補助費等該当値テキスト"/>
        <xdr:cNvSpPr txBox="1"/>
      </xdr:nvSpPr>
      <xdr:spPr>
        <a:xfrm>
          <a:off x="165989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41" name="円/楕円 340"/>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73677</xdr:rowOff>
    </xdr:from>
    <xdr:ext cx="736600" cy="259045"/>
    <xdr:sp macro="" textlink="">
      <xdr:nvSpPr>
        <xdr:cNvPr id="342" name="テキスト ボックス 341"/>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46264</xdr:rowOff>
    </xdr:from>
    <xdr:to>
      <xdr:col>21</xdr:col>
      <xdr:colOff>412750</xdr:colOff>
      <xdr:row>35</xdr:row>
      <xdr:rowOff>147864</xdr:rowOff>
    </xdr:to>
    <xdr:sp macro="" textlink="">
      <xdr:nvSpPr>
        <xdr:cNvPr id="343" name="円/楕円 342"/>
        <xdr:cNvSpPr/>
      </xdr:nvSpPr>
      <xdr:spPr>
        <a:xfrm>
          <a:off x="14732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33</xdr:row>
      <xdr:rowOff>158041</xdr:rowOff>
    </xdr:from>
    <xdr:ext cx="762000" cy="259045"/>
    <xdr:sp macro="" textlink="">
      <xdr:nvSpPr>
        <xdr:cNvPr id="344" name="テキスト ボックス 343"/>
        <xdr:cNvSpPr txBox="1"/>
      </xdr:nvSpPr>
      <xdr:spPr>
        <a:xfrm>
          <a:off x="14401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24493</xdr:rowOff>
    </xdr:from>
    <xdr:to>
      <xdr:col>20</xdr:col>
      <xdr:colOff>209550</xdr:colOff>
      <xdr:row>35</xdr:row>
      <xdr:rowOff>126093</xdr:rowOff>
    </xdr:to>
    <xdr:sp macro="" textlink="">
      <xdr:nvSpPr>
        <xdr:cNvPr id="345" name="円/楕円 344"/>
        <xdr:cNvSpPr/>
      </xdr:nvSpPr>
      <xdr:spPr>
        <a:xfrm>
          <a:off x="13843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33</xdr:row>
      <xdr:rowOff>136270</xdr:rowOff>
    </xdr:from>
    <xdr:ext cx="762000" cy="259045"/>
    <xdr:sp macro="" textlink="">
      <xdr:nvSpPr>
        <xdr:cNvPr id="346" name="テキスト ボックス 345"/>
        <xdr:cNvSpPr txBox="1"/>
      </xdr:nvSpPr>
      <xdr:spPr>
        <a:xfrm>
          <a:off x="13512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111578</xdr:rowOff>
    </xdr:from>
    <xdr:to>
      <xdr:col>19</xdr:col>
      <xdr:colOff>6350</xdr:colOff>
      <xdr:row>36</xdr:row>
      <xdr:rowOff>41728</xdr:rowOff>
    </xdr:to>
    <xdr:sp macro="" textlink="">
      <xdr:nvSpPr>
        <xdr:cNvPr id="347" name="円/楕円 346"/>
        <xdr:cNvSpPr/>
      </xdr:nvSpPr>
      <xdr:spPr>
        <a:xfrm>
          <a:off x="12954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51905</xdr:rowOff>
    </xdr:from>
    <xdr:ext cx="762000" cy="259045"/>
    <xdr:sp macro="" textlink="">
      <xdr:nvSpPr>
        <xdr:cNvPr id="348" name="テキスト ボックス 347"/>
        <xdr:cNvSpPr txBox="1"/>
      </xdr:nvSpPr>
      <xdr:spPr>
        <a:xfrm>
          <a:off x="12623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依然として類似団体内平均等を上回っている。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これらは、国の景気対策と相まって過去に実施してきた大規模な建設事業の償還額に加え、既発行の合併特例債や臨時財政対策債などの元利償還金の増加が主な要因。</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また、</a:t>
          </a:r>
          <a:r>
            <a:rPr kumimoji="1" lang="en-US" altLang="ja-JP" sz="1050" b="0" i="0" baseline="0">
              <a:solidFill>
                <a:schemeClr val="dk1"/>
              </a:solidFill>
              <a:effectLst/>
              <a:latin typeface="+mn-lt"/>
              <a:ea typeface="+mn-ea"/>
              <a:cs typeface="+mn-cs"/>
            </a:rPr>
            <a:t>H28</a:t>
          </a:r>
          <a:r>
            <a:rPr kumimoji="1" lang="ja-JP" altLang="ja-JP" sz="1050" b="0" i="0" baseline="0">
              <a:solidFill>
                <a:schemeClr val="dk1"/>
              </a:solidFill>
              <a:effectLst/>
              <a:latin typeface="+mn-lt"/>
              <a:ea typeface="+mn-ea"/>
              <a:cs typeface="+mn-cs"/>
            </a:rPr>
            <a:t>においては</a:t>
          </a:r>
          <a:r>
            <a:rPr kumimoji="1" lang="ja-JP" altLang="ja-JP" sz="1050">
              <a:solidFill>
                <a:schemeClr val="dk1"/>
              </a:solidFill>
              <a:effectLst/>
              <a:latin typeface="+mn-lt"/>
              <a:ea typeface="+mn-ea"/>
              <a:cs typeface="+mn-cs"/>
            </a:rPr>
            <a:t>学校改築事業や</a:t>
          </a:r>
          <a:r>
            <a:rPr kumimoji="1" lang="ja-JP" altLang="ja-JP" sz="1050" b="0" i="0" baseline="0">
              <a:solidFill>
                <a:schemeClr val="dk1"/>
              </a:solidFill>
              <a:effectLst/>
              <a:latin typeface="+mn-lt"/>
              <a:ea typeface="+mn-ea"/>
              <a:cs typeface="+mn-cs"/>
            </a:rPr>
            <a:t>合併特例事業債の</a:t>
          </a:r>
          <a:r>
            <a:rPr kumimoji="1" lang="ja-JP" altLang="ja-JP" sz="1050">
              <a:solidFill>
                <a:schemeClr val="dk1"/>
              </a:solidFill>
              <a:effectLst/>
              <a:latin typeface="+mn-lt"/>
              <a:ea typeface="+mn-ea"/>
              <a:cs typeface="+mn-cs"/>
            </a:rPr>
            <a:t>元利償還金の増加に伴い、全体としては増加となっている。</a:t>
          </a:r>
          <a:r>
            <a:rPr kumimoji="1" lang="en-US" altLang="ja-JP" sz="105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財政健全化</a:t>
          </a:r>
          <a:r>
            <a:rPr kumimoji="1" lang="ja-JP" altLang="en-US" sz="1050">
              <a:solidFill>
                <a:schemeClr val="dk1"/>
              </a:solidFill>
              <a:effectLst/>
              <a:latin typeface="+mn-lt"/>
              <a:ea typeface="+mn-ea"/>
              <a:cs typeface="+mn-cs"/>
            </a:rPr>
            <a:t>に向けた</a:t>
          </a:r>
          <a:r>
            <a:rPr kumimoji="1" lang="ja-JP" altLang="ja-JP" sz="1050">
              <a:solidFill>
                <a:schemeClr val="dk1"/>
              </a:solidFill>
              <a:effectLst/>
              <a:latin typeface="+mn-lt"/>
              <a:ea typeface="+mn-ea"/>
              <a:cs typeface="+mn-cs"/>
            </a:rPr>
            <a:t>公債費抑制に取り組んでおり、ピークであった</a:t>
          </a:r>
          <a:r>
            <a:rPr kumimoji="1" lang="en-US" altLang="ja-JP" sz="1050">
              <a:solidFill>
                <a:schemeClr val="dk1"/>
              </a:solidFill>
              <a:effectLst/>
              <a:latin typeface="+mn-lt"/>
              <a:ea typeface="+mn-ea"/>
              <a:cs typeface="+mn-cs"/>
            </a:rPr>
            <a:t>H21</a:t>
          </a:r>
          <a:r>
            <a:rPr kumimoji="1" lang="ja-JP" altLang="ja-JP" sz="1050">
              <a:solidFill>
                <a:schemeClr val="dk1"/>
              </a:solidFill>
              <a:effectLst/>
              <a:latin typeface="+mn-lt"/>
              <a:ea typeface="+mn-ea"/>
              <a:cs typeface="+mn-cs"/>
            </a:rPr>
            <a:t>からは減少傾向にあるが、大型事業が続いていることから、今後も縮減が必要となる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31750</xdr:rowOff>
    </xdr:from>
    <xdr:to>
      <xdr:col>7</xdr:col>
      <xdr:colOff>15875</xdr:colOff>
      <xdr:row>82</xdr:row>
      <xdr:rowOff>12700</xdr:rowOff>
    </xdr:to>
    <xdr:cxnSp macro="">
      <xdr:nvCxnSpPr>
        <xdr:cNvPr id="381" name="直線コネクタ 380"/>
        <xdr:cNvCxnSpPr/>
      </xdr:nvCxnSpPr>
      <xdr:spPr>
        <a:xfrm>
          <a:off x="3987800" y="13919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107966</xdr:rowOff>
    </xdr:from>
    <xdr:ext cx="762000" cy="259045"/>
    <xdr:sp macro="" textlink="">
      <xdr:nvSpPr>
        <xdr:cNvPr id="382" name="公債費平均値テキスト"/>
        <xdr:cNvSpPr txBox="1"/>
      </xdr:nvSpPr>
      <xdr:spPr>
        <a:xfrm>
          <a:off x="4914900" y="13309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81</xdr:row>
      <xdr:rowOff>31750</xdr:rowOff>
    </xdr:from>
    <xdr:to>
      <xdr:col>5</xdr:col>
      <xdr:colOff>549275</xdr:colOff>
      <xdr:row>81</xdr:row>
      <xdr:rowOff>130811</xdr:rowOff>
    </xdr:to>
    <xdr:cxnSp macro="">
      <xdr:nvCxnSpPr>
        <xdr:cNvPr id="384" name="直線コネクタ 383"/>
        <xdr:cNvCxnSpPr/>
      </xdr:nvCxnSpPr>
      <xdr:spPr>
        <a:xfrm flipV="1">
          <a:off x="3098800" y="139192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77</xdr:row>
      <xdr:rowOff>39388</xdr:rowOff>
    </xdr:from>
    <xdr:ext cx="736600" cy="259045"/>
    <xdr:sp macro="" textlink="">
      <xdr:nvSpPr>
        <xdr:cNvPr id="386" name="テキスト ボックス 385"/>
        <xdr:cNvSpPr txBox="1"/>
      </xdr:nvSpPr>
      <xdr:spPr>
        <a:xfrm>
          <a:off x="3606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77470</xdr:rowOff>
    </xdr:from>
    <xdr:to>
      <xdr:col>4</xdr:col>
      <xdr:colOff>346075</xdr:colOff>
      <xdr:row>81</xdr:row>
      <xdr:rowOff>130811</xdr:rowOff>
    </xdr:to>
    <xdr:cxnSp macro="">
      <xdr:nvCxnSpPr>
        <xdr:cNvPr id="387" name="直線コネクタ 386"/>
        <xdr:cNvCxnSpPr/>
      </xdr:nvCxnSpPr>
      <xdr:spPr>
        <a:xfrm>
          <a:off x="2209800" y="139649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77</xdr:row>
      <xdr:rowOff>115588</xdr:rowOff>
    </xdr:from>
    <xdr:ext cx="762000" cy="259045"/>
    <xdr:sp macro="" textlink="">
      <xdr:nvSpPr>
        <xdr:cNvPr id="389" name="テキスト ボックス 388"/>
        <xdr:cNvSpPr txBox="1"/>
      </xdr:nvSpPr>
      <xdr:spPr>
        <a:xfrm>
          <a:off x="2717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77470</xdr:rowOff>
    </xdr:from>
    <xdr:to>
      <xdr:col>3</xdr:col>
      <xdr:colOff>142875</xdr:colOff>
      <xdr:row>81</xdr:row>
      <xdr:rowOff>161289</xdr:rowOff>
    </xdr:to>
    <xdr:cxnSp macro="">
      <xdr:nvCxnSpPr>
        <xdr:cNvPr id="390" name="直線コネクタ 389"/>
        <xdr:cNvCxnSpPr/>
      </xdr:nvCxnSpPr>
      <xdr:spPr>
        <a:xfrm flipV="1">
          <a:off x="1320800" y="139649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138447</xdr:rowOff>
    </xdr:from>
    <xdr:ext cx="762000" cy="259045"/>
    <xdr:sp macro="" textlink="">
      <xdr:nvSpPr>
        <xdr:cNvPr id="392" name="テキスト ボックス 391"/>
        <xdr:cNvSpPr txBox="1"/>
      </xdr:nvSpPr>
      <xdr:spPr>
        <a:xfrm>
          <a:off x="1828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153688</xdr:rowOff>
    </xdr:from>
    <xdr:ext cx="762000" cy="259045"/>
    <xdr:sp macro="" textlink="">
      <xdr:nvSpPr>
        <xdr:cNvPr id="394" name="テキスト ボックス 393"/>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81</xdr:row>
      <xdr:rowOff>133350</xdr:rowOff>
    </xdr:from>
    <xdr:to>
      <xdr:col>7</xdr:col>
      <xdr:colOff>66675</xdr:colOff>
      <xdr:row>82</xdr:row>
      <xdr:rowOff>63500</xdr:rowOff>
    </xdr:to>
    <xdr:sp macro="" textlink="">
      <xdr:nvSpPr>
        <xdr:cNvPr id="400" name="円/楕円 399"/>
        <xdr:cNvSpPr/>
      </xdr:nvSpPr>
      <xdr:spPr>
        <a:xfrm>
          <a:off x="47752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81</xdr:row>
      <xdr:rowOff>41927</xdr:rowOff>
    </xdr:from>
    <xdr:ext cx="762000" cy="259045"/>
    <xdr:sp macro="" textlink="">
      <xdr:nvSpPr>
        <xdr:cNvPr id="401" name="公債費該当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152400</xdr:rowOff>
    </xdr:from>
    <xdr:to>
      <xdr:col>5</xdr:col>
      <xdr:colOff>600075</xdr:colOff>
      <xdr:row>81</xdr:row>
      <xdr:rowOff>82550</xdr:rowOff>
    </xdr:to>
    <xdr:sp macro="" textlink="">
      <xdr:nvSpPr>
        <xdr:cNvPr id="402" name="円/楕円 401"/>
        <xdr:cNvSpPr/>
      </xdr:nvSpPr>
      <xdr:spPr>
        <a:xfrm>
          <a:off x="3937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81</xdr:row>
      <xdr:rowOff>67327</xdr:rowOff>
    </xdr:from>
    <xdr:ext cx="736600" cy="259045"/>
    <xdr:sp macro="" textlink="">
      <xdr:nvSpPr>
        <xdr:cNvPr id="403" name="テキスト ボックス 402"/>
        <xdr:cNvSpPr txBox="1"/>
      </xdr:nvSpPr>
      <xdr:spPr>
        <a:xfrm>
          <a:off x="3606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80011</xdr:rowOff>
    </xdr:from>
    <xdr:to>
      <xdr:col>4</xdr:col>
      <xdr:colOff>396875</xdr:colOff>
      <xdr:row>82</xdr:row>
      <xdr:rowOff>10161</xdr:rowOff>
    </xdr:to>
    <xdr:sp macro="" textlink="">
      <xdr:nvSpPr>
        <xdr:cNvPr id="404" name="円/楕円 403"/>
        <xdr:cNvSpPr/>
      </xdr:nvSpPr>
      <xdr:spPr>
        <a:xfrm>
          <a:off x="3048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81</xdr:row>
      <xdr:rowOff>166388</xdr:rowOff>
    </xdr:from>
    <xdr:ext cx="762000" cy="259045"/>
    <xdr:sp macro="" textlink="">
      <xdr:nvSpPr>
        <xdr:cNvPr id="405" name="テキスト ボックス 404"/>
        <xdr:cNvSpPr txBox="1"/>
      </xdr:nvSpPr>
      <xdr:spPr>
        <a:xfrm>
          <a:off x="2717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26670</xdr:rowOff>
    </xdr:from>
    <xdr:to>
      <xdr:col>3</xdr:col>
      <xdr:colOff>193675</xdr:colOff>
      <xdr:row>81</xdr:row>
      <xdr:rowOff>128270</xdr:rowOff>
    </xdr:to>
    <xdr:sp macro="" textlink="">
      <xdr:nvSpPr>
        <xdr:cNvPr id="406" name="円/楕円 405"/>
        <xdr:cNvSpPr/>
      </xdr:nvSpPr>
      <xdr:spPr>
        <a:xfrm>
          <a:off x="21590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81</xdr:row>
      <xdr:rowOff>113047</xdr:rowOff>
    </xdr:from>
    <xdr:ext cx="762000" cy="259045"/>
    <xdr:sp macro="" textlink="">
      <xdr:nvSpPr>
        <xdr:cNvPr id="407" name="テキスト ボックス 406"/>
        <xdr:cNvSpPr txBox="1"/>
      </xdr:nvSpPr>
      <xdr:spPr>
        <a:xfrm>
          <a:off x="1828800" y="1400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110489</xdr:rowOff>
    </xdr:from>
    <xdr:to>
      <xdr:col>1</xdr:col>
      <xdr:colOff>676275</xdr:colOff>
      <xdr:row>82</xdr:row>
      <xdr:rowOff>40639</xdr:rowOff>
    </xdr:to>
    <xdr:sp macro="" textlink="">
      <xdr:nvSpPr>
        <xdr:cNvPr id="408" name="円/楕円 407"/>
        <xdr:cNvSpPr/>
      </xdr:nvSpPr>
      <xdr:spPr>
        <a:xfrm>
          <a:off x="1270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82</xdr:row>
      <xdr:rowOff>25416</xdr:rowOff>
    </xdr:from>
    <xdr:ext cx="762000" cy="259045"/>
    <xdr:sp macro="" textlink="">
      <xdr:nvSpPr>
        <xdr:cNvPr id="409" name="テキスト ボックス 408"/>
        <xdr:cNvSpPr txBox="1"/>
      </xdr:nvSpPr>
      <xdr:spPr>
        <a:xfrm>
          <a:off x="939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類似団体内平均</a:t>
          </a:r>
          <a:r>
            <a:rPr kumimoji="1" lang="ja-JP" altLang="en-US" sz="1100" b="0" i="0" baseline="0">
              <a:solidFill>
                <a:schemeClr val="dk1"/>
              </a:solidFill>
              <a:effectLst/>
              <a:latin typeface="+mn-lt"/>
              <a:ea typeface="+mn-ea"/>
              <a:cs typeface="+mn-cs"/>
            </a:rPr>
            <a:t>及び県平均</a:t>
          </a:r>
          <a:r>
            <a:rPr kumimoji="1" lang="ja-JP" altLang="ja-JP" sz="1100" b="0" i="0" baseline="0">
              <a:solidFill>
                <a:schemeClr val="dk1"/>
              </a:solidFill>
              <a:effectLst/>
              <a:latin typeface="+mn-lt"/>
              <a:ea typeface="+mn-ea"/>
              <a:cs typeface="+mn-cs"/>
            </a:rPr>
            <a:t>を上回っているが、全国平均</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下回っている。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H28</a:t>
          </a:r>
          <a:r>
            <a:rPr kumimoji="1" lang="ja-JP" altLang="ja-JP" sz="1100" b="0" i="0" baseline="0">
              <a:solidFill>
                <a:schemeClr val="dk1"/>
              </a:solidFill>
              <a:effectLst/>
              <a:latin typeface="+mn-lt"/>
              <a:ea typeface="+mn-ea"/>
              <a:cs typeface="+mn-cs"/>
            </a:rPr>
            <a:t>構成比では、人件費の占める割合が高く「</a:t>
          </a:r>
          <a:r>
            <a:rPr kumimoji="1" lang="en-US" altLang="ja-JP" sz="1100" b="0" i="0" baseline="0">
              <a:solidFill>
                <a:schemeClr val="dk1"/>
              </a:solidFill>
              <a:effectLst/>
              <a:latin typeface="+mn-lt"/>
              <a:ea typeface="+mn-ea"/>
              <a:cs typeface="+mn-cs"/>
            </a:rPr>
            <a:t>22.5%</a:t>
          </a:r>
          <a:r>
            <a:rPr kumimoji="1" lang="ja-JP" altLang="ja-JP" sz="1100" b="0" i="0" baseline="0">
              <a:solidFill>
                <a:schemeClr val="dk1"/>
              </a:solidFill>
              <a:effectLst/>
              <a:latin typeface="+mn-lt"/>
              <a:ea typeface="+mn-ea"/>
              <a:cs typeface="+mn-cs"/>
            </a:rPr>
            <a:t>」、次いで物件費「</a:t>
          </a:r>
          <a:r>
            <a:rPr kumimoji="1" lang="en-US" altLang="ja-JP" sz="1100" b="0" i="0" baseline="0">
              <a:solidFill>
                <a:schemeClr val="dk1"/>
              </a:solidFill>
              <a:effectLst/>
              <a:latin typeface="+mn-lt"/>
              <a:ea typeface="+mn-ea"/>
              <a:cs typeface="+mn-cs"/>
            </a:rPr>
            <a:t>19.4%</a:t>
          </a:r>
          <a:r>
            <a:rPr kumimoji="1" lang="ja-JP" altLang="ja-JP" sz="1100" b="0" i="0" baseline="0">
              <a:solidFill>
                <a:schemeClr val="dk1"/>
              </a:solidFill>
              <a:effectLst/>
              <a:latin typeface="+mn-lt"/>
              <a:ea typeface="+mn-ea"/>
              <a:cs typeface="+mn-cs"/>
            </a:rPr>
            <a:t>」、繰出金「</a:t>
          </a:r>
          <a:r>
            <a:rPr kumimoji="1" lang="en-US" altLang="ja-JP" sz="1100" b="0" i="0" baseline="0">
              <a:solidFill>
                <a:schemeClr val="dk1"/>
              </a:solidFill>
              <a:effectLst/>
              <a:latin typeface="+mn-lt"/>
              <a:ea typeface="+mn-ea"/>
              <a:cs typeface="+mn-cs"/>
            </a:rPr>
            <a:t>15.0%</a:t>
          </a:r>
          <a:r>
            <a:rPr kumimoji="1" lang="ja-JP" altLang="ja-JP" sz="1100" b="0" i="0" baseline="0">
              <a:solidFill>
                <a:schemeClr val="dk1"/>
              </a:solidFill>
              <a:effectLst/>
              <a:latin typeface="+mn-lt"/>
              <a:ea typeface="+mn-ea"/>
              <a:cs typeface="+mn-cs"/>
            </a:rPr>
            <a:t>」、補助費等「</a:t>
          </a:r>
          <a:r>
            <a:rPr kumimoji="1" lang="en-US" altLang="ja-JP" sz="1100" b="0" i="0" baseline="0">
              <a:solidFill>
                <a:schemeClr val="dk1"/>
              </a:solidFill>
              <a:effectLst/>
              <a:latin typeface="+mn-lt"/>
              <a:ea typeface="+mn-ea"/>
              <a:cs typeface="+mn-cs"/>
            </a:rPr>
            <a:t>12.5%</a:t>
          </a:r>
          <a:r>
            <a:rPr kumimoji="1" lang="ja-JP" altLang="ja-JP" sz="1100" b="0" i="0" baseline="0">
              <a:solidFill>
                <a:schemeClr val="dk1"/>
              </a:solidFill>
              <a:effectLst/>
              <a:latin typeface="+mn-lt"/>
              <a:ea typeface="+mn-ea"/>
              <a:cs typeface="+mn-cs"/>
            </a:rPr>
            <a:t>」、扶助費「</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」、維持補修費「</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」となっている。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H27‐H28</a:t>
          </a:r>
          <a:r>
            <a:rPr kumimoji="1" lang="ja-JP" altLang="ja-JP" sz="1100" b="0" i="0" baseline="0">
              <a:solidFill>
                <a:schemeClr val="dk1"/>
              </a:solidFill>
              <a:effectLst/>
              <a:latin typeface="+mn-lt"/>
              <a:ea typeface="+mn-ea"/>
              <a:cs typeface="+mn-cs"/>
            </a:rPr>
            <a:t>比較では、公債費以外で「</a:t>
          </a:r>
          <a:r>
            <a:rPr kumimoji="1" lang="en-US" altLang="ja-JP" sz="1100" b="0" i="0" baseline="0">
              <a:solidFill>
                <a:schemeClr val="dk1"/>
              </a:solidFill>
              <a:effectLst/>
              <a:latin typeface="+mn-lt"/>
              <a:ea typeface="+mn-ea"/>
              <a:cs typeface="+mn-cs"/>
            </a:rPr>
            <a:t>+4.4</a:t>
          </a:r>
          <a:r>
            <a:rPr kumimoji="1" lang="ja-JP" altLang="ja-JP" sz="1100" b="0" i="0" baseline="0">
              <a:solidFill>
                <a:schemeClr val="dk1"/>
              </a:solidFill>
              <a:effectLst/>
              <a:latin typeface="+mn-lt"/>
              <a:ea typeface="+mn-ea"/>
              <a:cs typeface="+mn-cs"/>
            </a:rPr>
            <a:t>」、人件費で「</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」、扶助費で「</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」、物件費で「</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」、補助費等で「</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」、その他で「</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」となっている。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78</xdr:row>
      <xdr:rowOff>104139</xdr:rowOff>
    </xdr:to>
    <xdr:cxnSp macro="">
      <xdr:nvCxnSpPr>
        <xdr:cNvPr id="438" name="直線コネクタ 437"/>
        <xdr:cNvCxnSpPr/>
      </xdr:nvCxnSpPr>
      <xdr:spPr>
        <a:xfrm>
          <a:off x="15671800" y="13225780"/>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41291</xdr:rowOff>
    </xdr:from>
    <xdr:ext cx="762000" cy="259045"/>
    <xdr:sp macro="" textlink="">
      <xdr:nvSpPr>
        <xdr:cNvPr id="439" name="公債費以外平均値テキスト"/>
        <xdr:cNvSpPr txBox="1"/>
      </xdr:nvSpPr>
      <xdr:spPr>
        <a:xfrm>
          <a:off x="16598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77</xdr:row>
      <xdr:rowOff>24130</xdr:rowOff>
    </xdr:from>
    <xdr:to>
      <xdr:col>22</xdr:col>
      <xdr:colOff>565150</xdr:colOff>
      <xdr:row>77</xdr:row>
      <xdr:rowOff>58420</xdr:rowOff>
    </xdr:to>
    <xdr:cxnSp macro="">
      <xdr:nvCxnSpPr>
        <xdr:cNvPr id="441" name="直線コネクタ 440"/>
        <xdr:cNvCxnSpPr/>
      </xdr:nvCxnSpPr>
      <xdr:spPr>
        <a:xfrm flipV="1">
          <a:off x="14782800" y="13225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74</xdr:row>
      <xdr:rowOff>136542</xdr:rowOff>
    </xdr:from>
    <xdr:ext cx="736600" cy="259045"/>
    <xdr:sp macro="" textlink="">
      <xdr:nvSpPr>
        <xdr:cNvPr id="443" name="テキスト ボックス 442"/>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77</xdr:row>
      <xdr:rowOff>58420</xdr:rowOff>
    </xdr:to>
    <xdr:cxnSp macro="">
      <xdr:nvCxnSpPr>
        <xdr:cNvPr id="444" name="直線コネクタ 443"/>
        <xdr:cNvCxnSpPr/>
      </xdr:nvCxnSpPr>
      <xdr:spPr>
        <a:xfrm>
          <a:off x="13893800" y="131114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74</xdr:row>
      <xdr:rowOff>159402</xdr:rowOff>
    </xdr:from>
    <xdr:ext cx="762000" cy="259045"/>
    <xdr:sp macro="" textlink="">
      <xdr:nvSpPr>
        <xdr:cNvPr id="446" name="テキスト ボックス 445"/>
        <xdr:cNvSpPr txBox="1"/>
      </xdr:nvSpPr>
      <xdr:spPr>
        <a:xfrm>
          <a:off x="14401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29845</xdr:rowOff>
    </xdr:from>
    <xdr:to>
      <xdr:col>20</xdr:col>
      <xdr:colOff>158750</xdr:colOff>
      <xdr:row>76</xdr:row>
      <xdr:rowOff>81280</xdr:rowOff>
    </xdr:to>
    <xdr:cxnSp macro="">
      <xdr:nvCxnSpPr>
        <xdr:cNvPr id="447" name="直線コネクタ 446"/>
        <xdr:cNvCxnSpPr/>
      </xdr:nvCxnSpPr>
      <xdr:spPr>
        <a:xfrm>
          <a:off x="13004800" y="130600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74</xdr:row>
      <xdr:rowOff>73677</xdr:rowOff>
    </xdr:from>
    <xdr:ext cx="762000" cy="259045"/>
    <xdr:sp macro="" textlink="">
      <xdr:nvSpPr>
        <xdr:cNvPr id="449" name="テキスト ボックス 448"/>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74</xdr:row>
      <xdr:rowOff>45102</xdr:rowOff>
    </xdr:from>
    <xdr:ext cx="762000" cy="259045"/>
    <xdr:sp macro="" textlink="">
      <xdr:nvSpPr>
        <xdr:cNvPr id="451" name="テキスト ボックス 450"/>
        <xdr:cNvSpPr txBox="1"/>
      </xdr:nvSpPr>
      <xdr:spPr>
        <a:xfrm>
          <a:off x="12623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57" name="円/楕円 456"/>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78</xdr:row>
      <xdr:rowOff>25416</xdr:rowOff>
    </xdr:from>
    <xdr:ext cx="762000" cy="259045"/>
    <xdr:sp macro="" textlink="">
      <xdr:nvSpPr>
        <xdr:cNvPr id="458"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59" name="円/楕円 458"/>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59707</xdr:rowOff>
    </xdr:from>
    <xdr:ext cx="736600" cy="259045"/>
    <xdr:sp macro="" textlink="">
      <xdr:nvSpPr>
        <xdr:cNvPr id="460" name="テキスト ボックス 459"/>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xdr:rowOff>
    </xdr:from>
    <xdr:to>
      <xdr:col>21</xdr:col>
      <xdr:colOff>412750</xdr:colOff>
      <xdr:row>77</xdr:row>
      <xdr:rowOff>109220</xdr:rowOff>
    </xdr:to>
    <xdr:sp macro="" textlink="">
      <xdr:nvSpPr>
        <xdr:cNvPr id="461" name="円/楕円 460"/>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77</xdr:row>
      <xdr:rowOff>93997</xdr:rowOff>
    </xdr:from>
    <xdr:ext cx="762000" cy="259045"/>
    <xdr:sp macro="" textlink="">
      <xdr:nvSpPr>
        <xdr:cNvPr id="462" name="テキスト ボックス 461"/>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63" name="円/楕円 462"/>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76</xdr:row>
      <xdr:rowOff>116857</xdr:rowOff>
    </xdr:from>
    <xdr:ext cx="762000" cy="259045"/>
    <xdr:sp macro="" textlink="">
      <xdr:nvSpPr>
        <xdr:cNvPr id="464" name="テキスト ボックス 463"/>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150495</xdr:rowOff>
    </xdr:from>
    <xdr:to>
      <xdr:col>19</xdr:col>
      <xdr:colOff>6350</xdr:colOff>
      <xdr:row>76</xdr:row>
      <xdr:rowOff>80645</xdr:rowOff>
    </xdr:to>
    <xdr:sp macro="" textlink="">
      <xdr:nvSpPr>
        <xdr:cNvPr id="465" name="円/楕円 464"/>
        <xdr:cNvSpPr/>
      </xdr:nvSpPr>
      <xdr:spPr>
        <a:xfrm>
          <a:off x="12954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76</xdr:row>
      <xdr:rowOff>65422</xdr:rowOff>
    </xdr:from>
    <xdr:ext cx="762000" cy="259045"/>
    <xdr:sp macro="" textlink="">
      <xdr:nvSpPr>
        <xdr:cNvPr id="466" name="テキスト ボックス 465"/>
        <xdr:cNvSpPr txBox="1"/>
      </xdr:nvSpPr>
      <xdr:spPr>
        <a:xfrm>
          <a:off x="12623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12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12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12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和歌山県かつらぎ町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126"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127"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5131"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5132"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133"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5140"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5141"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5142"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5143"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5144"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5145"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5146"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147"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5149"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5151" name="直線コネクタ 31"/>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5153" name="直線コネクタ 33"/>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5155" name="直線コネクタ 35"/>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5157" name="直線コネクタ 37"/>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5159" name="直線コネクタ 39"/>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5161" name="直線コネクタ 41"/>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516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12</xdr:row>
      <xdr:rowOff>95250</xdr:rowOff>
    </xdr:from>
    <xdr:to>
      <xdr:col>4</xdr:col>
      <xdr:colOff>1114425</xdr:colOff>
      <xdr:row>19</xdr:row>
      <xdr:rowOff>171450</xdr:rowOff>
    </xdr:to>
    <xdr:cxnSp macro="">
      <xdr:nvCxnSpPr>
        <xdr:cNvPr id="5164" name="直線コネクタ 44"/>
        <xdr:cNvCxnSpPr>
          <a:cxnSpLocks noChangeShapeType="1"/>
        </xdr:cNvCxnSpPr>
      </xdr:nvCxnSpPr>
      <xdr:spPr bwMode="auto">
        <a:xfrm flipV="1">
          <a:off x="5648325" y="2200275"/>
          <a:ext cx="0" cy="1276350"/>
        </a:xfrm>
        <a:prstGeom prst="line">
          <a:avLst/>
        </a:prstGeom>
        <a:noFill/>
        <a:ln w="31750" algn="ctr">
          <a:solidFill>
            <a:srgbClr val="808080"/>
          </a:solidFill>
          <a:round/>
          <a:headEnd/>
          <a:tailEnd/>
        </a:ln>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171450</xdr:rowOff>
    </xdr:from>
    <xdr:to>
      <xdr:col>5</xdr:col>
      <xdr:colOff>76200</xdr:colOff>
      <xdr:row>19</xdr:row>
      <xdr:rowOff>171450</xdr:rowOff>
    </xdr:to>
    <xdr:cxnSp macro="">
      <xdr:nvCxnSpPr>
        <xdr:cNvPr id="5166" name="直線コネクタ 46"/>
        <xdr:cNvCxnSpPr>
          <a:cxnSpLocks noChangeShapeType="1"/>
        </xdr:cNvCxnSpPr>
      </xdr:nvCxnSpPr>
      <xdr:spPr bwMode="auto">
        <a:xfrm>
          <a:off x="5562600" y="3476625"/>
          <a:ext cx="180975" cy="0"/>
        </a:xfrm>
        <a:prstGeom prst="line">
          <a:avLst/>
        </a:prstGeom>
        <a:noFill/>
        <a:ln w="19050" algn="ctr">
          <a:solidFill>
            <a:srgbClr val="000000"/>
          </a:solidFill>
          <a:round/>
          <a:headEnd/>
          <a:tailEnd/>
        </a:ln>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95250</xdr:rowOff>
    </xdr:from>
    <xdr:to>
      <xdr:col>5</xdr:col>
      <xdr:colOff>76200</xdr:colOff>
      <xdr:row>12</xdr:row>
      <xdr:rowOff>95250</xdr:rowOff>
    </xdr:to>
    <xdr:cxnSp macro="">
      <xdr:nvCxnSpPr>
        <xdr:cNvPr id="5168" name="直線コネクタ 48"/>
        <xdr:cNvCxnSpPr>
          <a:cxnSpLocks noChangeShapeType="1"/>
        </xdr:cNvCxnSpPr>
      </xdr:nvCxnSpPr>
      <xdr:spPr bwMode="auto">
        <a:xfrm>
          <a:off x="5562600" y="2200275"/>
          <a:ext cx="180975" cy="0"/>
        </a:xfrm>
        <a:prstGeom prst="line">
          <a:avLst/>
        </a:prstGeom>
        <a:noFill/>
        <a:ln w="19050" algn="ctr">
          <a:solidFill>
            <a:srgbClr val="000000"/>
          </a:solidFill>
          <a:round/>
          <a:headEnd/>
          <a:tailEnd/>
        </a:ln>
      </xdr:spPr>
    </xdr:cxnSp>
    <xdr:clientData/>
  </xdr:twoCellAnchor>
  <xdr:twoCellAnchor>
    <xdr:from>
      <xdr:col>4</xdr:col>
      <xdr:colOff>466725</xdr:colOff>
      <xdr:row>17</xdr:row>
      <xdr:rowOff>152400</xdr:rowOff>
    </xdr:from>
    <xdr:to>
      <xdr:col>4</xdr:col>
      <xdr:colOff>1114425</xdr:colOff>
      <xdr:row>18</xdr:row>
      <xdr:rowOff>19050</xdr:rowOff>
    </xdr:to>
    <xdr:cxnSp macro="">
      <xdr:nvCxnSpPr>
        <xdr:cNvPr id="5169" name="直線コネクタ 49"/>
        <xdr:cNvCxnSpPr>
          <a:cxnSpLocks noChangeShapeType="1"/>
        </xdr:cNvCxnSpPr>
      </xdr:nvCxnSpPr>
      <xdr:spPr bwMode="auto">
        <a:xfrm>
          <a:off x="5000625" y="3114675"/>
          <a:ext cx="647700" cy="38100"/>
        </a:xfrm>
        <a:prstGeom prst="line">
          <a:avLst/>
        </a:prstGeom>
        <a:noFill/>
        <a:ln w="6350" algn="ctr">
          <a:solidFill>
            <a:srgbClr val="FF0000"/>
          </a:solidFill>
          <a:round/>
          <a:headEnd/>
          <a:tailEnd/>
        </a:ln>
      </xdr:spPr>
    </xdr:cxnSp>
    <xdr:clientData/>
  </xdr:twoCellAnchor>
  <xdr:oneCellAnchor>
    <xdr:from>
      <xdr:col>5</xdr:col>
      <xdr:colOff>73025</xdr:colOff>
      <xdr:row>16</xdr:row>
      <xdr:rowOff>79156</xdr:rowOff>
    </xdr:from>
    <xdr:ext cx="762000" cy="259045"/>
    <xdr:sp macro="" textlink="">
      <xdr:nvSpPr>
        <xdr:cNvPr id="51" name="人口1人当たり決算額の推移平均値テキスト130"/>
        <xdr:cNvSpPr txBox="1"/>
      </xdr:nvSpPr>
      <xdr:spPr>
        <a:xfrm>
          <a:off x="5740400" y="2869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66675</xdr:rowOff>
    </xdr:from>
    <xdr:to>
      <xdr:col>5</xdr:col>
      <xdr:colOff>38100</xdr:colOff>
      <xdr:row>17</xdr:row>
      <xdr:rowOff>161925</xdr:rowOff>
    </xdr:to>
    <xdr:sp macro="" textlink="">
      <xdr:nvSpPr>
        <xdr:cNvPr id="5171" name="フローチャート : 判断 51"/>
        <xdr:cNvSpPr>
          <a:spLocks noChangeArrowheads="1"/>
        </xdr:cNvSpPr>
      </xdr:nvSpPr>
      <xdr:spPr bwMode="auto">
        <a:xfrm>
          <a:off x="5600700" y="302895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17</xdr:row>
      <xdr:rowOff>152400</xdr:rowOff>
    </xdr:from>
    <xdr:to>
      <xdr:col>4</xdr:col>
      <xdr:colOff>466725</xdr:colOff>
      <xdr:row>17</xdr:row>
      <xdr:rowOff>161925</xdr:rowOff>
    </xdr:to>
    <xdr:cxnSp macro="">
      <xdr:nvCxnSpPr>
        <xdr:cNvPr id="5172" name="直線コネクタ 52"/>
        <xdr:cNvCxnSpPr>
          <a:cxnSpLocks noChangeShapeType="1"/>
        </xdr:cNvCxnSpPr>
      </xdr:nvCxnSpPr>
      <xdr:spPr bwMode="auto">
        <a:xfrm flipV="1">
          <a:off x="4305300" y="3114675"/>
          <a:ext cx="695325" cy="9525"/>
        </a:xfrm>
        <a:prstGeom prst="line">
          <a:avLst/>
        </a:prstGeom>
        <a:noFill/>
        <a:ln w="6350" algn="ctr">
          <a:solidFill>
            <a:srgbClr val="FF0000"/>
          </a:solidFill>
          <a:round/>
          <a:headEnd/>
          <a:tailEnd/>
        </a:ln>
      </xdr:spPr>
    </xdr:cxnSp>
    <xdr:clientData/>
  </xdr:twoCellAnchor>
  <xdr:twoCellAnchor>
    <xdr:from>
      <xdr:col>4</xdr:col>
      <xdr:colOff>419100</xdr:colOff>
      <xdr:row>17</xdr:row>
      <xdr:rowOff>28575</xdr:rowOff>
    </xdr:from>
    <xdr:to>
      <xdr:col>4</xdr:col>
      <xdr:colOff>523875</xdr:colOff>
      <xdr:row>17</xdr:row>
      <xdr:rowOff>133350</xdr:rowOff>
    </xdr:to>
    <xdr:sp macro="" textlink="">
      <xdr:nvSpPr>
        <xdr:cNvPr id="5173" name="フローチャート : 判断 53"/>
        <xdr:cNvSpPr>
          <a:spLocks noChangeArrowheads="1"/>
        </xdr:cNvSpPr>
      </xdr:nvSpPr>
      <xdr:spPr bwMode="auto">
        <a:xfrm>
          <a:off x="4953000" y="29908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15</xdr:row>
      <xdr:rowOff>142135</xdr:rowOff>
    </xdr:from>
    <xdr:ext cx="736600" cy="259045"/>
    <xdr:sp macro="" textlink="">
      <xdr:nvSpPr>
        <xdr:cNvPr id="55" name="テキスト ボックス 54"/>
        <xdr:cNvSpPr txBox="1"/>
      </xdr:nvSpPr>
      <xdr:spPr>
        <a:xfrm>
          <a:off x="4622800" y="2761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209550</xdr:colOff>
      <xdr:row>17</xdr:row>
      <xdr:rowOff>161925</xdr:rowOff>
    </xdr:from>
    <xdr:to>
      <xdr:col>3</xdr:col>
      <xdr:colOff>904875</xdr:colOff>
      <xdr:row>17</xdr:row>
      <xdr:rowOff>161925</xdr:rowOff>
    </xdr:to>
    <xdr:cxnSp macro="">
      <xdr:nvCxnSpPr>
        <xdr:cNvPr id="5175" name="直線コネクタ 55"/>
        <xdr:cNvCxnSpPr>
          <a:cxnSpLocks noChangeShapeType="1"/>
        </xdr:cNvCxnSpPr>
      </xdr:nvCxnSpPr>
      <xdr:spPr bwMode="auto">
        <a:xfrm flipV="1">
          <a:off x="3609975" y="3124200"/>
          <a:ext cx="695325" cy="0"/>
        </a:xfrm>
        <a:prstGeom prst="line">
          <a:avLst/>
        </a:prstGeom>
        <a:noFill/>
        <a:ln w="6350" algn="ctr">
          <a:solidFill>
            <a:srgbClr val="FF0000"/>
          </a:solidFill>
          <a:round/>
          <a:headEnd/>
          <a:tailEnd/>
        </a:ln>
      </xdr:spPr>
    </xdr:cxnSp>
    <xdr:clientData/>
  </xdr:twoCellAnchor>
  <xdr:twoCellAnchor>
    <xdr:from>
      <xdr:col>3</xdr:col>
      <xdr:colOff>857250</xdr:colOff>
      <xdr:row>17</xdr:row>
      <xdr:rowOff>38100</xdr:rowOff>
    </xdr:from>
    <xdr:to>
      <xdr:col>3</xdr:col>
      <xdr:colOff>952500</xdr:colOff>
      <xdr:row>17</xdr:row>
      <xdr:rowOff>142875</xdr:rowOff>
    </xdr:to>
    <xdr:sp macro="" textlink="">
      <xdr:nvSpPr>
        <xdr:cNvPr id="5176" name="フローチャート : 判断 56"/>
        <xdr:cNvSpPr>
          <a:spLocks noChangeArrowheads="1"/>
        </xdr:cNvSpPr>
      </xdr:nvSpPr>
      <xdr:spPr bwMode="auto">
        <a:xfrm>
          <a:off x="4257675" y="30003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15</xdr:row>
      <xdr:rowOff>152834</xdr:rowOff>
    </xdr:from>
    <xdr:ext cx="762000" cy="259045"/>
    <xdr:sp macro="" textlink="">
      <xdr:nvSpPr>
        <xdr:cNvPr id="58" name="テキスト ボックス 57"/>
        <xdr:cNvSpPr txBox="1"/>
      </xdr:nvSpPr>
      <xdr:spPr>
        <a:xfrm>
          <a:off x="3924300" y="277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638175</xdr:colOff>
      <xdr:row>17</xdr:row>
      <xdr:rowOff>152400</xdr:rowOff>
    </xdr:from>
    <xdr:to>
      <xdr:col>3</xdr:col>
      <xdr:colOff>209550</xdr:colOff>
      <xdr:row>17</xdr:row>
      <xdr:rowOff>161925</xdr:rowOff>
    </xdr:to>
    <xdr:cxnSp macro="">
      <xdr:nvCxnSpPr>
        <xdr:cNvPr id="5178" name="直線コネクタ 58"/>
        <xdr:cNvCxnSpPr>
          <a:cxnSpLocks noChangeShapeType="1"/>
        </xdr:cNvCxnSpPr>
      </xdr:nvCxnSpPr>
      <xdr:spPr bwMode="auto">
        <a:xfrm>
          <a:off x="2905125" y="3114675"/>
          <a:ext cx="704850" cy="9525"/>
        </a:xfrm>
        <a:prstGeom prst="line">
          <a:avLst/>
        </a:prstGeom>
        <a:noFill/>
        <a:ln w="6350" algn="ctr">
          <a:solidFill>
            <a:srgbClr val="FF0000"/>
          </a:solidFill>
          <a:round/>
          <a:headEnd/>
          <a:tailEnd/>
        </a:ln>
      </xdr:spPr>
    </xdr:cxnSp>
    <xdr:clientData/>
  </xdr:twoCellAnchor>
  <xdr:twoCellAnchor>
    <xdr:from>
      <xdr:col>3</xdr:col>
      <xdr:colOff>152400</xdr:colOff>
      <xdr:row>17</xdr:row>
      <xdr:rowOff>66675</xdr:rowOff>
    </xdr:from>
    <xdr:to>
      <xdr:col>3</xdr:col>
      <xdr:colOff>257175</xdr:colOff>
      <xdr:row>17</xdr:row>
      <xdr:rowOff>161925</xdr:rowOff>
    </xdr:to>
    <xdr:sp macro="" textlink="">
      <xdr:nvSpPr>
        <xdr:cNvPr id="5179" name="フローチャート : 判断 59"/>
        <xdr:cNvSpPr>
          <a:spLocks noChangeArrowheads="1"/>
        </xdr:cNvSpPr>
      </xdr:nvSpPr>
      <xdr:spPr bwMode="auto">
        <a:xfrm>
          <a:off x="3552825" y="30289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16</xdr:row>
      <xdr:rowOff>4152</xdr:rowOff>
    </xdr:from>
    <xdr:ext cx="762000" cy="259045"/>
    <xdr:sp macro="" textlink="">
      <xdr:nvSpPr>
        <xdr:cNvPr id="61" name="テキスト ボックス 60"/>
        <xdr:cNvSpPr txBox="1"/>
      </xdr:nvSpPr>
      <xdr:spPr>
        <a:xfrm>
          <a:off x="32258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38100</xdr:rowOff>
    </xdr:from>
    <xdr:to>
      <xdr:col>2</xdr:col>
      <xdr:colOff>695325</xdr:colOff>
      <xdr:row>17</xdr:row>
      <xdr:rowOff>142875</xdr:rowOff>
    </xdr:to>
    <xdr:sp macro="" textlink="">
      <xdr:nvSpPr>
        <xdr:cNvPr id="5181" name="フローチャート : 判断 61"/>
        <xdr:cNvSpPr>
          <a:spLocks noChangeArrowheads="1"/>
        </xdr:cNvSpPr>
      </xdr:nvSpPr>
      <xdr:spPr bwMode="auto">
        <a:xfrm>
          <a:off x="2857500" y="30003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15</xdr:row>
      <xdr:rowOff>149968</xdr:rowOff>
    </xdr:from>
    <xdr:ext cx="762000" cy="259045"/>
    <xdr:sp macro="" textlink="">
      <xdr:nvSpPr>
        <xdr:cNvPr id="63" name="テキスト ボックス 62"/>
        <xdr:cNvSpPr txBox="1"/>
      </xdr:nvSpPr>
      <xdr:spPr>
        <a:xfrm>
          <a:off x="25273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133350</xdr:rowOff>
    </xdr:from>
    <xdr:to>
      <xdr:col>5</xdr:col>
      <xdr:colOff>38100</xdr:colOff>
      <xdr:row>18</xdr:row>
      <xdr:rowOff>66675</xdr:rowOff>
    </xdr:to>
    <xdr:sp macro="" textlink="">
      <xdr:nvSpPr>
        <xdr:cNvPr id="5188" name="円/楕円 68"/>
        <xdr:cNvSpPr>
          <a:spLocks noChangeArrowheads="1"/>
        </xdr:cNvSpPr>
      </xdr:nvSpPr>
      <xdr:spPr bwMode="auto">
        <a:xfrm>
          <a:off x="5600700" y="30956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17</xdr:row>
      <xdr:rowOff>107042</xdr:rowOff>
    </xdr:from>
    <xdr:ext cx="762000" cy="259045"/>
    <xdr:sp macro="" textlink="">
      <xdr:nvSpPr>
        <xdr:cNvPr id="70" name="人口1人当たり決算額の推移該当値テキスト130"/>
        <xdr:cNvSpPr txBox="1"/>
      </xdr:nvSpPr>
      <xdr:spPr>
        <a:xfrm>
          <a:off x="5740400" y="306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103,538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104775</xdr:rowOff>
    </xdr:from>
    <xdr:to>
      <xdr:col>4</xdr:col>
      <xdr:colOff>523875</xdr:colOff>
      <xdr:row>18</xdr:row>
      <xdr:rowOff>38100</xdr:rowOff>
    </xdr:to>
    <xdr:sp macro="" textlink="">
      <xdr:nvSpPr>
        <xdr:cNvPr id="5190" name="円/楕円 70"/>
        <xdr:cNvSpPr>
          <a:spLocks noChangeArrowheads="1"/>
        </xdr:cNvSpPr>
      </xdr:nvSpPr>
      <xdr:spPr bwMode="auto">
        <a:xfrm>
          <a:off x="4953000" y="30670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18</xdr:row>
      <xdr:rowOff>18597</xdr:rowOff>
    </xdr:from>
    <xdr:ext cx="736600" cy="259045"/>
    <xdr:sp macro="" textlink="">
      <xdr:nvSpPr>
        <xdr:cNvPr id="72" name="テキスト ボックス 71"/>
        <xdr:cNvSpPr txBox="1"/>
      </xdr:nvSpPr>
      <xdr:spPr>
        <a:xfrm>
          <a:off x="4622800" y="3152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107,645</a:t>
          </a:r>
          <a:endParaRPr kumimoji="1" lang="ja-JP" altLang="en-US" sz="1000" b="1">
            <a:solidFill>
              <a:srgbClr val="FF0000"/>
            </a:solidFill>
            <a:latin typeface="ＭＳ Ｐゴシック"/>
          </a:endParaRPr>
        </a:p>
      </xdr:txBody>
    </xdr:sp>
    <xdr:clientData/>
  </xdr:oneCellAnchor>
  <xdr:twoCellAnchor>
    <xdr:from>
      <xdr:col>3</xdr:col>
      <xdr:colOff>857250</xdr:colOff>
      <xdr:row>17</xdr:row>
      <xdr:rowOff>104775</xdr:rowOff>
    </xdr:from>
    <xdr:to>
      <xdr:col>3</xdr:col>
      <xdr:colOff>952500</xdr:colOff>
      <xdr:row>18</xdr:row>
      <xdr:rowOff>38100</xdr:rowOff>
    </xdr:to>
    <xdr:sp macro="" textlink="">
      <xdr:nvSpPr>
        <xdr:cNvPr id="5192" name="円/楕円 72"/>
        <xdr:cNvSpPr>
          <a:spLocks noChangeArrowheads="1"/>
        </xdr:cNvSpPr>
      </xdr:nvSpPr>
      <xdr:spPr bwMode="auto">
        <a:xfrm>
          <a:off x="4257675" y="306705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18</xdr:row>
      <xdr:rowOff>23428</xdr:rowOff>
    </xdr:from>
    <xdr:ext cx="762000" cy="259045"/>
    <xdr:sp macro="" textlink="">
      <xdr:nvSpPr>
        <xdr:cNvPr id="74" name="テキスト ボックス 73"/>
        <xdr:cNvSpPr txBox="1"/>
      </xdr:nvSpPr>
      <xdr:spPr>
        <a:xfrm>
          <a:off x="3924300" y="31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107,011</a:t>
          </a:r>
          <a:endParaRPr kumimoji="1" lang="ja-JP" altLang="en-US" sz="1000" b="1">
            <a:solidFill>
              <a:srgbClr val="FF0000"/>
            </a:solidFill>
            <a:latin typeface="ＭＳ Ｐゴシック"/>
          </a:endParaRPr>
        </a:p>
      </xdr:txBody>
    </xdr:sp>
    <xdr:clientData/>
  </xdr:oneCellAnchor>
  <xdr:twoCellAnchor>
    <xdr:from>
      <xdr:col>3</xdr:col>
      <xdr:colOff>152400</xdr:colOff>
      <xdr:row>17</xdr:row>
      <xdr:rowOff>114300</xdr:rowOff>
    </xdr:from>
    <xdr:to>
      <xdr:col>3</xdr:col>
      <xdr:colOff>257175</xdr:colOff>
      <xdr:row>18</xdr:row>
      <xdr:rowOff>47625</xdr:rowOff>
    </xdr:to>
    <xdr:sp macro="" textlink="">
      <xdr:nvSpPr>
        <xdr:cNvPr id="5194" name="円/楕円 74"/>
        <xdr:cNvSpPr>
          <a:spLocks noChangeArrowheads="1"/>
        </xdr:cNvSpPr>
      </xdr:nvSpPr>
      <xdr:spPr bwMode="auto">
        <a:xfrm>
          <a:off x="3552825" y="30765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18</xdr:row>
      <xdr:rowOff>28922</xdr:rowOff>
    </xdr:from>
    <xdr:ext cx="762000" cy="259045"/>
    <xdr:sp macro="" textlink="">
      <xdr:nvSpPr>
        <xdr:cNvPr id="76" name="テキスト ボックス 75"/>
        <xdr:cNvSpPr txBox="1"/>
      </xdr:nvSpPr>
      <xdr:spPr>
        <a:xfrm>
          <a:off x="3225800" y="316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106,290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104775</xdr:rowOff>
    </xdr:from>
    <xdr:to>
      <xdr:col>2</xdr:col>
      <xdr:colOff>695325</xdr:colOff>
      <xdr:row>18</xdr:row>
      <xdr:rowOff>38100</xdr:rowOff>
    </xdr:to>
    <xdr:sp macro="" textlink="">
      <xdr:nvSpPr>
        <xdr:cNvPr id="5196" name="円/楕円 76"/>
        <xdr:cNvSpPr>
          <a:spLocks noChangeArrowheads="1"/>
        </xdr:cNvSpPr>
      </xdr:nvSpPr>
      <xdr:spPr bwMode="auto">
        <a:xfrm>
          <a:off x="2857500" y="30670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18</xdr:row>
      <xdr:rowOff>20868</xdr:rowOff>
    </xdr:from>
    <xdr:ext cx="762000" cy="259045"/>
    <xdr:sp macro="" textlink="">
      <xdr:nvSpPr>
        <xdr:cNvPr id="78" name="テキスト ボックス 77"/>
        <xdr:cNvSpPr txBox="1"/>
      </xdr:nvSpPr>
      <xdr:spPr>
        <a:xfrm>
          <a:off x="2527300" y="315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5203" name="直線コネクタ 83"/>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5204" name="直線コネクタ 84"/>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5205" name="直線コネクタ 85"/>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5206" name="直線コネクタ 86"/>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5207" name="直線コネクタ 87"/>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5208" name="円/楕円 88"/>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5209" name="フローチャート : 判断 89"/>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210" name="正方形/長方形 90"/>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30</xdr:row>
      <xdr:rowOff>31750</xdr:rowOff>
    </xdr:from>
    <xdr:ext cx="411651" cy="275717"/>
    <xdr:sp macro="" textlink="">
      <xdr:nvSpPr>
        <xdr:cNvPr id="92" name="テキスト ボックス 91"/>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5212" name="直線コネクタ 92"/>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9525</xdr:rowOff>
    </xdr:from>
    <xdr:to>
      <xdr:col>5</xdr:col>
      <xdr:colOff>733425</xdr:colOff>
      <xdr:row>38</xdr:row>
      <xdr:rowOff>9525</xdr:rowOff>
    </xdr:to>
    <xdr:cxnSp macro="">
      <xdr:nvCxnSpPr>
        <xdr:cNvPr id="5213" name="直線コネクタ 93"/>
        <xdr:cNvCxnSpPr>
          <a:cxnSpLocks noChangeShapeType="1"/>
        </xdr:cNvCxnSpPr>
      </xdr:nvCxnSpPr>
      <xdr:spPr bwMode="auto">
        <a:xfrm>
          <a:off x="2162175" y="74771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66675</xdr:rowOff>
    </xdr:from>
    <xdr:to>
      <xdr:col>5</xdr:col>
      <xdr:colOff>733425</xdr:colOff>
      <xdr:row>36</xdr:row>
      <xdr:rowOff>66675</xdr:rowOff>
    </xdr:to>
    <xdr:cxnSp macro="">
      <xdr:nvCxnSpPr>
        <xdr:cNvPr id="5215" name="直線コネクタ 95"/>
        <xdr:cNvCxnSpPr>
          <a:cxnSpLocks noChangeShapeType="1"/>
        </xdr:cNvCxnSpPr>
      </xdr:nvCxnSpPr>
      <xdr:spPr bwMode="auto">
        <a:xfrm>
          <a:off x="2162175" y="70199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295275</xdr:rowOff>
    </xdr:from>
    <xdr:to>
      <xdr:col>5</xdr:col>
      <xdr:colOff>733425</xdr:colOff>
      <xdr:row>34</xdr:row>
      <xdr:rowOff>295275</xdr:rowOff>
    </xdr:to>
    <xdr:cxnSp macro="">
      <xdr:nvCxnSpPr>
        <xdr:cNvPr id="5217" name="直線コネクタ 97"/>
        <xdr:cNvCxnSpPr>
          <a:cxnSpLocks noChangeShapeType="1"/>
        </xdr:cNvCxnSpPr>
      </xdr:nvCxnSpPr>
      <xdr:spPr bwMode="auto">
        <a:xfrm>
          <a:off x="2162175" y="65627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33</xdr:row>
      <xdr:rowOff>180975</xdr:rowOff>
    </xdr:from>
    <xdr:to>
      <xdr:col>5</xdr:col>
      <xdr:colOff>733425</xdr:colOff>
      <xdr:row>33</xdr:row>
      <xdr:rowOff>180975</xdr:rowOff>
    </xdr:to>
    <xdr:cxnSp macro="">
      <xdr:nvCxnSpPr>
        <xdr:cNvPr id="5219" name="直線コネクタ 99"/>
        <xdr:cNvCxnSpPr>
          <a:cxnSpLocks noChangeShapeType="1"/>
        </xdr:cNvCxnSpPr>
      </xdr:nvCxnSpPr>
      <xdr:spPr bwMode="auto">
        <a:xfrm>
          <a:off x="2162175" y="6105525"/>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5221" name="直線コネクタ 101"/>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522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33</xdr:row>
      <xdr:rowOff>161925</xdr:rowOff>
    </xdr:from>
    <xdr:to>
      <xdr:col>4</xdr:col>
      <xdr:colOff>1114425</xdr:colOff>
      <xdr:row>37</xdr:row>
      <xdr:rowOff>200025</xdr:rowOff>
    </xdr:to>
    <xdr:cxnSp macro="">
      <xdr:nvCxnSpPr>
        <xdr:cNvPr id="5224" name="直線コネクタ 104"/>
        <xdr:cNvCxnSpPr>
          <a:cxnSpLocks noChangeShapeType="1"/>
        </xdr:cNvCxnSpPr>
      </xdr:nvCxnSpPr>
      <xdr:spPr bwMode="auto">
        <a:xfrm flipV="1">
          <a:off x="5648325" y="6086475"/>
          <a:ext cx="0" cy="1238250"/>
        </a:xfrm>
        <a:prstGeom prst="line">
          <a:avLst/>
        </a:prstGeom>
        <a:noFill/>
        <a:ln w="31750" algn="ctr">
          <a:solidFill>
            <a:srgbClr val="808080"/>
          </a:solidFill>
          <a:round/>
          <a:headEnd/>
          <a:tailEnd/>
        </a:ln>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200025</xdr:rowOff>
    </xdr:from>
    <xdr:to>
      <xdr:col>5</xdr:col>
      <xdr:colOff>76200</xdr:colOff>
      <xdr:row>37</xdr:row>
      <xdr:rowOff>200025</xdr:rowOff>
    </xdr:to>
    <xdr:cxnSp macro="">
      <xdr:nvCxnSpPr>
        <xdr:cNvPr id="5226" name="直線コネクタ 106"/>
        <xdr:cNvCxnSpPr>
          <a:cxnSpLocks noChangeShapeType="1"/>
        </xdr:cNvCxnSpPr>
      </xdr:nvCxnSpPr>
      <xdr:spPr bwMode="auto">
        <a:xfrm>
          <a:off x="5562600" y="7324725"/>
          <a:ext cx="180975" cy="0"/>
        </a:xfrm>
        <a:prstGeom prst="line">
          <a:avLst/>
        </a:prstGeom>
        <a:noFill/>
        <a:ln w="19050" algn="ctr">
          <a:solidFill>
            <a:srgbClr val="000000"/>
          </a:solidFill>
          <a:round/>
          <a:headEnd/>
          <a:tailEnd/>
        </a:ln>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161925</xdr:rowOff>
    </xdr:from>
    <xdr:to>
      <xdr:col>5</xdr:col>
      <xdr:colOff>76200</xdr:colOff>
      <xdr:row>33</xdr:row>
      <xdr:rowOff>161925</xdr:rowOff>
    </xdr:to>
    <xdr:cxnSp macro="">
      <xdr:nvCxnSpPr>
        <xdr:cNvPr id="5228" name="直線コネクタ 108"/>
        <xdr:cNvCxnSpPr>
          <a:cxnSpLocks noChangeShapeType="1"/>
        </xdr:cNvCxnSpPr>
      </xdr:nvCxnSpPr>
      <xdr:spPr bwMode="auto">
        <a:xfrm>
          <a:off x="5562600" y="6086475"/>
          <a:ext cx="180975" cy="0"/>
        </a:xfrm>
        <a:prstGeom prst="line">
          <a:avLst/>
        </a:prstGeom>
        <a:noFill/>
        <a:ln w="19050" algn="ctr">
          <a:solidFill>
            <a:srgbClr val="000000"/>
          </a:solidFill>
          <a:round/>
          <a:headEnd/>
          <a:tailEnd/>
        </a:ln>
      </xdr:spPr>
    </xdr:cxnSp>
    <xdr:clientData/>
  </xdr:twoCellAnchor>
  <xdr:twoCellAnchor>
    <xdr:from>
      <xdr:col>4</xdr:col>
      <xdr:colOff>466725</xdr:colOff>
      <xdr:row>35</xdr:row>
      <xdr:rowOff>104775</xdr:rowOff>
    </xdr:from>
    <xdr:to>
      <xdr:col>4</xdr:col>
      <xdr:colOff>1114425</xdr:colOff>
      <xdr:row>35</xdr:row>
      <xdr:rowOff>247650</xdr:rowOff>
    </xdr:to>
    <xdr:cxnSp macro="">
      <xdr:nvCxnSpPr>
        <xdr:cNvPr id="5229" name="直線コネクタ 109"/>
        <xdr:cNvCxnSpPr>
          <a:cxnSpLocks noChangeShapeType="1"/>
        </xdr:cNvCxnSpPr>
      </xdr:nvCxnSpPr>
      <xdr:spPr bwMode="auto">
        <a:xfrm flipV="1">
          <a:off x="5000625" y="6715125"/>
          <a:ext cx="647700" cy="142875"/>
        </a:xfrm>
        <a:prstGeom prst="line">
          <a:avLst/>
        </a:prstGeom>
        <a:noFill/>
        <a:ln w="6350" algn="ctr">
          <a:solidFill>
            <a:srgbClr val="FF0000"/>
          </a:solidFill>
          <a:round/>
          <a:headEnd/>
          <a:tailEnd/>
        </a:ln>
      </xdr:spPr>
    </xdr:cxnSp>
    <xdr:clientData/>
  </xdr:twoCellAnchor>
  <xdr:oneCellAnchor>
    <xdr:from>
      <xdr:col>5</xdr:col>
      <xdr:colOff>73025</xdr:colOff>
      <xdr:row>35</xdr:row>
      <xdr:rowOff>135305</xdr:rowOff>
    </xdr:from>
    <xdr:ext cx="762000" cy="259045"/>
    <xdr:sp macro="" textlink="">
      <xdr:nvSpPr>
        <xdr:cNvPr id="111" name="人口1人当たり決算額の推移平均値テキスト445"/>
        <xdr:cNvSpPr txBox="1"/>
      </xdr:nvSpPr>
      <xdr:spPr>
        <a:xfrm>
          <a:off x="5740400" y="67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161925</xdr:rowOff>
    </xdr:from>
    <xdr:to>
      <xdr:col>5</xdr:col>
      <xdr:colOff>38100</xdr:colOff>
      <xdr:row>35</xdr:row>
      <xdr:rowOff>266700</xdr:rowOff>
    </xdr:to>
    <xdr:sp macro="" textlink="">
      <xdr:nvSpPr>
        <xdr:cNvPr id="5231" name="フローチャート : 判断 111"/>
        <xdr:cNvSpPr>
          <a:spLocks noChangeArrowheads="1"/>
        </xdr:cNvSpPr>
      </xdr:nvSpPr>
      <xdr:spPr bwMode="auto">
        <a:xfrm>
          <a:off x="5600700" y="67722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209550</xdr:rowOff>
    </xdr:from>
    <xdr:to>
      <xdr:col>4</xdr:col>
      <xdr:colOff>466725</xdr:colOff>
      <xdr:row>35</xdr:row>
      <xdr:rowOff>247650</xdr:rowOff>
    </xdr:to>
    <xdr:cxnSp macro="">
      <xdr:nvCxnSpPr>
        <xdr:cNvPr id="5232" name="直線コネクタ 112"/>
        <xdr:cNvCxnSpPr>
          <a:cxnSpLocks noChangeShapeType="1"/>
        </xdr:cNvCxnSpPr>
      </xdr:nvCxnSpPr>
      <xdr:spPr bwMode="auto">
        <a:xfrm>
          <a:off x="4305300" y="6819900"/>
          <a:ext cx="695325" cy="38100"/>
        </a:xfrm>
        <a:prstGeom prst="line">
          <a:avLst/>
        </a:prstGeom>
        <a:noFill/>
        <a:ln w="6350" algn="ctr">
          <a:solidFill>
            <a:srgbClr val="FF0000"/>
          </a:solidFill>
          <a:round/>
          <a:headEnd/>
          <a:tailEnd/>
        </a:ln>
      </xdr:spPr>
    </xdr:cxnSp>
    <xdr:clientData/>
  </xdr:twoCellAnchor>
  <xdr:twoCellAnchor>
    <xdr:from>
      <xdr:col>4</xdr:col>
      <xdr:colOff>419100</xdr:colOff>
      <xdr:row>35</xdr:row>
      <xdr:rowOff>114300</xdr:rowOff>
    </xdr:from>
    <xdr:to>
      <xdr:col>4</xdr:col>
      <xdr:colOff>523875</xdr:colOff>
      <xdr:row>35</xdr:row>
      <xdr:rowOff>219075</xdr:rowOff>
    </xdr:to>
    <xdr:sp macro="" textlink="">
      <xdr:nvSpPr>
        <xdr:cNvPr id="5233" name="フローチャート : 判断 113"/>
        <xdr:cNvSpPr>
          <a:spLocks noChangeArrowheads="1"/>
        </xdr:cNvSpPr>
      </xdr:nvSpPr>
      <xdr:spPr bwMode="auto">
        <a:xfrm>
          <a:off x="4953000" y="67246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230771</xdr:rowOff>
    </xdr:from>
    <xdr:ext cx="736600" cy="259045"/>
    <xdr:sp macro="" textlink="">
      <xdr:nvSpPr>
        <xdr:cNvPr id="115" name="テキスト ボックス 114"/>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152400</xdr:rowOff>
    </xdr:from>
    <xdr:to>
      <xdr:col>3</xdr:col>
      <xdr:colOff>904875</xdr:colOff>
      <xdr:row>35</xdr:row>
      <xdr:rowOff>209550</xdr:rowOff>
    </xdr:to>
    <xdr:cxnSp macro="">
      <xdr:nvCxnSpPr>
        <xdr:cNvPr id="5235" name="直線コネクタ 115"/>
        <xdr:cNvCxnSpPr>
          <a:cxnSpLocks noChangeShapeType="1"/>
        </xdr:cNvCxnSpPr>
      </xdr:nvCxnSpPr>
      <xdr:spPr bwMode="auto">
        <a:xfrm>
          <a:off x="3609975" y="6762750"/>
          <a:ext cx="695325" cy="57150"/>
        </a:xfrm>
        <a:prstGeom prst="line">
          <a:avLst/>
        </a:prstGeom>
        <a:noFill/>
        <a:ln w="6350" algn="ctr">
          <a:solidFill>
            <a:srgbClr val="FF0000"/>
          </a:solidFill>
          <a:round/>
          <a:headEnd/>
          <a:tailEnd/>
        </a:ln>
      </xdr:spPr>
    </xdr:cxnSp>
    <xdr:clientData/>
  </xdr:twoCellAnchor>
  <xdr:twoCellAnchor>
    <xdr:from>
      <xdr:col>3</xdr:col>
      <xdr:colOff>857250</xdr:colOff>
      <xdr:row>35</xdr:row>
      <xdr:rowOff>66675</xdr:rowOff>
    </xdr:from>
    <xdr:to>
      <xdr:col>3</xdr:col>
      <xdr:colOff>952500</xdr:colOff>
      <xdr:row>35</xdr:row>
      <xdr:rowOff>171450</xdr:rowOff>
    </xdr:to>
    <xdr:sp macro="" textlink="">
      <xdr:nvSpPr>
        <xdr:cNvPr id="5236" name="フローチャート : 判断 116"/>
        <xdr:cNvSpPr>
          <a:spLocks noChangeArrowheads="1"/>
        </xdr:cNvSpPr>
      </xdr:nvSpPr>
      <xdr:spPr bwMode="auto">
        <a:xfrm>
          <a:off x="4257675" y="667702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34</xdr:row>
      <xdr:rowOff>181279</xdr:rowOff>
    </xdr:from>
    <xdr:ext cx="762000" cy="259045"/>
    <xdr:sp macro="" textlink="">
      <xdr:nvSpPr>
        <xdr:cNvPr id="118" name="テキスト ボックス 117"/>
        <xdr:cNvSpPr txBox="1"/>
      </xdr:nvSpPr>
      <xdr:spPr>
        <a:xfrm>
          <a:off x="3924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104775</xdr:rowOff>
    </xdr:from>
    <xdr:to>
      <xdr:col>3</xdr:col>
      <xdr:colOff>209550</xdr:colOff>
      <xdr:row>35</xdr:row>
      <xdr:rowOff>152400</xdr:rowOff>
    </xdr:to>
    <xdr:cxnSp macro="">
      <xdr:nvCxnSpPr>
        <xdr:cNvPr id="5238" name="直線コネクタ 118"/>
        <xdr:cNvCxnSpPr>
          <a:cxnSpLocks noChangeShapeType="1"/>
        </xdr:cNvCxnSpPr>
      </xdr:nvCxnSpPr>
      <xdr:spPr bwMode="auto">
        <a:xfrm>
          <a:off x="2905125" y="6715125"/>
          <a:ext cx="704850" cy="47625"/>
        </a:xfrm>
        <a:prstGeom prst="line">
          <a:avLst/>
        </a:prstGeom>
        <a:noFill/>
        <a:ln w="6350" algn="ctr">
          <a:solidFill>
            <a:srgbClr val="FF0000"/>
          </a:solidFill>
          <a:round/>
          <a:headEnd/>
          <a:tailEnd/>
        </a:ln>
      </xdr:spPr>
    </xdr:cxnSp>
    <xdr:clientData/>
  </xdr:twoCellAnchor>
  <xdr:twoCellAnchor>
    <xdr:from>
      <xdr:col>3</xdr:col>
      <xdr:colOff>152400</xdr:colOff>
      <xdr:row>34</xdr:row>
      <xdr:rowOff>314325</xdr:rowOff>
    </xdr:from>
    <xdr:to>
      <xdr:col>3</xdr:col>
      <xdr:colOff>257175</xdr:colOff>
      <xdr:row>35</xdr:row>
      <xdr:rowOff>76200</xdr:rowOff>
    </xdr:to>
    <xdr:sp macro="" textlink="">
      <xdr:nvSpPr>
        <xdr:cNvPr id="5239" name="フローチャート : 判断 119"/>
        <xdr:cNvSpPr>
          <a:spLocks noChangeArrowheads="1"/>
        </xdr:cNvSpPr>
      </xdr:nvSpPr>
      <xdr:spPr bwMode="auto">
        <a:xfrm>
          <a:off x="3552825" y="65817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82249</xdr:rowOff>
    </xdr:from>
    <xdr:ext cx="762000" cy="259045"/>
    <xdr:sp macro="" textlink="">
      <xdr:nvSpPr>
        <xdr:cNvPr id="121" name="テキスト ボックス 120"/>
        <xdr:cNvSpPr txBox="1"/>
      </xdr:nvSpPr>
      <xdr:spPr>
        <a:xfrm>
          <a:off x="32258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257175</xdr:rowOff>
    </xdr:from>
    <xdr:to>
      <xdr:col>2</xdr:col>
      <xdr:colOff>695325</xdr:colOff>
      <xdr:row>35</xdr:row>
      <xdr:rowOff>9525</xdr:rowOff>
    </xdr:to>
    <xdr:sp macro="" textlink="">
      <xdr:nvSpPr>
        <xdr:cNvPr id="5241" name="フローチャート : 判断 121"/>
        <xdr:cNvSpPr>
          <a:spLocks noChangeArrowheads="1"/>
        </xdr:cNvSpPr>
      </xdr:nvSpPr>
      <xdr:spPr bwMode="auto">
        <a:xfrm>
          <a:off x="2857500" y="65246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22722</xdr:rowOff>
    </xdr:from>
    <xdr:ext cx="762000" cy="259045"/>
    <xdr:sp macro="" textlink="">
      <xdr:nvSpPr>
        <xdr:cNvPr id="123" name="テキスト ボックス 122"/>
        <xdr:cNvSpPr txBox="1"/>
      </xdr:nvSpPr>
      <xdr:spPr>
        <a:xfrm>
          <a:off x="2527300" y="629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57150</xdr:rowOff>
    </xdr:from>
    <xdr:to>
      <xdr:col>5</xdr:col>
      <xdr:colOff>38100</xdr:colOff>
      <xdr:row>35</xdr:row>
      <xdr:rowOff>152400</xdr:rowOff>
    </xdr:to>
    <xdr:sp macro="" textlink="">
      <xdr:nvSpPr>
        <xdr:cNvPr id="5248" name="円/楕円 128"/>
        <xdr:cNvSpPr>
          <a:spLocks noChangeArrowheads="1"/>
        </xdr:cNvSpPr>
      </xdr:nvSpPr>
      <xdr:spPr bwMode="auto">
        <a:xfrm>
          <a:off x="5600700" y="6667500"/>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34</xdr:row>
      <xdr:rowOff>242071</xdr:rowOff>
    </xdr:from>
    <xdr:ext cx="762000" cy="259045"/>
    <xdr:sp macro="" textlink="">
      <xdr:nvSpPr>
        <xdr:cNvPr id="130" name="人口1人当たり決算額の推移該当値テキスト445"/>
        <xdr:cNvSpPr txBox="1"/>
      </xdr:nvSpPr>
      <xdr:spPr>
        <a:xfrm>
          <a:off x="5740400" y="6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190500</xdr:rowOff>
    </xdr:from>
    <xdr:to>
      <xdr:col>4</xdr:col>
      <xdr:colOff>523875</xdr:colOff>
      <xdr:row>35</xdr:row>
      <xdr:rowOff>295275</xdr:rowOff>
    </xdr:to>
    <xdr:sp macro="" textlink="">
      <xdr:nvSpPr>
        <xdr:cNvPr id="5250" name="円/楕円 130"/>
        <xdr:cNvSpPr>
          <a:spLocks noChangeArrowheads="1"/>
        </xdr:cNvSpPr>
      </xdr:nvSpPr>
      <xdr:spPr bwMode="auto">
        <a:xfrm>
          <a:off x="4953000" y="68008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35</xdr:row>
      <xdr:rowOff>278957</xdr:rowOff>
    </xdr:from>
    <xdr:ext cx="736600" cy="259045"/>
    <xdr:sp macro="" textlink="">
      <xdr:nvSpPr>
        <xdr:cNvPr id="132" name="テキスト ボックス 131"/>
        <xdr:cNvSpPr txBox="1"/>
      </xdr:nvSpPr>
      <xdr:spPr>
        <a:xfrm>
          <a:off x="4622800" y="6889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27,409</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161925</xdr:rowOff>
    </xdr:from>
    <xdr:to>
      <xdr:col>3</xdr:col>
      <xdr:colOff>952500</xdr:colOff>
      <xdr:row>35</xdr:row>
      <xdr:rowOff>257175</xdr:rowOff>
    </xdr:to>
    <xdr:sp macro="" textlink="">
      <xdr:nvSpPr>
        <xdr:cNvPr id="5252" name="円/楕円 132"/>
        <xdr:cNvSpPr>
          <a:spLocks noChangeArrowheads="1"/>
        </xdr:cNvSpPr>
      </xdr:nvSpPr>
      <xdr:spPr bwMode="auto">
        <a:xfrm>
          <a:off x="4257675" y="677227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35</xdr:row>
      <xdr:rowOff>244576</xdr:rowOff>
    </xdr:from>
    <xdr:ext cx="762000" cy="259045"/>
    <xdr:sp macro="" textlink="">
      <xdr:nvSpPr>
        <xdr:cNvPr id="134" name="テキスト ボックス 133"/>
        <xdr:cNvSpPr txBox="1"/>
      </xdr:nvSpPr>
      <xdr:spPr>
        <a:xfrm>
          <a:off x="3924300" y="6854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28,913</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104775</xdr:rowOff>
    </xdr:from>
    <xdr:to>
      <xdr:col>3</xdr:col>
      <xdr:colOff>257175</xdr:colOff>
      <xdr:row>35</xdr:row>
      <xdr:rowOff>209550</xdr:rowOff>
    </xdr:to>
    <xdr:sp macro="" textlink="">
      <xdr:nvSpPr>
        <xdr:cNvPr id="5254" name="円/楕円 134"/>
        <xdr:cNvSpPr>
          <a:spLocks noChangeArrowheads="1"/>
        </xdr:cNvSpPr>
      </xdr:nvSpPr>
      <xdr:spPr bwMode="auto">
        <a:xfrm>
          <a:off x="3552825" y="67151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35</xdr:row>
      <xdr:rowOff>191609</xdr:rowOff>
    </xdr:from>
    <xdr:ext cx="762000" cy="259045"/>
    <xdr:sp macro="" textlink="">
      <xdr:nvSpPr>
        <xdr:cNvPr id="136" name="テキスト ボックス 135"/>
        <xdr:cNvSpPr txBox="1"/>
      </xdr:nvSpPr>
      <xdr:spPr>
        <a:xfrm>
          <a:off x="3225800" y="68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57150</xdr:rowOff>
    </xdr:from>
    <xdr:to>
      <xdr:col>2</xdr:col>
      <xdr:colOff>695325</xdr:colOff>
      <xdr:row>35</xdr:row>
      <xdr:rowOff>152400</xdr:rowOff>
    </xdr:to>
    <xdr:sp macro="" textlink="">
      <xdr:nvSpPr>
        <xdr:cNvPr id="5256" name="円/楕円 136"/>
        <xdr:cNvSpPr>
          <a:spLocks noChangeArrowheads="1"/>
        </xdr:cNvSpPr>
      </xdr:nvSpPr>
      <xdr:spPr bwMode="auto">
        <a:xfrm>
          <a:off x="2857500" y="66675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35</xdr:row>
      <xdr:rowOff>139900</xdr:rowOff>
    </xdr:from>
    <xdr:ext cx="762000" cy="259045"/>
    <xdr:sp macro="" textlink="">
      <xdr:nvSpPr>
        <xdr:cNvPr id="138" name="テキスト ボックス 137"/>
        <xdr:cNvSpPr txBox="1"/>
      </xdr:nvSpPr>
      <xdr:spPr>
        <a:xfrm>
          <a:off x="2527300" y="675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17,420
17,342
151.69
11,179,161
10,855,395
255,772
5,886,336
16,168,996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78197</xdr:rowOff>
    </xdr:from>
    <xdr:ext cx="531299" cy="259045"/>
    <xdr:sp macro="" textlink="">
      <xdr:nvSpPr>
        <xdr:cNvPr id="42" name="テキスト ボックス 41"/>
        <xdr:cNvSpPr txBox="1"/>
      </xdr:nvSpPr>
      <xdr:spPr>
        <a:xfrm>
          <a:off x="230701" y="6936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135347</xdr:rowOff>
    </xdr:from>
    <xdr:ext cx="531299" cy="259045"/>
    <xdr:sp macro="" textlink="">
      <xdr:nvSpPr>
        <xdr:cNvPr id="44" name="テキスト ボックス 43"/>
        <xdr:cNvSpPr txBox="1"/>
      </xdr:nvSpPr>
      <xdr:spPr>
        <a:xfrm>
          <a:off x="230701" y="6650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21047</xdr:rowOff>
    </xdr:from>
    <xdr:ext cx="531299" cy="259045"/>
    <xdr:sp macro="" textlink="">
      <xdr:nvSpPr>
        <xdr:cNvPr id="46" name="テキスト ボックス 45"/>
        <xdr:cNvSpPr txBox="1"/>
      </xdr:nvSpPr>
      <xdr:spPr>
        <a:xfrm>
          <a:off x="230701" y="63646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78197</xdr:rowOff>
    </xdr:from>
    <xdr:ext cx="531299" cy="259045"/>
    <xdr:sp macro="" textlink="">
      <xdr:nvSpPr>
        <xdr:cNvPr id="48" name="テキスト ボックス 47"/>
        <xdr:cNvSpPr txBox="1"/>
      </xdr:nvSpPr>
      <xdr:spPr>
        <a:xfrm>
          <a:off x="230701" y="60789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135347</xdr:rowOff>
    </xdr:from>
    <xdr:ext cx="595419" cy="259045"/>
    <xdr:sp macro="" textlink="">
      <xdr:nvSpPr>
        <xdr:cNvPr id="50" name="テキスト ボックス 49"/>
        <xdr:cNvSpPr txBox="1"/>
      </xdr:nvSpPr>
      <xdr:spPr>
        <a:xfrm>
          <a:off x="166581" y="5793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21047</xdr:rowOff>
    </xdr:from>
    <xdr:ext cx="595419" cy="259045"/>
    <xdr:sp macro="" textlink="">
      <xdr:nvSpPr>
        <xdr:cNvPr id="52" name="テキスト ボックス 51"/>
        <xdr:cNvSpPr txBox="1"/>
      </xdr:nvSpPr>
      <xdr:spPr>
        <a:xfrm>
          <a:off x="166581" y="5507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78197</xdr:rowOff>
    </xdr:from>
    <xdr:ext cx="595419" cy="259045"/>
    <xdr:sp macro="" textlink="">
      <xdr:nvSpPr>
        <xdr:cNvPr id="54" name="テキスト ボックス 53"/>
        <xdr:cNvSpPr txBox="1"/>
      </xdr:nvSpPr>
      <xdr:spPr>
        <a:xfrm>
          <a:off x="166581" y="52216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135347</xdr:rowOff>
    </xdr:from>
    <xdr:ext cx="595419" cy="259045"/>
    <xdr:sp macro="" textlink="">
      <xdr:nvSpPr>
        <xdr:cNvPr id="56" name="テキスト ボックス 55"/>
        <xdr:cNvSpPr txBox="1"/>
      </xdr:nvSpPr>
      <xdr:spPr>
        <a:xfrm>
          <a:off x="166581" y="49359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21047</xdr:rowOff>
    </xdr:from>
    <xdr:ext cx="595419" cy="259045"/>
    <xdr:sp macro="" textlink="">
      <xdr:nvSpPr>
        <xdr:cNvPr id="58" name="テキスト ボックス 57"/>
        <xdr:cNvSpPr txBox="1"/>
      </xdr:nvSpPr>
      <xdr:spPr>
        <a:xfrm>
          <a:off x="166581" y="465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71160</xdr:rowOff>
    </xdr:from>
    <xdr:ext cx="534377" cy="259045"/>
    <xdr:sp macro="" textlink="">
      <xdr:nvSpPr>
        <xdr:cNvPr id="61" name="人件費最小値テキスト"/>
        <xdr:cNvSpPr txBox="1"/>
      </xdr:nvSpPr>
      <xdr:spPr>
        <a:xfrm>
          <a:off x="4686300" y="65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30651</xdr:rowOff>
    </xdr:from>
    <xdr:ext cx="599010" cy="259045"/>
    <xdr:sp macro="" textlink="">
      <xdr:nvSpPr>
        <xdr:cNvPr id="63" name="人件費最大値テキスト"/>
        <xdr:cNvSpPr txBox="1"/>
      </xdr:nvSpPr>
      <xdr:spPr>
        <a:xfrm>
          <a:off x="4686300" y="500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149616</xdr:rowOff>
    </xdr:from>
    <xdr:to>
      <xdr:col>6</xdr:col>
      <xdr:colOff>511175</xdr:colOff>
      <xdr:row>36</xdr:row>
      <xdr:rowOff>62433</xdr:rowOff>
    </xdr:to>
    <xdr:cxnSp macro="">
      <xdr:nvCxnSpPr>
        <xdr:cNvPr id="65" name="直線コネクタ 64"/>
        <xdr:cNvCxnSpPr/>
      </xdr:nvCxnSpPr>
      <xdr:spPr>
        <a:xfrm>
          <a:off x="3797300" y="6150366"/>
          <a:ext cx="838200" cy="8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44435</xdr:rowOff>
    </xdr:from>
    <xdr:ext cx="534377" cy="259045"/>
    <xdr:sp macro="" textlink="">
      <xdr:nvSpPr>
        <xdr:cNvPr id="66" name="人件費平均値テキスト"/>
        <xdr:cNvSpPr txBox="1"/>
      </xdr:nvSpPr>
      <xdr:spPr>
        <a:xfrm>
          <a:off x="4686300" y="587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35</xdr:row>
      <xdr:rowOff>138085</xdr:rowOff>
    </xdr:from>
    <xdr:to>
      <xdr:col>5</xdr:col>
      <xdr:colOff>358775</xdr:colOff>
      <xdr:row>35</xdr:row>
      <xdr:rowOff>149616</xdr:rowOff>
    </xdr:to>
    <xdr:cxnSp macro="">
      <xdr:nvCxnSpPr>
        <xdr:cNvPr id="68" name="直線コネクタ 67"/>
        <xdr:cNvCxnSpPr/>
      </xdr:nvCxnSpPr>
      <xdr:spPr>
        <a:xfrm>
          <a:off x="2908300" y="6138835"/>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33</xdr:row>
      <xdr:rowOff>69648</xdr:rowOff>
    </xdr:from>
    <xdr:ext cx="534377" cy="259045"/>
    <xdr:sp macro="" textlink="">
      <xdr:nvSpPr>
        <xdr:cNvPr id="70" name="テキスト ボックス 69"/>
        <xdr:cNvSpPr txBox="1"/>
      </xdr:nvSpPr>
      <xdr:spPr>
        <a:xfrm>
          <a:off x="3530111" y="572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138085</xdr:rowOff>
    </xdr:from>
    <xdr:to>
      <xdr:col>4</xdr:col>
      <xdr:colOff>155575</xdr:colOff>
      <xdr:row>36</xdr:row>
      <xdr:rowOff>6569</xdr:rowOff>
    </xdr:to>
    <xdr:cxnSp macro="">
      <xdr:nvCxnSpPr>
        <xdr:cNvPr id="71" name="直線コネクタ 70"/>
        <xdr:cNvCxnSpPr/>
      </xdr:nvCxnSpPr>
      <xdr:spPr>
        <a:xfrm flipV="1">
          <a:off x="2019300" y="6138835"/>
          <a:ext cx="889000" cy="3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33</xdr:row>
      <xdr:rowOff>80495</xdr:rowOff>
    </xdr:from>
    <xdr:ext cx="534377" cy="259045"/>
    <xdr:sp macro="" textlink="">
      <xdr:nvSpPr>
        <xdr:cNvPr id="73" name="テキスト ボックス 72"/>
        <xdr:cNvSpPr txBox="1"/>
      </xdr:nvSpPr>
      <xdr:spPr>
        <a:xfrm>
          <a:off x="2641111" y="57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163246</xdr:rowOff>
    </xdr:from>
    <xdr:to>
      <xdr:col>2</xdr:col>
      <xdr:colOff>638175</xdr:colOff>
      <xdr:row>36</xdr:row>
      <xdr:rowOff>6569</xdr:rowOff>
    </xdr:to>
    <xdr:cxnSp macro="">
      <xdr:nvCxnSpPr>
        <xdr:cNvPr id="74" name="直線コネクタ 73"/>
        <xdr:cNvCxnSpPr/>
      </xdr:nvCxnSpPr>
      <xdr:spPr>
        <a:xfrm>
          <a:off x="1130300" y="6163996"/>
          <a:ext cx="889000" cy="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33</xdr:row>
      <xdr:rowOff>106410</xdr:rowOff>
    </xdr:from>
    <xdr:ext cx="534377" cy="259045"/>
    <xdr:sp macro="" textlink="">
      <xdr:nvSpPr>
        <xdr:cNvPr id="76" name="テキスト ボックス 75"/>
        <xdr:cNvSpPr txBox="1"/>
      </xdr:nvSpPr>
      <xdr:spPr>
        <a:xfrm>
          <a:off x="1752111" y="576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33</xdr:row>
      <xdr:rowOff>48703</xdr:rowOff>
    </xdr:from>
    <xdr:ext cx="534377" cy="259045"/>
    <xdr:sp macro="" textlink="">
      <xdr:nvSpPr>
        <xdr:cNvPr id="78" name="テキスト ボックス 77"/>
        <xdr:cNvSpPr txBox="1"/>
      </xdr:nvSpPr>
      <xdr:spPr>
        <a:xfrm>
          <a:off x="863111" y="57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11633</xdr:rowOff>
    </xdr:from>
    <xdr:to>
      <xdr:col>6</xdr:col>
      <xdr:colOff>561975</xdr:colOff>
      <xdr:row>36</xdr:row>
      <xdr:rowOff>113233</xdr:rowOff>
    </xdr:to>
    <xdr:sp macro="" textlink="">
      <xdr:nvSpPr>
        <xdr:cNvPr id="84" name="円/楕円 83"/>
        <xdr:cNvSpPr/>
      </xdr:nvSpPr>
      <xdr:spPr>
        <a:xfrm>
          <a:off x="45847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35</xdr:row>
      <xdr:rowOff>127930</xdr:rowOff>
    </xdr:from>
    <xdr:ext cx="534377" cy="259045"/>
    <xdr:sp macro="" textlink="">
      <xdr:nvSpPr>
        <xdr:cNvPr id="85" name="人件費該当値テキスト"/>
        <xdr:cNvSpPr txBox="1"/>
      </xdr:nvSpPr>
      <xdr:spPr>
        <a:xfrm>
          <a:off x="4686300" y="61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81,408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98816</xdr:rowOff>
    </xdr:from>
    <xdr:to>
      <xdr:col>5</xdr:col>
      <xdr:colOff>409575</xdr:colOff>
      <xdr:row>36</xdr:row>
      <xdr:rowOff>28966</xdr:rowOff>
    </xdr:to>
    <xdr:sp macro="" textlink="">
      <xdr:nvSpPr>
        <xdr:cNvPr id="86" name="円/楕円 85"/>
        <xdr:cNvSpPr/>
      </xdr:nvSpPr>
      <xdr:spPr>
        <a:xfrm>
          <a:off x="3746500" y="609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35</xdr:row>
      <xdr:rowOff>157963</xdr:rowOff>
    </xdr:from>
    <xdr:ext cx="534377" cy="259045"/>
    <xdr:sp macro="" textlink="">
      <xdr:nvSpPr>
        <xdr:cNvPr id="87" name="テキスト ボックス 86"/>
        <xdr:cNvSpPr txBox="1"/>
      </xdr:nvSpPr>
      <xdr:spPr>
        <a:xfrm>
          <a:off x="3530111" y="61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87,306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87285</xdr:rowOff>
    </xdr:from>
    <xdr:to>
      <xdr:col>4</xdr:col>
      <xdr:colOff>206375</xdr:colOff>
      <xdr:row>36</xdr:row>
      <xdr:rowOff>17435</xdr:rowOff>
    </xdr:to>
    <xdr:sp macro="" textlink="">
      <xdr:nvSpPr>
        <xdr:cNvPr id="88" name="円/楕円 87"/>
        <xdr:cNvSpPr/>
      </xdr:nvSpPr>
      <xdr:spPr>
        <a:xfrm>
          <a:off x="2857500" y="60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35</xdr:row>
      <xdr:rowOff>146432</xdr:rowOff>
    </xdr:from>
    <xdr:ext cx="534377" cy="259045"/>
    <xdr:sp macro="" textlink="">
      <xdr:nvSpPr>
        <xdr:cNvPr id="89" name="テキスト ボックス 88"/>
        <xdr:cNvSpPr txBox="1"/>
      </xdr:nvSpPr>
      <xdr:spPr>
        <a:xfrm>
          <a:off x="2641111" y="614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127219</xdr:rowOff>
    </xdr:from>
    <xdr:to>
      <xdr:col>3</xdr:col>
      <xdr:colOff>3175</xdr:colOff>
      <xdr:row>36</xdr:row>
      <xdr:rowOff>57369</xdr:rowOff>
    </xdr:to>
    <xdr:sp macro="" textlink="">
      <xdr:nvSpPr>
        <xdr:cNvPr id="90" name="円/楕円 89"/>
        <xdr:cNvSpPr/>
      </xdr:nvSpPr>
      <xdr:spPr>
        <a:xfrm>
          <a:off x="1968500" y="61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36</xdr:row>
      <xdr:rowOff>14916</xdr:rowOff>
    </xdr:from>
    <xdr:ext cx="534377" cy="259045"/>
    <xdr:sp macro="" textlink="">
      <xdr:nvSpPr>
        <xdr:cNvPr id="91" name="テキスト ボックス 90"/>
        <xdr:cNvSpPr txBox="1"/>
      </xdr:nvSpPr>
      <xdr:spPr>
        <a:xfrm>
          <a:off x="1752111" y="618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85,318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112446</xdr:rowOff>
    </xdr:from>
    <xdr:to>
      <xdr:col>1</xdr:col>
      <xdr:colOff>485775</xdr:colOff>
      <xdr:row>36</xdr:row>
      <xdr:rowOff>42596</xdr:rowOff>
    </xdr:to>
    <xdr:sp macro="" textlink="">
      <xdr:nvSpPr>
        <xdr:cNvPr id="92" name="円/楕円 91"/>
        <xdr:cNvSpPr/>
      </xdr:nvSpPr>
      <xdr:spPr>
        <a:xfrm>
          <a:off x="1079500" y="61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36</xdr:row>
      <xdr:rowOff>143</xdr:rowOff>
    </xdr:from>
    <xdr:ext cx="534377" cy="259045"/>
    <xdr:sp macro="" textlink="">
      <xdr:nvSpPr>
        <xdr:cNvPr id="93" name="テキスト ボックス 92"/>
        <xdr:cNvSpPr txBox="1"/>
      </xdr:nvSpPr>
      <xdr:spPr>
        <a:xfrm>
          <a:off x="863111" y="6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78197</xdr:rowOff>
    </xdr:from>
    <xdr:ext cx="531299" cy="259045"/>
    <xdr:sp macro="" textlink="">
      <xdr:nvSpPr>
        <xdr:cNvPr id="104" name="テキスト ボックス 103"/>
        <xdr:cNvSpPr txBox="1"/>
      </xdr:nvSpPr>
      <xdr:spPr>
        <a:xfrm>
          <a:off x="230701" y="10365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40097</xdr:rowOff>
    </xdr:from>
    <xdr:ext cx="531299" cy="259045"/>
    <xdr:sp macro="" textlink="">
      <xdr:nvSpPr>
        <xdr:cNvPr id="106" name="テキスト ボックス 105"/>
        <xdr:cNvSpPr txBox="1"/>
      </xdr:nvSpPr>
      <xdr:spPr>
        <a:xfrm>
          <a:off x="230701" y="9984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1997</xdr:rowOff>
    </xdr:from>
    <xdr:ext cx="531299" cy="259045"/>
    <xdr:sp macro="" textlink="">
      <xdr:nvSpPr>
        <xdr:cNvPr id="108" name="テキスト ボックス 107"/>
        <xdr:cNvSpPr txBox="1"/>
      </xdr:nvSpPr>
      <xdr:spPr>
        <a:xfrm>
          <a:off x="230701" y="9603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135347</xdr:rowOff>
    </xdr:from>
    <xdr:ext cx="595419" cy="259045"/>
    <xdr:sp macro="" textlink="">
      <xdr:nvSpPr>
        <xdr:cNvPr id="110" name="テキスト ボックス 109"/>
        <xdr:cNvSpPr txBox="1"/>
      </xdr:nvSpPr>
      <xdr:spPr>
        <a:xfrm>
          <a:off x="166581" y="9222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97247</xdr:rowOff>
    </xdr:from>
    <xdr:ext cx="595419" cy="259045"/>
    <xdr:sp macro="" textlink="">
      <xdr:nvSpPr>
        <xdr:cNvPr id="112" name="テキスト ボックス 111"/>
        <xdr:cNvSpPr txBox="1"/>
      </xdr:nvSpPr>
      <xdr:spPr>
        <a:xfrm>
          <a:off x="166581" y="8841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59147</xdr:rowOff>
    </xdr:from>
    <xdr:ext cx="595419" cy="259045"/>
    <xdr:sp macro="" textlink="">
      <xdr:nvSpPr>
        <xdr:cNvPr id="114" name="テキスト ボックス 113"/>
        <xdr:cNvSpPr txBox="1"/>
      </xdr:nvSpPr>
      <xdr:spPr>
        <a:xfrm>
          <a:off x="166581" y="846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21047</xdr:rowOff>
    </xdr:from>
    <xdr:ext cx="595419" cy="259045"/>
    <xdr:sp macro="" textlink="">
      <xdr:nvSpPr>
        <xdr:cNvPr id="116" name="テキスト ボックス 115"/>
        <xdr:cNvSpPr txBox="1"/>
      </xdr:nvSpPr>
      <xdr:spPr>
        <a:xfrm>
          <a:off x="166581" y="807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16551</xdr:rowOff>
    </xdr:from>
    <xdr:ext cx="534377" cy="259045"/>
    <xdr:sp macro="" textlink="">
      <xdr:nvSpPr>
        <xdr:cNvPr id="119" name="物件費最小値テキスト"/>
        <xdr:cNvSpPr txBox="1"/>
      </xdr:nvSpPr>
      <xdr:spPr>
        <a:xfrm>
          <a:off x="4686300" y="1013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118151</xdr:rowOff>
    </xdr:from>
    <xdr:ext cx="599010" cy="259045"/>
    <xdr:sp macro="" textlink="">
      <xdr:nvSpPr>
        <xdr:cNvPr id="121" name="物件費最大値テキスト"/>
        <xdr:cNvSpPr txBox="1"/>
      </xdr:nvSpPr>
      <xdr:spPr>
        <a:xfrm>
          <a:off x="4686300" y="851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96380</xdr:rowOff>
    </xdr:from>
    <xdr:to>
      <xdr:col>6</xdr:col>
      <xdr:colOff>511175</xdr:colOff>
      <xdr:row>55</xdr:row>
      <xdr:rowOff>162154</xdr:rowOff>
    </xdr:to>
    <xdr:cxnSp macro="">
      <xdr:nvCxnSpPr>
        <xdr:cNvPr id="123" name="直線コネクタ 122"/>
        <xdr:cNvCxnSpPr/>
      </xdr:nvCxnSpPr>
      <xdr:spPr>
        <a:xfrm flipV="1">
          <a:off x="3797300" y="9526130"/>
          <a:ext cx="838200" cy="6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21644</xdr:rowOff>
    </xdr:from>
    <xdr:ext cx="534377" cy="259045"/>
    <xdr:sp macro="" textlink="">
      <xdr:nvSpPr>
        <xdr:cNvPr id="124" name="物件費平均値テキスト"/>
        <xdr:cNvSpPr txBox="1"/>
      </xdr:nvSpPr>
      <xdr:spPr>
        <a:xfrm>
          <a:off x="4686300" y="9622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55</xdr:row>
      <xdr:rowOff>162154</xdr:rowOff>
    </xdr:from>
    <xdr:to>
      <xdr:col>5</xdr:col>
      <xdr:colOff>358775</xdr:colOff>
      <xdr:row>56</xdr:row>
      <xdr:rowOff>132614</xdr:rowOff>
    </xdr:to>
    <xdr:cxnSp macro="">
      <xdr:nvCxnSpPr>
        <xdr:cNvPr id="126" name="直線コネクタ 125"/>
        <xdr:cNvCxnSpPr/>
      </xdr:nvCxnSpPr>
      <xdr:spPr>
        <a:xfrm flipV="1">
          <a:off x="2908300" y="9591904"/>
          <a:ext cx="889000" cy="1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57</xdr:row>
      <xdr:rowOff>52518</xdr:rowOff>
    </xdr:from>
    <xdr:ext cx="534377" cy="259045"/>
    <xdr:sp macro="" textlink="">
      <xdr:nvSpPr>
        <xdr:cNvPr id="128" name="テキスト ボックス 127"/>
        <xdr:cNvSpPr txBox="1"/>
      </xdr:nvSpPr>
      <xdr:spPr>
        <a:xfrm>
          <a:off x="3530111" y="982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132614</xdr:rowOff>
    </xdr:from>
    <xdr:to>
      <xdr:col>4</xdr:col>
      <xdr:colOff>155575</xdr:colOff>
      <xdr:row>57</xdr:row>
      <xdr:rowOff>38824</xdr:rowOff>
    </xdr:to>
    <xdr:cxnSp macro="">
      <xdr:nvCxnSpPr>
        <xdr:cNvPr id="129" name="直線コネクタ 128"/>
        <xdr:cNvCxnSpPr/>
      </xdr:nvCxnSpPr>
      <xdr:spPr>
        <a:xfrm flipV="1">
          <a:off x="2019300" y="9733814"/>
          <a:ext cx="889000" cy="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57</xdr:row>
      <xdr:rowOff>138852</xdr:rowOff>
    </xdr:from>
    <xdr:ext cx="534377" cy="259045"/>
    <xdr:sp macro="" textlink="">
      <xdr:nvSpPr>
        <xdr:cNvPr id="131" name="テキスト ボックス 130"/>
        <xdr:cNvSpPr txBox="1"/>
      </xdr:nvSpPr>
      <xdr:spPr>
        <a:xfrm>
          <a:off x="2641111" y="991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38824</xdr:rowOff>
    </xdr:from>
    <xdr:to>
      <xdr:col>2</xdr:col>
      <xdr:colOff>638175</xdr:colOff>
      <xdr:row>58</xdr:row>
      <xdr:rowOff>35637</xdr:rowOff>
    </xdr:to>
    <xdr:cxnSp macro="">
      <xdr:nvCxnSpPr>
        <xdr:cNvPr id="132" name="直線コネクタ 131"/>
        <xdr:cNvCxnSpPr/>
      </xdr:nvCxnSpPr>
      <xdr:spPr>
        <a:xfrm flipV="1">
          <a:off x="1130300" y="9811474"/>
          <a:ext cx="889000" cy="16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58</xdr:row>
      <xdr:rowOff>15535</xdr:rowOff>
    </xdr:from>
    <xdr:ext cx="534377" cy="259045"/>
    <xdr:sp macro="" textlink="">
      <xdr:nvSpPr>
        <xdr:cNvPr id="134" name="テキスト ボックス 133"/>
        <xdr:cNvSpPr txBox="1"/>
      </xdr:nvSpPr>
      <xdr:spPr>
        <a:xfrm>
          <a:off x="1752111" y="995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58</xdr:row>
      <xdr:rowOff>66881</xdr:rowOff>
    </xdr:from>
    <xdr:ext cx="534377" cy="259045"/>
    <xdr:sp macro="" textlink="">
      <xdr:nvSpPr>
        <xdr:cNvPr id="136" name="テキスト ボックス 135"/>
        <xdr:cNvSpPr txBox="1"/>
      </xdr:nvSpPr>
      <xdr:spPr>
        <a:xfrm>
          <a:off x="863111" y="100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45580</xdr:rowOff>
    </xdr:from>
    <xdr:to>
      <xdr:col>6</xdr:col>
      <xdr:colOff>561975</xdr:colOff>
      <xdr:row>55</xdr:row>
      <xdr:rowOff>147180</xdr:rowOff>
    </xdr:to>
    <xdr:sp macro="" textlink="">
      <xdr:nvSpPr>
        <xdr:cNvPr id="142" name="円/楕円 141"/>
        <xdr:cNvSpPr/>
      </xdr:nvSpPr>
      <xdr:spPr>
        <a:xfrm>
          <a:off x="4584700" y="94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54</xdr:row>
      <xdr:rowOff>34877</xdr:rowOff>
    </xdr:from>
    <xdr:ext cx="599010" cy="259045"/>
    <xdr:sp macro="" textlink="">
      <xdr:nvSpPr>
        <xdr:cNvPr id="143" name="物件費該当値テキスト"/>
        <xdr:cNvSpPr txBox="1"/>
      </xdr:nvSpPr>
      <xdr:spPr>
        <a:xfrm>
          <a:off x="4686300" y="929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109,911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111354</xdr:rowOff>
    </xdr:from>
    <xdr:to>
      <xdr:col>5</xdr:col>
      <xdr:colOff>409575</xdr:colOff>
      <xdr:row>56</xdr:row>
      <xdr:rowOff>41504</xdr:rowOff>
    </xdr:to>
    <xdr:sp macro="" textlink="">
      <xdr:nvSpPr>
        <xdr:cNvPr id="144" name="円/楕円 143"/>
        <xdr:cNvSpPr/>
      </xdr:nvSpPr>
      <xdr:spPr>
        <a:xfrm>
          <a:off x="3746500" y="95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54</xdr:row>
      <xdr:rowOff>24451</xdr:rowOff>
    </xdr:from>
    <xdr:ext cx="599011" cy="259045"/>
    <xdr:sp macro="" textlink="">
      <xdr:nvSpPr>
        <xdr:cNvPr id="145" name="テキスト ボックス 144"/>
        <xdr:cNvSpPr txBox="1"/>
      </xdr:nvSpPr>
      <xdr:spPr>
        <a:xfrm>
          <a:off x="3497794" y="928275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104,732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81814</xdr:rowOff>
    </xdr:from>
    <xdr:to>
      <xdr:col>4</xdr:col>
      <xdr:colOff>206375</xdr:colOff>
      <xdr:row>57</xdr:row>
      <xdr:rowOff>11964</xdr:rowOff>
    </xdr:to>
    <xdr:sp macro="" textlink="">
      <xdr:nvSpPr>
        <xdr:cNvPr id="146" name="円/楕円 145"/>
        <xdr:cNvSpPr/>
      </xdr:nvSpPr>
      <xdr:spPr>
        <a:xfrm>
          <a:off x="2857500" y="9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54</xdr:row>
      <xdr:rowOff>166361</xdr:rowOff>
    </xdr:from>
    <xdr:ext cx="534377" cy="259045"/>
    <xdr:sp macro="" textlink="">
      <xdr:nvSpPr>
        <xdr:cNvPr id="147" name="テキスト ボックス 146"/>
        <xdr:cNvSpPr txBox="1"/>
      </xdr:nvSpPr>
      <xdr:spPr>
        <a:xfrm>
          <a:off x="2641111" y="94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93,558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159474</xdr:rowOff>
    </xdr:from>
    <xdr:to>
      <xdr:col>3</xdr:col>
      <xdr:colOff>3175</xdr:colOff>
      <xdr:row>57</xdr:row>
      <xdr:rowOff>89624</xdr:rowOff>
    </xdr:to>
    <xdr:sp macro="" textlink="">
      <xdr:nvSpPr>
        <xdr:cNvPr id="148" name="円/楕円 147"/>
        <xdr:cNvSpPr/>
      </xdr:nvSpPr>
      <xdr:spPr>
        <a:xfrm>
          <a:off x="1968500" y="97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55</xdr:row>
      <xdr:rowOff>72571</xdr:rowOff>
    </xdr:from>
    <xdr:ext cx="534377" cy="259045"/>
    <xdr:sp macro="" textlink="">
      <xdr:nvSpPr>
        <xdr:cNvPr id="149" name="テキスト ボックス 148"/>
        <xdr:cNvSpPr txBox="1"/>
      </xdr:nvSpPr>
      <xdr:spPr>
        <a:xfrm>
          <a:off x="1752111" y="950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156287</xdr:rowOff>
    </xdr:from>
    <xdr:to>
      <xdr:col>1</xdr:col>
      <xdr:colOff>485775</xdr:colOff>
      <xdr:row>58</xdr:row>
      <xdr:rowOff>86437</xdr:rowOff>
    </xdr:to>
    <xdr:sp macro="" textlink="">
      <xdr:nvSpPr>
        <xdr:cNvPr id="150" name="円/楕円 149"/>
        <xdr:cNvSpPr/>
      </xdr:nvSpPr>
      <xdr:spPr>
        <a:xfrm>
          <a:off x="1079500" y="99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56</xdr:row>
      <xdr:rowOff>69384</xdr:rowOff>
    </xdr:from>
    <xdr:ext cx="534377" cy="259045"/>
    <xdr:sp macro="" textlink="">
      <xdr:nvSpPr>
        <xdr:cNvPr id="151" name="テキスト ボックス 150"/>
        <xdr:cNvSpPr txBox="1"/>
      </xdr:nvSpPr>
      <xdr:spPr>
        <a:xfrm>
          <a:off x="863111" y="967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40097</xdr:rowOff>
    </xdr:from>
    <xdr:ext cx="248786" cy="259045"/>
    <xdr:sp macro="" textlink="">
      <xdr:nvSpPr>
        <xdr:cNvPr id="163" name="テキスト ボックス 162"/>
        <xdr:cNvSpPr txBox="1"/>
      </xdr:nvSpPr>
      <xdr:spPr>
        <a:xfrm>
          <a:off x="513214" y="13413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1997</xdr:rowOff>
    </xdr:from>
    <xdr:ext cx="531299" cy="259045"/>
    <xdr:sp macro="" textlink="">
      <xdr:nvSpPr>
        <xdr:cNvPr id="165" name="テキスト ボックス 164"/>
        <xdr:cNvSpPr txBox="1"/>
      </xdr:nvSpPr>
      <xdr:spPr>
        <a:xfrm>
          <a:off x="230701" y="13032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135347</xdr:rowOff>
    </xdr:from>
    <xdr:ext cx="531299" cy="259045"/>
    <xdr:sp macro="" textlink="">
      <xdr:nvSpPr>
        <xdr:cNvPr id="167" name="テキスト ボックス 166"/>
        <xdr:cNvSpPr txBox="1"/>
      </xdr:nvSpPr>
      <xdr:spPr>
        <a:xfrm>
          <a:off x="230701" y="12651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97247</xdr:rowOff>
    </xdr:from>
    <xdr:ext cx="531299" cy="259045"/>
    <xdr:sp macro="" textlink="">
      <xdr:nvSpPr>
        <xdr:cNvPr id="169" name="テキスト ボックス 168"/>
        <xdr:cNvSpPr txBox="1"/>
      </xdr:nvSpPr>
      <xdr:spPr>
        <a:xfrm>
          <a:off x="230701" y="12270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59147</xdr:rowOff>
    </xdr:from>
    <xdr:ext cx="531299" cy="259045"/>
    <xdr:sp macro="" textlink="">
      <xdr:nvSpPr>
        <xdr:cNvPr id="171" name="テキスト ボックス 170"/>
        <xdr:cNvSpPr txBox="1"/>
      </xdr:nvSpPr>
      <xdr:spPr>
        <a:xfrm>
          <a:off x="230701" y="11889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21047</xdr:rowOff>
    </xdr:from>
    <xdr:ext cx="531299" cy="259045"/>
    <xdr:sp macro="" textlink="">
      <xdr:nvSpPr>
        <xdr:cNvPr id="173" name="テキスト ボックス 172"/>
        <xdr:cNvSpPr txBox="1"/>
      </xdr:nvSpPr>
      <xdr:spPr>
        <a:xfrm>
          <a:off x="230701" y="11508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130064</xdr:rowOff>
    </xdr:from>
    <xdr:ext cx="469744" cy="259045"/>
    <xdr:sp macro="" textlink="">
      <xdr:nvSpPr>
        <xdr:cNvPr id="176" name="維持補修費最小値テキスト"/>
        <xdr:cNvSpPr txBox="1"/>
      </xdr:nvSpPr>
      <xdr:spPr>
        <a:xfrm>
          <a:off x="4686300" y="13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24831</xdr:rowOff>
    </xdr:from>
    <xdr:ext cx="534377" cy="259045"/>
    <xdr:sp macro="" textlink="">
      <xdr:nvSpPr>
        <xdr:cNvPr id="178" name="維持補修費最大値テキスト"/>
        <xdr:cNvSpPr txBox="1"/>
      </xdr:nvSpPr>
      <xdr:spPr>
        <a:xfrm>
          <a:off x="4686300" y="120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137948</xdr:rowOff>
    </xdr:from>
    <xdr:to>
      <xdr:col>6</xdr:col>
      <xdr:colOff>511175</xdr:colOff>
      <xdr:row>78</xdr:row>
      <xdr:rowOff>141415</xdr:rowOff>
    </xdr:to>
    <xdr:cxnSp macro="">
      <xdr:nvCxnSpPr>
        <xdr:cNvPr id="180" name="直線コネクタ 179"/>
        <xdr:cNvCxnSpPr/>
      </xdr:nvCxnSpPr>
      <xdr:spPr>
        <a:xfrm>
          <a:off x="3797300" y="13511048"/>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137938</xdr:rowOff>
    </xdr:from>
    <xdr:ext cx="469744" cy="259045"/>
    <xdr:sp macro="" textlink="">
      <xdr:nvSpPr>
        <xdr:cNvPr id="181" name="維持補修費平均値テキスト"/>
        <xdr:cNvSpPr txBox="1"/>
      </xdr:nvSpPr>
      <xdr:spPr>
        <a:xfrm>
          <a:off x="4686300" y="1299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78</xdr:row>
      <xdr:rowOff>137948</xdr:rowOff>
    </xdr:from>
    <xdr:to>
      <xdr:col>5</xdr:col>
      <xdr:colOff>358775</xdr:colOff>
      <xdr:row>78</xdr:row>
      <xdr:rowOff>142824</xdr:rowOff>
    </xdr:to>
    <xdr:cxnSp macro="">
      <xdr:nvCxnSpPr>
        <xdr:cNvPr id="183" name="直線コネクタ 182"/>
        <xdr:cNvCxnSpPr/>
      </xdr:nvCxnSpPr>
      <xdr:spPr>
        <a:xfrm flipV="1">
          <a:off x="2908300" y="13511048"/>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75</xdr:row>
      <xdr:rowOff>68024</xdr:rowOff>
    </xdr:from>
    <xdr:ext cx="469745" cy="259045"/>
    <xdr:sp macro="" textlink="">
      <xdr:nvSpPr>
        <xdr:cNvPr id="185" name="テキスト ボックス 184"/>
        <xdr:cNvSpPr txBox="1"/>
      </xdr:nvSpPr>
      <xdr:spPr>
        <a:xfrm>
          <a:off x="3562427" y="1292677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142824</xdr:rowOff>
    </xdr:from>
    <xdr:to>
      <xdr:col>4</xdr:col>
      <xdr:colOff>155575</xdr:colOff>
      <xdr:row>78</xdr:row>
      <xdr:rowOff>147625</xdr:rowOff>
    </xdr:to>
    <xdr:cxnSp macro="">
      <xdr:nvCxnSpPr>
        <xdr:cNvPr id="186" name="直線コネクタ 185"/>
        <xdr:cNvCxnSpPr/>
      </xdr:nvCxnSpPr>
      <xdr:spPr>
        <a:xfrm flipV="1">
          <a:off x="2019300" y="13515924"/>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75</xdr:row>
      <xdr:rowOff>83226</xdr:rowOff>
    </xdr:from>
    <xdr:ext cx="469745" cy="259045"/>
    <xdr:sp macro="" textlink="">
      <xdr:nvSpPr>
        <xdr:cNvPr id="188" name="テキスト ボックス 187"/>
        <xdr:cNvSpPr txBox="1"/>
      </xdr:nvSpPr>
      <xdr:spPr>
        <a:xfrm>
          <a:off x="2673427" y="1294197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129260</xdr:rowOff>
    </xdr:from>
    <xdr:to>
      <xdr:col>2</xdr:col>
      <xdr:colOff>638175</xdr:colOff>
      <xdr:row>78</xdr:row>
      <xdr:rowOff>147625</xdr:rowOff>
    </xdr:to>
    <xdr:cxnSp macro="">
      <xdr:nvCxnSpPr>
        <xdr:cNvPr id="189" name="直線コネクタ 188"/>
        <xdr:cNvCxnSpPr/>
      </xdr:nvCxnSpPr>
      <xdr:spPr>
        <a:xfrm>
          <a:off x="1130300" y="13502360"/>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75</xdr:row>
      <xdr:rowOff>96180</xdr:rowOff>
    </xdr:from>
    <xdr:ext cx="469744" cy="259045"/>
    <xdr:sp macro="" textlink="">
      <xdr:nvSpPr>
        <xdr:cNvPr id="191" name="テキスト ボックス 190"/>
        <xdr:cNvSpPr txBox="1"/>
      </xdr:nvSpPr>
      <xdr:spPr>
        <a:xfrm>
          <a:off x="1784427" y="1295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75</xdr:row>
      <xdr:rowOff>99380</xdr:rowOff>
    </xdr:from>
    <xdr:ext cx="469745" cy="259045"/>
    <xdr:sp macro="" textlink="">
      <xdr:nvSpPr>
        <xdr:cNvPr id="193" name="テキスト ボックス 192"/>
        <xdr:cNvSpPr txBox="1"/>
      </xdr:nvSpPr>
      <xdr:spPr>
        <a:xfrm>
          <a:off x="895427" y="1295813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90615</xdr:rowOff>
    </xdr:from>
    <xdr:to>
      <xdr:col>6</xdr:col>
      <xdr:colOff>561975</xdr:colOff>
      <xdr:row>79</xdr:row>
      <xdr:rowOff>20765</xdr:rowOff>
    </xdr:to>
    <xdr:sp macro="" textlink="">
      <xdr:nvSpPr>
        <xdr:cNvPr id="199" name="円/楕円 198"/>
        <xdr:cNvSpPr/>
      </xdr:nvSpPr>
      <xdr:spPr>
        <a:xfrm>
          <a:off x="4584700" y="134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77</xdr:row>
      <xdr:rowOff>143412</xdr:rowOff>
    </xdr:from>
    <xdr:ext cx="469744" cy="259045"/>
    <xdr:sp macro="" textlink="">
      <xdr:nvSpPr>
        <xdr:cNvPr id="200" name="維持補修費該当値テキスト"/>
        <xdr:cNvSpPr txBox="1"/>
      </xdr:nvSpPr>
      <xdr:spPr>
        <a:xfrm>
          <a:off x="4686300" y="1334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87148</xdr:rowOff>
    </xdr:from>
    <xdr:to>
      <xdr:col>5</xdr:col>
      <xdr:colOff>409575</xdr:colOff>
      <xdr:row>79</xdr:row>
      <xdr:rowOff>17298</xdr:rowOff>
    </xdr:to>
    <xdr:sp macro="" textlink="">
      <xdr:nvSpPr>
        <xdr:cNvPr id="201" name="円/楕円 200"/>
        <xdr:cNvSpPr/>
      </xdr:nvSpPr>
      <xdr:spPr>
        <a:xfrm>
          <a:off x="3746500" y="134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78</xdr:row>
      <xdr:rowOff>146295</xdr:rowOff>
    </xdr:from>
    <xdr:ext cx="469745" cy="259045"/>
    <xdr:sp macro="" textlink="">
      <xdr:nvSpPr>
        <xdr:cNvPr id="202" name="テキスト ボックス 201"/>
        <xdr:cNvSpPr txBox="1"/>
      </xdr:nvSpPr>
      <xdr:spPr>
        <a:xfrm>
          <a:off x="3562427" y="1351939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92024</xdr:rowOff>
    </xdr:from>
    <xdr:to>
      <xdr:col>4</xdr:col>
      <xdr:colOff>206375</xdr:colOff>
      <xdr:row>79</xdr:row>
      <xdr:rowOff>22174</xdr:rowOff>
    </xdr:to>
    <xdr:sp macro="" textlink="">
      <xdr:nvSpPr>
        <xdr:cNvPr id="203" name="円/楕円 202"/>
        <xdr:cNvSpPr/>
      </xdr:nvSpPr>
      <xdr:spPr>
        <a:xfrm>
          <a:off x="2857500" y="1346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78</xdr:row>
      <xdr:rowOff>147745</xdr:rowOff>
    </xdr:from>
    <xdr:ext cx="469745" cy="259045"/>
    <xdr:sp macro="" textlink="">
      <xdr:nvSpPr>
        <xdr:cNvPr id="204" name="テキスト ボックス 203"/>
        <xdr:cNvSpPr txBox="1"/>
      </xdr:nvSpPr>
      <xdr:spPr>
        <a:xfrm>
          <a:off x="2673427" y="1352084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96825</xdr:rowOff>
    </xdr:from>
    <xdr:to>
      <xdr:col>3</xdr:col>
      <xdr:colOff>3175</xdr:colOff>
      <xdr:row>79</xdr:row>
      <xdr:rowOff>26975</xdr:rowOff>
    </xdr:to>
    <xdr:sp macro="" textlink="">
      <xdr:nvSpPr>
        <xdr:cNvPr id="205" name="円/楕円 204"/>
        <xdr:cNvSpPr/>
      </xdr:nvSpPr>
      <xdr:spPr>
        <a:xfrm>
          <a:off x="1968500" y="134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78</xdr:row>
      <xdr:rowOff>155972</xdr:rowOff>
    </xdr:from>
    <xdr:ext cx="469744" cy="259045"/>
    <xdr:sp macro="" textlink="">
      <xdr:nvSpPr>
        <xdr:cNvPr id="206" name="テキスト ボックス 205"/>
        <xdr:cNvSpPr txBox="1"/>
      </xdr:nvSpPr>
      <xdr:spPr>
        <a:xfrm>
          <a:off x="1784427" y="135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78460</xdr:rowOff>
    </xdr:from>
    <xdr:to>
      <xdr:col>1</xdr:col>
      <xdr:colOff>485775</xdr:colOff>
      <xdr:row>79</xdr:row>
      <xdr:rowOff>8610</xdr:rowOff>
    </xdr:to>
    <xdr:sp macro="" textlink="">
      <xdr:nvSpPr>
        <xdr:cNvPr id="207" name="円/楕円 206"/>
        <xdr:cNvSpPr/>
      </xdr:nvSpPr>
      <xdr:spPr>
        <a:xfrm>
          <a:off x="1079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78</xdr:row>
      <xdr:rowOff>137607</xdr:rowOff>
    </xdr:from>
    <xdr:ext cx="469745" cy="259045"/>
    <xdr:sp macro="" textlink="">
      <xdr:nvSpPr>
        <xdr:cNvPr id="208" name="テキスト ボックス 207"/>
        <xdr:cNvSpPr txBox="1"/>
      </xdr:nvSpPr>
      <xdr:spPr>
        <a:xfrm>
          <a:off x="895427" y="1351070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78197</xdr:rowOff>
    </xdr:from>
    <xdr:ext cx="531299" cy="259045"/>
    <xdr:sp macro="" textlink="">
      <xdr:nvSpPr>
        <xdr:cNvPr id="219" name="テキスト ボックス 218"/>
        <xdr:cNvSpPr txBox="1"/>
      </xdr:nvSpPr>
      <xdr:spPr>
        <a:xfrm>
          <a:off x="230701" y="17223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91100</xdr:rowOff>
    </xdr:from>
    <xdr:ext cx="531299" cy="259045"/>
    <xdr:sp macro="" textlink="">
      <xdr:nvSpPr>
        <xdr:cNvPr id="221" name="テキスト ボックス 220"/>
        <xdr:cNvSpPr txBox="1"/>
      </xdr:nvSpPr>
      <xdr:spPr>
        <a:xfrm>
          <a:off x="230701" y="1689320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110854</xdr:rowOff>
    </xdr:from>
    <xdr:ext cx="531299" cy="259045"/>
    <xdr:sp macro="" textlink="">
      <xdr:nvSpPr>
        <xdr:cNvPr id="223" name="テキスト ボックス 222"/>
        <xdr:cNvSpPr txBox="1"/>
      </xdr:nvSpPr>
      <xdr:spPr>
        <a:xfrm>
          <a:off x="230701" y="16570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127183</xdr:rowOff>
    </xdr:from>
    <xdr:ext cx="531299" cy="259045"/>
    <xdr:sp macro="" textlink="">
      <xdr:nvSpPr>
        <xdr:cNvPr id="225" name="テキスト ボックス 224"/>
        <xdr:cNvSpPr txBox="1"/>
      </xdr:nvSpPr>
      <xdr:spPr>
        <a:xfrm>
          <a:off x="230701" y="1624348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143511</xdr:rowOff>
    </xdr:from>
    <xdr:ext cx="595419" cy="259045"/>
    <xdr:sp macro="" textlink="">
      <xdr:nvSpPr>
        <xdr:cNvPr id="227" name="テキスト ボックス 226"/>
        <xdr:cNvSpPr txBox="1"/>
      </xdr:nvSpPr>
      <xdr:spPr>
        <a:xfrm>
          <a:off x="166581" y="1591691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156414</xdr:rowOff>
    </xdr:from>
    <xdr:ext cx="595419" cy="259045"/>
    <xdr:sp macro="" textlink="">
      <xdr:nvSpPr>
        <xdr:cNvPr id="229" name="テキスト ボックス 228"/>
        <xdr:cNvSpPr txBox="1"/>
      </xdr:nvSpPr>
      <xdr:spPr>
        <a:xfrm>
          <a:off x="166581" y="15586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4718</xdr:rowOff>
    </xdr:from>
    <xdr:ext cx="595419" cy="259045"/>
    <xdr:sp macro="" textlink="">
      <xdr:nvSpPr>
        <xdr:cNvPr id="231" name="テキスト ボックス 230"/>
        <xdr:cNvSpPr txBox="1"/>
      </xdr:nvSpPr>
      <xdr:spPr>
        <a:xfrm>
          <a:off x="166581" y="152637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21047</xdr:rowOff>
    </xdr:from>
    <xdr:ext cx="595419" cy="259045"/>
    <xdr:sp macro="" textlink="">
      <xdr:nvSpPr>
        <xdr:cNvPr id="233" name="テキスト ボックス 232"/>
        <xdr:cNvSpPr txBox="1"/>
      </xdr:nvSpPr>
      <xdr:spPr>
        <a:xfrm>
          <a:off x="166581" y="14937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22328</xdr:rowOff>
    </xdr:from>
    <xdr:ext cx="534377" cy="259045"/>
    <xdr:sp macro="" textlink="">
      <xdr:nvSpPr>
        <xdr:cNvPr id="236" name="扶助費最小値テキスト"/>
        <xdr:cNvSpPr txBox="1"/>
      </xdr:nvSpPr>
      <xdr:spPr>
        <a:xfrm>
          <a:off x="4686300" y="1699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96639</xdr:rowOff>
    </xdr:from>
    <xdr:ext cx="599010" cy="259045"/>
    <xdr:sp macro="" textlink="">
      <xdr:nvSpPr>
        <xdr:cNvPr id="238" name="扶助費最大値テキスト"/>
        <xdr:cNvSpPr txBox="1"/>
      </xdr:nvSpPr>
      <xdr:spPr>
        <a:xfrm>
          <a:off x="4686300" y="153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53077</xdr:rowOff>
    </xdr:from>
    <xdr:to>
      <xdr:col>6</xdr:col>
      <xdr:colOff>511175</xdr:colOff>
      <xdr:row>98</xdr:row>
      <xdr:rowOff>153090</xdr:rowOff>
    </xdr:to>
    <xdr:cxnSp macro="">
      <xdr:nvCxnSpPr>
        <xdr:cNvPr id="240" name="直線コネクタ 239"/>
        <xdr:cNvCxnSpPr/>
      </xdr:nvCxnSpPr>
      <xdr:spPr>
        <a:xfrm flipV="1">
          <a:off x="3797300" y="16855177"/>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155301</xdr:rowOff>
    </xdr:from>
    <xdr:ext cx="534377" cy="259045"/>
    <xdr:sp macro="" textlink="">
      <xdr:nvSpPr>
        <xdr:cNvPr id="241" name="扶助費平均値テキスト"/>
        <xdr:cNvSpPr txBox="1"/>
      </xdr:nvSpPr>
      <xdr:spPr>
        <a:xfrm>
          <a:off x="4686300" y="1627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98</xdr:row>
      <xdr:rowOff>144402</xdr:rowOff>
    </xdr:from>
    <xdr:to>
      <xdr:col>5</xdr:col>
      <xdr:colOff>358775</xdr:colOff>
      <xdr:row>98</xdr:row>
      <xdr:rowOff>153090</xdr:rowOff>
    </xdr:to>
    <xdr:cxnSp macro="">
      <xdr:nvCxnSpPr>
        <xdr:cNvPr id="243" name="直線コネクタ 242"/>
        <xdr:cNvCxnSpPr/>
      </xdr:nvCxnSpPr>
      <xdr:spPr>
        <a:xfrm>
          <a:off x="2908300" y="1694650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94</xdr:row>
      <xdr:rowOff>142685</xdr:rowOff>
    </xdr:from>
    <xdr:ext cx="534377" cy="259045"/>
    <xdr:sp macro="" textlink="">
      <xdr:nvSpPr>
        <xdr:cNvPr id="245" name="テキスト ボックス 244"/>
        <xdr:cNvSpPr txBox="1"/>
      </xdr:nvSpPr>
      <xdr:spPr>
        <a:xfrm>
          <a:off x="3530111" y="1625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144402</xdr:rowOff>
    </xdr:from>
    <xdr:to>
      <xdr:col>4</xdr:col>
      <xdr:colOff>155575</xdr:colOff>
      <xdr:row>99</xdr:row>
      <xdr:rowOff>93556</xdr:rowOff>
    </xdr:to>
    <xdr:cxnSp macro="">
      <xdr:nvCxnSpPr>
        <xdr:cNvPr id="246" name="直線コネクタ 245"/>
        <xdr:cNvCxnSpPr/>
      </xdr:nvCxnSpPr>
      <xdr:spPr>
        <a:xfrm flipV="1">
          <a:off x="2019300" y="16946502"/>
          <a:ext cx="889000" cy="12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94</xdr:row>
      <xdr:rowOff>155975</xdr:rowOff>
    </xdr:from>
    <xdr:ext cx="534377" cy="259045"/>
    <xdr:sp macro="" textlink="">
      <xdr:nvSpPr>
        <xdr:cNvPr id="248" name="テキスト ボックス 247"/>
        <xdr:cNvSpPr txBox="1"/>
      </xdr:nvSpPr>
      <xdr:spPr>
        <a:xfrm>
          <a:off x="2641111" y="162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93556</xdr:rowOff>
    </xdr:from>
    <xdr:to>
      <xdr:col>2</xdr:col>
      <xdr:colOff>638175</xdr:colOff>
      <xdr:row>99</xdr:row>
      <xdr:rowOff>125837</xdr:rowOff>
    </xdr:to>
    <xdr:cxnSp macro="">
      <xdr:nvCxnSpPr>
        <xdr:cNvPr id="249" name="直線コネクタ 248"/>
        <xdr:cNvCxnSpPr/>
      </xdr:nvCxnSpPr>
      <xdr:spPr>
        <a:xfrm flipV="1">
          <a:off x="1130300" y="17067106"/>
          <a:ext cx="889000" cy="3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95</xdr:row>
      <xdr:rowOff>90599</xdr:rowOff>
    </xdr:from>
    <xdr:ext cx="534377" cy="259045"/>
    <xdr:sp macro="" textlink="">
      <xdr:nvSpPr>
        <xdr:cNvPr id="251" name="テキスト ボックス 250"/>
        <xdr:cNvSpPr txBox="1"/>
      </xdr:nvSpPr>
      <xdr:spPr>
        <a:xfrm>
          <a:off x="1752111" y="1637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95</xdr:row>
      <xdr:rowOff>129033</xdr:rowOff>
    </xdr:from>
    <xdr:ext cx="534377" cy="259045"/>
    <xdr:sp macro="" textlink="">
      <xdr:nvSpPr>
        <xdr:cNvPr id="253" name="テキスト ボックス 252"/>
        <xdr:cNvSpPr txBox="1"/>
      </xdr:nvSpPr>
      <xdr:spPr>
        <a:xfrm>
          <a:off x="863111" y="1641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2277</xdr:rowOff>
    </xdr:from>
    <xdr:to>
      <xdr:col>6</xdr:col>
      <xdr:colOff>561975</xdr:colOff>
      <xdr:row>98</xdr:row>
      <xdr:rowOff>103877</xdr:rowOff>
    </xdr:to>
    <xdr:sp macro="" textlink="">
      <xdr:nvSpPr>
        <xdr:cNvPr id="259" name="円/楕円 258"/>
        <xdr:cNvSpPr/>
      </xdr:nvSpPr>
      <xdr:spPr>
        <a:xfrm>
          <a:off x="4584700" y="168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97</xdr:row>
      <xdr:rowOff>118574</xdr:rowOff>
    </xdr:from>
    <xdr:ext cx="534377" cy="259045"/>
    <xdr:sp macro="" textlink="">
      <xdr:nvSpPr>
        <xdr:cNvPr id="260" name="扶助費該当値テキスト"/>
        <xdr:cNvSpPr txBox="1"/>
      </xdr:nvSpPr>
      <xdr:spPr>
        <a:xfrm>
          <a:off x="4686300" y="1674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53,305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102290</xdr:rowOff>
    </xdr:from>
    <xdr:to>
      <xdr:col>5</xdr:col>
      <xdr:colOff>409575</xdr:colOff>
      <xdr:row>99</xdr:row>
      <xdr:rowOff>32440</xdr:rowOff>
    </xdr:to>
    <xdr:sp macro="" textlink="">
      <xdr:nvSpPr>
        <xdr:cNvPr id="261" name="円/楕円 260"/>
        <xdr:cNvSpPr/>
      </xdr:nvSpPr>
      <xdr:spPr>
        <a:xfrm>
          <a:off x="3746500" y="169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98</xdr:row>
      <xdr:rowOff>158011</xdr:rowOff>
    </xdr:from>
    <xdr:ext cx="534377" cy="259045"/>
    <xdr:sp macro="" textlink="">
      <xdr:nvSpPr>
        <xdr:cNvPr id="262" name="テキスト ボックス 261"/>
        <xdr:cNvSpPr txBox="1"/>
      </xdr:nvSpPr>
      <xdr:spPr>
        <a:xfrm>
          <a:off x="3530111" y="169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93602</xdr:rowOff>
    </xdr:from>
    <xdr:to>
      <xdr:col>4</xdr:col>
      <xdr:colOff>206375</xdr:colOff>
      <xdr:row>99</xdr:row>
      <xdr:rowOff>23752</xdr:rowOff>
    </xdr:to>
    <xdr:sp macro="" textlink="">
      <xdr:nvSpPr>
        <xdr:cNvPr id="263" name="円/楕円 262"/>
        <xdr:cNvSpPr/>
      </xdr:nvSpPr>
      <xdr:spPr>
        <a:xfrm>
          <a:off x="2857500" y="168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98</xdr:row>
      <xdr:rowOff>152749</xdr:rowOff>
    </xdr:from>
    <xdr:ext cx="534377" cy="259045"/>
    <xdr:sp macro="" textlink="">
      <xdr:nvSpPr>
        <xdr:cNvPr id="264" name="テキスト ボックス 263"/>
        <xdr:cNvSpPr txBox="1"/>
      </xdr:nvSpPr>
      <xdr:spPr>
        <a:xfrm>
          <a:off x="2641111" y="169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42756</xdr:rowOff>
    </xdr:from>
    <xdr:to>
      <xdr:col>3</xdr:col>
      <xdr:colOff>3175</xdr:colOff>
      <xdr:row>99</xdr:row>
      <xdr:rowOff>144356</xdr:rowOff>
    </xdr:to>
    <xdr:sp macro="" textlink="">
      <xdr:nvSpPr>
        <xdr:cNvPr id="265" name="円/楕円 264"/>
        <xdr:cNvSpPr/>
      </xdr:nvSpPr>
      <xdr:spPr>
        <a:xfrm>
          <a:off x="1968500" y="170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99</xdr:row>
      <xdr:rowOff>101903</xdr:rowOff>
    </xdr:from>
    <xdr:ext cx="534377" cy="259045"/>
    <xdr:sp macro="" textlink="">
      <xdr:nvSpPr>
        <xdr:cNvPr id="266" name="テキスト ボックス 265"/>
        <xdr:cNvSpPr txBox="1"/>
      </xdr:nvSpPr>
      <xdr:spPr>
        <a:xfrm>
          <a:off x="1752111" y="1707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75037</xdr:rowOff>
    </xdr:from>
    <xdr:to>
      <xdr:col>1</xdr:col>
      <xdr:colOff>485775</xdr:colOff>
      <xdr:row>100</xdr:row>
      <xdr:rowOff>5187</xdr:rowOff>
    </xdr:to>
    <xdr:sp macro="" textlink="">
      <xdr:nvSpPr>
        <xdr:cNvPr id="267" name="円/楕円 266"/>
        <xdr:cNvSpPr/>
      </xdr:nvSpPr>
      <xdr:spPr>
        <a:xfrm>
          <a:off x="1079500" y="170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99</xdr:row>
      <xdr:rowOff>134184</xdr:rowOff>
    </xdr:from>
    <xdr:ext cx="534377" cy="259045"/>
    <xdr:sp macro="" textlink="">
      <xdr:nvSpPr>
        <xdr:cNvPr id="268" name="テキスト ボックス 267"/>
        <xdr:cNvSpPr txBox="1"/>
      </xdr:nvSpPr>
      <xdr:spPr>
        <a:xfrm>
          <a:off x="863111" y="1710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135347</xdr:rowOff>
    </xdr:from>
    <xdr:ext cx="248786" cy="259045"/>
    <xdr:sp macro="" textlink="">
      <xdr:nvSpPr>
        <xdr:cNvPr id="280" name="テキスト ボックス 279"/>
        <xdr:cNvSpPr txBox="1"/>
      </xdr:nvSpPr>
      <xdr:spPr>
        <a:xfrm>
          <a:off x="6355214" y="6478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21047</xdr:rowOff>
    </xdr:from>
    <xdr:ext cx="595419" cy="259045"/>
    <xdr:sp macro="" textlink="">
      <xdr:nvSpPr>
        <xdr:cNvPr id="282" name="テキスト ボックス 281"/>
        <xdr:cNvSpPr txBox="1"/>
      </xdr:nvSpPr>
      <xdr:spPr>
        <a:xfrm>
          <a:off x="6008581" y="60217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78197</xdr:rowOff>
    </xdr:from>
    <xdr:ext cx="595419" cy="259045"/>
    <xdr:sp macro="" textlink="">
      <xdr:nvSpPr>
        <xdr:cNvPr id="284" name="テキスト ボックス 283"/>
        <xdr:cNvSpPr txBox="1"/>
      </xdr:nvSpPr>
      <xdr:spPr>
        <a:xfrm>
          <a:off x="6008581" y="5564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135347</xdr:rowOff>
    </xdr:from>
    <xdr:ext cx="595419" cy="259045"/>
    <xdr:sp macro="" textlink="">
      <xdr:nvSpPr>
        <xdr:cNvPr id="286" name="テキスト ボックス 285"/>
        <xdr:cNvSpPr txBox="1"/>
      </xdr:nvSpPr>
      <xdr:spPr>
        <a:xfrm>
          <a:off x="6008581" y="5107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21047</xdr:rowOff>
    </xdr:from>
    <xdr:ext cx="595419" cy="259045"/>
    <xdr:sp macro="" textlink="">
      <xdr:nvSpPr>
        <xdr:cNvPr id="288" name="テキスト ボックス 287"/>
        <xdr:cNvSpPr txBox="1"/>
      </xdr:nvSpPr>
      <xdr:spPr>
        <a:xfrm>
          <a:off x="6008581" y="465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107505</xdr:rowOff>
    </xdr:from>
    <xdr:ext cx="534377" cy="259045"/>
    <xdr:sp macro="" textlink="">
      <xdr:nvSpPr>
        <xdr:cNvPr id="291" name="補助費等最小値テキスト"/>
        <xdr:cNvSpPr txBox="1"/>
      </xdr:nvSpPr>
      <xdr:spPr>
        <a:xfrm>
          <a:off x="10528300" y="645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121423</xdr:rowOff>
    </xdr:from>
    <xdr:ext cx="599010" cy="259045"/>
    <xdr:sp macro="" textlink="">
      <xdr:nvSpPr>
        <xdr:cNvPr id="293" name="補助費等最大値テキスト"/>
        <xdr:cNvSpPr txBox="1"/>
      </xdr:nvSpPr>
      <xdr:spPr>
        <a:xfrm>
          <a:off x="10528300" y="492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163031</xdr:rowOff>
    </xdr:from>
    <xdr:to>
      <xdr:col>15</xdr:col>
      <xdr:colOff>180975</xdr:colOff>
      <xdr:row>37</xdr:row>
      <xdr:rowOff>10898</xdr:rowOff>
    </xdr:to>
    <xdr:cxnSp macro="">
      <xdr:nvCxnSpPr>
        <xdr:cNvPr id="295" name="直線コネクタ 294"/>
        <xdr:cNvCxnSpPr/>
      </xdr:nvCxnSpPr>
      <xdr:spPr>
        <a:xfrm flipV="1">
          <a:off x="9639300" y="6335231"/>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158449</xdr:rowOff>
    </xdr:from>
    <xdr:ext cx="534377" cy="259045"/>
    <xdr:sp macro="" textlink="">
      <xdr:nvSpPr>
        <xdr:cNvPr id="296" name="補助費等平均値テキスト"/>
        <xdr:cNvSpPr txBox="1"/>
      </xdr:nvSpPr>
      <xdr:spPr>
        <a:xfrm>
          <a:off x="10528300" y="5987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37</xdr:row>
      <xdr:rowOff>10898</xdr:rowOff>
    </xdr:from>
    <xdr:to>
      <xdr:col>14</xdr:col>
      <xdr:colOff>28575</xdr:colOff>
      <xdr:row>37</xdr:row>
      <xdr:rowOff>22542</xdr:rowOff>
    </xdr:to>
    <xdr:cxnSp macro="">
      <xdr:nvCxnSpPr>
        <xdr:cNvPr id="298" name="直線コネクタ 297"/>
        <xdr:cNvCxnSpPr/>
      </xdr:nvCxnSpPr>
      <xdr:spPr>
        <a:xfrm flipV="1">
          <a:off x="8750300" y="6354548"/>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34</xdr:row>
      <xdr:rowOff>109229</xdr:rowOff>
    </xdr:from>
    <xdr:ext cx="534377" cy="259045"/>
    <xdr:sp macro="" textlink="">
      <xdr:nvSpPr>
        <xdr:cNvPr id="300" name="テキスト ボックス 299"/>
        <xdr:cNvSpPr txBox="1"/>
      </xdr:nvSpPr>
      <xdr:spPr>
        <a:xfrm>
          <a:off x="9372111" y="59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128421</xdr:rowOff>
    </xdr:from>
    <xdr:to>
      <xdr:col>12</xdr:col>
      <xdr:colOff>511175</xdr:colOff>
      <xdr:row>37</xdr:row>
      <xdr:rowOff>22542</xdr:rowOff>
    </xdr:to>
    <xdr:cxnSp macro="">
      <xdr:nvCxnSpPr>
        <xdr:cNvPr id="301" name="直線コネクタ 300"/>
        <xdr:cNvCxnSpPr/>
      </xdr:nvCxnSpPr>
      <xdr:spPr>
        <a:xfrm>
          <a:off x="7861300" y="6300621"/>
          <a:ext cx="889000" cy="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34</xdr:row>
      <xdr:rowOff>146882</xdr:rowOff>
    </xdr:from>
    <xdr:ext cx="534377" cy="259045"/>
    <xdr:sp macro="" textlink="">
      <xdr:nvSpPr>
        <xdr:cNvPr id="303" name="テキスト ボックス 302"/>
        <xdr:cNvSpPr txBox="1"/>
      </xdr:nvSpPr>
      <xdr:spPr>
        <a:xfrm>
          <a:off x="8483111" y="59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128421</xdr:rowOff>
    </xdr:from>
    <xdr:to>
      <xdr:col>11</xdr:col>
      <xdr:colOff>307975</xdr:colOff>
      <xdr:row>37</xdr:row>
      <xdr:rowOff>30182</xdr:rowOff>
    </xdr:to>
    <xdr:cxnSp macro="">
      <xdr:nvCxnSpPr>
        <xdr:cNvPr id="304" name="直線コネクタ 303"/>
        <xdr:cNvCxnSpPr/>
      </xdr:nvCxnSpPr>
      <xdr:spPr>
        <a:xfrm flipV="1">
          <a:off x="6972300" y="6300621"/>
          <a:ext cx="889000" cy="7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34</xdr:row>
      <xdr:rowOff>156712</xdr:rowOff>
    </xdr:from>
    <xdr:ext cx="534377" cy="259045"/>
    <xdr:sp macro="" textlink="">
      <xdr:nvSpPr>
        <xdr:cNvPr id="306" name="テキスト ボックス 305"/>
        <xdr:cNvSpPr txBox="1"/>
      </xdr:nvSpPr>
      <xdr:spPr>
        <a:xfrm>
          <a:off x="7594111" y="598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34</xdr:row>
      <xdr:rowOff>167133</xdr:rowOff>
    </xdr:from>
    <xdr:ext cx="534377" cy="259045"/>
    <xdr:sp macro="" textlink="">
      <xdr:nvSpPr>
        <xdr:cNvPr id="308" name="テキスト ボックス 307"/>
        <xdr:cNvSpPr txBox="1"/>
      </xdr:nvSpPr>
      <xdr:spPr>
        <a:xfrm>
          <a:off x="6705111" y="599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112231</xdr:rowOff>
    </xdr:from>
    <xdr:to>
      <xdr:col>15</xdr:col>
      <xdr:colOff>231775</xdr:colOff>
      <xdr:row>37</xdr:row>
      <xdr:rowOff>42381</xdr:rowOff>
    </xdr:to>
    <xdr:sp macro="" textlink="">
      <xdr:nvSpPr>
        <xdr:cNvPr id="314" name="円/楕円 313"/>
        <xdr:cNvSpPr/>
      </xdr:nvSpPr>
      <xdr:spPr>
        <a:xfrm>
          <a:off x="10426700" y="62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36</xdr:row>
      <xdr:rowOff>57078</xdr:rowOff>
    </xdr:from>
    <xdr:ext cx="534377" cy="259045"/>
    <xdr:sp macro="" textlink="">
      <xdr:nvSpPr>
        <xdr:cNvPr id="315" name="補助費等該当値テキスト"/>
        <xdr:cNvSpPr txBox="1"/>
      </xdr:nvSpPr>
      <xdr:spPr>
        <a:xfrm>
          <a:off x="10528300" y="62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69,897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131548</xdr:rowOff>
    </xdr:from>
    <xdr:to>
      <xdr:col>14</xdr:col>
      <xdr:colOff>79375</xdr:colOff>
      <xdr:row>37</xdr:row>
      <xdr:rowOff>61698</xdr:rowOff>
    </xdr:to>
    <xdr:sp macro="" textlink="">
      <xdr:nvSpPr>
        <xdr:cNvPr id="316" name="円/楕円 315"/>
        <xdr:cNvSpPr/>
      </xdr:nvSpPr>
      <xdr:spPr>
        <a:xfrm>
          <a:off x="9588500" y="63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37</xdr:row>
      <xdr:rowOff>19245</xdr:rowOff>
    </xdr:from>
    <xdr:ext cx="534377" cy="259045"/>
    <xdr:sp macro="" textlink="">
      <xdr:nvSpPr>
        <xdr:cNvPr id="317" name="テキスト ボックス 316"/>
        <xdr:cNvSpPr txBox="1"/>
      </xdr:nvSpPr>
      <xdr:spPr>
        <a:xfrm>
          <a:off x="9372111" y="636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143192</xdr:rowOff>
    </xdr:from>
    <xdr:to>
      <xdr:col>12</xdr:col>
      <xdr:colOff>561975</xdr:colOff>
      <xdr:row>37</xdr:row>
      <xdr:rowOff>73342</xdr:rowOff>
    </xdr:to>
    <xdr:sp macro="" textlink="">
      <xdr:nvSpPr>
        <xdr:cNvPr id="318" name="円/楕円 317"/>
        <xdr:cNvSpPr/>
      </xdr:nvSpPr>
      <xdr:spPr>
        <a:xfrm>
          <a:off x="8699500" y="63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37</xdr:row>
      <xdr:rowOff>30889</xdr:rowOff>
    </xdr:from>
    <xdr:ext cx="534377" cy="259045"/>
    <xdr:sp macro="" textlink="">
      <xdr:nvSpPr>
        <xdr:cNvPr id="319" name="テキスト ボックス 318"/>
        <xdr:cNvSpPr txBox="1"/>
      </xdr:nvSpPr>
      <xdr:spPr>
        <a:xfrm>
          <a:off x="8483111" y="63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77621</xdr:rowOff>
    </xdr:from>
    <xdr:to>
      <xdr:col>11</xdr:col>
      <xdr:colOff>358775</xdr:colOff>
      <xdr:row>37</xdr:row>
      <xdr:rowOff>7771</xdr:rowOff>
    </xdr:to>
    <xdr:sp macro="" textlink="">
      <xdr:nvSpPr>
        <xdr:cNvPr id="320" name="円/楕円 319"/>
        <xdr:cNvSpPr/>
      </xdr:nvSpPr>
      <xdr:spPr>
        <a:xfrm>
          <a:off x="7810500" y="62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36</xdr:row>
      <xdr:rowOff>136768</xdr:rowOff>
    </xdr:from>
    <xdr:ext cx="534377" cy="259045"/>
    <xdr:sp macro="" textlink="">
      <xdr:nvSpPr>
        <xdr:cNvPr id="321" name="テキスト ボックス 320"/>
        <xdr:cNvSpPr txBox="1"/>
      </xdr:nvSpPr>
      <xdr:spPr>
        <a:xfrm>
          <a:off x="7594111" y="630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150832</xdr:rowOff>
    </xdr:from>
    <xdr:to>
      <xdr:col>10</xdr:col>
      <xdr:colOff>155575</xdr:colOff>
      <xdr:row>37</xdr:row>
      <xdr:rowOff>80982</xdr:rowOff>
    </xdr:to>
    <xdr:sp macro="" textlink="">
      <xdr:nvSpPr>
        <xdr:cNvPr id="322" name="円/楕円 321"/>
        <xdr:cNvSpPr/>
      </xdr:nvSpPr>
      <xdr:spPr>
        <a:xfrm>
          <a:off x="6921500" y="632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37</xdr:row>
      <xdr:rowOff>38529</xdr:rowOff>
    </xdr:from>
    <xdr:ext cx="534377" cy="259045"/>
    <xdr:sp macro="" textlink="">
      <xdr:nvSpPr>
        <xdr:cNvPr id="323" name="テキスト ボックス 322"/>
        <xdr:cNvSpPr txBox="1"/>
      </xdr:nvSpPr>
      <xdr:spPr>
        <a:xfrm>
          <a:off x="6705111" y="63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135347</xdr:rowOff>
    </xdr:from>
    <xdr:ext cx="248786" cy="259045"/>
    <xdr:sp macro="" textlink="">
      <xdr:nvSpPr>
        <xdr:cNvPr id="335" name="テキスト ボックス 334"/>
        <xdr:cNvSpPr txBox="1"/>
      </xdr:nvSpPr>
      <xdr:spPr>
        <a:xfrm>
          <a:off x="6355214" y="9907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21047</xdr:rowOff>
    </xdr:from>
    <xdr:ext cx="595419" cy="259045"/>
    <xdr:sp macro="" textlink="">
      <xdr:nvSpPr>
        <xdr:cNvPr id="337" name="テキスト ボックス 336"/>
        <xdr:cNvSpPr txBox="1"/>
      </xdr:nvSpPr>
      <xdr:spPr>
        <a:xfrm>
          <a:off x="6008581" y="94507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78197</xdr:rowOff>
    </xdr:from>
    <xdr:ext cx="595419" cy="259045"/>
    <xdr:sp macro="" textlink="">
      <xdr:nvSpPr>
        <xdr:cNvPr id="339" name="テキスト ボックス 338"/>
        <xdr:cNvSpPr txBox="1"/>
      </xdr:nvSpPr>
      <xdr:spPr>
        <a:xfrm>
          <a:off x="6008581" y="8993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135347</xdr:rowOff>
    </xdr:from>
    <xdr:ext cx="595419" cy="259045"/>
    <xdr:sp macro="" textlink="">
      <xdr:nvSpPr>
        <xdr:cNvPr id="341" name="テキスト ボックス 340"/>
        <xdr:cNvSpPr txBox="1"/>
      </xdr:nvSpPr>
      <xdr:spPr>
        <a:xfrm>
          <a:off x="6008581" y="8536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21047</xdr:rowOff>
    </xdr:from>
    <xdr:ext cx="595419" cy="259045"/>
    <xdr:sp macro="" textlink="">
      <xdr:nvSpPr>
        <xdr:cNvPr id="343" name="テキスト ボックス 342"/>
        <xdr:cNvSpPr txBox="1"/>
      </xdr:nvSpPr>
      <xdr:spPr>
        <a:xfrm>
          <a:off x="6008581" y="807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80282</xdr:rowOff>
    </xdr:from>
    <xdr:ext cx="534377" cy="259045"/>
    <xdr:sp macro="" textlink="">
      <xdr:nvSpPr>
        <xdr:cNvPr id="346" name="普通建設事業費最小値テキスト"/>
        <xdr:cNvSpPr txBox="1"/>
      </xdr:nvSpPr>
      <xdr:spPr>
        <a:xfrm>
          <a:off x="10528300" y="985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126699</xdr:rowOff>
    </xdr:from>
    <xdr:ext cx="599010" cy="259045"/>
    <xdr:sp macro="" textlink="">
      <xdr:nvSpPr>
        <xdr:cNvPr id="348" name="普通建設事業費最大値テキスト"/>
        <xdr:cNvSpPr txBox="1"/>
      </xdr:nvSpPr>
      <xdr:spPr>
        <a:xfrm>
          <a:off x="10528300" y="852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27512</xdr:rowOff>
    </xdr:from>
    <xdr:to>
      <xdr:col>15</xdr:col>
      <xdr:colOff>180975</xdr:colOff>
      <xdr:row>55</xdr:row>
      <xdr:rowOff>122472</xdr:rowOff>
    </xdr:to>
    <xdr:cxnSp macro="">
      <xdr:nvCxnSpPr>
        <xdr:cNvPr id="350" name="直線コネクタ 349"/>
        <xdr:cNvCxnSpPr/>
      </xdr:nvCxnSpPr>
      <xdr:spPr>
        <a:xfrm>
          <a:off x="9639300" y="9285812"/>
          <a:ext cx="838200" cy="26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100904</xdr:rowOff>
    </xdr:from>
    <xdr:ext cx="534377" cy="259045"/>
    <xdr:sp macro="" textlink="">
      <xdr:nvSpPr>
        <xdr:cNvPr id="351" name="普通建設事業費平均値テキスト"/>
        <xdr:cNvSpPr txBox="1"/>
      </xdr:nvSpPr>
      <xdr:spPr>
        <a:xfrm>
          <a:off x="10528300" y="9530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54</xdr:row>
      <xdr:rowOff>27512</xdr:rowOff>
    </xdr:from>
    <xdr:to>
      <xdr:col>14</xdr:col>
      <xdr:colOff>28575</xdr:colOff>
      <xdr:row>56</xdr:row>
      <xdr:rowOff>44931</xdr:rowOff>
    </xdr:to>
    <xdr:cxnSp macro="">
      <xdr:nvCxnSpPr>
        <xdr:cNvPr id="353" name="直線コネクタ 352"/>
        <xdr:cNvCxnSpPr/>
      </xdr:nvCxnSpPr>
      <xdr:spPr>
        <a:xfrm flipV="1">
          <a:off x="8750300" y="9285812"/>
          <a:ext cx="889000" cy="36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56</xdr:row>
      <xdr:rowOff>49132</xdr:rowOff>
    </xdr:from>
    <xdr:ext cx="534377" cy="259045"/>
    <xdr:sp macro="" textlink="">
      <xdr:nvSpPr>
        <xdr:cNvPr id="355" name="テキスト ボックス 354"/>
        <xdr:cNvSpPr txBox="1"/>
      </xdr:nvSpPr>
      <xdr:spPr>
        <a:xfrm>
          <a:off x="9372111" y="965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17280</xdr:rowOff>
    </xdr:from>
    <xdr:to>
      <xdr:col>12</xdr:col>
      <xdr:colOff>511175</xdr:colOff>
      <xdr:row>56</xdr:row>
      <xdr:rowOff>44931</xdr:rowOff>
    </xdr:to>
    <xdr:cxnSp macro="">
      <xdr:nvCxnSpPr>
        <xdr:cNvPr id="356" name="直線コネクタ 355"/>
        <xdr:cNvCxnSpPr/>
      </xdr:nvCxnSpPr>
      <xdr:spPr>
        <a:xfrm>
          <a:off x="7861300" y="9618480"/>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211669</xdr:colOff>
      <xdr:row>54</xdr:row>
      <xdr:rowOff>51406</xdr:rowOff>
    </xdr:from>
    <xdr:ext cx="599011" cy="259045"/>
    <xdr:sp macro="" textlink="">
      <xdr:nvSpPr>
        <xdr:cNvPr id="358" name="テキスト ボックス 357"/>
        <xdr:cNvSpPr txBox="1"/>
      </xdr:nvSpPr>
      <xdr:spPr>
        <a:xfrm>
          <a:off x="8450794" y="9309706"/>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99051</xdr:rowOff>
    </xdr:from>
    <xdr:to>
      <xdr:col>11</xdr:col>
      <xdr:colOff>307975</xdr:colOff>
      <xdr:row>56</xdr:row>
      <xdr:rowOff>17280</xdr:rowOff>
    </xdr:to>
    <xdr:cxnSp macro="">
      <xdr:nvCxnSpPr>
        <xdr:cNvPr id="359" name="直線コネクタ 358"/>
        <xdr:cNvCxnSpPr/>
      </xdr:nvCxnSpPr>
      <xdr:spPr>
        <a:xfrm>
          <a:off x="6972300" y="9528801"/>
          <a:ext cx="889000" cy="8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8469</xdr:colOff>
      <xdr:row>53</xdr:row>
      <xdr:rowOff>147734</xdr:rowOff>
    </xdr:from>
    <xdr:ext cx="599011" cy="259045"/>
    <xdr:sp macro="" textlink="">
      <xdr:nvSpPr>
        <xdr:cNvPr id="361" name="テキスト ボックス 360"/>
        <xdr:cNvSpPr txBox="1"/>
      </xdr:nvSpPr>
      <xdr:spPr>
        <a:xfrm>
          <a:off x="7561794" y="923458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56</xdr:row>
      <xdr:rowOff>128931</xdr:rowOff>
    </xdr:from>
    <xdr:ext cx="534377" cy="259045"/>
    <xdr:sp macro="" textlink="">
      <xdr:nvSpPr>
        <xdr:cNvPr id="363" name="テキスト ボックス 362"/>
        <xdr:cNvSpPr txBox="1"/>
      </xdr:nvSpPr>
      <xdr:spPr>
        <a:xfrm>
          <a:off x="6705111" y="973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71672</xdr:rowOff>
    </xdr:from>
    <xdr:to>
      <xdr:col>15</xdr:col>
      <xdr:colOff>231775</xdr:colOff>
      <xdr:row>56</xdr:row>
      <xdr:rowOff>1822</xdr:rowOff>
    </xdr:to>
    <xdr:sp macro="" textlink="">
      <xdr:nvSpPr>
        <xdr:cNvPr id="369" name="円/楕円 368"/>
        <xdr:cNvSpPr/>
      </xdr:nvSpPr>
      <xdr:spPr>
        <a:xfrm>
          <a:off x="10426700" y="95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54</xdr:row>
      <xdr:rowOff>60969</xdr:rowOff>
    </xdr:from>
    <xdr:ext cx="599010" cy="259045"/>
    <xdr:sp macro="" textlink="">
      <xdr:nvSpPr>
        <xdr:cNvPr id="370" name="普通建設事業費該当値テキスト"/>
        <xdr:cNvSpPr txBox="1"/>
      </xdr:nvSpPr>
      <xdr:spPr>
        <a:xfrm>
          <a:off x="10528300" y="931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116,268</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148162</xdr:rowOff>
    </xdr:from>
    <xdr:to>
      <xdr:col>14</xdr:col>
      <xdr:colOff>79375</xdr:colOff>
      <xdr:row>54</xdr:row>
      <xdr:rowOff>78312</xdr:rowOff>
    </xdr:to>
    <xdr:sp macro="" textlink="">
      <xdr:nvSpPr>
        <xdr:cNvPr id="371" name="円/楕円 370"/>
        <xdr:cNvSpPr/>
      </xdr:nvSpPr>
      <xdr:spPr>
        <a:xfrm>
          <a:off x="9588500" y="923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52</xdr:row>
      <xdr:rowOff>61259</xdr:rowOff>
    </xdr:from>
    <xdr:ext cx="599010" cy="259045"/>
    <xdr:sp macro="" textlink="">
      <xdr:nvSpPr>
        <xdr:cNvPr id="372" name="テキスト ボックス 371"/>
        <xdr:cNvSpPr txBox="1"/>
      </xdr:nvSpPr>
      <xdr:spPr>
        <a:xfrm>
          <a:off x="9339794" y="897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174,538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165581</xdr:rowOff>
    </xdr:from>
    <xdr:to>
      <xdr:col>12</xdr:col>
      <xdr:colOff>561975</xdr:colOff>
      <xdr:row>56</xdr:row>
      <xdr:rowOff>95731</xdr:rowOff>
    </xdr:to>
    <xdr:sp macro="" textlink="">
      <xdr:nvSpPr>
        <xdr:cNvPr id="373" name="円/楕円 372"/>
        <xdr:cNvSpPr/>
      </xdr:nvSpPr>
      <xdr:spPr>
        <a:xfrm>
          <a:off x="8699500" y="95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56</xdr:row>
      <xdr:rowOff>53278</xdr:rowOff>
    </xdr:from>
    <xdr:ext cx="534377" cy="259045"/>
    <xdr:sp macro="" textlink="">
      <xdr:nvSpPr>
        <xdr:cNvPr id="374" name="テキスト ボックス 373"/>
        <xdr:cNvSpPr txBox="1"/>
      </xdr:nvSpPr>
      <xdr:spPr>
        <a:xfrm>
          <a:off x="8483111" y="965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95,728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137930</xdr:rowOff>
    </xdr:from>
    <xdr:to>
      <xdr:col>11</xdr:col>
      <xdr:colOff>358775</xdr:colOff>
      <xdr:row>56</xdr:row>
      <xdr:rowOff>68080</xdr:rowOff>
    </xdr:to>
    <xdr:sp macro="" textlink="">
      <xdr:nvSpPr>
        <xdr:cNvPr id="375" name="円/楕円 374"/>
        <xdr:cNvSpPr/>
      </xdr:nvSpPr>
      <xdr:spPr>
        <a:xfrm>
          <a:off x="7810500" y="95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8469</xdr:colOff>
      <xdr:row>56</xdr:row>
      <xdr:rowOff>25627</xdr:rowOff>
    </xdr:from>
    <xdr:ext cx="599011" cy="259045"/>
    <xdr:sp macro="" textlink="">
      <xdr:nvSpPr>
        <xdr:cNvPr id="376" name="テキスト ボックス 375"/>
        <xdr:cNvSpPr txBox="1"/>
      </xdr:nvSpPr>
      <xdr:spPr>
        <a:xfrm>
          <a:off x="7561794" y="962682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101,776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48251</xdr:rowOff>
    </xdr:from>
    <xdr:to>
      <xdr:col>10</xdr:col>
      <xdr:colOff>155575</xdr:colOff>
      <xdr:row>55</xdr:row>
      <xdr:rowOff>149851</xdr:rowOff>
    </xdr:to>
    <xdr:sp macro="" textlink="">
      <xdr:nvSpPr>
        <xdr:cNvPr id="377" name="円/楕円 376"/>
        <xdr:cNvSpPr/>
      </xdr:nvSpPr>
      <xdr:spPr>
        <a:xfrm>
          <a:off x="6921500" y="947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491069</xdr:colOff>
      <xdr:row>53</xdr:row>
      <xdr:rowOff>129372</xdr:rowOff>
    </xdr:from>
    <xdr:ext cx="599010" cy="259045"/>
    <xdr:sp macro="" textlink="">
      <xdr:nvSpPr>
        <xdr:cNvPr id="378" name="テキスト ボックス 377"/>
        <xdr:cNvSpPr txBox="1"/>
      </xdr:nvSpPr>
      <xdr:spPr>
        <a:xfrm>
          <a:off x="6672794" y="92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40097</xdr:rowOff>
    </xdr:from>
    <xdr:ext cx="248786" cy="259045"/>
    <xdr:sp macro="" textlink="">
      <xdr:nvSpPr>
        <xdr:cNvPr id="390" name="テキスト ボックス 389"/>
        <xdr:cNvSpPr txBox="1"/>
      </xdr:nvSpPr>
      <xdr:spPr>
        <a:xfrm>
          <a:off x="6355214" y="13413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1997</xdr:rowOff>
    </xdr:from>
    <xdr:ext cx="531299" cy="259045"/>
    <xdr:sp macro="" textlink="">
      <xdr:nvSpPr>
        <xdr:cNvPr id="392" name="テキスト ボックス 391"/>
        <xdr:cNvSpPr txBox="1"/>
      </xdr:nvSpPr>
      <xdr:spPr>
        <a:xfrm>
          <a:off x="6072701" y="13032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135347</xdr:rowOff>
    </xdr:from>
    <xdr:ext cx="531299" cy="259045"/>
    <xdr:sp macro="" textlink="">
      <xdr:nvSpPr>
        <xdr:cNvPr id="394" name="テキスト ボックス 393"/>
        <xdr:cNvSpPr txBox="1"/>
      </xdr:nvSpPr>
      <xdr:spPr>
        <a:xfrm>
          <a:off x="6072701" y="12651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97247</xdr:rowOff>
    </xdr:from>
    <xdr:ext cx="531299" cy="259045"/>
    <xdr:sp macro="" textlink="">
      <xdr:nvSpPr>
        <xdr:cNvPr id="396" name="テキスト ボックス 395"/>
        <xdr:cNvSpPr txBox="1"/>
      </xdr:nvSpPr>
      <xdr:spPr>
        <a:xfrm>
          <a:off x="6072701" y="12270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59147</xdr:rowOff>
    </xdr:from>
    <xdr:ext cx="595419" cy="259045"/>
    <xdr:sp macro="" textlink="">
      <xdr:nvSpPr>
        <xdr:cNvPr id="398" name="テキスト ボックス 397"/>
        <xdr:cNvSpPr txBox="1"/>
      </xdr:nvSpPr>
      <xdr:spPr>
        <a:xfrm>
          <a:off x="6008581" y="1188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21047</xdr:rowOff>
    </xdr:from>
    <xdr:ext cx="595419" cy="259045"/>
    <xdr:sp macro="" textlink="">
      <xdr:nvSpPr>
        <xdr:cNvPr id="400" name="テキスト ボックス 399"/>
        <xdr:cNvSpPr txBox="1"/>
      </xdr:nvSpPr>
      <xdr:spPr>
        <a:xfrm>
          <a:off x="6008581" y="1150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71</xdr:row>
      <xdr:rowOff>156553</xdr:rowOff>
    </xdr:from>
    <xdr:to>
      <xdr:col>15</xdr:col>
      <xdr:colOff>180340</xdr:colOff>
      <xdr:row>79</xdr:row>
      <xdr:rowOff>43447</xdr:rowOff>
    </xdr:to>
    <xdr:cxnSp macro="">
      <xdr:nvCxnSpPr>
        <xdr:cNvPr id="402" name="直線コネクタ 401"/>
        <xdr:cNvCxnSpPr/>
      </xdr:nvCxnSpPr>
      <xdr:spPr>
        <a:xfrm flipV="1">
          <a:off x="10475595" y="12329503"/>
          <a:ext cx="1270" cy="1258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13694</xdr:rowOff>
    </xdr:from>
    <xdr:ext cx="313932" cy="259045"/>
    <xdr:sp macro="" textlink="">
      <xdr:nvSpPr>
        <xdr:cNvPr id="403" name="普通建設事業費 （ うち新規整備　）最小値テキスト"/>
        <xdr:cNvSpPr txBox="1"/>
      </xdr:nvSpPr>
      <xdr:spPr>
        <a:xfrm>
          <a:off x="10528300" y="13558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43447</xdr:rowOff>
    </xdr:from>
    <xdr:to>
      <xdr:col>15</xdr:col>
      <xdr:colOff>269875</xdr:colOff>
      <xdr:row>79</xdr:row>
      <xdr:rowOff>43447</xdr:rowOff>
    </xdr:to>
    <xdr:cxnSp macro="">
      <xdr:nvCxnSpPr>
        <xdr:cNvPr id="404" name="直線コネクタ 403"/>
        <xdr:cNvCxnSpPr/>
      </xdr:nvCxnSpPr>
      <xdr:spPr>
        <a:xfrm>
          <a:off x="10388600" y="135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69650</xdr:rowOff>
    </xdr:from>
    <xdr:ext cx="534377" cy="259045"/>
    <xdr:sp macro="" textlink="">
      <xdr:nvSpPr>
        <xdr:cNvPr id="405" name="普通建設事業費 （ うち新規整備　）最大値テキスト"/>
        <xdr:cNvSpPr txBox="1"/>
      </xdr:nvSpPr>
      <xdr:spPr>
        <a:xfrm>
          <a:off x="10528300" y="120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71</xdr:row>
      <xdr:rowOff>156553</xdr:rowOff>
    </xdr:from>
    <xdr:to>
      <xdr:col>15</xdr:col>
      <xdr:colOff>269875</xdr:colOff>
      <xdr:row>71</xdr:row>
      <xdr:rowOff>156553</xdr:rowOff>
    </xdr:to>
    <xdr:cxnSp macro="">
      <xdr:nvCxnSpPr>
        <xdr:cNvPr id="406" name="直線コネクタ 405"/>
        <xdr:cNvCxnSpPr/>
      </xdr:nvCxnSpPr>
      <xdr:spPr>
        <a:xfrm>
          <a:off x="10388600" y="1232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2019</xdr:rowOff>
    </xdr:from>
    <xdr:to>
      <xdr:col>15</xdr:col>
      <xdr:colOff>180975</xdr:colOff>
      <xdr:row>76</xdr:row>
      <xdr:rowOff>101715</xdr:rowOff>
    </xdr:to>
    <xdr:cxnSp macro="">
      <xdr:nvCxnSpPr>
        <xdr:cNvPr id="407" name="直線コネクタ 406"/>
        <xdr:cNvCxnSpPr/>
      </xdr:nvCxnSpPr>
      <xdr:spPr>
        <a:xfrm>
          <a:off x="9639300" y="12174969"/>
          <a:ext cx="838200" cy="95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111814</xdr:rowOff>
    </xdr:from>
    <xdr:ext cx="534377" cy="259045"/>
    <xdr:sp macro="" textlink="">
      <xdr:nvSpPr>
        <xdr:cNvPr id="408" name="普通建設事業費 （ うち新規整備　）平均値テキスト"/>
        <xdr:cNvSpPr txBox="1"/>
      </xdr:nvSpPr>
      <xdr:spPr>
        <a:xfrm>
          <a:off x="10528300" y="13142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166967</xdr:rowOff>
    </xdr:from>
    <xdr:to>
      <xdr:col>15</xdr:col>
      <xdr:colOff>231775</xdr:colOff>
      <xdr:row>77</xdr:row>
      <xdr:rowOff>97117</xdr:rowOff>
    </xdr:to>
    <xdr:sp macro="" textlink="">
      <xdr:nvSpPr>
        <xdr:cNvPr id="409" name="フローチャート : 判断 408"/>
        <xdr:cNvSpPr/>
      </xdr:nvSpPr>
      <xdr:spPr>
        <a:xfrm>
          <a:off x="10426700" y="1319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71</xdr:row>
      <xdr:rowOff>2019</xdr:rowOff>
    </xdr:from>
    <xdr:to>
      <xdr:col>14</xdr:col>
      <xdr:colOff>28575</xdr:colOff>
      <xdr:row>75</xdr:row>
      <xdr:rowOff>55067</xdr:rowOff>
    </xdr:to>
    <xdr:cxnSp macro="">
      <xdr:nvCxnSpPr>
        <xdr:cNvPr id="410" name="直線コネクタ 409"/>
        <xdr:cNvCxnSpPr/>
      </xdr:nvCxnSpPr>
      <xdr:spPr>
        <a:xfrm flipV="1">
          <a:off x="8750300" y="12174969"/>
          <a:ext cx="889000" cy="7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72200</xdr:rowOff>
    </xdr:from>
    <xdr:to>
      <xdr:col>14</xdr:col>
      <xdr:colOff>79375</xdr:colOff>
      <xdr:row>77</xdr:row>
      <xdr:rowOff>2350</xdr:rowOff>
    </xdr:to>
    <xdr:sp macro="" textlink="">
      <xdr:nvSpPr>
        <xdr:cNvPr id="411" name="フローチャート : 判断 410"/>
        <xdr:cNvSpPr/>
      </xdr:nvSpPr>
      <xdr:spPr>
        <a:xfrm>
          <a:off x="95885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76</xdr:row>
      <xdr:rowOff>127921</xdr:rowOff>
    </xdr:from>
    <xdr:ext cx="534377" cy="259045"/>
    <xdr:sp macro="" textlink="">
      <xdr:nvSpPr>
        <xdr:cNvPr id="412" name="テキスト ボックス 411"/>
        <xdr:cNvSpPr txBox="1"/>
      </xdr:nvSpPr>
      <xdr:spPr>
        <a:xfrm>
          <a:off x="9372111" y="1315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169354</xdr:rowOff>
    </xdr:from>
    <xdr:to>
      <xdr:col>12</xdr:col>
      <xdr:colOff>561975</xdr:colOff>
      <xdr:row>76</xdr:row>
      <xdr:rowOff>99504</xdr:rowOff>
    </xdr:to>
    <xdr:sp macro="" textlink="">
      <xdr:nvSpPr>
        <xdr:cNvPr id="413" name="フローチャート : 判断 412"/>
        <xdr:cNvSpPr/>
      </xdr:nvSpPr>
      <xdr:spPr>
        <a:xfrm>
          <a:off x="8699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76</xdr:row>
      <xdr:rowOff>57051</xdr:rowOff>
    </xdr:from>
    <xdr:ext cx="534377" cy="259045"/>
    <xdr:sp macro="" textlink="">
      <xdr:nvSpPr>
        <xdr:cNvPr id="414" name="テキスト ボックス 413"/>
        <xdr:cNvSpPr txBox="1"/>
      </xdr:nvSpPr>
      <xdr:spPr>
        <a:xfrm>
          <a:off x="8483111" y="1308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50915</xdr:rowOff>
    </xdr:from>
    <xdr:to>
      <xdr:col>15</xdr:col>
      <xdr:colOff>231775</xdr:colOff>
      <xdr:row>76</xdr:row>
      <xdr:rowOff>152515</xdr:rowOff>
    </xdr:to>
    <xdr:sp macro="" textlink="">
      <xdr:nvSpPr>
        <xdr:cNvPr id="420" name="円/楕円 419"/>
        <xdr:cNvSpPr/>
      </xdr:nvSpPr>
      <xdr:spPr>
        <a:xfrm>
          <a:off x="10426700" y="130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75</xdr:row>
      <xdr:rowOff>40211</xdr:rowOff>
    </xdr:from>
    <xdr:ext cx="534377" cy="259045"/>
    <xdr:sp macro="" textlink="">
      <xdr:nvSpPr>
        <xdr:cNvPr id="421" name="普通建設事業費 （ うち新規整備　）該当値テキスト"/>
        <xdr:cNvSpPr txBox="1"/>
      </xdr:nvSpPr>
      <xdr:spPr>
        <a:xfrm>
          <a:off x="10528300" y="1289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35,991</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122669</xdr:rowOff>
    </xdr:from>
    <xdr:to>
      <xdr:col>14</xdr:col>
      <xdr:colOff>79375</xdr:colOff>
      <xdr:row>71</xdr:row>
      <xdr:rowOff>52819</xdr:rowOff>
    </xdr:to>
    <xdr:sp macro="" textlink="">
      <xdr:nvSpPr>
        <xdr:cNvPr id="422" name="円/楕円 421"/>
        <xdr:cNvSpPr/>
      </xdr:nvSpPr>
      <xdr:spPr>
        <a:xfrm>
          <a:off x="9588500" y="121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69</xdr:row>
      <xdr:rowOff>35766</xdr:rowOff>
    </xdr:from>
    <xdr:ext cx="599010" cy="259045"/>
    <xdr:sp macro="" textlink="">
      <xdr:nvSpPr>
        <xdr:cNvPr id="423" name="テキスト ボックス 422"/>
        <xdr:cNvSpPr txBox="1"/>
      </xdr:nvSpPr>
      <xdr:spPr>
        <a:xfrm>
          <a:off x="9339794" y="118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111,341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4267</xdr:rowOff>
    </xdr:from>
    <xdr:to>
      <xdr:col>12</xdr:col>
      <xdr:colOff>561975</xdr:colOff>
      <xdr:row>75</xdr:row>
      <xdr:rowOff>105867</xdr:rowOff>
    </xdr:to>
    <xdr:sp macro="" textlink="">
      <xdr:nvSpPr>
        <xdr:cNvPr id="424" name="円/楕円 423"/>
        <xdr:cNvSpPr/>
      </xdr:nvSpPr>
      <xdr:spPr>
        <a:xfrm>
          <a:off x="8699500" y="128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73</xdr:row>
      <xdr:rowOff>88814</xdr:rowOff>
    </xdr:from>
    <xdr:ext cx="534377" cy="259045"/>
    <xdr:sp macro="" textlink="">
      <xdr:nvSpPr>
        <xdr:cNvPr id="425" name="テキスト ボックス 424"/>
        <xdr:cNvSpPr txBox="1"/>
      </xdr:nvSpPr>
      <xdr:spPr>
        <a:xfrm>
          <a:off x="8483111" y="1260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40097</xdr:rowOff>
    </xdr:from>
    <xdr:ext cx="248786" cy="259045"/>
    <xdr:sp macro="" textlink="">
      <xdr:nvSpPr>
        <xdr:cNvPr id="437" name="テキスト ボックス 436"/>
        <xdr:cNvSpPr txBox="1"/>
      </xdr:nvSpPr>
      <xdr:spPr>
        <a:xfrm>
          <a:off x="6355214" y="16842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1997</xdr:rowOff>
    </xdr:from>
    <xdr:ext cx="531299" cy="259045"/>
    <xdr:sp macro="" textlink="">
      <xdr:nvSpPr>
        <xdr:cNvPr id="439" name="テキスト ボックス 438"/>
        <xdr:cNvSpPr txBox="1"/>
      </xdr:nvSpPr>
      <xdr:spPr>
        <a:xfrm>
          <a:off x="6072701" y="16461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135347</xdr:rowOff>
    </xdr:from>
    <xdr:ext cx="595419" cy="259045"/>
    <xdr:sp macro="" textlink="">
      <xdr:nvSpPr>
        <xdr:cNvPr id="441" name="テキスト ボックス 440"/>
        <xdr:cNvSpPr txBox="1"/>
      </xdr:nvSpPr>
      <xdr:spPr>
        <a:xfrm>
          <a:off x="6008581" y="1608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97247</xdr:rowOff>
    </xdr:from>
    <xdr:ext cx="595419" cy="259045"/>
    <xdr:sp macro="" textlink="">
      <xdr:nvSpPr>
        <xdr:cNvPr id="443" name="テキスト ボックス 442"/>
        <xdr:cNvSpPr txBox="1"/>
      </xdr:nvSpPr>
      <xdr:spPr>
        <a:xfrm>
          <a:off x="6008581" y="1569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59147</xdr:rowOff>
    </xdr:from>
    <xdr:ext cx="595419" cy="259045"/>
    <xdr:sp macro="" textlink="">
      <xdr:nvSpPr>
        <xdr:cNvPr id="445" name="テキスト ボックス 444"/>
        <xdr:cNvSpPr txBox="1"/>
      </xdr:nvSpPr>
      <xdr:spPr>
        <a:xfrm>
          <a:off x="6008581" y="1531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21047</xdr:rowOff>
    </xdr:from>
    <xdr:ext cx="595419" cy="259045"/>
    <xdr:sp macro="" textlink="">
      <xdr:nvSpPr>
        <xdr:cNvPr id="447" name="テキスト ボックス 446"/>
        <xdr:cNvSpPr txBox="1"/>
      </xdr:nvSpPr>
      <xdr:spPr>
        <a:xfrm>
          <a:off x="6008581" y="14937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49" name="直線コネクタ 448"/>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138387</xdr:rowOff>
    </xdr:from>
    <xdr:ext cx="469744" cy="259045"/>
    <xdr:sp macro="" textlink="">
      <xdr:nvSpPr>
        <xdr:cNvPr id="450" name="普通建設事業費 （ うち更新整備　）最小値テキスト"/>
        <xdr:cNvSpPr txBox="1"/>
      </xdr:nvSpPr>
      <xdr:spPr>
        <a:xfrm>
          <a:off x="10528300" y="1694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1" name="直線コネクタ 450"/>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144108</xdr:rowOff>
    </xdr:from>
    <xdr:ext cx="599010" cy="259045"/>
    <xdr:sp macro="" textlink="">
      <xdr:nvSpPr>
        <xdr:cNvPr id="452" name="普通建設事業費 （ うち更新整備　）最大値テキスト"/>
        <xdr:cNvSpPr txBox="1"/>
      </xdr:nvSpPr>
      <xdr:spPr>
        <a:xfrm>
          <a:off x="10528300" y="1540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3" name="直線コネクタ 452"/>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89568</xdr:rowOff>
    </xdr:from>
    <xdr:to>
      <xdr:col>15</xdr:col>
      <xdr:colOff>180975</xdr:colOff>
      <xdr:row>96</xdr:row>
      <xdr:rowOff>160038</xdr:rowOff>
    </xdr:to>
    <xdr:cxnSp macro="">
      <xdr:nvCxnSpPr>
        <xdr:cNvPr id="454" name="直線コネクタ 453"/>
        <xdr:cNvCxnSpPr/>
      </xdr:nvCxnSpPr>
      <xdr:spPr>
        <a:xfrm flipV="1">
          <a:off x="9639300" y="16548768"/>
          <a:ext cx="838200" cy="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66962</xdr:rowOff>
    </xdr:from>
    <xdr:ext cx="534377" cy="259045"/>
    <xdr:sp macro="" textlink="">
      <xdr:nvSpPr>
        <xdr:cNvPr id="455" name="普通建設事業費 （ うち更新整備　）平均値テキスト"/>
        <xdr:cNvSpPr txBox="1"/>
      </xdr:nvSpPr>
      <xdr:spPr>
        <a:xfrm>
          <a:off x="10528300" y="1652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6" name="フローチャート : 判断 455"/>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96</xdr:row>
      <xdr:rowOff>160038</xdr:rowOff>
    </xdr:from>
    <xdr:to>
      <xdr:col>14</xdr:col>
      <xdr:colOff>28575</xdr:colOff>
      <xdr:row>98</xdr:row>
      <xdr:rowOff>29873</xdr:rowOff>
    </xdr:to>
    <xdr:cxnSp macro="">
      <xdr:nvCxnSpPr>
        <xdr:cNvPr id="457" name="直線コネクタ 456"/>
        <xdr:cNvCxnSpPr/>
      </xdr:nvCxnSpPr>
      <xdr:spPr>
        <a:xfrm flipV="1">
          <a:off x="8750300" y="16619238"/>
          <a:ext cx="889000" cy="2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58" name="フローチャート : 判断 457"/>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97</xdr:row>
      <xdr:rowOff>82729</xdr:rowOff>
    </xdr:from>
    <xdr:ext cx="534377" cy="259045"/>
    <xdr:sp macro="" textlink="">
      <xdr:nvSpPr>
        <xdr:cNvPr id="459" name="テキスト ボックス 458"/>
        <xdr:cNvSpPr txBox="1"/>
      </xdr:nvSpPr>
      <xdr:spPr>
        <a:xfrm>
          <a:off x="9372111" y="167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0" name="フローチャート : 判断 459"/>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95</xdr:row>
      <xdr:rowOff>102237</xdr:rowOff>
    </xdr:from>
    <xdr:ext cx="534377" cy="259045"/>
    <xdr:sp macro="" textlink="">
      <xdr:nvSpPr>
        <xdr:cNvPr id="461" name="テキスト ボックス 460"/>
        <xdr:cNvSpPr txBox="1"/>
      </xdr:nvSpPr>
      <xdr:spPr>
        <a:xfrm>
          <a:off x="8483111" y="1638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38768</xdr:rowOff>
    </xdr:from>
    <xdr:to>
      <xdr:col>15</xdr:col>
      <xdr:colOff>231775</xdr:colOff>
      <xdr:row>96</xdr:row>
      <xdr:rowOff>140368</xdr:rowOff>
    </xdr:to>
    <xdr:sp macro="" textlink="">
      <xdr:nvSpPr>
        <xdr:cNvPr id="467" name="円/楕円 466"/>
        <xdr:cNvSpPr/>
      </xdr:nvSpPr>
      <xdr:spPr>
        <a:xfrm>
          <a:off x="10426700" y="164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95</xdr:row>
      <xdr:rowOff>24639</xdr:rowOff>
    </xdr:from>
    <xdr:ext cx="534377" cy="259045"/>
    <xdr:sp macro="" textlink="">
      <xdr:nvSpPr>
        <xdr:cNvPr id="468" name="普通建設事業費 （ うち更新整備　）該当値テキスト"/>
        <xdr:cNvSpPr txBox="1"/>
      </xdr:nvSpPr>
      <xdr:spPr>
        <a:xfrm>
          <a:off x="10528300" y="163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61,579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109238</xdr:rowOff>
    </xdr:from>
    <xdr:to>
      <xdr:col>14</xdr:col>
      <xdr:colOff>79375</xdr:colOff>
      <xdr:row>97</xdr:row>
      <xdr:rowOff>39388</xdr:rowOff>
    </xdr:to>
    <xdr:sp macro="" textlink="">
      <xdr:nvSpPr>
        <xdr:cNvPr id="469" name="円/楕円 468"/>
        <xdr:cNvSpPr/>
      </xdr:nvSpPr>
      <xdr:spPr>
        <a:xfrm>
          <a:off x="9588500" y="165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95</xdr:row>
      <xdr:rowOff>22335</xdr:rowOff>
    </xdr:from>
    <xdr:ext cx="534377" cy="259045"/>
    <xdr:sp macro="" textlink="">
      <xdr:nvSpPr>
        <xdr:cNvPr id="470" name="テキスト ボックス 469"/>
        <xdr:cNvSpPr txBox="1"/>
      </xdr:nvSpPr>
      <xdr:spPr>
        <a:xfrm>
          <a:off x="9372111" y="1631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150523</xdr:rowOff>
    </xdr:from>
    <xdr:to>
      <xdr:col>12</xdr:col>
      <xdr:colOff>561975</xdr:colOff>
      <xdr:row>98</xdr:row>
      <xdr:rowOff>80673</xdr:rowOff>
    </xdr:to>
    <xdr:sp macro="" textlink="">
      <xdr:nvSpPr>
        <xdr:cNvPr id="471" name="円/楕円 470"/>
        <xdr:cNvSpPr/>
      </xdr:nvSpPr>
      <xdr:spPr>
        <a:xfrm>
          <a:off x="8699500" y="167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98</xdr:row>
      <xdr:rowOff>38220</xdr:rowOff>
    </xdr:from>
    <xdr:ext cx="534377" cy="259045"/>
    <xdr:sp macro="" textlink="">
      <xdr:nvSpPr>
        <xdr:cNvPr id="472" name="テキスト ボックス 471"/>
        <xdr:cNvSpPr txBox="1"/>
      </xdr:nvSpPr>
      <xdr:spPr>
        <a:xfrm>
          <a:off x="8483111" y="1684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91099</xdr:rowOff>
    </xdr:from>
    <xdr:ext cx="248786" cy="259045"/>
    <xdr:sp macro="" textlink="">
      <xdr:nvSpPr>
        <xdr:cNvPr id="484" name="テキスト ボックス 483"/>
        <xdr:cNvSpPr txBox="1"/>
      </xdr:nvSpPr>
      <xdr:spPr>
        <a:xfrm>
          <a:off x="12197214" y="660619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110854</xdr:rowOff>
    </xdr:from>
    <xdr:ext cx="531299" cy="259045"/>
    <xdr:sp macro="" textlink="">
      <xdr:nvSpPr>
        <xdr:cNvPr id="486" name="テキスト ボックス 485"/>
        <xdr:cNvSpPr txBox="1"/>
      </xdr:nvSpPr>
      <xdr:spPr>
        <a:xfrm>
          <a:off x="11914701" y="6283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127183</xdr:rowOff>
    </xdr:from>
    <xdr:ext cx="531299" cy="259045"/>
    <xdr:sp macro="" textlink="">
      <xdr:nvSpPr>
        <xdr:cNvPr id="488" name="テキスト ボックス 487"/>
        <xdr:cNvSpPr txBox="1"/>
      </xdr:nvSpPr>
      <xdr:spPr>
        <a:xfrm>
          <a:off x="11914701" y="595648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143511</xdr:rowOff>
    </xdr:from>
    <xdr:ext cx="531299" cy="259045"/>
    <xdr:sp macro="" textlink="">
      <xdr:nvSpPr>
        <xdr:cNvPr id="490" name="テキスト ボックス 489"/>
        <xdr:cNvSpPr txBox="1"/>
      </xdr:nvSpPr>
      <xdr:spPr>
        <a:xfrm>
          <a:off x="11914701" y="562991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156414</xdr:rowOff>
    </xdr:from>
    <xdr:ext cx="595419" cy="259045"/>
    <xdr:sp macro="" textlink="">
      <xdr:nvSpPr>
        <xdr:cNvPr id="492" name="テキスト ボックス 491"/>
        <xdr:cNvSpPr txBox="1"/>
      </xdr:nvSpPr>
      <xdr:spPr>
        <a:xfrm>
          <a:off x="11850581" y="5299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4719</xdr:rowOff>
    </xdr:from>
    <xdr:ext cx="595419" cy="259045"/>
    <xdr:sp macro="" textlink="">
      <xdr:nvSpPr>
        <xdr:cNvPr id="494" name="テキスト ボックス 493"/>
        <xdr:cNvSpPr txBox="1"/>
      </xdr:nvSpPr>
      <xdr:spPr>
        <a:xfrm>
          <a:off x="11850581" y="497676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21047</xdr:rowOff>
    </xdr:from>
    <xdr:ext cx="595419" cy="259045"/>
    <xdr:sp macro="" textlink="">
      <xdr:nvSpPr>
        <xdr:cNvPr id="496" name="テキスト ボックス 495"/>
        <xdr:cNvSpPr txBox="1"/>
      </xdr:nvSpPr>
      <xdr:spPr>
        <a:xfrm>
          <a:off x="11850581" y="465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498" name="直線コネクタ 497"/>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70798</xdr:rowOff>
    </xdr:from>
    <xdr:ext cx="249299" cy="259045"/>
    <xdr:sp macro="" textlink="">
      <xdr:nvSpPr>
        <xdr:cNvPr id="499" name="災害復旧事業費最小値テキスト"/>
        <xdr:cNvSpPr txBox="1"/>
      </xdr:nvSpPr>
      <xdr:spPr>
        <a:xfrm>
          <a:off x="16370300" y="67573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97559</xdr:rowOff>
    </xdr:from>
    <xdr:ext cx="599010" cy="259045"/>
    <xdr:sp macro="" textlink="">
      <xdr:nvSpPr>
        <xdr:cNvPr id="501" name="災害復旧事業費最大値テキスト"/>
        <xdr:cNvSpPr txBox="1"/>
      </xdr:nvSpPr>
      <xdr:spPr>
        <a:xfrm>
          <a:off x="16370300" y="4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2" name="直線コネクタ 501"/>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77760</xdr:rowOff>
    </xdr:from>
    <xdr:to>
      <xdr:col>23</xdr:col>
      <xdr:colOff>517525</xdr:colOff>
      <xdr:row>39</xdr:row>
      <xdr:rowOff>81538</xdr:rowOff>
    </xdr:to>
    <xdr:cxnSp macro="">
      <xdr:nvCxnSpPr>
        <xdr:cNvPr id="503" name="直線コネクタ 502"/>
        <xdr:cNvCxnSpPr/>
      </xdr:nvCxnSpPr>
      <xdr:spPr>
        <a:xfrm flipV="1">
          <a:off x="15481300" y="6764310"/>
          <a:ext cx="8382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159698</xdr:rowOff>
    </xdr:from>
    <xdr:ext cx="469744" cy="259045"/>
    <xdr:sp macro="" textlink="">
      <xdr:nvSpPr>
        <xdr:cNvPr id="504" name="災害復旧事業費平均値テキスト"/>
        <xdr:cNvSpPr txBox="1"/>
      </xdr:nvSpPr>
      <xdr:spPr>
        <a:xfrm>
          <a:off x="16370300" y="650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5" name="フローチャート : 判断 504"/>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39</xdr:row>
      <xdr:rowOff>64436</xdr:rowOff>
    </xdr:from>
    <xdr:to>
      <xdr:col>22</xdr:col>
      <xdr:colOff>365125</xdr:colOff>
      <xdr:row>39</xdr:row>
      <xdr:rowOff>81538</xdr:rowOff>
    </xdr:to>
    <xdr:cxnSp macro="">
      <xdr:nvCxnSpPr>
        <xdr:cNvPr id="506" name="直線コネクタ 505"/>
        <xdr:cNvCxnSpPr/>
      </xdr:nvCxnSpPr>
      <xdr:spPr>
        <a:xfrm>
          <a:off x="14592300" y="6750986"/>
          <a:ext cx="889000" cy="1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7" name="フローチャート : 判断 506"/>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37</xdr:row>
      <xdr:rowOff>86078</xdr:rowOff>
    </xdr:from>
    <xdr:ext cx="469745" cy="259045"/>
    <xdr:sp macro="" textlink="">
      <xdr:nvSpPr>
        <xdr:cNvPr id="508" name="テキスト ボックス 507"/>
        <xdr:cNvSpPr txBox="1"/>
      </xdr:nvSpPr>
      <xdr:spPr>
        <a:xfrm>
          <a:off x="15246427" y="642972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64436</xdr:rowOff>
    </xdr:from>
    <xdr:to>
      <xdr:col>21</xdr:col>
      <xdr:colOff>161925</xdr:colOff>
      <xdr:row>39</xdr:row>
      <xdr:rowOff>73014</xdr:rowOff>
    </xdr:to>
    <xdr:cxnSp macro="">
      <xdr:nvCxnSpPr>
        <xdr:cNvPr id="509" name="直線コネクタ 508"/>
        <xdr:cNvCxnSpPr/>
      </xdr:nvCxnSpPr>
      <xdr:spPr>
        <a:xfrm flipV="1">
          <a:off x="13703300" y="6750986"/>
          <a:ext cx="8890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0" name="フローチャート : 判断 509"/>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37</xdr:row>
      <xdr:rowOff>49372</xdr:rowOff>
    </xdr:from>
    <xdr:ext cx="469744" cy="259045"/>
    <xdr:sp macro="" textlink="">
      <xdr:nvSpPr>
        <xdr:cNvPr id="511" name="テキスト ボックス 510"/>
        <xdr:cNvSpPr txBox="1"/>
      </xdr:nvSpPr>
      <xdr:spPr>
        <a:xfrm>
          <a:off x="14357427" y="639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104246</xdr:rowOff>
    </xdr:from>
    <xdr:to>
      <xdr:col>19</xdr:col>
      <xdr:colOff>644525</xdr:colOff>
      <xdr:row>39</xdr:row>
      <xdr:rowOff>73014</xdr:rowOff>
    </xdr:to>
    <xdr:cxnSp macro="">
      <xdr:nvCxnSpPr>
        <xdr:cNvPr id="512" name="直線コネクタ 511"/>
        <xdr:cNvCxnSpPr/>
      </xdr:nvCxnSpPr>
      <xdr:spPr>
        <a:xfrm>
          <a:off x="12814300" y="6619346"/>
          <a:ext cx="889000" cy="1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3" name="フローチャート : 判断 512"/>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37</xdr:row>
      <xdr:rowOff>53486</xdr:rowOff>
    </xdr:from>
    <xdr:ext cx="469745" cy="259045"/>
    <xdr:sp macro="" textlink="">
      <xdr:nvSpPr>
        <xdr:cNvPr id="514" name="テキスト ボックス 513"/>
        <xdr:cNvSpPr txBox="1"/>
      </xdr:nvSpPr>
      <xdr:spPr>
        <a:xfrm>
          <a:off x="13468427" y="639713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5" name="フローチャート : 判断 514"/>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39</xdr:row>
      <xdr:rowOff>12258</xdr:rowOff>
    </xdr:from>
    <xdr:ext cx="469745" cy="259045"/>
    <xdr:sp macro="" textlink="">
      <xdr:nvSpPr>
        <xdr:cNvPr id="516" name="テキスト ボックス 515"/>
        <xdr:cNvSpPr txBox="1"/>
      </xdr:nvSpPr>
      <xdr:spPr>
        <a:xfrm>
          <a:off x="12579427" y="669880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26960</xdr:rowOff>
    </xdr:from>
    <xdr:to>
      <xdr:col>23</xdr:col>
      <xdr:colOff>568325</xdr:colOff>
      <xdr:row>39</xdr:row>
      <xdr:rowOff>128560</xdr:rowOff>
    </xdr:to>
    <xdr:sp macro="" textlink="">
      <xdr:nvSpPr>
        <xdr:cNvPr id="522" name="円/楕円 521"/>
        <xdr:cNvSpPr/>
      </xdr:nvSpPr>
      <xdr:spPr>
        <a:xfrm>
          <a:off x="16268700" y="67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38</xdr:row>
      <xdr:rowOff>115248</xdr:rowOff>
    </xdr:from>
    <xdr:ext cx="469744" cy="259045"/>
    <xdr:sp macro="" textlink="">
      <xdr:nvSpPr>
        <xdr:cNvPr id="523" name="災害復旧事業費該当値テキスト"/>
        <xdr:cNvSpPr txBox="1"/>
      </xdr:nvSpPr>
      <xdr:spPr>
        <a:xfrm>
          <a:off x="16370300" y="663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30738</xdr:rowOff>
    </xdr:from>
    <xdr:to>
      <xdr:col>22</xdr:col>
      <xdr:colOff>415925</xdr:colOff>
      <xdr:row>39</xdr:row>
      <xdr:rowOff>132338</xdr:rowOff>
    </xdr:to>
    <xdr:sp macro="" textlink="">
      <xdr:nvSpPr>
        <xdr:cNvPr id="524" name="円/楕円 523"/>
        <xdr:cNvSpPr/>
      </xdr:nvSpPr>
      <xdr:spPr>
        <a:xfrm>
          <a:off x="15430500" y="67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39</xdr:row>
      <xdr:rowOff>89885</xdr:rowOff>
    </xdr:from>
    <xdr:ext cx="469745" cy="259045"/>
    <xdr:sp macro="" textlink="">
      <xdr:nvSpPr>
        <xdr:cNvPr id="525" name="テキスト ボックス 524"/>
        <xdr:cNvSpPr txBox="1"/>
      </xdr:nvSpPr>
      <xdr:spPr>
        <a:xfrm>
          <a:off x="15246427" y="677643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13636</xdr:rowOff>
    </xdr:from>
    <xdr:to>
      <xdr:col>21</xdr:col>
      <xdr:colOff>212725</xdr:colOff>
      <xdr:row>39</xdr:row>
      <xdr:rowOff>115236</xdr:rowOff>
    </xdr:to>
    <xdr:sp macro="" textlink="">
      <xdr:nvSpPr>
        <xdr:cNvPr id="526" name="円/楕円 525"/>
        <xdr:cNvSpPr/>
      </xdr:nvSpPr>
      <xdr:spPr>
        <a:xfrm>
          <a:off x="14541500" y="670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39</xdr:row>
      <xdr:rowOff>72783</xdr:rowOff>
    </xdr:from>
    <xdr:ext cx="469744" cy="259045"/>
    <xdr:sp macro="" textlink="">
      <xdr:nvSpPr>
        <xdr:cNvPr id="527" name="テキスト ボックス 526"/>
        <xdr:cNvSpPr txBox="1"/>
      </xdr:nvSpPr>
      <xdr:spPr>
        <a:xfrm>
          <a:off x="14357427" y="675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22214</xdr:rowOff>
    </xdr:from>
    <xdr:to>
      <xdr:col>20</xdr:col>
      <xdr:colOff>9525</xdr:colOff>
      <xdr:row>39</xdr:row>
      <xdr:rowOff>123814</xdr:rowOff>
    </xdr:to>
    <xdr:sp macro="" textlink="">
      <xdr:nvSpPr>
        <xdr:cNvPr id="528" name="円/楕円 527"/>
        <xdr:cNvSpPr/>
      </xdr:nvSpPr>
      <xdr:spPr>
        <a:xfrm>
          <a:off x="13652500" y="670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39</xdr:row>
      <xdr:rowOff>81361</xdr:rowOff>
    </xdr:from>
    <xdr:ext cx="469745" cy="259045"/>
    <xdr:sp macro="" textlink="">
      <xdr:nvSpPr>
        <xdr:cNvPr id="529" name="テキスト ボックス 528"/>
        <xdr:cNvSpPr txBox="1"/>
      </xdr:nvSpPr>
      <xdr:spPr>
        <a:xfrm>
          <a:off x="13468427" y="676791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53446</xdr:rowOff>
    </xdr:from>
    <xdr:to>
      <xdr:col>18</xdr:col>
      <xdr:colOff>492125</xdr:colOff>
      <xdr:row>38</xdr:row>
      <xdr:rowOff>155046</xdr:rowOff>
    </xdr:to>
    <xdr:sp macro="" textlink="">
      <xdr:nvSpPr>
        <xdr:cNvPr id="530" name="円/楕円 529"/>
        <xdr:cNvSpPr/>
      </xdr:nvSpPr>
      <xdr:spPr>
        <a:xfrm>
          <a:off x="12763500" y="656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36</xdr:row>
      <xdr:rowOff>137992</xdr:rowOff>
    </xdr:from>
    <xdr:ext cx="534377" cy="259045"/>
    <xdr:sp macro="" textlink="">
      <xdr:nvSpPr>
        <xdr:cNvPr id="531" name="テキスト ボックス 530"/>
        <xdr:cNvSpPr txBox="1"/>
      </xdr:nvSpPr>
      <xdr:spPr>
        <a:xfrm>
          <a:off x="12547111" y="631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135347</xdr:rowOff>
    </xdr:from>
    <xdr:ext cx="248786" cy="259045"/>
    <xdr:sp macro="" textlink="">
      <xdr:nvSpPr>
        <xdr:cNvPr id="543" name="テキスト ボックス 542"/>
        <xdr:cNvSpPr txBox="1"/>
      </xdr:nvSpPr>
      <xdr:spPr>
        <a:xfrm>
          <a:off x="12197214" y="9222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21047</xdr:rowOff>
    </xdr:from>
    <xdr:ext cx="248786" cy="259045"/>
    <xdr:sp macro="" textlink="">
      <xdr:nvSpPr>
        <xdr:cNvPr id="545" name="テキスト ボックス 544"/>
        <xdr:cNvSpPr txBox="1"/>
      </xdr:nvSpPr>
      <xdr:spPr>
        <a:xfrm>
          <a:off x="12197214" y="8079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148047</xdr:rowOff>
    </xdr:from>
    <xdr:ext cx="249299" cy="259045"/>
    <xdr:sp macro="" textlink="">
      <xdr:nvSpPr>
        <xdr:cNvPr id="548" name="失業対策事業費最小値テキスト"/>
        <xdr:cNvSpPr txBox="1"/>
      </xdr:nvSpPr>
      <xdr:spPr>
        <a:xfrm>
          <a:off x="16370300"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148047</xdr:rowOff>
    </xdr:from>
    <xdr:ext cx="249299" cy="259045"/>
    <xdr:sp macro="" textlink="">
      <xdr:nvSpPr>
        <xdr:cNvPr id="550" name="失業対策事業費最大値テキスト"/>
        <xdr:cNvSpPr txBox="1"/>
      </xdr:nvSpPr>
      <xdr:spPr>
        <a:xfrm>
          <a:off x="16370300" y="9063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33747</xdr:rowOff>
    </xdr:from>
    <xdr:ext cx="249299" cy="259045"/>
    <xdr:sp macro="" textlink="">
      <xdr:nvSpPr>
        <xdr:cNvPr id="553" name="失業対策事業費平均値テキスト"/>
        <xdr:cNvSpPr txBox="1"/>
      </xdr:nvSpPr>
      <xdr:spPr>
        <a:xfrm>
          <a:off x="16370300" y="92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54</xdr:row>
      <xdr:rowOff>148047</xdr:rowOff>
    </xdr:from>
    <xdr:ext cx="249299" cy="259045"/>
    <xdr:sp macro="" textlink="">
      <xdr:nvSpPr>
        <xdr:cNvPr id="557" name="テキスト ボックス 556"/>
        <xdr:cNvSpPr txBox="1"/>
      </xdr:nvSpPr>
      <xdr:spPr>
        <a:xfrm>
          <a:off x="15356649"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54</xdr:row>
      <xdr:rowOff>148047</xdr:rowOff>
    </xdr:from>
    <xdr:ext cx="249299" cy="259045"/>
    <xdr:sp macro="" textlink="">
      <xdr:nvSpPr>
        <xdr:cNvPr id="560" name="テキスト ボックス 559"/>
        <xdr:cNvSpPr txBox="1"/>
      </xdr:nvSpPr>
      <xdr:spPr>
        <a:xfrm>
          <a:off x="14467649"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54</xdr:row>
      <xdr:rowOff>148047</xdr:rowOff>
    </xdr:from>
    <xdr:ext cx="249299" cy="259045"/>
    <xdr:sp macro="" textlink="">
      <xdr:nvSpPr>
        <xdr:cNvPr id="563" name="テキスト ボックス 562"/>
        <xdr:cNvSpPr txBox="1"/>
      </xdr:nvSpPr>
      <xdr:spPr>
        <a:xfrm>
          <a:off x="13578649"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54</xdr:row>
      <xdr:rowOff>148047</xdr:rowOff>
    </xdr:from>
    <xdr:ext cx="249299" cy="259045"/>
    <xdr:sp macro="" textlink="">
      <xdr:nvSpPr>
        <xdr:cNvPr id="565" name="テキスト ボックス 564"/>
        <xdr:cNvSpPr txBox="1"/>
      </xdr:nvSpPr>
      <xdr:spPr>
        <a:xfrm>
          <a:off x="12689649"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53</xdr:row>
      <xdr:rowOff>90897</xdr:rowOff>
    </xdr:from>
    <xdr:ext cx="249299" cy="259045"/>
    <xdr:sp macro="" textlink="">
      <xdr:nvSpPr>
        <xdr:cNvPr id="572" name="失業対策事業費該当値テキスト"/>
        <xdr:cNvSpPr txBox="1"/>
      </xdr:nvSpPr>
      <xdr:spPr>
        <a:xfrm>
          <a:off x="16370300" y="9177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53</xdr:row>
      <xdr:rowOff>1997</xdr:rowOff>
    </xdr:from>
    <xdr:ext cx="249299" cy="259045"/>
    <xdr:sp macro="" textlink="">
      <xdr:nvSpPr>
        <xdr:cNvPr id="574" name="テキスト ボックス 573"/>
        <xdr:cNvSpPr txBox="1"/>
      </xdr:nvSpPr>
      <xdr:spPr>
        <a:xfrm>
          <a:off x="15356649" y="908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53</xdr:row>
      <xdr:rowOff>1997</xdr:rowOff>
    </xdr:from>
    <xdr:ext cx="249299" cy="259045"/>
    <xdr:sp macro="" textlink="">
      <xdr:nvSpPr>
        <xdr:cNvPr id="576" name="テキスト ボックス 575"/>
        <xdr:cNvSpPr txBox="1"/>
      </xdr:nvSpPr>
      <xdr:spPr>
        <a:xfrm>
          <a:off x="14467649" y="908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53</xdr:row>
      <xdr:rowOff>1997</xdr:rowOff>
    </xdr:from>
    <xdr:ext cx="249299" cy="259045"/>
    <xdr:sp macro="" textlink="">
      <xdr:nvSpPr>
        <xdr:cNvPr id="578" name="テキスト ボックス 577"/>
        <xdr:cNvSpPr txBox="1"/>
      </xdr:nvSpPr>
      <xdr:spPr>
        <a:xfrm>
          <a:off x="13578649" y="908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53</xdr:row>
      <xdr:rowOff>1997</xdr:rowOff>
    </xdr:from>
    <xdr:ext cx="249299" cy="259045"/>
    <xdr:sp macro="" textlink="">
      <xdr:nvSpPr>
        <xdr:cNvPr id="580" name="テキスト ボックス 579"/>
        <xdr:cNvSpPr txBox="1"/>
      </xdr:nvSpPr>
      <xdr:spPr>
        <a:xfrm>
          <a:off x="12689649" y="908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1" name="直線コネクタ 59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91100</xdr:rowOff>
    </xdr:from>
    <xdr:ext cx="248786" cy="259045"/>
    <xdr:sp macro="" textlink="">
      <xdr:nvSpPr>
        <xdr:cNvPr id="592" name="テキスト ボックス 591"/>
        <xdr:cNvSpPr txBox="1"/>
      </xdr:nvSpPr>
      <xdr:spPr>
        <a:xfrm>
          <a:off x="12197214" y="1346420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3" name="直線コネクタ 59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110854</xdr:rowOff>
    </xdr:from>
    <xdr:ext cx="531299" cy="259045"/>
    <xdr:sp macro="" textlink="">
      <xdr:nvSpPr>
        <xdr:cNvPr id="594" name="テキスト ボックス 593"/>
        <xdr:cNvSpPr txBox="1"/>
      </xdr:nvSpPr>
      <xdr:spPr>
        <a:xfrm>
          <a:off x="11914701" y="13141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5" name="直線コネクタ 59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127182</xdr:rowOff>
    </xdr:from>
    <xdr:ext cx="531299" cy="259045"/>
    <xdr:sp macro="" textlink="">
      <xdr:nvSpPr>
        <xdr:cNvPr id="596" name="テキスト ボックス 595"/>
        <xdr:cNvSpPr txBox="1"/>
      </xdr:nvSpPr>
      <xdr:spPr>
        <a:xfrm>
          <a:off x="11914701" y="128144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7" name="直線コネクタ 59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143512</xdr:rowOff>
    </xdr:from>
    <xdr:ext cx="531299" cy="259045"/>
    <xdr:sp macro="" textlink="">
      <xdr:nvSpPr>
        <xdr:cNvPr id="598" name="テキスト ボックス 597"/>
        <xdr:cNvSpPr txBox="1"/>
      </xdr:nvSpPr>
      <xdr:spPr>
        <a:xfrm>
          <a:off x="11914701" y="124879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9" name="直線コネクタ 59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156414</xdr:rowOff>
    </xdr:from>
    <xdr:ext cx="595419" cy="259045"/>
    <xdr:sp macro="" textlink="">
      <xdr:nvSpPr>
        <xdr:cNvPr id="600" name="テキスト ボックス 599"/>
        <xdr:cNvSpPr txBox="1"/>
      </xdr:nvSpPr>
      <xdr:spPr>
        <a:xfrm>
          <a:off x="11850581" y="12157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1" name="直線コネクタ 60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4719</xdr:rowOff>
    </xdr:from>
    <xdr:ext cx="595419" cy="259045"/>
    <xdr:sp macro="" textlink="">
      <xdr:nvSpPr>
        <xdr:cNvPr id="602" name="テキスト ボックス 601"/>
        <xdr:cNvSpPr txBox="1"/>
      </xdr:nvSpPr>
      <xdr:spPr>
        <a:xfrm>
          <a:off x="11850581" y="1183476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21047</xdr:rowOff>
    </xdr:from>
    <xdr:ext cx="595419" cy="259045"/>
    <xdr:sp macro="" textlink="">
      <xdr:nvSpPr>
        <xdr:cNvPr id="604" name="テキスト ボックス 603"/>
        <xdr:cNvSpPr txBox="1"/>
      </xdr:nvSpPr>
      <xdr:spPr>
        <a:xfrm>
          <a:off x="11850581" y="1150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6" name="直線コネクタ 605"/>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10353</xdr:rowOff>
    </xdr:from>
    <xdr:ext cx="534377" cy="259045"/>
    <xdr:sp macro="" textlink="">
      <xdr:nvSpPr>
        <xdr:cNvPr id="607" name="公債費最小値テキスト"/>
        <xdr:cNvSpPr txBox="1"/>
      </xdr:nvSpPr>
      <xdr:spPr>
        <a:xfrm>
          <a:off x="16370300" y="1338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08" name="直線コネクタ 607"/>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114203</xdr:rowOff>
    </xdr:from>
    <xdr:ext cx="599010" cy="259045"/>
    <xdr:sp macro="" textlink="">
      <xdr:nvSpPr>
        <xdr:cNvPr id="609" name="公債費最大値テキスト"/>
        <xdr:cNvSpPr txBox="1"/>
      </xdr:nvSpPr>
      <xdr:spPr>
        <a:xfrm>
          <a:off x="16370300" y="1194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0" name="直線コネクタ 609"/>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139439</xdr:rowOff>
    </xdr:from>
    <xdr:to>
      <xdr:col>23</xdr:col>
      <xdr:colOff>517525</xdr:colOff>
      <xdr:row>74</xdr:row>
      <xdr:rowOff>53844</xdr:rowOff>
    </xdr:to>
    <xdr:cxnSp macro="">
      <xdr:nvCxnSpPr>
        <xdr:cNvPr id="611" name="直線コネクタ 610"/>
        <xdr:cNvCxnSpPr/>
      </xdr:nvCxnSpPr>
      <xdr:spPr>
        <a:xfrm flipV="1">
          <a:off x="15481300" y="12655289"/>
          <a:ext cx="838200" cy="8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13872</xdr:rowOff>
    </xdr:from>
    <xdr:ext cx="534377" cy="259045"/>
    <xdr:sp macro="" textlink="">
      <xdr:nvSpPr>
        <xdr:cNvPr id="612" name="公債費平均値テキスト"/>
        <xdr:cNvSpPr txBox="1"/>
      </xdr:nvSpPr>
      <xdr:spPr>
        <a:xfrm>
          <a:off x="16370300" y="1270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3" name="フローチャート : 判断 612"/>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74</xdr:row>
      <xdr:rowOff>45909</xdr:rowOff>
    </xdr:from>
    <xdr:to>
      <xdr:col>22</xdr:col>
      <xdr:colOff>365125</xdr:colOff>
      <xdr:row>74</xdr:row>
      <xdr:rowOff>53844</xdr:rowOff>
    </xdr:to>
    <xdr:cxnSp macro="">
      <xdr:nvCxnSpPr>
        <xdr:cNvPr id="614" name="直線コネクタ 613"/>
        <xdr:cNvCxnSpPr/>
      </xdr:nvCxnSpPr>
      <xdr:spPr>
        <a:xfrm>
          <a:off x="14592300" y="12733209"/>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5" name="フローチャート : 判断 614"/>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74</xdr:row>
      <xdr:rowOff>90617</xdr:rowOff>
    </xdr:from>
    <xdr:ext cx="534377" cy="259045"/>
    <xdr:sp macro="" textlink="">
      <xdr:nvSpPr>
        <xdr:cNvPr id="616" name="テキスト ボックス 615"/>
        <xdr:cNvSpPr txBox="1"/>
      </xdr:nvSpPr>
      <xdr:spPr>
        <a:xfrm>
          <a:off x="15214111" y="1277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146808</xdr:rowOff>
    </xdr:from>
    <xdr:to>
      <xdr:col>21</xdr:col>
      <xdr:colOff>161925</xdr:colOff>
      <xdr:row>74</xdr:row>
      <xdr:rowOff>45909</xdr:rowOff>
    </xdr:to>
    <xdr:cxnSp macro="">
      <xdr:nvCxnSpPr>
        <xdr:cNvPr id="617" name="直線コネクタ 616"/>
        <xdr:cNvCxnSpPr/>
      </xdr:nvCxnSpPr>
      <xdr:spPr>
        <a:xfrm>
          <a:off x="13703300" y="12662658"/>
          <a:ext cx="889000" cy="7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18" name="フローチャート : 判断 617"/>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74</xdr:row>
      <xdr:rowOff>78443</xdr:rowOff>
    </xdr:from>
    <xdr:ext cx="534377" cy="259045"/>
    <xdr:sp macro="" textlink="">
      <xdr:nvSpPr>
        <xdr:cNvPr id="619" name="テキスト ボックス 618"/>
        <xdr:cNvSpPr txBox="1"/>
      </xdr:nvSpPr>
      <xdr:spPr>
        <a:xfrm>
          <a:off x="14325111" y="1276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146808</xdr:rowOff>
    </xdr:from>
    <xdr:to>
      <xdr:col>19</xdr:col>
      <xdr:colOff>644525</xdr:colOff>
      <xdr:row>74</xdr:row>
      <xdr:rowOff>51830</xdr:rowOff>
    </xdr:to>
    <xdr:cxnSp macro="">
      <xdr:nvCxnSpPr>
        <xdr:cNvPr id="620" name="直線コネクタ 619"/>
        <xdr:cNvCxnSpPr/>
      </xdr:nvCxnSpPr>
      <xdr:spPr>
        <a:xfrm flipV="1">
          <a:off x="12814300" y="12662658"/>
          <a:ext cx="889000" cy="7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1" name="フローチャート : 判断 620"/>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74</xdr:row>
      <xdr:rowOff>61930</xdr:rowOff>
    </xdr:from>
    <xdr:ext cx="534377" cy="259045"/>
    <xdr:sp macro="" textlink="">
      <xdr:nvSpPr>
        <xdr:cNvPr id="622" name="テキスト ボックス 621"/>
        <xdr:cNvSpPr txBox="1"/>
      </xdr:nvSpPr>
      <xdr:spPr>
        <a:xfrm>
          <a:off x="13436111" y="127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3" name="フローチャート : 判断 622"/>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72</xdr:row>
      <xdr:rowOff>80845</xdr:rowOff>
    </xdr:from>
    <xdr:ext cx="534377" cy="259045"/>
    <xdr:sp macro="" textlink="">
      <xdr:nvSpPr>
        <xdr:cNvPr id="624" name="テキスト ボックス 623"/>
        <xdr:cNvSpPr txBox="1"/>
      </xdr:nvSpPr>
      <xdr:spPr>
        <a:xfrm>
          <a:off x="12547111" y="1242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88639</xdr:rowOff>
    </xdr:from>
    <xdr:to>
      <xdr:col>23</xdr:col>
      <xdr:colOff>568325</xdr:colOff>
      <xdr:row>74</xdr:row>
      <xdr:rowOff>18789</xdr:rowOff>
    </xdr:to>
    <xdr:sp macro="" textlink="">
      <xdr:nvSpPr>
        <xdr:cNvPr id="630" name="円/楕円 629"/>
        <xdr:cNvSpPr/>
      </xdr:nvSpPr>
      <xdr:spPr>
        <a:xfrm>
          <a:off x="16268700" y="126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72</xdr:row>
      <xdr:rowOff>77936</xdr:rowOff>
    </xdr:from>
    <xdr:ext cx="534377" cy="259045"/>
    <xdr:sp macro="" textlink="">
      <xdr:nvSpPr>
        <xdr:cNvPr id="631" name="公債費該当値テキスト"/>
        <xdr:cNvSpPr txBox="1"/>
      </xdr:nvSpPr>
      <xdr:spPr>
        <a:xfrm>
          <a:off x="16370300" y="124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90,774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3044</xdr:rowOff>
    </xdr:from>
    <xdr:to>
      <xdr:col>22</xdr:col>
      <xdr:colOff>415925</xdr:colOff>
      <xdr:row>74</xdr:row>
      <xdr:rowOff>104644</xdr:rowOff>
    </xdr:to>
    <xdr:sp macro="" textlink="">
      <xdr:nvSpPr>
        <xdr:cNvPr id="632" name="円/楕円 631"/>
        <xdr:cNvSpPr/>
      </xdr:nvSpPr>
      <xdr:spPr>
        <a:xfrm>
          <a:off x="15430500" y="126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72</xdr:row>
      <xdr:rowOff>87591</xdr:rowOff>
    </xdr:from>
    <xdr:ext cx="534377" cy="259045"/>
    <xdr:sp macro="" textlink="">
      <xdr:nvSpPr>
        <xdr:cNvPr id="633" name="テキスト ボックス 632"/>
        <xdr:cNvSpPr txBox="1"/>
      </xdr:nvSpPr>
      <xdr:spPr>
        <a:xfrm>
          <a:off x="15214111" y="1243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82,887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166559</xdr:rowOff>
    </xdr:from>
    <xdr:to>
      <xdr:col>21</xdr:col>
      <xdr:colOff>212725</xdr:colOff>
      <xdr:row>74</xdr:row>
      <xdr:rowOff>96709</xdr:rowOff>
    </xdr:to>
    <xdr:sp macro="" textlink="">
      <xdr:nvSpPr>
        <xdr:cNvPr id="634" name="円/楕円 633"/>
        <xdr:cNvSpPr/>
      </xdr:nvSpPr>
      <xdr:spPr>
        <a:xfrm>
          <a:off x="14541500" y="126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72</xdr:row>
      <xdr:rowOff>79656</xdr:rowOff>
    </xdr:from>
    <xdr:ext cx="534377" cy="259045"/>
    <xdr:sp macro="" textlink="">
      <xdr:nvSpPr>
        <xdr:cNvPr id="635" name="テキスト ボックス 634"/>
        <xdr:cNvSpPr txBox="1"/>
      </xdr:nvSpPr>
      <xdr:spPr>
        <a:xfrm>
          <a:off x="14325111" y="124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96008</xdr:rowOff>
    </xdr:from>
    <xdr:to>
      <xdr:col>20</xdr:col>
      <xdr:colOff>9525</xdr:colOff>
      <xdr:row>74</xdr:row>
      <xdr:rowOff>26158</xdr:rowOff>
    </xdr:to>
    <xdr:sp macro="" textlink="">
      <xdr:nvSpPr>
        <xdr:cNvPr id="636" name="円/楕円 635"/>
        <xdr:cNvSpPr/>
      </xdr:nvSpPr>
      <xdr:spPr>
        <a:xfrm>
          <a:off x="13652500" y="1261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72</xdr:row>
      <xdr:rowOff>5679</xdr:rowOff>
    </xdr:from>
    <xdr:ext cx="534377" cy="259045"/>
    <xdr:sp macro="" textlink="">
      <xdr:nvSpPr>
        <xdr:cNvPr id="637" name="テキスト ボックス 636"/>
        <xdr:cNvSpPr txBox="1"/>
      </xdr:nvSpPr>
      <xdr:spPr>
        <a:xfrm>
          <a:off x="13436111" y="1235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90,097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1030</xdr:rowOff>
    </xdr:from>
    <xdr:to>
      <xdr:col>18</xdr:col>
      <xdr:colOff>492125</xdr:colOff>
      <xdr:row>74</xdr:row>
      <xdr:rowOff>102630</xdr:rowOff>
    </xdr:to>
    <xdr:sp macro="" textlink="">
      <xdr:nvSpPr>
        <xdr:cNvPr id="638" name="円/楕円 637"/>
        <xdr:cNvSpPr/>
      </xdr:nvSpPr>
      <xdr:spPr>
        <a:xfrm>
          <a:off x="12763500" y="12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74</xdr:row>
      <xdr:rowOff>60177</xdr:rowOff>
    </xdr:from>
    <xdr:ext cx="534377" cy="259045"/>
    <xdr:sp macro="" textlink="">
      <xdr:nvSpPr>
        <xdr:cNvPr id="639" name="テキスト ボックス 638"/>
        <xdr:cNvSpPr txBox="1"/>
      </xdr:nvSpPr>
      <xdr:spPr>
        <a:xfrm>
          <a:off x="12547111" y="127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91100</xdr:rowOff>
    </xdr:from>
    <xdr:ext cx="248786" cy="259045"/>
    <xdr:sp macro="" textlink="">
      <xdr:nvSpPr>
        <xdr:cNvPr id="651" name="テキスト ボックス 650"/>
        <xdr:cNvSpPr txBox="1"/>
      </xdr:nvSpPr>
      <xdr:spPr>
        <a:xfrm>
          <a:off x="12197214" y="1689320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110854</xdr:rowOff>
    </xdr:from>
    <xdr:ext cx="531299" cy="259045"/>
    <xdr:sp macro="" textlink="">
      <xdr:nvSpPr>
        <xdr:cNvPr id="653" name="テキスト ボックス 652"/>
        <xdr:cNvSpPr txBox="1"/>
      </xdr:nvSpPr>
      <xdr:spPr>
        <a:xfrm>
          <a:off x="11914701" y="16570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127183</xdr:rowOff>
    </xdr:from>
    <xdr:ext cx="531299" cy="259045"/>
    <xdr:sp macro="" textlink="">
      <xdr:nvSpPr>
        <xdr:cNvPr id="655" name="テキスト ボックス 654"/>
        <xdr:cNvSpPr txBox="1"/>
      </xdr:nvSpPr>
      <xdr:spPr>
        <a:xfrm>
          <a:off x="11914701" y="1624348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143511</xdr:rowOff>
    </xdr:from>
    <xdr:ext cx="531299" cy="259045"/>
    <xdr:sp macro="" textlink="">
      <xdr:nvSpPr>
        <xdr:cNvPr id="657" name="テキスト ボックス 656"/>
        <xdr:cNvSpPr txBox="1"/>
      </xdr:nvSpPr>
      <xdr:spPr>
        <a:xfrm>
          <a:off x="11914701" y="1591691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156414</xdr:rowOff>
    </xdr:from>
    <xdr:ext cx="531299" cy="259045"/>
    <xdr:sp macro="" textlink="">
      <xdr:nvSpPr>
        <xdr:cNvPr id="659" name="テキスト ボックス 658"/>
        <xdr:cNvSpPr txBox="1"/>
      </xdr:nvSpPr>
      <xdr:spPr>
        <a:xfrm>
          <a:off x="11914701" y="1558691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4718</xdr:rowOff>
    </xdr:from>
    <xdr:ext cx="595419" cy="259045"/>
    <xdr:sp macro="" textlink="">
      <xdr:nvSpPr>
        <xdr:cNvPr id="661" name="テキスト ボックス 660"/>
        <xdr:cNvSpPr txBox="1"/>
      </xdr:nvSpPr>
      <xdr:spPr>
        <a:xfrm>
          <a:off x="11850581" y="152637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21047</xdr:rowOff>
    </xdr:from>
    <xdr:ext cx="595419" cy="259045"/>
    <xdr:sp macro="" textlink="">
      <xdr:nvSpPr>
        <xdr:cNvPr id="663" name="テキスト ボックス 662"/>
        <xdr:cNvSpPr txBox="1"/>
      </xdr:nvSpPr>
      <xdr:spPr>
        <a:xfrm>
          <a:off x="11850581" y="14937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5" name="直線コネクタ 664"/>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4448</xdr:rowOff>
    </xdr:from>
    <xdr:ext cx="469744" cy="259045"/>
    <xdr:sp macro="" textlink="">
      <xdr:nvSpPr>
        <xdr:cNvPr id="666" name="積立金最小値テキスト"/>
        <xdr:cNvSpPr txBox="1"/>
      </xdr:nvSpPr>
      <xdr:spPr>
        <a:xfrm>
          <a:off x="16370300" y="1697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7" name="直線コネクタ 666"/>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51312</xdr:rowOff>
    </xdr:from>
    <xdr:ext cx="534377" cy="259045"/>
    <xdr:sp macro="" textlink="">
      <xdr:nvSpPr>
        <xdr:cNvPr id="668" name="積立金最大値テキスト"/>
        <xdr:cNvSpPr txBox="1"/>
      </xdr:nvSpPr>
      <xdr:spPr>
        <a:xfrm>
          <a:off x="16370300" y="153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69" name="直線コネクタ 668"/>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111288</xdr:rowOff>
    </xdr:from>
    <xdr:to>
      <xdr:col>23</xdr:col>
      <xdr:colOff>517525</xdr:colOff>
      <xdr:row>98</xdr:row>
      <xdr:rowOff>11863</xdr:rowOff>
    </xdr:to>
    <xdr:cxnSp macro="">
      <xdr:nvCxnSpPr>
        <xdr:cNvPr id="670" name="直線コネクタ 669"/>
        <xdr:cNvCxnSpPr/>
      </xdr:nvCxnSpPr>
      <xdr:spPr>
        <a:xfrm flipV="1">
          <a:off x="15481300" y="16741938"/>
          <a:ext cx="838200" cy="7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16148</xdr:rowOff>
    </xdr:from>
    <xdr:ext cx="534377" cy="259045"/>
    <xdr:sp macro="" textlink="">
      <xdr:nvSpPr>
        <xdr:cNvPr id="671" name="積立金平均値テキスト"/>
        <xdr:cNvSpPr txBox="1"/>
      </xdr:nvSpPr>
      <xdr:spPr>
        <a:xfrm>
          <a:off x="16370300" y="16303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2" name="フローチャート : 判断 671"/>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97</xdr:row>
      <xdr:rowOff>48293</xdr:rowOff>
    </xdr:from>
    <xdr:to>
      <xdr:col>22</xdr:col>
      <xdr:colOff>365125</xdr:colOff>
      <xdr:row>98</xdr:row>
      <xdr:rowOff>11863</xdr:rowOff>
    </xdr:to>
    <xdr:cxnSp macro="">
      <xdr:nvCxnSpPr>
        <xdr:cNvPr id="673" name="直線コネクタ 672"/>
        <xdr:cNvCxnSpPr/>
      </xdr:nvCxnSpPr>
      <xdr:spPr>
        <a:xfrm>
          <a:off x="14592300" y="16678943"/>
          <a:ext cx="889000" cy="13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4" name="フローチャート : 判断 673"/>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94</xdr:row>
      <xdr:rowOff>139875</xdr:rowOff>
    </xdr:from>
    <xdr:ext cx="534377" cy="259045"/>
    <xdr:sp macro="" textlink="">
      <xdr:nvSpPr>
        <xdr:cNvPr id="675" name="テキスト ボックス 674"/>
        <xdr:cNvSpPr txBox="1"/>
      </xdr:nvSpPr>
      <xdr:spPr>
        <a:xfrm>
          <a:off x="15214111" y="1625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48293</xdr:rowOff>
    </xdr:from>
    <xdr:to>
      <xdr:col>21</xdr:col>
      <xdr:colOff>161925</xdr:colOff>
      <xdr:row>98</xdr:row>
      <xdr:rowOff>2932</xdr:rowOff>
    </xdr:to>
    <xdr:cxnSp macro="">
      <xdr:nvCxnSpPr>
        <xdr:cNvPr id="676" name="直線コネクタ 675"/>
        <xdr:cNvCxnSpPr/>
      </xdr:nvCxnSpPr>
      <xdr:spPr>
        <a:xfrm flipV="1">
          <a:off x="13703300" y="16678943"/>
          <a:ext cx="889000" cy="12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7" name="フローチャート : 判断 676"/>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95</xdr:row>
      <xdr:rowOff>62217</xdr:rowOff>
    </xdr:from>
    <xdr:ext cx="534377" cy="259045"/>
    <xdr:sp macro="" textlink="">
      <xdr:nvSpPr>
        <xdr:cNvPr id="678" name="テキスト ボックス 677"/>
        <xdr:cNvSpPr txBox="1"/>
      </xdr:nvSpPr>
      <xdr:spPr>
        <a:xfrm>
          <a:off x="14325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2932</xdr:rowOff>
    </xdr:from>
    <xdr:to>
      <xdr:col>19</xdr:col>
      <xdr:colOff>644525</xdr:colOff>
      <xdr:row>98</xdr:row>
      <xdr:rowOff>36765</xdr:rowOff>
    </xdr:to>
    <xdr:cxnSp macro="">
      <xdr:nvCxnSpPr>
        <xdr:cNvPr id="679" name="直線コネクタ 678"/>
        <xdr:cNvCxnSpPr/>
      </xdr:nvCxnSpPr>
      <xdr:spPr>
        <a:xfrm flipV="1">
          <a:off x="12814300" y="1680503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0" name="フローチャート : 判断 679"/>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94</xdr:row>
      <xdr:rowOff>127155</xdr:rowOff>
    </xdr:from>
    <xdr:ext cx="534377" cy="259045"/>
    <xdr:sp macro="" textlink="">
      <xdr:nvSpPr>
        <xdr:cNvPr id="681" name="テキスト ボックス 680"/>
        <xdr:cNvSpPr txBox="1"/>
      </xdr:nvSpPr>
      <xdr:spPr>
        <a:xfrm>
          <a:off x="13436111" y="1624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2" name="フローチャート : 判断 681"/>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95</xdr:row>
      <xdr:rowOff>20546</xdr:rowOff>
    </xdr:from>
    <xdr:ext cx="534377" cy="259045"/>
    <xdr:sp macro="" textlink="">
      <xdr:nvSpPr>
        <xdr:cNvPr id="683" name="テキスト ボックス 682"/>
        <xdr:cNvSpPr txBox="1"/>
      </xdr:nvSpPr>
      <xdr:spPr>
        <a:xfrm>
          <a:off x="12547111" y="163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60488</xdr:rowOff>
    </xdr:from>
    <xdr:to>
      <xdr:col>23</xdr:col>
      <xdr:colOff>568325</xdr:colOff>
      <xdr:row>97</xdr:row>
      <xdr:rowOff>162088</xdr:rowOff>
    </xdr:to>
    <xdr:sp macro="" textlink="">
      <xdr:nvSpPr>
        <xdr:cNvPr id="689" name="円/楕円 688"/>
        <xdr:cNvSpPr/>
      </xdr:nvSpPr>
      <xdr:spPr>
        <a:xfrm>
          <a:off x="16268700" y="166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97</xdr:row>
      <xdr:rowOff>5335</xdr:rowOff>
    </xdr:from>
    <xdr:ext cx="534377" cy="259045"/>
    <xdr:sp macro="" textlink="">
      <xdr:nvSpPr>
        <xdr:cNvPr id="690" name="積立金該当値テキスト"/>
        <xdr:cNvSpPr txBox="1"/>
      </xdr:nvSpPr>
      <xdr:spPr>
        <a:xfrm>
          <a:off x="16370300" y="166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132513</xdr:rowOff>
    </xdr:from>
    <xdr:to>
      <xdr:col>22</xdr:col>
      <xdr:colOff>415925</xdr:colOff>
      <xdr:row>98</xdr:row>
      <xdr:rowOff>62663</xdr:rowOff>
    </xdr:to>
    <xdr:sp macro="" textlink="">
      <xdr:nvSpPr>
        <xdr:cNvPr id="691" name="円/楕円 690"/>
        <xdr:cNvSpPr/>
      </xdr:nvSpPr>
      <xdr:spPr>
        <a:xfrm>
          <a:off x="15430500" y="167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98</xdr:row>
      <xdr:rowOff>20210</xdr:rowOff>
    </xdr:from>
    <xdr:ext cx="534377" cy="259045"/>
    <xdr:sp macro="" textlink="">
      <xdr:nvSpPr>
        <xdr:cNvPr id="692" name="テキスト ボックス 691"/>
        <xdr:cNvSpPr txBox="1"/>
      </xdr:nvSpPr>
      <xdr:spPr>
        <a:xfrm>
          <a:off x="15214111" y="168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168943</xdr:rowOff>
    </xdr:from>
    <xdr:to>
      <xdr:col>21</xdr:col>
      <xdr:colOff>212725</xdr:colOff>
      <xdr:row>97</xdr:row>
      <xdr:rowOff>99093</xdr:rowOff>
    </xdr:to>
    <xdr:sp macro="" textlink="">
      <xdr:nvSpPr>
        <xdr:cNvPr id="693" name="円/楕円 692"/>
        <xdr:cNvSpPr/>
      </xdr:nvSpPr>
      <xdr:spPr>
        <a:xfrm>
          <a:off x="14541500" y="166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97</xdr:row>
      <xdr:rowOff>53214</xdr:rowOff>
    </xdr:from>
    <xdr:ext cx="534377" cy="259045"/>
    <xdr:sp macro="" textlink="">
      <xdr:nvSpPr>
        <xdr:cNvPr id="694" name="テキスト ボックス 693"/>
        <xdr:cNvSpPr txBox="1"/>
      </xdr:nvSpPr>
      <xdr:spPr>
        <a:xfrm>
          <a:off x="14325111" y="166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123582</xdr:rowOff>
    </xdr:from>
    <xdr:to>
      <xdr:col>20</xdr:col>
      <xdr:colOff>9525</xdr:colOff>
      <xdr:row>98</xdr:row>
      <xdr:rowOff>53732</xdr:rowOff>
    </xdr:to>
    <xdr:sp macro="" textlink="">
      <xdr:nvSpPr>
        <xdr:cNvPr id="695" name="円/楕円 694"/>
        <xdr:cNvSpPr/>
      </xdr:nvSpPr>
      <xdr:spPr>
        <a:xfrm>
          <a:off x="13652500" y="1675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98</xdr:row>
      <xdr:rowOff>11279</xdr:rowOff>
    </xdr:from>
    <xdr:ext cx="534377" cy="259045"/>
    <xdr:sp macro="" textlink="">
      <xdr:nvSpPr>
        <xdr:cNvPr id="696" name="テキスト ボックス 695"/>
        <xdr:cNvSpPr txBox="1"/>
      </xdr:nvSpPr>
      <xdr:spPr>
        <a:xfrm>
          <a:off x="13436111" y="168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157415</xdr:rowOff>
    </xdr:from>
    <xdr:to>
      <xdr:col>18</xdr:col>
      <xdr:colOff>492125</xdr:colOff>
      <xdr:row>98</xdr:row>
      <xdr:rowOff>87565</xdr:rowOff>
    </xdr:to>
    <xdr:sp macro="" textlink="">
      <xdr:nvSpPr>
        <xdr:cNvPr id="697" name="円/楕円 696"/>
        <xdr:cNvSpPr/>
      </xdr:nvSpPr>
      <xdr:spPr>
        <a:xfrm>
          <a:off x="12763500" y="167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98</xdr:row>
      <xdr:rowOff>45112</xdr:rowOff>
    </xdr:from>
    <xdr:ext cx="534377" cy="259045"/>
    <xdr:sp macro="" textlink="">
      <xdr:nvSpPr>
        <xdr:cNvPr id="698" name="テキスト ボックス 697"/>
        <xdr:cNvSpPr txBox="1"/>
      </xdr:nvSpPr>
      <xdr:spPr>
        <a:xfrm>
          <a:off x="12547111" y="1684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91099</xdr:rowOff>
    </xdr:from>
    <xdr:ext cx="248786" cy="259045"/>
    <xdr:sp macro="" textlink="">
      <xdr:nvSpPr>
        <xdr:cNvPr id="710" name="テキスト ボックス 709"/>
        <xdr:cNvSpPr txBox="1"/>
      </xdr:nvSpPr>
      <xdr:spPr>
        <a:xfrm>
          <a:off x="18039214" y="660619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110854</xdr:rowOff>
    </xdr:from>
    <xdr:ext cx="467179" cy="259045"/>
    <xdr:sp macro="" textlink="">
      <xdr:nvSpPr>
        <xdr:cNvPr id="712" name="テキスト ボックス 711"/>
        <xdr:cNvSpPr txBox="1"/>
      </xdr:nvSpPr>
      <xdr:spPr>
        <a:xfrm>
          <a:off x="17820821" y="628305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127183</xdr:rowOff>
    </xdr:from>
    <xdr:ext cx="467179" cy="259045"/>
    <xdr:sp macro="" textlink="">
      <xdr:nvSpPr>
        <xdr:cNvPr id="714" name="テキスト ボックス 713"/>
        <xdr:cNvSpPr txBox="1"/>
      </xdr:nvSpPr>
      <xdr:spPr>
        <a:xfrm>
          <a:off x="17820821" y="59564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143511</xdr:rowOff>
    </xdr:from>
    <xdr:ext cx="467179" cy="259045"/>
    <xdr:sp macro="" textlink="">
      <xdr:nvSpPr>
        <xdr:cNvPr id="716" name="テキスト ボックス 715"/>
        <xdr:cNvSpPr txBox="1"/>
      </xdr:nvSpPr>
      <xdr:spPr>
        <a:xfrm>
          <a:off x="17820821" y="56299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156414</xdr:rowOff>
    </xdr:from>
    <xdr:ext cx="531299" cy="259045"/>
    <xdr:sp macro="" textlink="">
      <xdr:nvSpPr>
        <xdr:cNvPr id="718" name="テキスト ボックス 717"/>
        <xdr:cNvSpPr txBox="1"/>
      </xdr:nvSpPr>
      <xdr:spPr>
        <a:xfrm>
          <a:off x="17756701" y="529991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4719</xdr:rowOff>
    </xdr:from>
    <xdr:ext cx="531299" cy="259045"/>
    <xdr:sp macro="" textlink="">
      <xdr:nvSpPr>
        <xdr:cNvPr id="720" name="テキスト ボックス 719"/>
        <xdr:cNvSpPr txBox="1"/>
      </xdr:nvSpPr>
      <xdr:spPr>
        <a:xfrm>
          <a:off x="17756701" y="497676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21047</xdr:rowOff>
    </xdr:from>
    <xdr:ext cx="531299" cy="259045"/>
    <xdr:sp macro="" textlink="">
      <xdr:nvSpPr>
        <xdr:cNvPr id="722" name="テキスト ボックス 721"/>
        <xdr:cNvSpPr txBox="1"/>
      </xdr:nvSpPr>
      <xdr:spPr>
        <a:xfrm>
          <a:off x="17756701" y="4650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4" name="直線コネクタ 723"/>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69125</xdr:rowOff>
    </xdr:from>
    <xdr:ext cx="249299" cy="259045"/>
    <xdr:sp macro="" textlink="">
      <xdr:nvSpPr>
        <xdr:cNvPr id="725" name="投資及び出資金最小値テキスト"/>
        <xdr:cNvSpPr txBox="1"/>
      </xdr:nvSpPr>
      <xdr:spPr>
        <a:xfrm>
          <a:off x="22212300" y="67556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140209</xdr:rowOff>
    </xdr:from>
    <xdr:ext cx="534377" cy="259045"/>
    <xdr:sp macro="" textlink="">
      <xdr:nvSpPr>
        <xdr:cNvPr id="727" name="投資及び出資金最大値テキスト"/>
        <xdr:cNvSpPr txBox="1"/>
      </xdr:nvSpPr>
      <xdr:spPr>
        <a:xfrm>
          <a:off x="22212300" y="511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28" name="直線コネクタ 727"/>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133279</xdr:rowOff>
    </xdr:from>
    <xdr:ext cx="469744" cy="259045"/>
    <xdr:sp macro="" textlink="">
      <xdr:nvSpPr>
        <xdr:cNvPr id="730" name="投資及び出資金平均値テキスト"/>
        <xdr:cNvSpPr txBox="1"/>
      </xdr:nvSpPr>
      <xdr:spPr>
        <a:xfrm>
          <a:off x="22212300" y="6305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1" name="フローチャート : 判断 730"/>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3" name="フローチャート : 判断 732"/>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36</xdr:row>
      <xdr:rowOff>81085</xdr:rowOff>
    </xdr:from>
    <xdr:ext cx="469745" cy="259045"/>
    <xdr:sp macro="" textlink="">
      <xdr:nvSpPr>
        <xdr:cNvPr id="734" name="テキスト ボックス 733"/>
        <xdr:cNvSpPr txBox="1"/>
      </xdr:nvSpPr>
      <xdr:spPr>
        <a:xfrm>
          <a:off x="21088427" y="625328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6" name="フローチャート : 判断 735"/>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36</xdr:row>
      <xdr:rowOff>109221</xdr:rowOff>
    </xdr:from>
    <xdr:ext cx="469745" cy="259045"/>
    <xdr:sp macro="" textlink="">
      <xdr:nvSpPr>
        <xdr:cNvPr id="737" name="テキスト ボックス 736"/>
        <xdr:cNvSpPr txBox="1"/>
      </xdr:nvSpPr>
      <xdr:spPr>
        <a:xfrm>
          <a:off x="20199427" y="628142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39" name="フローチャート : 判断 738"/>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36</xdr:row>
      <xdr:rowOff>44016</xdr:rowOff>
    </xdr:from>
    <xdr:ext cx="469744" cy="259045"/>
    <xdr:sp macro="" textlink="">
      <xdr:nvSpPr>
        <xdr:cNvPr id="740" name="テキスト ボックス 739"/>
        <xdr:cNvSpPr txBox="1"/>
      </xdr:nvSpPr>
      <xdr:spPr>
        <a:xfrm>
          <a:off x="19310427" y="621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1" name="フローチャート : 判断 740"/>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36</xdr:row>
      <xdr:rowOff>53704</xdr:rowOff>
    </xdr:from>
    <xdr:ext cx="469745" cy="259045"/>
    <xdr:sp macro="" textlink="">
      <xdr:nvSpPr>
        <xdr:cNvPr id="742" name="テキスト ボックス 741"/>
        <xdr:cNvSpPr txBox="1"/>
      </xdr:nvSpPr>
      <xdr:spPr>
        <a:xfrm>
          <a:off x="18421427" y="622590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8" name="円/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100875</xdr:rowOff>
    </xdr:from>
    <xdr:ext cx="249299" cy="259045"/>
    <xdr:sp macro="" textlink="">
      <xdr:nvSpPr>
        <xdr:cNvPr id="749" name="投資及び出資金該当値テキスト"/>
        <xdr:cNvSpPr txBox="1"/>
      </xdr:nvSpPr>
      <xdr:spPr>
        <a:xfrm>
          <a:off x="22212300" y="66159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0" name="円/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39</xdr:row>
      <xdr:rowOff>107225</xdr:rowOff>
    </xdr:from>
    <xdr:ext cx="249299" cy="259045"/>
    <xdr:sp macro="" textlink="">
      <xdr:nvSpPr>
        <xdr:cNvPr id="751" name="テキスト ボックス 750"/>
        <xdr:cNvSpPr txBox="1"/>
      </xdr:nvSpPr>
      <xdr:spPr>
        <a:xfrm>
          <a:off x="21198649" y="6793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2" name="円/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39</xdr:row>
      <xdr:rowOff>107225</xdr:rowOff>
    </xdr:from>
    <xdr:ext cx="249299" cy="259045"/>
    <xdr:sp macro="" textlink="">
      <xdr:nvSpPr>
        <xdr:cNvPr id="753" name="テキスト ボックス 752"/>
        <xdr:cNvSpPr txBox="1"/>
      </xdr:nvSpPr>
      <xdr:spPr>
        <a:xfrm>
          <a:off x="20309649" y="6793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4" name="円/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39</xdr:row>
      <xdr:rowOff>107225</xdr:rowOff>
    </xdr:from>
    <xdr:ext cx="249299" cy="259045"/>
    <xdr:sp macro="" textlink="">
      <xdr:nvSpPr>
        <xdr:cNvPr id="755" name="テキスト ボックス 754"/>
        <xdr:cNvSpPr txBox="1"/>
      </xdr:nvSpPr>
      <xdr:spPr>
        <a:xfrm>
          <a:off x="19420649" y="6793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6" name="円/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39</xdr:row>
      <xdr:rowOff>107225</xdr:rowOff>
    </xdr:from>
    <xdr:ext cx="249299" cy="259045"/>
    <xdr:sp macro="" textlink="">
      <xdr:nvSpPr>
        <xdr:cNvPr id="757" name="テキスト ボックス 756"/>
        <xdr:cNvSpPr txBox="1"/>
      </xdr:nvSpPr>
      <xdr:spPr>
        <a:xfrm>
          <a:off x="18531649" y="6793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135347</xdr:rowOff>
    </xdr:from>
    <xdr:ext cx="248786" cy="259045"/>
    <xdr:sp macro="" textlink="">
      <xdr:nvSpPr>
        <xdr:cNvPr id="769" name="テキスト ボックス 768"/>
        <xdr:cNvSpPr txBox="1"/>
      </xdr:nvSpPr>
      <xdr:spPr>
        <a:xfrm>
          <a:off x="18039214" y="9907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21047</xdr:rowOff>
    </xdr:from>
    <xdr:ext cx="531299" cy="259045"/>
    <xdr:sp macro="" textlink="">
      <xdr:nvSpPr>
        <xdr:cNvPr id="771" name="テキスト ボックス 770"/>
        <xdr:cNvSpPr txBox="1"/>
      </xdr:nvSpPr>
      <xdr:spPr>
        <a:xfrm>
          <a:off x="17756701" y="9450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78197</xdr:rowOff>
    </xdr:from>
    <xdr:ext cx="531299" cy="259045"/>
    <xdr:sp macro="" textlink="">
      <xdr:nvSpPr>
        <xdr:cNvPr id="773" name="テキスト ボックス 772"/>
        <xdr:cNvSpPr txBox="1"/>
      </xdr:nvSpPr>
      <xdr:spPr>
        <a:xfrm>
          <a:off x="17756701" y="8993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135347</xdr:rowOff>
    </xdr:from>
    <xdr:ext cx="531299" cy="259045"/>
    <xdr:sp macro="" textlink="">
      <xdr:nvSpPr>
        <xdr:cNvPr id="775" name="テキスト ボックス 774"/>
        <xdr:cNvSpPr txBox="1"/>
      </xdr:nvSpPr>
      <xdr:spPr>
        <a:xfrm>
          <a:off x="17756701" y="8536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21047</xdr:rowOff>
    </xdr:from>
    <xdr:ext cx="531299" cy="259045"/>
    <xdr:sp macro="" textlink="">
      <xdr:nvSpPr>
        <xdr:cNvPr id="777" name="テキスト ボックス 776"/>
        <xdr:cNvSpPr txBox="1"/>
      </xdr:nvSpPr>
      <xdr:spPr>
        <a:xfrm>
          <a:off x="17756701" y="8079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55</xdr:row>
      <xdr:rowOff>38636</xdr:rowOff>
    </xdr:from>
    <xdr:to>
      <xdr:col>32</xdr:col>
      <xdr:colOff>186689</xdr:colOff>
      <xdr:row>58</xdr:row>
      <xdr:rowOff>139700</xdr:rowOff>
    </xdr:to>
    <xdr:cxnSp macro="">
      <xdr:nvCxnSpPr>
        <xdr:cNvPr id="779" name="直線コネクタ 778"/>
        <xdr:cNvCxnSpPr/>
      </xdr:nvCxnSpPr>
      <xdr:spPr>
        <a:xfrm flipV="1">
          <a:off x="22159595" y="9468386"/>
          <a:ext cx="1269" cy="6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109947</xdr:rowOff>
    </xdr:from>
    <xdr:ext cx="249299" cy="259045"/>
    <xdr:sp macro="" textlink="">
      <xdr:nvSpPr>
        <xdr:cNvPr id="780" name="貸付金最小値テキスト"/>
        <xdr:cNvSpPr txBox="1"/>
      </xdr:nvSpPr>
      <xdr:spPr>
        <a:xfrm>
          <a:off x="22212300" y="100540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119757</xdr:rowOff>
    </xdr:from>
    <xdr:ext cx="534377" cy="259045"/>
    <xdr:sp macro="" textlink="">
      <xdr:nvSpPr>
        <xdr:cNvPr id="782" name="貸付金最大値テキスト"/>
        <xdr:cNvSpPr txBox="1"/>
      </xdr:nvSpPr>
      <xdr:spPr>
        <a:xfrm>
          <a:off x="22212300" y="92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55</xdr:row>
      <xdr:rowOff>38636</xdr:rowOff>
    </xdr:from>
    <xdr:to>
      <xdr:col>32</xdr:col>
      <xdr:colOff>276225</xdr:colOff>
      <xdr:row>55</xdr:row>
      <xdr:rowOff>38636</xdr:rowOff>
    </xdr:to>
    <xdr:cxnSp macro="">
      <xdr:nvCxnSpPr>
        <xdr:cNvPr id="783" name="直線コネクタ 782"/>
        <xdr:cNvCxnSpPr/>
      </xdr:nvCxnSpPr>
      <xdr:spPr>
        <a:xfrm>
          <a:off x="22072600" y="946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163739</xdr:rowOff>
    </xdr:from>
    <xdr:ext cx="469744" cy="259045"/>
    <xdr:sp macro="" textlink="">
      <xdr:nvSpPr>
        <xdr:cNvPr id="785" name="貸付金平均値テキスト"/>
        <xdr:cNvSpPr txBox="1"/>
      </xdr:nvSpPr>
      <xdr:spPr>
        <a:xfrm>
          <a:off x="22212300" y="976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2992</xdr:rowOff>
    </xdr:from>
    <xdr:to>
      <xdr:col>32</xdr:col>
      <xdr:colOff>238125</xdr:colOff>
      <xdr:row>58</xdr:row>
      <xdr:rowOff>104592</xdr:rowOff>
    </xdr:to>
    <xdr:sp macro="" textlink="">
      <xdr:nvSpPr>
        <xdr:cNvPr id="786" name="フローチャート : 判断 785"/>
        <xdr:cNvSpPr/>
      </xdr:nvSpPr>
      <xdr:spPr>
        <a:xfrm>
          <a:off x="22110700" y="994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58</xdr:row>
      <xdr:rowOff>139312</xdr:rowOff>
    </xdr:from>
    <xdr:to>
      <xdr:col>31</xdr:col>
      <xdr:colOff>34925</xdr:colOff>
      <xdr:row>58</xdr:row>
      <xdr:rowOff>139700</xdr:rowOff>
    </xdr:to>
    <xdr:cxnSp macro="">
      <xdr:nvCxnSpPr>
        <xdr:cNvPr id="787" name="直線コネクタ 786"/>
        <xdr:cNvCxnSpPr/>
      </xdr:nvCxnSpPr>
      <xdr:spPr>
        <a:xfrm>
          <a:off x="20434300" y="10083412"/>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16137</xdr:rowOff>
    </xdr:from>
    <xdr:to>
      <xdr:col>31</xdr:col>
      <xdr:colOff>85725</xdr:colOff>
      <xdr:row>58</xdr:row>
      <xdr:rowOff>117737</xdr:rowOff>
    </xdr:to>
    <xdr:sp macro="" textlink="">
      <xdr:nvSpPr>
        <xdr:cNvPr id="788" name="フローチャート : 判断 787"/>
        <xdr:cNvSpPr/>
      </xdr:nvSpPr>
      <xdr:spPr>
        <a:xfrm>
          <a:off x="21272500" y="99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56</xdr:row>
      <xdr:rowOff>100684</xdr:rowOff>
    </xdr:from>
    <xdr:ext cx="469745" cy="259045"/>
    <xdr:sp macro="" textlink="">
      <xdr:nvSpPr>
        <xdr:cNvPr id="789" name="テキスト ボックス 788"/>
        <xdr:cNvSpPr txBox="1"/>
      </xdr:nvSpPr>
      <xdr:spPr>
        <a:xfrm>
          <a:off x="21088427" y="970188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151998</xdr:rowOff>
    </xdr:from>
    <xdr:to>
      <xdr:col>29</xdr:col>
      <xdr:colOff>517525</xdr:colOff>
      <xdr:row>58</xdr:row>
      <xdr:rowOff>139312</xdr:rowOff>
    </xdr:to>
    <xdr:cxnSp macro="">
      <xdr:nvCxnSpPr>
        <xdr:cNvPr id="790" name="直線コネクタ 789"/>
        <xdr:cNvCxnSpPr/>
      </xdr:nvCxnSpPr>
      <xdr:spPr>
        <a:xfrm>
          <a:off x="19545300" y="8895948"/>
          <a:ext cx="889000" cy="118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169984</xdr:rowOff>
    </xdr:from>
    <xdr:to>
      <xdr:col>29</xdr:col>
      <xdr:colOff>568325</xdr:colOff>
      <xdr:row>58</xdr:row>
      <xdr:rowOff>100134</xdr:rowOff>
    </xdr:to>
    <xdr:sp macro="" textlink="">
      <xdr:nvSpPr>
        <xdr:cNvPr id="791" name="フローチャート : 判断 790"/>
        <xdr:cNvSpPr/>
      </xdr:nvSpPr>
      <xdr:spPr>
        <a:xfrm>
          <a:off x="20383500" y="99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56</xdr:row>
      <xdr:rowOff>83081</xdr:rowOff>
    </xdr:from>
    <xdr:ext cx="469745" cy="259045"/>
    <xdr:sp macro="" textlink="">
      <xdr:nvSpPr>
        <xdr:cNvPr id="792" name="テキスト ボックス 791"/>
        <xdr:cNvSpPr txBox="1"/>
      </xdr:nvSpPr>
      <xdr:spPr>
        <a:xfrm>
          <a:off x="20199427" y="968428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92997</xdr:rowOff>
    </xdr:from>
    <xdr:to>
      <xdr:col>28</xdr:col>
      <xdr:colOff>314325</xdr:colOff>
      <xdr:row>51</xdr:row>
      <xdr:rowOff>151998</xdr:rowOff>
    </xdr:to>
    <xdr:cxnSp macro="">
      <xdr:nvCxnSpPr>
        <xdr:cNvPr id="793" name="直線コネクタ 792"/>
        <xdr:cNvCxnSpPr/>
      </xdr:nvCxnSpPr>
      <xdr:spPr>
        <a:xfrm>
          <a:off x="18656300" y="8836947"/>
          <a:ext cx="889000" cy="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166487</xdr:rowOff>
    </xdr:from>
    <xdr:to>
      <xdr:col>28</xdr:col>
      <xdr:colOff>365125</xdr:colOff>
      <xdr:row>58</xdr:row>
      <xdr:rowOff>96637</xdr:rowOff>
    </xdr:to>
    <xdr:sp macro="" textlink="">
      <xdr:nvSpPr>
        <xdr:cNvPr id="794" name="フローチャート : 判断 793"/>
        <xdr:cNvSpPr/>
      </xdr:nvSpPr>
      <xdr:spPr>
        <a:xfrm>
          <a:off x="19494500" y="993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58</xdr:row>
      <xdr:rowOff>54184</xdr:rowOff>
    </xdr:from>
    <xdr:ext cx="469744" cy="259045"/>
    <xdr:sp macro="" textlink="">
      <xdr:nvSpPr>
        <xdr:cNvPr id="795" name="テキスト ボックス 794"/>
        <xdr:cNvSpPr txBox="1"/>
      </xdr:nvSpPr>
      <xdr:spPr>
        <a:xfrm>
          <a:off x="19310427" y="999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138986</xdr:rowOff>
    </xdr:from>
    <xdr:to>
      <xdr:col>27</xdr:col>
      <xdr:colOff>161925</xdr:colOff>
      <xdr:row>58</xdr:row>
      <xdr:rowOff>69136</xdr:rowOff>
    </xdr:to>
    <xdr:sp macro="" textlink="">
      <xdr:nvSpPr>
        <xdr:cNvPr id="796" name="フローチャート : 判断 795"/>
        <xdr:cNvSpPr/>
      </xdr:nvSpPr>
      <xdr:spPr>
        <a:xfrm>
          <a:off x="18605500" y="99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58</xdr:row>
      <xdr:rowOff>23257</xdr:rowOff>
    </xdr:from>
    <xdr:ext cx="469745" cy="259045"/>
    <xdr:sp macro="" textlink="">
      <xdr:nvSpPr>
        <xdr:cNvPr id="797" name="テキスト ボックス 796"/>
        <xdr:cNvSpPr txBox="1"/>
      </xdr:nvSpPr>
      <xdr:spPr>
        <a:xfrm>
          <a:off x="18421427" y="996735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円/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57</xdr:row>
      <xdr:rowOff>138271</xdr:rowOff>
    </xdr:from>
    <xdr:ext cx="249299" cy="259045"/>
    <xdr:sp macro="" textlink="">
      <xdr:nvSpPr>
        <xdr:cNvPr id="804" name="貸付金該当値テキスト"/>
        <xdr:cNvSpPr txBox="1"/>
      </xdr:nvSpPr>
      <xdr:spPr>
        <a:xfrm>
          <a:off x="22212300" y="99109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5" name="円/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58</xdr:row>
      <xdr:rowOff>148047</xdr:rowOff>
    </xdr:from>
    <xdr:ext cx="249299" cy="259045"/>
    <xdr:sp macro="" textlink="">
      <xdr:nvSpPr>
        <xdr:cNvPr id="806" name="テキスト ボックス 805"/>
        <xdr:cNvSpPr txBox="1"/>
      </xdr:nvSpPr>
      <xdr:spPr>
        <a:xfrm>
          <a:off x="21198649" y="10092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88512</xdr:rowOff>
    </xdr:from>
    <xdr:to>
      <xdr:col>29</xdr:col>
      <xdr:colOff>568325</xdr:colOff>
      <xdr:row>59</xdr:row>
      <xdr:rowOff>18662</xdr:rowOff>
    </xdr:to>
    <xdr:sp macro="" textlink="">
      <xdr:nvSpPr>
        <xdr:cNvPr id="807" name="円/楕円 806"/>
        <xdr:cNvSpPr/>
      </xdr:nvSpPr>
      <xdr:spPr>
        <a:xfrm>
          <a:off x="20383500" y="100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360558</xdr:colOff>
      <xdr:row>58</xdr:row>
      <xdr:rowOff>147659</xdr:rowOff>
    </xdr:from>
    <xdr:ext cx="313932" cy="259045"/>
    <xdr:sp macro="" textlink="">
      <xdr:nvSpPr>
        <xdr:cNvPr id="808" name="テキスト ボックス 807"/>
        <xdr:cNvSpPr txBox="1"/>
      </xdr:nvSpPr>
      <xdr:spPr>
        <a:xfrm>
          <a:off x="20277333" y="10091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101198</xdr:rowOff>
    </xdr:from>
    <xdr:to>
      <xdr:col>28</xdr:col>
      <xdr:colOff>365125</xdr:colOff>
      <xdr:row>52</xdr:row>
      <xdr:rowOff>31348</xdr:rowOff>
    </xdr:to>
    <xdr:sp macro="" textlink="">
      <xdr:nvSpPr>
        <xdr:cNvPr id="809" name="円/楕円 808"/>
        <xdr:cNvSpPr/>
      </xdr:nvSpPr>
      <xdr:spPr>
        <a:xfrm>
          <a:off x="19494500" y="88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50</xdr:row>
      <xdr:rowOff>14295</xdr:rowOff>
    </xdr:from>
    <xdr:ext cx="534377" cy="259045"/>
    <xdr:sp macro="" textlink="">
      <xdr:nvSpPr>
        <xdr:cNvPr id="810" name="テキスト ボックス 809"/>
        <xdr:cNvSpPr txBox="1"/>
      </xdr:nvSpPr>
      <xdr:spPr>
        <a:xfrm>
          <a:off x="19278111" y="85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51,962</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42197</xdr:rowOff>
    </xdr:from>
    <xdr:to>
      <xdr:col>27</xdr:col>
      <xdr:colOff>161925</xdr:colOff>
      <xdr:row>51</xdr:row>
      <xdr:rowOff>143797</xdr:rowOff>
    </xdr:to>
    <xdr:sp macro="" textlink="">
      <xdr:nvSpPr>
        <xdr:cNvPr id="811" name="円/楕円 810"/>
        <xdr:cNvSpPr/>
      </xdr:nvSpPr>
      <xdr:spPr>
        <a:xfrm>
          <a:off x="18605500" y="878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49</xdr:row>
      <xdr:rowOff>126744</xdr:rowOff>
    </xdr:from>
    <xdr:ext cx="534377" cy="259045"/>
    <xdr:sp macro="" textlink="">
      <xdr:nvSpPr>
        <xdr:cNvPr id="812" name="テキスト ボックス 811"/>
        <xdr:cNvSpPr txBox="1"/>
      </xdr:nvSpPr>
      <xdr:spPr>
        <a:xfrm>
          <a:off x="18389111" y="85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78197</xdr:rowOff>
    </xdr:from>
    <xdr:ext cx="531299" cy="259045"/>
    <xdr:sp macro="" textlink="">
      <xdr:nvSpPr>
        <xdr:cNvPr id="823" name="テキスト ボックス 822"/>
        <xdr:cNvSpPr txBox="1"/>
      </xdr:nvSpPr>
      <xdr:spPr>
        <a:xfrm>
          <a:off x="17756701" y="13794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91100</xdr:rowOff>
    </xdr:from>
    <xdr:ext cx="531299" cy="259045"/>
    <xdr:sp macro="" textlink="">
      <xdr:nvSpPr>
        <xdr:cNvPr id="825" name="テキスト ボックス 824"/>
        <xdr:cNvSpPr txBox="1"/>
      </xdr:nvSpPr>
      <xdr:spPr>
        <a:xfrm>
          <a:off x="17756701" y="1346420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110854</xdr:rowOff>
    </xdr:from>
    <xdr:ext cx="531299" cy="259045"/>
    <xdr:sp macro="" textlink="">
      <xdr:nvSpPr>
        <xdr:cNvPr id="827" name="テキスト ボックス 826"/>
        <xdr:cNvSpPr txBox="1"/>
      </xdr:nvSpPr>
      <xdr:spPr>
        <a:xfrm>
          <a:off x="17756701" y="13141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127182</xdr:rowOff>
    </xdr:from>
    <xdr:ext cx="531299" cy="259045"/>
    <xdr:sp macro="" textlink="">
      <xdr:nvSpPr>
        <xdr:cNvPr id="829" name="テキスト ボックス 828"/>
        <xdr:cNvSpPr txBox="1"/>
      </xdr:nvSpPr>
      <xdr:spPr>
        <a:xfrm>
          <a:off x="17756701" y="128144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143512</xdr:rowOff>
    </xdr:from>
    <xdr:ext cx="595419" cy="259045"/>
    <xdr:sp macro="" textlink="">
      <xdr:nvSpPr>
        <xdr:cNvPr id="831" name="テキスト ボックス 830"/>
        <xdr:cNvSpPr txBox="1"/>
      </xdr:nvSpPr>
      <xdr:spPr>
        <a:xfrm>
          <a:off x="17692581" y="124879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156414</xdr:rowOff>
    </xdr:from>
    <xdr:ext cx="595419" cy="259045"/>
    <xdr:sp macro="" textlink="">
      <xdr:nvSpPr>
        <xdr:cNvPr id="833" name="テキスト ボックス 832"/>
        <xdr:cNvSpPr txBox="1"/>
      </xdr:nvSpPr>
      <xdr:spPr>
        <a:xfrm>
          <a:off x="17692581" y="12157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4719</xdr:rowOff>
    </xdr:from>
    <xdr:ext cx="595419" cy="259045"/>
    <xdr:sp macro="" textlink="">
      <xdr:nvSpPr>
        <xdr:cNvPr id="835" name="テキスト ボックス 834"/>
        <xdr:cNvSpPr txBox="1"/>
      </xdr:nvSpPr>
      <xdr:spPr>
        <a:xfrm>
          <a:off x="17692581" y="1183476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21047</xdr:rowOff>
    </xdr:from>
    <xdr:ext cx="595419" cy="259045"/>
    <xdr:sp macro="" textlink="">
      <xdr:nvSpPr>
        <xdr:cNvPr id="837" name="テキスト ボックス 836"/>
        <xdr:cNvSpPr txBox="1"/>
      </xdr:nvSpPr>
      <xdr:spPr>
        <a:xfrm>
          <a:off x="17692581" y="1150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39" name="直線コネクタ 838"/>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118160</xdr:rowOff>
    </xdr:from>
    <xdr:ext cx="534377" cy="259045"/>
    <xdr:sp macro="" textlink="">
      <xdr:nvSpPr>
        <xdr:cNvPr id="840" name="繰出金最小値テキスト"/>
        <xdr:cNvSpPr txBox="1"/>
      </xdr:nvSpPr>
      <xdr:spPr>
        <a:xfrm>
          <a:off x="22212300" y="134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1" name="直線コネクタ 840"/>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52683</xdr:rowOff>
    </xdr:from>
    <xdr:ext cx="599010" cy="259045"/>
    <xdr:sp macro="" textlink="">
      <xdr:nvSpPr>
        <xdr:cNvPr id="842" name="繰出金最大値テキスト"/>
        <xdr:cNvSpPr txBox="1"/>
      </xdr:nvSpPr>
      <xdr:spPr>
        <a:xfrm>
          <a:off x="22212300" y="1188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3" name="直線コネクタ 842"/>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1577</xdr:rowOff>
    </xdr:from>
    <xdr:to>
      <xdr:col>32</xdr:col>
      <xdr:colOff>187325</xdr:colOff>
      <xdr:row>76</xdr:row>
      <xdr:rowOff>132564</xdr:rowOff>
    </xdr:to>
    <xdr:cxnSp macro="">
      <xdr:nvCxnSpPr>
        <xdr:cNvPr id="844" name="直線コネクタ 843"/>
        <xdr:cNvCxnSpPr/>
      </xdr:nvCxnSpPr>
      <xdr:spPr>
        <a:xfrm flipV="1">
          <a:off x="21323300" y="13031777"/>
          <a:ext cx="838200" cy="1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14153</xdr:rowOff>
    </xdr:from>
    <xdr:ext cx="534377" cy="259045"/>
    <xdr:sp macro="" textlink="">
      <xdr:nvSpPr>
        <xdr:cNvPr id="845" name="繰出金平均値テキスト"/>
        <xdr:cNvSpPr txBox="1"/>
      </xdr:nvSpPr>
      <xdr:spPr>
        <a:xfrm>
          <a:off x="22212300" y="1304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6" name="フローチャート : 判断 845"/>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76</xdr:row>
      <xdr:rowOff>132564</xdr:rowOff>
    </xdr:from>
    <xdr:to>
      <xdr:col>31</xdr:col>
      <xdr:colOff>34925</xdr:colOff>
      <xdr:row>77</xdr:row>
      <xdr:rowOff>12957</xdr:rowOff>
    </xdr:to>
    <xdr:cxnSp macro="">
      <xdr:nvCxnSpPr>
        <xdr:cNvPr id="847" name="直線コネクタ 846"/>
        <xdr:cNvCxnSpPr/>
      </xdr:nvCxnSpPr>
      <xdr:spPr>
        <a:xfrm flipV="1">
          <a:off x="20434300" y="13162764"/>
          <a:ext cx="889000" cy="5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48" name="フローチャート : 判断 847"/>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74</xdr:row>
      <xdr:rowOff>118436</xdr:rowOff>
    </xdr:from>
    <xdr:ext cx="534377" cy="259045"/>
    <xdr:sp macro="" textlink="">
      <xdr:nvSpPr>
        <xdr:cNvPr id="849" name="テキスト ボックス 848"/>
        <xdr:cNvSpPr txBox="1"/>
      </xdr:nvSpPr>
      <xdr:spPr>
        <a:xfrm>
          <a:off x="21056111" y="128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163181</xdr:rowOff>
    </xdr:from>
    <xdr:to>
      <xdr:col>29</xdr:col>
      <xdr:colOff>517525</xdr:colOff>
      <xdr:row>77</xdr:row>
      <xdr:rowOff>12957</xdr:rowOff>
    </xdr:to>
    <xdr:cxnSp macro="">
      <xdr:nvCxnSpPr>
        <xdr:cNvPr id="850" name="直線コネクタ 849"/>
        <xdr:cNvCxnSpPr/>
      </xdr:nvCxnSpPr>
      <xdr:spPr>
        <a:xfrm>
          <a:off x="19545300" y="1319338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1" name="フローチャート : 判断 850"/>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74</xdr:row>
      <xdr:rowOff>148598</xdr:rowOff>
    </xdr:from>
    <xdr:ext cx="534377" cy="259045"/>
    <xdr:sp macro="" textlink="">
      <xdr:nvSpPr>
        <xdr:cNvPr id="852" name="テキスト ボックス 851"/>
        <xdr:cNvSpPr txBox="1"/>
      </xdr:nvSpPr>
      <xdr:spPr>
        <a:xfrm>
          <a:off x="20167111" y="1283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135601</xdr:rowOff>
    </xdr:from>
    <xdr:to>
      <xdr:col>28</xdr:col>
      <xdr:colOff>314325</xdr:colOff>
      <xdr:row>76</xdr:row>
      <xdr:rowOff>163181</xdr:rowOff>
    </xdr:to>
    <xdr:cxnSp macro="">
      <xdr:nvCxnSpPr>
        <xdr:cNvPr id="853" name="直線コネクタ 852"/>
        <xdr:cNvCxnSpPr/>
      </xdr:nvCxnSpPr>
      <xdr:spPr>
        <a:xfrm>
          <a:off x="18656300" y="13165801"/>
          <a:ext cx="889000" cy="2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4" name="フローチャート : 判断 853"/>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75</xdr:row>
      <xdr:rowOff>21656</xdr:rowOff>
    </xdr:from>
    <xdr:ext cx="534377" cy="259045"/>
    <xdr:sp macro="" textlink="">
      <xdr:nvSpPr>
        <xdr:cNvPr id="855" name="テキスト ボックス 854"/>
        <xdr:cNvSpPr txBox="1"/>
      </xdr:nvSpPr>
      <xdr:spPr>
        <a:xfrm>
          <a:off x="19278111" y="1288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6" name="フローチャート : 判断 855"/>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77</xdr:row>
      <xdr:rowOff>25974</xdr:rowOff>
    </xdr:from>
    <xdr:ext cx="534377" cy="259045"/>
    <xdr:sp macro="" textlink="">
      <xdr:nvSpPr>
        <xdr:cNvPr id="857" name="テキスト ボックス 856"/>
        <xdr:cNvSpPr txBox="1"/>
      </xdr:nvSpPr>
      <xdr:spPr>
        <a:xfrm>
          <a:off x="18389111" y="1322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122227</xdr:rowOff>
    </xdr:from>
    <xdr:to>
      <xdr:col>32</xdr:col>
      <xdr:colOff>238125</xdr:colOff>
      <xdr:row>76</xdr:row>
      <xdr:rowOff>52377</xdr:rowOff>
    </xdr:to>
    <xdr:sp macro="" textlink="">
      <xdr:nvSpPr>
        <xdr:cNvPr id="863" name="円/楕円 862"/>
        <xdr:cNvSpPr/>
      </xdr:nvSpPr>
      <xdr:spPr>
        <a:xfrm>
          <a:off x="22110700" y="129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74</xdr:row>
      <xdr:rowOff>111524</xdr:rowOff>
    </xdr:from>
    <xdr:ext cx="534377" cy="259045"/>
    <xdr:sp macro="" textlink="">
      <xdr:nvSpPr>
        <xdr:cNvPr id="864" name="繰出金該当値テキスト"/>
        <xdr:cNvSpPr txBox="1"/>
      </xdr:nvSpPr>
      <xdr:spPr>
        <a:xfrm>
          <a:off x="22212300" y="1279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77,459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81764</xdr:rowOff>
    </xdr:from>
    <xdr:to>
      <xdr:col>31</xdr:col>
      <xdr:colOff>85725</xdr:colOff>
      <xdr:row>77</xdr:row>
      <xdr:rowOff>11914</xdr:rowOff>
    </xdr:to>
    <xdr:sp macro="" textlink="">
      <xdr:nvSpPr>
        <xdr:cNvPr id="865" name="円/楕円 864"/>
        <xdr:cNvSpPr/>
      </xdr:nvSpPr>
      <xdr:spPr>
        <a:xfrm>
          <a:off x="21272500" y="131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76</xdr:row>
      <xdr:rowOff>137485</xdr:rowOff>
    </xdr:from>
    <xdr:ext cx="534377" cy="259045"/>
    <xdr:sp macro="" textlink="">
      <xdr:nvSpPr>
        <xdr:cNvPr id="866" name="テキスト ボックス 865"/>
        <xdr:cNvSpPr txBox="1"/>
      </xdr:nvSpPr>
      <xdr:spPr>
        <a:xfrm>
          <a:off x="21056111" y="131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133607</xdr:rowOff>
    </xdr:from>
    <xdr:to>
      <xdr:col>29</xdr:col>
      <xdr:colOff>568325</xdr:colOff>
      <xdr:row>77</xdr:row>
      <xdr:rowOff>63757</xdr:rowOff>
    </xdr:to>
    <xdr:sp macro="" textlink="">
      <xdr:nvSpPr>
        <xdr:cNvPr id="867" name="円/楕円 866"/>
        <xdr:cNvSpPr/>
      </xdr:nvSpPr>
      <xdr:spPr>
        <a:xfrm>
          <a:off x="20383500" y="1316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77</xdr:row>
      <xdr:rowOff>21304</xdr:rowOff>
    </xdr:from>
    <xdr:ext cx="534377" cy="259045"/>
    <xdr:sp macro="" textlink="">
      <xdr:nvSpPr>
        <xdr:cNvPr id="868" name="テキスト ボックス 867"/>
        <xdr:cNvSpPr txBox="1"/>
      </xdr:nvSpPr>
      <xdr:spPr>
        <a:xfrm>
          <a:off x="20167111" y="132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112381</xdr:rowOff>
    </xdr:from>
    <xdr:to>
      <xdr:col>28</xdr:col>
      <xdr:colOff>365125</xdr:colOff>
      <xdr:row>77</xdr:row>
      <xdr:rowOff>42531</xdr:rowOff>
    </xdr:to>
    <xdr:sp macro="" textlink="">
      <xdr:nvSpPr>
        <xdr:cNvPr id="869" name="円/楕円 868"/>
        <xdr:cNvSpPr/>
      </xdr:nvSpPr>
      <xdr:spPr>
        <a:xfrm>
          <a:off x="19494500" y="131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77</xdr:row>
      <xdr:rowOff>78</xdr:rowOff>
    </xdr:from>
    <xdr:ext cx="534377" cy="259045"/>
    <xdr:sp macro="" textlink="">
      <xdr:nvSpPr>
        <xdr:cNvPr id="870" name="テキスト ボックス 869"/>
        <xdr:cNvSpPr txBox="1"/>
      </xdr:nvSpPr>
      <xdr:spPr>
        <a:xfrm>
          <a:off x="19278111" y="1320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84801</xdr:rowOff>
    </xdr:from>
    <xdr:to>
      <xdr:col>27</xdr:col>
      <xdr:colOff>161925</xdr:colOff>
      <xdr:row>77</xdr:row>
      <xdr:rowOff>14951</xdr:rowOff>
    </xdr:to>
    <xdr:sp macro="" textlink="">
      <xdr:nvSpPr>
        <xdr:cNvPr id="871" name="円/楕円 870"/>
        <xdr:cNvSpPr/>
      </xdr:nvSpPr>
      <xdr:spPr>
        <a:xfrm>
          <a:off x="18605500" y="1311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74</xdr:row>
      <xdr:rowOff>165923</xdr:rowOff>
    </xdr:from>
    <xdr:ext cx="534377" cy="259045"/>
    <xdr:sp macro="" textlink="">
      <xdr:nvSpPr>
        <xdr:cNvPr id="872" name="テキスト ボックス 871"/>
        <xdr:cNvSpPr txBox="1"/>
      </xdr:nvSpPr>
      <xdr:spPr>
        <a:xfrm>
          <a:off x="18389111" y="128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135347</xdr:rowOff>
    </xdr:from>
    <xdr:ext cx="248786" cy="259045"/>
    <xdr:sp macro="" textlink="">
      <xdr:nvSpPr>
        <xdr:cNvPr id="884" name="テキスト ボックス 883"/>
        <xdr:cNvSpPr txBox="1"/>
      </xdr:nvSpPr>
      <xdr:spPr>
        <a:xfrm>
          <a:off x="18039214" y="16080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21047</xdr:rowOff>
    </xdr:from>
    <xdr:ext cx="248786" cy="259045"/>
    <xdr:sp macro="" textlink="">
      <xdr:nvSpPr>
        <xdr:cNvPr id="886" name="テキスト ボックス 885"/>
        <xdr:cNvSpPr txBox="1"/>
      </xdr:nvSpPr>
      <xdr:spPr>
        <a:xfrm>
          <a:off x="18039214" y="14937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148047</xdr:rowOff>
    </xdr:from>
    <xdr:ext cx="249299" cy="259045"/>
    <xdr:sp macro="" textlink="">
      <xdr:nvSpPr>
        <xdr:cNvPr id="889" name="前年度繰上充用金最小値テキスト"/>
        <xdr:cNvSpPr txBox="1"/>
      </xdr:nvSpPr>
      <xdr:spPr>
        <a:xfrm>
          <a:off x="22212300" y="16264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92</xdr:row>
      <xdr:rowOff>148047</xdr:rowOff>
    </xdr:from>
    <xdr:ext cx="249299" cy="259045"/>
    <xdr:sp macro="" textlink="">
      <xdr:nvSpPr>
        <xdr:cNvPr id="891" name="前年度繰上充用金最大値テキスト"/>
        <xdr:cNvSpPr txBox="1"/>
      </xdr:nvSpPr>
      <xdr:spPr>
        <a:xfrm>
          <a:off x="22212300" y="15921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33747</xdr:rowOff>
    </xdr:from>
    <xdr:ext cx="249299" cy="259045"/>
    <xdr:sp macro="" textlink="">
      <xdr:nvSpPr>
        <xdr:cNvPr id="894" name="前年度繰上充用金平均値テキスト"/>
        <xdr:cNvSpPr txBox="1"/>
      </xdr:nvSpPr>
      <xdr:spPr>
        <a:xfrm>
          <a:off x="22212300" y="16150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94</xdr:row>
      <xdr:rowOff>148047</xdr:rowOff>
    </xdr:from>
    <xdr:ext cx="249299" cy="259045"/>
    <xdr:sp macro="" textlink="">
      <xdr:nvSpPr>
        <xdr:cNvPr id="898" name="テキスト ボックス 897"/>
        <xdr:cNvSpPr txBox="1"/>
      </xdr:nvSpPr>
      <xdr:spPr>
        <a:xfrm>
          <a:off x="21198649" y="16264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94</xdr:row>
      <xdr:rowOff>148047</xdr:rowOff>
    </xdr:from>
    <xdr:ext cx="249299" cy="259045"/>
    <xdr:sp macro="" textlink="">
      <xdr:nvSpPr>
        <xdr:cNvPr id="901" name="テキスト ボックス 900"/>
        <xdr:cNvSpPr txBox="1"/>
      </xdr:nvSpPr>
      <xdr:spPr>
        <a:xfrm>
          <a:off x="20309649" y="16264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94</xdr:row>
      <xdr:rowOff>148047</xdr:rowOff>
    </xdr:from>
    <xdr:ext cx="249299" cy="259045"/>
    <xdr:sp macro="" textlink="">
      <xdr:nvSpPr>
        <xdr:cNvPr id="904" name="テキスト ボックス 903"/>
        <xdr:cNvSpPr txBox="1"/>
      </xdr:nvSpPr>
      <xdr:spPr>
        <a:xfrm>
          <a:off x="19420649" y="16264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94</xdr:row>
      <xdr:rowOff>148047</xdr:rowOff>
    </xdr:from>
    <xdr:ext cx="249299" cy="259045"/>
    <xdr:sp macro="" textlink="">
      <xdr:nvSpPr>
        <xdr:cNvPr id="906" name="テキスト ボックス 905"/>
        <xdr:cNvSpPr txBox="1"/>
      </xdr:nvSpPr>
      <xdr:spPr>
        <a:xfrm>
          <a:off x="18531649" y="16264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93</xdr:row>
      <xdr:rowOff>90897</xdr:rowOff>
    </xdr:from>
    <xdr:ext cx="249299" cy="259045"/>
    <xdr:sp macro="" textlink="">
      <xdr:nvSpPr>
        <xdr:cNvPr id="913" name="前年度繰上充用金該当値テキスト"/>
        <xdr:cNvSpPr txBox="1"/>
      </xdr:nvSpPr>
      <xdr:spPr>
        <a:xfrm>
          <a:off x="22212300" y="16035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93</xdr:row>
      <xdr:rowOff>1997</xdr:rowOff>
    </xdr:from>
    <xdr:ext cx="249299" cy="259045"/>
    <xdr:sp macro="" textlink="">
      <xdr:nvSpPr>
        <xdr:cNvPr id="915" name="テキスト ボックス 914"/>
        <xdr:cNvSpPr txBox="1"/>
      </xdr:nvSpPr>
      <xdr:spPr>
        <a:xfrm>
          <a:off x="21198649" y="15946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93</xdr:row>
      <xdr:rowOff>1997</xdr:rowOff>
    </xdr:from>
    <xdr:ext cx="249299" cy="259045"/>
    <xdr:sp macro="" textlink="">
      <xdr:nvSpPr>
        <xdr:cNvPr id="917" name="テキスト ボックス 916"/>
        <xdr:cNvSpPr txBox="1"/>
      </xdr:nvSpPr>
      <xdr:spPr>
        <a:xfrm>
          <a:off x="20309649" y="15946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93</xdr:row>
      <xdr:rowOff>1997</xdr:rowOff>
    </xdr:from>
    <xdr:ext cx="249299" cy="259045"/>
    <xdr:sp macro="" textlink="">
      <xdr:nvSpPr>
        <xdr:cNvPr id="919" name="テキスト ボックス 918"/>
        <xdr:cNvSpPr txBox="1"/>
      </xdr:nvSpPr>
      <xdr:spPr>
        <a:xfrm>
          <a:off x="19420649" y="15946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93</xdr:row>
      <xdr:rowOff>1997</xdr:rowOff>
    </xdr:from>
    <xdr:ext cx="249299" cy="259045"/>
    <xdr:sp macro="" textlink="">
      <xdr:nvSpPr>
        <xdr:cNvPr id="921" name="テキスト ボックス 920"/>
        <xdr:cNvSpPr txBox="1"/>
      </xdr:nvSpPr>
      <xdr:spPr>
        <a:xfrm>
          <a:off x="18531649" y="15946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人   件   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一般職員適正化計画に基づく職員数削減に</a:t>
          </a:r>
          <a:r>
            <a:rPr kumimoji="1" lang="ja-JP" altLang="en-US" sz="1100">
              <a:solidFill>
                <a:sysClr val="windowText" lastClr="000000"/>
              </a:solidFill>
              <a:effectLst/>
              <a:latin typeface="+mn-lt"/>
              <a:ea typeface="+mn-ea"/>
              <a:cs typeface="+mn-cs"/>
            </a:rPr>
            <a:t>よる</a:t>
          </a:r>
          <a:r>
            <a:rPr kumimoji="1" lang="ja-JP" altLang="ja-JP" sz="1100">
              <a:solidFill>
                <a:sysClr val="windowText" lastClr="000000"/>
              </a:solidFill>
              <a:effectLst/>
              <a:latin typeface="+mn-lt"/>
              <a:ea typeface="+mn-ea"/>
              <a:cs typeface="+mn-cs"/>
            </a:rPr>
            <a:t>基本給</a:t>
          </a:r>
          <a:r>
            <a:rPr kumimoji="1" lang="ja-JP" altLang="en-US" sz="1100">
              <a:solidFill>
                <a:sysClr val="windowText" lastClr="000000"/>
              </a:solidFill>
              <a:effectLst/>
              <a:latin typeface="+mn-lt"/>
              <a:ea typeface="+mn-ea"/>
              <a:cs typeface="+mn-cs"/>
            </a:rPr>
            <a:t>や管理職手当等の減少及び統計調査員</a:t>
          </a:r>
          <a:r>
            <a:rPr kumimoji="1" lang="ja-JP" altLang="ja-JP" sz="1100">
              <a:solidFill>
                <a:sysClr val="windowText" lastClr="000000"/>
              </a:solidFill>
              <a:effectLst/>
              <a:latin typeface="+mn-lt"/>
              <a:ea typeface="+mn-ea"/>
              <a:cs typeface="+mn-cs"/>
            </a:rPr>
            <a:t>報酬の減少により全体として減少となっている。　</a:t>
          </a:r>
          <a:endParaRPr lang="ja-JP" altLang="ja-JP" sz="11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補   助   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伊都消防組合負担金</a:t>
          </a:r>
          <a:r>
            <a:rPr kumimoji="1" lang="ja-JP" altLang="ja-JP" sz="1100">
              <a:solidFill>
                <a:sysClr val="windowText" lastClr="000000"/>
              </a:solidFill>
              <a:effectLst/>
              <a:latin typeface="+mn-lt"/>
              <a:ea typeface="+mn-ea"/>
              <a:cs typeface="+mn-cs"/>
            </a:rPr>
            <a:t>組合負担金等の増加に伴い全体として増加となっている。</a:t>
          </a:r>
          <a:endParaRPr lang="ja-JP" altLang="ja-JP" sz="11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災</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害</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台風</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号及び</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号被災に対する復旧費が増加となっている。</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物　件</a:t>
          </a:r>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こども園運営委託やふるさとかつらぎ寄附金特産品送付業務</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の増加により全体として増加となっている。</a:t>
          </a:r>
          <a:r>
            <a:rPr kumimoji="1" lang="en-US" altLang="ja-JP"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eaLnBrk="1" fontAlgn="auto" latinLnBrk="0" hangingPunct="1"/>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維持補修費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団地</a:t>
          </a:r>
          <a:r>
            <a:rPr kumimoji="1" lang="ja-JP" altLang="en-US" sz="1100">
              <a:solidFill>
                <a:sysClr val="windowText" lastClr="000000"/>
              </a:solidFill>
              <a:effectLst/>
              <a:latin typeface="+mn-lt"/>
              <a:ea typeface="+mn-ea"/>
              <a:cs typeface="+mn-cs"/>
            </a:rPr>
            <a:t>の維持</a:t>
          </a:r>
          <a:r>
            <a:rPr kumimoji="1" lang="ja-JP" altLang="ja-JP" sz="1100">
              <a:solidFill>
                <a:sysClr val="windowText" lastClr="000000"/>
              </a:solidFill>
              <a:effectLst/>
              <a:latin typeface="+mn-lt"/>
              <a:ea typeface="+mn-ea"/>
              <a:cs typeface="+mn-cs"/>
            </a:rPr>
            <a:t>修繕が増加</a:t>
          </a:r>
          <a:r>
            <a:rPr kumimoji="1" lang="ja-JP" altLang="en-US" sz="1100">
              <a:solidFill>
                <a:sysClr val="windowText" lastClr="000000"/>
              </a:solidFill>
              <a:effectLst/>
              <a:latin typeface="+mn-lt"/>
              <a:ea typeface="+mn-ea"/>
              <a:cs typeface="+mn-cs"/>
            </a:rPr>
            <a:t>しているが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道路橋梁及び河川関係の減少に伴い</a:t>
          </a:r>
          <a:r>
            <a:rPr kumimoji="1" lang="ja-JP" altLang="ja-JP" sz="1100">
              <a:solidFill>
                <a:sysClr val="windowText" lastClr="000000"/>
              </a:solidFill>
              <a:effectLst/>
              <a:latin typeface="+mn-lt"/>
              <a:ea typeface="+mn-ea"/>
              <a:cs typeface="+mn-cs"/>
            </a:rPr>
            <a:t>全体としては</a:t>
          </a:r>
          <a:r>
            <a:rPr kumimoji="1" lang="ja-JP" altLang="en-US" sz="1100">
              <a:solidFill>
                <a:sysClr val="windowText" lastClr="000000"/>
              </a:solidFill>
              <a:effectLst/>
              <a:latin typeface="+mn-lt"/>
              <a:ea typeface="+mn-ea"/>
              <a:cs typeface="+mn-cs"/>
            </a:rPr>
            <a:t>微減</a:t>
          </a:r>
          <a:r>
            <a:rPr kumimoji="1" lang="ja-JP" altLang="ja-JP" sz="1100">
              <a:solidFill>
                <a:sysClr val="windowText" lastClr="000000"/>
              </a:solidFill>
              <a:effectLst/>
              <a:latin typeface="+mn-lt"/>
              <a:ea typeface="+mn-ea"/>
              <a:cs typeface="+mn-cs"/>
            </a:rPr>
            <a:t>となっている。　　</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   債   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学校改築事業</a:t>
          </a:r>
          <a:r>
            <a:rPr kumimoji="1" lang="ja-JP" altLang="en-US" sz="1100">
              <a:solidFill>
                <a:sysClr val="windowText" lastClr="000000"/>
              </a:solidFill>
              <a:effectLst/>
              <a:latin typeface="+mn-lt"/>
              <a:ea typeface="+mn-ea"/>
              <a:cs typeface="+mn-cs"/>
            </a:rPr>
            <a:t>の増加</a:t>
          </a:r>
          <a:r>
            <a:rPr kumimoji="1" lang="ja-JP" altLang="ja-JP" sz="1100">
              <a:solidFill>
                <a:sysClr val="windowText" lastClr="000000"/>
              </a:solidFill>
              <a:effectLst/>
              <a:latin typeface="+mn-lt"/>
              <a:ea typeface="+mn-ea"/>
              <a:cs typeface="+mn-cs"/>
            </a:rPr>
            <a:t>や</a:t>
          </a:r>
          <a:r>
            <a:rPr kumimoji="1" lang="ja-JP" altLang="ja-JP" sz="1100" b="0" i="0" baseline="0">
              <a:solidFill>
                <a:sysClr val="windowText" lastClr="000000"/>
              </a:solidFill>
              <a:effectLst/>
              <a:latin typeface="+mn-lt"/>
              <a:ea typeface="+mn-ea"/>
              <a:cs typeface="+mn-cs"/>
            </a:rPr>
            <a:t>合併特例事業債の</a:t>
          </a:r>
          <a:r>
            <a:rPr kumimoji="1" lang="ja-JP" altLang="en-US" sz="1100" b="0" i="0" baseline="0">
              <a:solidFill>
                <a:sysClr val="windowText" lastClr="000000"/>
              </a:solidFill>
              <a:effectLst/>
              <a:latin typeface="+mn-lt"/>
              <a:ea typeface="+mn-ea"/>
              <a:cs typeface="+mn-cs"/>
            </a:rPr>
            <a:t>繰上償還の実施</a:t>
          </a:r>
          <a:r>
            <a:rPr kumimoji="1" lang="ja-JP" altLang="ja-JP" sz="1100">
              <a:solidFill>
                <a:sysClr val="windowText" lastClr="000000"/>
              </a:solidFill>
              <a:effectLst/>
              <a:latin typeface="+mn-lt"/>
              <a:ea typeface="+mn-ea"/>
              <a:cs typeface="+mn-cs"/>
            </a:rPr>
            <a:t>に伴い、全体としては増加となっている。</a:t>
          </a:r>
          <a:r>
            <a:rPr kumimoji="1" lang="en-US" altLang="ja-JP" sz="1100">
              <a:solidFill>
                <a:sysClr val="windowText" lastClr="000000"/>
              </a:solidFill>
              <a:effectLst/>
              <a:latin typeface="+mn-lt"/>
              <a:ea typeface="+mn-ea"/>
              <a:cs typeface="+mn-cs"/>
            </a:rPr>
            <a:t>                                        </a:t>
          </a:r>
          <a:endParaRPr kumimoji="1" lang="en-US" altLang="ja-JP" sz="1100" baseline="0">
            <a:solidFill>
              <a:sysClr val="windowText" lastClr="000000"/>
            </a:solidFill>
            <a:effectLst/>
            <a:latin typeface="+mn-lt"/>
            <a:ea typeface="+mn-ea"/>
            <a:cs typeface="+mn-cs"/>
          </a:endParaRPr>
        </a:p>
        <a:p>
          <a:pPr eaLnBrk="1" fontAlgn="auto" latinLnBrk="0" hangingPunct="1"/>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扶   助   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年金生活者等支援</a:t>
          </a:r>
          <a:r>
            <a:rPr kumimoji="1" lang="ja-JP" altLang="ja-JP" sz="1100">
              <a:solidFill>
                <a:sysClr val="windowText" lastClr="000000"/>
              </a:solidFill>
              <a:effectLst/>
              <a:latin typeface="+mn-lt"/>
              <a:ea typeface="+mn-ea"/>
              <a:cs typeface="+mn-cs"/>
            </a:rPr>
            <a:t>臨時福祉給付金</a:t>
          </a:r>
          <a:r>
            <a:rPr kumimoji="1" lang="ja-JP" altLang="en-US" sz="1100">
              <a:solidFill>
                <a:sysClr val="windowText" lastClr="000000"/>
              </a:solidFill>
              <a:effectLst/>
              <a:latin typeface="+mn-lt"/>
              <a:ea typeface="+mn-ea"/>
              <a:cs typeface="+mn-cs"/>
            </a:rPr>
            <a:t>及び障害福祉サービス費などの増加により</a:t>
          </a:r>
          <a:r>
            <a:rPr kumimoji="1" lang="ja-JP" altLang="ja-JP" sz="1100">
              <a:solidFill>
                <a:sysClr val="windowText" lastClr="000000"/>
              </a:solidFill>
              <a:effectLst/>
              <a:latin typeface="+mn-lt"/>
              <a:ea typeface="+mn-ea"/>
              <a:cs typeface="+mn-cs"/>
            </a:rPr>
            <a:t>全体としても</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となっている。</a:t>
          </a:r>
          <a:r>
            <a:rPr kumimoji="1" lang="en-US" altLang="ja-JP" sz="110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   立   金</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決算余剰金積立金</a:t>
          </a:r>
          <a:r>
            <a:rPr kumimoji="1" lang="ja-JP" altLang="ja-JP" sz="1100">
              <a:solidFill>
                <a:sysClr val="windowText" lastClr="000000"/>
              </a:solidFill>
              <a:effectLst/>
              <a:latin typeface="+mn-lt"/>
              <a:ea typeface="+mn-ea"/>
              <a:cs typeface="+mn-cs"/>
            </a:rPr>
            <a:t>及び</a:t>
          </a:r>
          <a:r>
            <a:rPr kumimoji="1" lang="ja-JP" altLang="en-US" sz="1100">
              <a:solidFill>
                <a:sysClr val="windowText" lastClr="000000"/>
              </a:solidFill>
              <a:effectLst/>
              <a:latin typeface="+mn-lt"/>
              <a:ea typeface="+mn-ea"/>
              <a:cs typeface="+mn-cs"/>
            </a:rPr>
            <a:t>ふるさとかつらぎ基金積立金</a:t>
          </a:r>
          <a:r>
            <a:rPr kumimoji="1" lang="ja-JP" altLang="ja-JP" sz="1100">
              <a:solidFill>
                <a:sysClr val="windowText" lastClr="000000"/>
              </a:solidFill>
              <a:effectLst/>
              <a:latin typeface="+mn-lt"/>
              <a:ea typeface="+mn-ea"/>
              <a:cs typeface="+mn-cs"/>
            </a:rPr>
            <a:t>が大きく</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したことから全体</a:t>
          </a:r>
          <a:r>
            <a:rPr kumimoji="1" lang="ja-JP" altLang="en-US" sz="1100">
              <a:solidFill>
                <a:sysClr val="windowText" lastClr="000000"/>
              </a:solidFill>
              <a:effectLst/>
              <a:latin typeface="+mn-lt"/>
              <a:ea typeface="+mn-ea"/>
              <a:cs typeface="+mn-cs"/>
            </a:rPr>
            <a:t>としては増加</a:t>
          </a:r>
          <a:r>
            <a:rPr kumimoji="1" lang="ja-JP" altLang="ja-JP" sz="1100">
              <a:solidFill>
                <a:sysClr val="windowText" lastClr="000000"/>
              </a:solidFill>
              <a:effectLst/>
              <a:latin typeface="+mn-lt"/>
              <a:ea typeface="+mn-ea"/>
              <a:cs typeface="+mn-cs"/>
            </a:rPr>
            <a:t>となっている。</a:t>
          </a:r>
          <a:endParaRPr lang="ja-JP" altLang="ja-JP" sz="11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繰   出   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下水道事業特別会計繰出金</a:t>
          </a:r>
          <a:r>
            <a:rPr kumimoji="1" lang="ja-JP" altLang="en-US" sz="1100">
              <a:solidFill>
                <a:sysClr val="windowText" lastClr="000000"/>
              </a:solidFill>
              <a:effectLst/>
              <a:latin typeface="+mn-lt"/>
              <a:ea typeface="+mn-ea"/>
              <a:cs typeface="+mn-cs"/>
            </a:rPr>
            <a:t>及び</a:t>
          </a:r>
          <a:r>
            <a:rPr kumimoji="1" lang="ja-JP" altLang="ja-JP" sz="1100" b="0" i="0" baseline="0">
              <a:solidFill>
                <a:sysClr val="windowText" lastClr="000000"/>
              </a:solidFill>
              <a:effectLst/>
              <a:latin typeface="+mn-lt"/>
              <a:ea typeface="+mn-ea"/>
              <a:cs typeface="+mn-cs"/>
            </a:rPr>
            <a:t>介護保険事業特別会計</a:t>
          </a:r>
          <a:r>
            <a:rPr kumimoji="1" lang="ja-JP" altLang="en-US" sz="1100" b="0" i="0" baseline="0">
              <a:solidFill>
                <a:sysClr val="windowText" lastClr="000000"/>
              </a:solidFill>
              <a:effectLst/>
              <a:latin typeface="+mn-lt"/>
              <a:ea typeface="+mn-ea"/>
              <a:cs typeface="+mn-cs"/>
            </a:rPr>
            <a:t>への繰出金の</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が大きく</a:t>
          </a:r>
          <a:r>
            <a:rPr kumimoji="1" lang="ja-JP" altLang="ja-JP" sz="1100">
              <a:solidFill>
                <a:sysClr val="windowText" lastClr="000000"/>
              </a:solidFill>
              <a:effectLst/>
              <a:latin typeface="+mn-lt"/>
              <a:ea typeface="+mn-ea"/>
              <a:cs typeface="+mn-cs"/>
            </a:rPr>
            <a:t>、全体</a:t>
          </a:r>
          <a:r>
            <a:rPr kumimoji="1" lang="ja-JP" altLang="en-US" sz="1100">
              <a:solidFill>
                <a:sysClr val="windowText" lastClr="000000"/>
              </a:solidFill>
              <a:effectLst/>
              <a:latin typeface="+mn-lt"/>
              <a:ea typeface="+mn-ea"/>
              <a:cs typeface="+mn-cs"/>
            </a:rPr>
            <a:t>として</a:t>
          </a:r>
          <a:r>
            <a:rPr kumimoji="1" lang="ja-JP" altLang="ja-JP" sz="1100">
              <a:solidFill>
                <a:sysClr val="windowText" lastClr="000000"/>
              </a:solidFill>
              <a:effectLst/>
              <a:latin typeface="+mn-lt"/>
              <a:ea typeface="+mn-ea"/>
              <a:cs typeface="+mn-cs"/>
            </a:rPr>
            <a:t>増加となっている。　</a:t>
          </a:r>
          <a:endParaRPr lang="ja-JP" altLang="ja-JP" sz="11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普   建   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補助事業においては</a:t>
          </a:r>
          <a:r>
            <a:rPr kumimoji="1" lang="ja-JP" altLang="ja-JP" sz="1100">
              <a:solidFill>
                <a:schemeClr val="dk1"/>
              </a:solidFill>
              <a:effectLst/>
              <a:latin typeface="+mn-lt"/>
              <a:ea typeface="+mn-ea"/>
              <a:cs typeface="+mn-cs"/>
            </a:rPr>
            <a:t>国道</a:t>
          </a:r>
          <a:r>
            <a:rPr kumimoji="1" lang="en-US" altLang="ja-JP" sz="1100">
              <a:solidFill>
                <a:schemeClr val="dk1"/>
              </a:solidFill>
              <a:effectLst/>
              <a:latin typeface="+mn-lt"/>
              <a:ea typeface="+mn-ea"/>
              <a:cs typeface="+mn-cs"/>
            </a:rPr>
            <a:t>480</a:t>
          </a:r>
          <a:r>
            <a:rPr kumimoji="1" lang="ja-JP" altLang="ja-JP" sz="1100">
              <a:solidFill>
                <a:schemeClr val="dk1"/>
              </a:solidFill>
              <a:effectLst/>
              <a:latin typeface="+mn-lt"/>
              <a:ea typeface="+mn-ea"/>
              <a:cs typeface="+mn-cs"/>
            </a:rPr>
            <a:t>号沿地域振興交流施設整備事業</a:t>
          </a:r>
          <a:r>
            <a:rPr kumimoji="1" lang="ja-JP" altLang="ja-JP" sz="1100">
              <a:solidFill>
                <a:sysClr val="windowText" lastClr="000000"/>
              </a:solidFill>
              <a:effectLst/>
              <a:latin typeface="+mn-lt"/>
              <a:ea typeface="+mn-ea"/>
              <a:cs typeface="+mn-cs"/>
            </a:rPr>
            <a:t>や地域交流センター整備事業などの本工事により増加となっており、単独事業においてはこども園建設事業、</a:t>
          </a:r>
          <a:r>
            <a:rPr kumimoji="1" lang="ja-JP" altLang="en-US" sz="1100">
              <a:solidFill>
                <a:sysClr val="windowText" lastClr="000000"/>
              </a:solidFill>
              <a:effectLst/>
              <a:latin typeface="+mn-lt"/>
              <a:ea typeface="+mn-ea"/>
              <a:cs typeface="+mn-cs"/>
            </a:rPr>
            <a:t>四邑公民館整備事業などの完了に</a:t>
          </a:r>
          <a:r>
            <a:rPr kumimoji="1" lang="ja-JP" altLang="ja-JP" sz="1100">
              <a:solidFill>
                <a:sysClr val="windowText" lastClr="000000"/>
              </a:solidFill>
              <a:effectLst/>
              <a:latin typeface="+mn-lt"/>
              <a:ea typeface="+mn-ea"/>
              <a:cs typeface="+mn-cs"/>
            </a:rPr>
            <a:t>より</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となっている。</a:t>
          </a:r>
          <a:endParaRPr lang="ja-JP" altLang="ja-JP" sz="11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17,420
17,342
151.69
11,179,161
10,855,395
255,772
5,886,336
16,168,996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78197</xdr:rowOff>
    </xdr:from>
    <xdr:ext cx="467179" cy="259045"/>
    <xdr:sp macro="" textlink="">
      <xdr:nvSpPr>
        <xdr:cNvPr id="42" name="テキスト ボックス 41"/>
        <xdr:cNvSpPr txBox="1"/>
      </xdr:nvSpPr>
      <xdr:spPr>
        <a:xfrm>
          <a:off x="294821" y="6936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40097</xdr:rowOff>
    </xdr:from>
    <xdr:ext cx="467179" cy="259045"/>
    <xdr:sp macro="" textlink="">
      <xdr:nvSpPr>
        <xdr:cNvPr id="44" name="テキスト ボックス 43"/>
        <xdr:cNvSpPr txBox="1"/>
      </xdr:nvSpPr>
      <xdr:spPr>
        <a:xfrm>
          <a:off x="294821" y="6555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1997</xdr:rowOff>
    </xdr:from>
    <xdr:ext cx="467179" cy="259045"/>
    <xdr:sp macro="" textlink="">
      <xdr:nvSpPr>
        <xdr:cNvPr id="46" name="テキスト ボックス 45"/>
        <xdr:cNvSpPr txBox="1"/>
      </xdr:nvSpPr>
      <xdr:spPr>
        <a:xfrm>
          <a:off x="294821" y="6174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135347</xdr:rowOff>
    </xdr:from>
    <xdr:ext cx="467179" cy="259045"/>
    <xdr:sp macro="" textlink="">
      <xdr:nvSpPr>
        <xdr:cNvPr id="48" name="テキスト ボックス 47"/>
        <xdr:cNvSpPr txBox="1"/>
      </xdr:nvSpPr>
      <xdr:spPr>
        <a:xfrm>
          <a:off x="294821" y="5793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97247</xdr:rowOff>
    </xdr:from>
    <xdr:ext cx="467179" cy="259045"/>
    <xdr:sp macro="" textlink="">
      <xdr:nvSpPr>
        <xdr:cNvPr id="50" name="テキスト ボックス 49"/>
        <xdr:cNvSpPr txBox="1"/>
      </xdr:nvSpPr>
      <xdr:spPr>
        <a:xfrm>
          <a:off x="294821" y="5412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59147</xdr:rowOff>
    </xdr:from>
    <xdr:ext cx="467179" cy="259045"/>
    <xdr:sp macro="" textlink="">
      <xdr:nvSpPr>
        <xdr:cNvPr id="52" name="テキスト ボックス 51"/>
        <xdr:cNvSpPr txBox="1"/>
      </xdr:nvSpPr>
      <xdr:spPr>
        <a:xfrm>
          <a:off x="294821" y="5031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21047</xdr:rowOff>
    </xdr:from>
    <xdr:ext cx="467179" cy="259045"/>
    <xdr:sp macro="" textlink="">
      <xdr:nvSpPr>
        <xdr:cNvPr id="54" name="テキスト ボックス 53"/>
        <xdr:cNvSpPr txBox="1"/>
      </xdr:nvSpPr>
      <xdr:spPr>
        <a:xfrm>
          <a:off x="294821" y="4650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68037</xdr:rowOff>
    </xdr:from>
    <xdr:ext cx="469744" cy="259045"/>
    <xdr:sp macro="" textlink="">
      <xdr:nvSpPr>
        <xdr:cNvPr id="57" name="議会費最小値テキスト"/>
        <xdr:cNvSpPr txBox="1"/>
      </xdr:nvSpPr>
      <xdr:spPr>
        <a:xfrm>
          <a:off x="4686300" y="675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13173</xdr:rowOff>
    </xdr:from>
    <xdr:ext cx="469744" cy="259045"/>
    <xdr:sp macro="" textlink="">
      <xdr:nvSpPr>
        <xdr:cNvPr id="59" name="議会費最大値テキスト"/>
        <xdr:cNvSpPr txBox="1"/>
      </xdr:nvSpPr>
      <xdr:spPr>
        <a:xfrm>
          <a:off x="4686300" y="498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91313</xdr:rowOff>
    </xdr:from>
    <xdr:to>
      <xdr:col>6</xdr:col>
      <xdr:colOff>511175</xdr:colOff>
      <xdr:row>35</xdr:row>
      <xdr:rowOff>125222</xdr:rowOff>
    </xdr:to>
    <xdr:cxnSp macro="">
      <xdr:nvCxnSpPr>
        <xdr:cNvPr id="61" name="直線コネクタ 60"/>
        <xdr:cNvCxnSpPr/>
      </xdr:nvCxnSpPr>
      <xdr:spPr>
        <a:xfrm flipV="1">
          <a:off x="3797300" y="6092063"/>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117059</xdr:rowOff>
    </xdr:from>
    <xdr:ext cx="469744" cy="259045"/>
    <xdr:sp macro="" textlink="">
      <xdr:nvSpPr>
        <xdr:cNvPr id="62" name="議会費平均値テキスト"/>
        <xdr:cNvSpPr txBox="1"/>
      </xdr:nvSpPr>
      <xdr:spPr>
        <a:xfrm>
          <a:off x="4686300" y="577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35</xdr:row>
      <xdr:rowOff>125222</xdr:rowOff>
    </xdr:from>
    <xdr:to>
      <xdr:col>5</xdr:col>
      <xdr:colOff>358775</xdr:colOff>
      <xdr:row>36</xdr:row>
      <xdr:rowOff>113792</xdr:rowOff>
    </xdr:to>
    <xdr:cxnSp macro="">
      <xdr:nvCxnSpPr>
        <xdr:cNvPr id="64" name="直線コネクタ 63"/>
        <xdr:cNvCxnSpPr/>
      </xdr:nvCxnSpPr>
      <xdr:spPr>
        <a:xfrm flipV="1">
          <a:off x="2908300" y="61259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32</xdr:row>
      <xdr:rowOff>82010</xdr:rowOff>
    </xdr:from>
    <xdr:ext cx="469745" cy="259045"/>
    <xdr:sp macro="" textlink="">
      <xdr:nvSpPr>
        <xdr:cNvPr id="66" name="テキスト ボックス 65"/>
        <xdr:cNvSpPr txBox="1"/>
      </xdr:nvSpPr>
      <xdr:spPr>
        <a:xfrm>
          <a:off x="3562427" y="556841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113792</xdr:rowOff>
    </xdr:from>
    <xdr:to>
      <xdr:col>4</xdr:col>
      <xdr:colOff>155575</xdr:colOff>
      <xdr:row>37</xdr:row>
      <xdr:rowOff>55118</xdr:rowOff>
    </xdr:to>
    <xdr:cxnSp macro="">
      <xdr:nvCxnSpPr>
        <xdr:cNvPr id="67" name="直線コネクタ 66"/>
        <xdr:cNvCxnSpPr/>
      </xdr:nvCxnSpPr>
      <xdr:spPr>
        <a:xfrm flipV="1">
          <a:off x="2019300" y="6285992"/>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32</xdr:row>
      <xdr:rowOff>147539</xdr:rowOff>
    </xdr:from>
    <xdr:ext cx="469745" cy="259045"/>
    <xdr:sp macro="" textlink="">
      <xdr:nvSpPr>
        <xdr:cNvPr id="69" name="テキスト ボックス 68"/>
        <xdr:cNvSpPr txBox="1"/>
      </xdr:nvSpPr>
      <xdr:spPr>
        <a:xfrm>
          <a:off x="2673427" y="563393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82931</xdr:rowOff>
    </xdr:from>
    <xdr:to>
      <xdr:col>2</xdr:col>
      <xdr:colOff>638175</xdr:colOff>
      <xdr:row>37</xdr:row>
      <xdr:rowOff>55118</xdr:rowOff>
    </xdr:to>
    <xdr:cxnSp macro="">
      <xdr:nvCxnSpPr>
        <xdr:cNvPr id="70" name="直線コネクタ 69"/>
        <xdr:cNvCxnSpPr/>
      </xdr:nvCxnSpPr>
      <xdr:spPr>
        <a:xfrm>
          <a:off x="1130300" y="6255131"/>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33</xdr:row>
      <xdr:rowOff>21428</xdr:rowOff>
    </xdr:from>
    <xdr:ext cx="469744" cy="259045"/>
    <xdr:sp macro="" textlink="">
      <xdr:nvSpPr>
        <xdr:cNvPr id="72" name="テキスト ボックス 71"/>
        <xdr:cNvSpPr txBox="1"/>
      </xdr:nvSpPr>
      <xdr:spPr>
        <a:xfrm>
          <a:off x="1784427" y="567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32</xdr:row>
      <xdr:rowOff>100679</xdr:rowOff>
    </xdr:from>
    <xdr:ext cx="469745" cy="259045"/>
    <xdr:sp macro="" textlink="">
      <xdr:nvSpPr>
        <xdr:cNvPr id="74" name="テキスト ボックス 73"/>
        <xdr:cNvSpPr txBox="1"/>
      </xdr:nvSpPr>
      <xdr:spPr>
        <a:xfrm>
          <a:off x="895427" y="558707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40513</xdr:rowOff>
    </xdr:from>
    <xdr:to>
      <xdr:col>6</xdr:col>
      <xdr:colOff>561975</xdr:colOff>
      <xdr:row>35</xdr:row>
      <xdr:rowOff>142113</xdr:rowOff>
    </xdr:to>
    <xdr:sp macro="" textlink="">
      <xdr:nvSpPr>
        <xdr:cNvPr id="80" name="円/楕円 79"/>
        <xdr:cNvSpPr/>
      </xdr:nvSpPr>
      <xdr:spPr>
        <a:xfrm>
          <a:off x="45847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34</xdr:row>
      <xdr:rowOff>156810</xdr:rowOff>
    </xdr:from>
    <xdr:ext cx="469744" cy="259045"/>
    <xdr:sp macro="" textlink="">
      <xdr:nvSpPr>
        <xdr:cNvPr id="81" name="議会費該当値テキスト"/>
        <xdr:cNvSpPr txBox="1"/>
      </xdr:nvSpPr>
      <xdr:spPr>
        <a:xfrm>
          <a:off x="4686300" y="598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74422</xdr:rowOff>
    </xdr:from>
    <xdr:to>
      <xdr:col>5</xdr:col>
      <xdr:colOff>409575</xdr:colOff>
      <xdr:row>36</xdr:row>
      <xdr:rowOff>4572</xdr:rowOff>
    </xdr:to>
    <xdr:sp macro="" textlink="">
      <xdr:nvSpPr>
        <xdr:cNvPr id="82" name="円/楕円 81"/>
        <xdr:cNvSpPr/>
      </xdr:nvSpPr>
      <xdr:spPr>
        <a:xfrm>
          <a:off x="3746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35</xdr:row>
      <xdr:rowOff>133569</xdr:rowOff>
    </xdr:from>
    <xdr:ext cx="469745" cy="259045"/>
    <xdr:sp macro="" textlink="">
      <xdr:nvSpPr>
        <xdr:cNvPr id="83" name="テキスト ボックス 82"/>
        <xdr:cNvSpPr txBox="1"/>
      </xdr:nvSpPr>
      <xdr:spPr>
        <a:xfrm>
          <a:off x="3562427" y="613431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62992</xdr:rowOff>
    </xdr:from>
    <xdr:to>
      <xdr:col>4</xdr:col>
      <xdr:colOff>206375</xdr:colOff>
      <xdr:row>36</xdr:row>
      <xdr:rowOff>164592</xdr:rowOff>
    </xdr:to>
    <xdr:sp macro="" textlink="">
      <xdr:nvSpPr>
        <xdr:cNvPr id="84" name="円/楕円 83"/>
        <xdr:cNvSpPr/>
      </xdr:nvSpPr>
      <xdr:spPr>
        <a:xfrm>
          <a:off x="28575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36</xdr:row>
      <xdr:rowOff>118713</xdr:rowOff>
    </xdr:from>
    <xdr:ext cx="469745" cy="259045"/>
    <xdr:sp macro="" textlink="">
      <xdr:nvSpPr>
        <xdr:cNvPr id="85" name="テキスト ボックス 84"/>
        <xdr:cNvSpPr txBox="1"/>
      </xdr:nvSpPr>
      <xdr:spPr>
        <a:xfrm>
          <a:off x="2673427" y="629091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4318</xdr:rowOff>
    </xdr:from>
    <xdr:to>
      <xdr:col>3</xdr:col>
      <xdr:colOff>3175</xdr:colOff>
      <xdr:row>37</xdr:row>
      <xdr:rowOff>105918</xdr:rowOff>
    </xdr:to>
    <xdr:sp macro="" textlink="">
      <xdr:nvSpPr>
        <xdr:cNvPr id="86" name="円/楕円 85"/>
        <xdr:cNvSpPr/>
      </xdr:nvSpPr>
      <xdr:spPr>
        <a:xfrm>
          <a:off x="1968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37</xdr:row>
      <xdr:rowOff>63465</xdr:rowOff>
    </xdr:from>
    <xdr:ext cx="469744" cy="259045"/>
    <xdr:sp macro="" textlink="">
      <xdr:nvSpPr>
        <xdr:cNvPr id="87" name="テキスト ボックス 86"/>
        <xdr:cNvSpPr txBox="1"/>
      </xdr:nvSpPr>
      <xdr:spPr>
        <a:xfrm>
          <a:off x="1784427" y="640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32131</xdr:rowOff>
    </xdr:from>
    <xdr:to>
      <xdr:col>1</xdr:col>
      <xdr:colOff>485775</xdr:colOff>
      <xdr:row>36</xdr:row>
      <xdr:rowOff>133731</xdr:rowOff>
    </xdr:to>
    <xdr:sp macro="" textlink="">
      <xdr:nvSpPr>
        <xdr:cNvPr id="88" name="円/楕円 87"/>
        <xdr:cNvSpPr/>
      </xdr:nvSpPr>
      <xdr:spPr>
        <a:xfrm>
          <a:off x="1079500" y="62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36</xdr:row>
      <xdr:rowOff>91278</xdr:rowOff>
    </xdr:from>
    <xdr:ext cx="469745" cy="259045"/>
    <xdr:sp macro="" textlink="">
      <xdr:nvSpPr>
        <xdr:cNvPr id="89" name="テキスト ボックス 88"/>
        <xdr:cNvSpPr txBox="1"/>
      </xdr:nvSpPr>
      <xdr:spPr>
        <a:xfrm>
          <a:off x="895427" y="626347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78197</xdr:rowOff>
    </xdr:from>
    <xdr:ext cx="248786" cy="259045"/>
    <xdr:sp macro="" textlink="">
      <xdr:nvSpPr>
        <xdr:cNvPr id="100" name="テキスト ボックス 99"/>
        <xdr:cNvSpPr txBox="1"/>
      </xdr:nvSpPr>
      <xdr:spPr>
        <a:xfrm>
          <a:off x="513214" y="10365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40097</xdr:rowOff>
    </xdr:from>
    <xdr:ext cx="531299" cy="259045"/>
    <xdr:sp macro="" textlink="">
      <xdr:nvSpPr>
        <xdr:cNvPr id="102" name="テキスト ボックス 101"/>
        <xdr:cNvSpPr txBox="1"/>
      </xdr:nvSpPr>
      <xdr:spPr>
        <a:xfrm>
          <a:off x="230701" y="9984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1997</xdr:rowOff>
    </xdr:from>
    <xdr:ext cx="595419" cy="259045"/>
    <xdr:sp macro="" textlink="">
      <xdr:nvSpPr>
        <xdr:cNvPr id="104" name="テキスト ボックス 103"/>
        <xdr:cNvSpPr txBox="1"/>
      </xdr:nvSpPr>
      <xdr:spPr>
        <a:xfrm>
          <a:off x="166581" y="9603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135347</xdr:rowOff>
    </xdr:from>
    <xdr:ext cx="595419" cy="259045"/>
    <xdr:sp macro="" textlink="">
      <xdr:nvSpPr>
        <xdr:cNvPr id="106" name="テキスト ボックス 105"/>
        <xdr:cNvSpPr txBox="1"/>
      </xdr:nvSpPr>
      <xdr:spPr>
        <a:xfrm>
          <a:off x="166581" y="9222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97247</xdr:rowOff>
    </xdr:from>
    <xdr:ext cx="595419" cy="259045"/>
    <xdr:sp macro="" textlink="">
      <xdr:nvSpPr>
        <xdr:cNvPr id="108" name="テキスト ボックス 107"/>
        <xdr:cNvSpPr txBox="1"/>
      </xdr:nvSpPr>
      <xdr:spPr>
        <a:xfrm>
          <a:off x="166581" y="8841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59147</xdr:rowOff>
    </xdr:from>
    <xdr:ext cx="595419" cy="259045"/>
    <xdr:sp macro="" textlink="">
      <xdr:nvSpPr>
        <xdr:cNvPr id="110" name="テキスト ボックス 109"/>
        <xdr:cNvSpPr txBox="1"/>
      </xdr:nvSpPr>
      <xdr:spPr>
        <a:xfrm>
          <a:off x="166581" y="846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21047</xdr:rowOff>
    </xdr:from>
    <xdr:ext cx="595419" cy="259045"/>
    <xdr:sp macro="" textlink="">
      <xdr:nvSpPr>
        <xdr:cNvPr id="112" name="テキスト ボックス 111"/>
        <xdr:cNvSpPr txBox="1"/>
      </xdr:nvSpPr>
      <xdr:spPr>
        <a:xfrm>
          <a:off x="166581" y="807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9576</xdr:rowOff>
    </xdr:from>
    <xdr:ext cx="534377" cy="259045"/>
    <xdr:sp macro="" textlink="">
      <xdr:nvSpPr>
        <xdr:cNvPr id="115" name="総務費最小値テキスト"/>
        <xdr:cNvSpPr txBox="1"/>
      </xdr:nvSpPr>
      <xdr:spPr>
        <a:xfrm>
          <a:off x="4686300" y="1012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44430</xdr:rowOff>
    </xdr:from>
    <xdr:ext cx="599010" cy="259045"/>
    <xdr:sp macro="" textlink="">
      <xdr:nvSpPr>
        <xdr:cNvPr id="117" name="総務費最大値テキスト"/>
        <xdr:cNvSpPr txBox="1"/>
      </xdr:nvSpPr>
      <xdr:spPr>
        <a:xfrm>
          <a:off x="4686300" y="844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165882</xdr:rowOff>
    </xdr:from>
    <xdr:to>
      <xdr:col>6</xdr:col>
      <xdr:colOff>511175</xdr:colOff>
      <xdr:row>57</xdr:row>
      <xdr:rowOff>14640</xdr:rowOff>
    </xdr:to>
    <xdr:cxnSp macro="">
      <xdr:nvCxnSpPr>
        <xdr:cNvPr id="119" name="直線コネクタ 118"/>
        <xdr:cNvCxnSpPr/>
      </xdr:nvCxnSpPr>
      <xdr:spPr>
        <a:xfrm>
          <a:off x="3797300" y="9767082"/>
          <a:ext cx="8382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53302</xdr:rowOff>
    </xdr:from>
    <xdr:ext cx="599010" cy="259045"/>
    <xdr:sp macro="" textlink="">
      <xdr:nvSpPr>
        <xdr:cNvPr id="120" name="総務費平均値テキスト"/>
        <xdr:cNvSpPr txBox="1"/>
      </xdr:nvSpPr>
      <xdr:spPr>
        <a:xfrm>
          <a:off x="4686300" y="9483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56</xdr:row>
      <xdr:rowOff>165882</xdr:rowOff>
    </xdr:from>
    <xdr:to>
      <xdr:col>5</xdr:col>
      <xdr:colOff>358775</xdr:colOff>
      <xdr:row>57</xdr:row>
      <xdr:rowOff>60909</xdr:rowOff>
    </xdr:to>
    <xdr:cxnSp macro="">
      <xdr:nvCxnSpPr>
        <xdr:cNvPr id="122" name="直線コネクタ 121"/>
        <xdr:cNvCxnSpPr/>
      </xdr:nvCxnSpPr>
      <xdr:spPr>
        <a:xfrm flipV="1">
          <a:off x="2908300" y="9767082"/>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55</xdr:row>
      <xdr:rowOff>4832</xdr:rowOff>
    </xdr:from>
    <xdr:ext cx="599011" cy="259045"/>
    <xdr:sp macro="" textlink="">
      <xdr:nvSpPr>
        <xdr:cNvPr id="124" name="テキスト ボックス 123"/>
        <xdr:cNvSpPr txBox="1"/>
      </xdr:nvSpPr>
      <xdr:spPr>
        <a:xfrm>
          <a:off x="3497794" y="943458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95923</xdr:rowOff>
    </xdr:from>
    <xdr:to>
      <xdr:col>4</xdr:col>
      <xdr:colOff>155575</xdr:colOff>
      <xdr:row>57</xdr:row>
      <xdr:rowOff>60909</xdr:rowOff>
    </xdr:to>
    <xdr:cxnSp macro="">
      <xdr:nvCxnSpPr>
        <xdr:cNvPr id="125" name="直線コネクタ 124"/>
        <xdr:cNvCxnSpPr/>
      </xdr:nvCxnSpPr>
      <xdr:spPr>
        <a:xfrm>
          <a:off x="2019300" y="9354223"/>
          <a:ext cx="889000" cy="47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55</xdr:row>
      <xdr:rowOff>43826</xdr:rowOff>
    </xdr:from>
    <xdr:ext cx="534377" cy="259045"/>
    <xdr:sp macro="" textlink="">
      <xdr:nvSpPr>
        <xdr:cNvPr id="127" name="テキスト ボックス 126"/>
        <xdr:cNvSpPr txBox="1"/>
      </xdr:nvSpPr>
      <xdr:spPr>
        <a:xfrm>
          <a:off x="2641111" y="947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95923</xdr:rowOff>
    </xdr:from>
    <xdr:to>
      <xdr:col>2</xdr:col>
      <xdr:colOff>638175</xdr:colOff>
      <xdr:row>56</xdr:row>
      <xdr:rowOff>27915</xdr:rowOff>
    </xdr:to>
    <xdr:cxnSp macro="">
      <xdr:nvCxnSpPr>
        <xdr:cNvPr id="128" name="直線コネクタ 127"/>
        <xdr:cNvCxnSpPr/>
      </xdr:nvCxnSpPr>
      <xdr:spPr>
        <a:xfrm flipV="1">
          <a:off x="1130300" y="9354223"/>
          <a:ext cx="889000" cy="27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56</xdr:row>
      <xdr:rowOff>120622</xdr:rowOff>
    </xdr:from>
    <xdr:ext cx="599010" cy="259045"/>
    <xdr:sp macro="" textlink="">
      <xdr:nvSpPr>
        <xdr:cNvPr id="130" name="テキスト ボックス 129"/>
        <xdr:cNvSpPr txBox="1"/>
      </xdr:nvSpPr>
      <xdr:spPr>
        <a:xfrm>
          <a:off x="1719794" y="972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57</xdr:row>
      <xdr:rowOff>34517</xdr:rowOff>
    </xdr:from>
    <xdr:ext cx="534377" cy="259045"/>
    <xdr:sp macro="" textlink="">
      <xdr:nvSpPr>
        <xdr:cNvPr id="132" name="テキスト ボックス 131"/>
        <xdr:cNvSpPr txBox="1"/>
      </xdr:nvSpPr>
      <xdr:spPr>
        <a:xfrm>
          <a:off x="863111" y="98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135290</xdr:rowOff>
    </xdr:from>
    <xdr:to>
      <xdr:col>6</xdr:col>
      <xdr:colOff>561975</xdr:colOff>
      <xdr:row>57</xdr:row>
      <xdr:rowOff>65440</xdr:rowOff>
    </xdr:to>
    <xdr:sp macro="" textlink="">
      <xdr:nvSpPr>
        <xdr:cNvPr id="138" name="円/楕円 137"/>
        <xdr:cNvSpPr/>
      </xdr:nvSpPr>
      <xdr:spPr>
        <a:xfrm>
          <a:off x="4584700" y="973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56</xdr:row>
      <xdr:rowOff>80137</xdr:rowOff>
    </xdr:from>
    <xdr:ext cx="534377" cy="259045"/>
    <xdr:sp macro="" textlink="">
      <xdr:nvSpPr>
        <xdr:cNvPr id="139" name="総務費該当値テキスト"/>
        <xdr:cNvSpPr txBox="1"/>
      </xdr:nvSpPr>
      <xdr:spPr>
        <a:xfrm>
          <a:off x="4686300" y="968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98,912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115082</xdr:rowOff>
    </xdr:from>
    <xdr:to>
      <xdr:col>5</xdr:col>
      <xdr:colOff>409575</xdr:colOff>
      <xdr:row>57</xdr:row>
      <xdr:rowOff>45232</xdr:rowOff>
    </xdr:to>
    <xdr:sp macro="" textlink="">
      <xdr:nvSpPr>
        <xdr:cNvPr id="140" name="円/楕円 139"/>
        <xdr:cNvSpPr/>
      </xdr:nvSpPr>
      <xdr:spPr>
        <a:xfrm>
          <a:off x="3746500" y="971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57</xdr:row>
      <xdr:rowOff>2779</xdr:rowOff>
    </xdr:from>
    <xdr:ext cx="599011" cy="259045"/>
    <xdr:sp macro="" textlink="">
      <xdr:nvSpPr>
        <xdr:cNvPr id="141" name="テキスト ボックス 140"/>
        <xdr:cNvSpPr txBox="1"/>
      </xdr:nvSpPr>
      <xdr:spPr>
        <a:xfrm>
          <a:off x="3497794" y="977542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10109</xdr:rowOff>
    </xdr:from>
    <xdr:to>
      <xdr:col>4</xdr:col>
      <xdr:colOff>206375</xdr:colOff>
      <xdr:row>57</xdr:row>
      <xdr:rowOff>111709</xdr:rowOff>
    </xdr:to>
    <xdr:sp macro="" textlink="">
      <xdr:nvSpPr>
        <xdr:cNvPr id="142" name="円/楕円 141"/>
        <xdr:cNvSpPr/>
      </xdr:nvSpPr>
      <xdr:spPr>
        <a:xfrm>
          <a:off x="2857500" y="97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57</xdr:row>
      <xdr:rowOff>69256</xdr:rowOff>
    </xdr:from>
    <xdr:ext cx="534377" cy="259045"/>
    <xdr:sp macro="" textlink="">
      <xdr:nvSpPr>
        <xdr:cNvPr id="143" name="テキスト ボックス 142"/>
        <xdr:cNvSpPr txBox="1"/>
      </xdr:nvSpPr>
      <xdr:spPr>
        <a:xfrm>
          <a:off x="2641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92,840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45123</xdr:rowOff>
    </xdr:from>
    <xdr:to>
      <xdr:col>3</xdr:col>
      <xdr:colOff>3175</xdr:colOff>
      <xdr:row>54</xdr:row>
      <xdr:rowOff>146723</xdr:rowOff>
    </xdr:to>
    <xdr:sp macro="" textlink="">
      <xdr:nvSpPr>
        <xdr:cNvPr id="144" name="円/楕円 143"/>
        <xdr:cNvSpPr/>
      </xdr:nvSpPr>
      <xdr:spPr>
        <a:xfrm>
          <a:off x="1968500" y="93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52</xdr:row>
      <xdr:rowOff>129670</xdr:rowOff>
    </xdr:from>
    <xdr:ext cx="599010" cy="259045"/>
    <xdr:sp macro="" textlink="">
      <xdr:nvSpPr>
        <xdr:cNvPr id="145" name="テキスト ボックス 144"/>
        <xdr:cNvSpPr txBox="1"/>
      </xdr:nvSpPr>
      <xdr:spPr>
        <a:xfrm>
          <a:off x="1719794" y="904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155,745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148565</xdr:rowOff>
    </xdr:from>
    <xdr:to>
      <xdr:col>1</xdr:col>
      <xdr:colOff>485775</xdr:colOff>
      <xdr:row>56</xdr:row>
      <xdr:rowOff>78715</xdr:rowOff>
    </xdr:to>
    <xdr:sp macro="" textlink="">
      <xdr:nvSpPr>
        <xdr:cNvPr id="146" name="円/楕円 145"/>
        <xdr:cNvSpPr/>
      </xdr:nvSpPr>
      <xdr:spPr>
        <a:xfrm>
          <a:off x="1079500" y="95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54</xdr:row>
      <xdr:rowOff>61662</xdr:rowOff>
    </xdr:from>
    <xdr:ext cx="599011" cy="259045"/>
    <xdr:sp macro="" textlink="">
      <xdr:nvSpPr>
        <xdr:cNvPr id="147" name="テキスト ボックス 146"/>
        <xdr:cNvSpPr txBox="1"/>
      </xdr:nvSpPr>
      <xdr:spPr>
        <a:xfrm>
          <a:off x="830794" y="931996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78197</xdr:rowOff>
    </xdr:from>
    <xdr:ext cx="531299" cy="259045"/>
    <xdr:sp macro="" textlink="">
      <xdr:nvSpPr>
        <xdr:cNvPr id="158" name="テキスト ボックス 157"/>
        <xdr:cNvSpPr txBox="1"/>
      </xdr:nvSpPr>
      <xdr:spPr>
        <a:xfrm>
          <a:off x="230701" y="13794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40097</xdr:rowOff>
    </xdr:from>
    <xdr:ext cx="595419" cy="259045"/>
    <xdr:sp macro="" textlink="">
      <xdr:nvSpPr>
        <xdr:cNvPr id="160" name="テキスト ボックス 159"/>
        <xdr:cNvSpPr txBox="1"/>
      </xdr:nvSpPr>
      <xdr:spPr>
        <a:xfrm>
          <a:off x="166581" y="13413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1997</xdr:rowOff>
    </xdr:from>
    <xdr:ext cx="595419" cy="259045"/>
    <xdr:sp macro="" textlink="">
      <xdr:nvSpPr>
        <xdr:cNvPr id="162" name="テキスト ボックス 161"/>
        <xdr:cNvSpPr txBox="1"/>
      </xdr:nvSpPr>
      <xdr:spPr>
        <a:xfrm>
          <a:off x="166581" y="13032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135347</xdr:rowOff>
    </xdr:from>
    <xdr:ext cx="595419" cy="259045"/>
    <xdr:sp macro="" textlink="">
      <xdr:nvSpPr>
        <xdr:cNvPr id="164" name="テキスト ボックス 163"/>
        <xdr:cNvSpPr txBox="1"/>
      </xdr:nvSpPr>
      <xdr:spPr>
        <a:xfrm>
          <a:off x="166581" y="12651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97247</xdr:rowOff>
    </xdr:from>
    <xdr:ext cx="595419" cy="259045"/>
    <xdr:sp macro="" textlink="">
      <xdr:nvSpPr>
        <xdr:cNvPr id="166" name="テキスト ボックス 165"/>
        <xdr:cNvSpPr txBox="1"/>
      </xdr:nvSpPr>
      <xdr:spPr>
        <a:xfrm>
          <a:off x="166581" y="1227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59147</xdr:rowOff>
    </xdr:from>
    <xdr:ext cx="595419" cy="259045"/>
    <xdr:sp macro="" textlink="">
      <xdr:nvSpPr>
        <xdr:cNvPr id="168" name="テキスト ボックス 167"/>
        <xdr:cNvSpPr txBox="1"/>
      </xdr:nvSpPr>
      <xdr:spPr>
        <a:xfrm>
          <a:off x="166581" y="1188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21047</xdr:rowOff>
    </xdr:from>
    <xdr:ext cx="595419" cy="259045"/>
    <xdr:sp macro="" textlink="">
      <xdr:nvSpPr>
        <xdr:cNvPr id="170" name="テキスト ボックス 169"/>
        <xdr:cNvSpPr txBox="1"/>
      </xdr:nvSpPr>
      <xdr:spPr>
        <a:xfrm>
          <a:off x="166581" y="1150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5096</xdr:rowOff>
    </xdr:from>
    <xdr:ext cx="599010" cy="259045"/>
    <xdr:sp macro="" textlink="">
      <xdr:nvSpPr>
        <xdr:cNvPr id="173" name="民生費最小値テキスト"/>
        <xdr:cNvSpPr txBox="1"/>
      </xdr:nvSpPr>
      <xdr:spPr>
        <a:xfrm>
          <a:off x="4686300" y="1354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98835</xdr:rowOff>
    </xdr:from>
    <xdr:ext cx="599010" cy="259045"/>
    <xdr:sp macro="" textlink="">
      <xdr:nvSpPr>
        <xdr:cNvPr id="175" name="民生費最大値テキスト"/>
        <xdr:cNvSpPr txBox="1"/>
      </xdr:nvSpPr>
      <xdr:spPr>
        <a:xfrm>
          <a:off x="4686300" y="1192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130505</xdr:rowOff>
    </xdr:from>
    <xdr:to>
      <xdr:col>6</xdr:col>
      <xdr:colOff>511175</xdr:colOff>
      <xdr:row>75</xdr:row>
      <xdr:rowOff>84379</xdr:rowOff>
    </xdr:to>
    <xdr:cxnSp macro="">
      <xdr:nvCxnSpPr>
        <xdr:cNvPr id="177" name="直線コネクタ 176"/>
        <xdr:cNvCxnSpPr/>
      </xdr:nvCxnSpPr>
      <xdr:spPr>
        <a:xfrm>
          <a:off x="3797300" y="12474905"/>
          <a:ext cx="838200" cy="46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31322</xdr:rowOff>
    </xdr:from>
    <xdr:ext cx="599010" cy="259045"/>
    <xdr:sp macro="" textlink="">
      <xdr:nvSpPr>
        <xdr:cNvPr id="178" name="民生費平均値テキスト"/>
        <xdr:cNvSpPr txBox="1"/>
      </xdr:nvSpPr>
      <xdr:spPr>
        <a:xfrm>
          <a:off x="4686300" y="12890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72</xdr:row>
      <xdr:rowOff>130505</xdr:rowOff>
    </xdr:from>
    <xdr:to>
      <xdr:col>5</xdr:col>
      <xdr:colOff>358775</xdr:colOff>
      <xdr:row>76</xdr:row>
      <xdr:rowOff>82983</xdr:rowOff>
    </xdr:to>
    <xdr:cxnSp macro="">
      <xdr:nvCxnSpPr>
        <xdr:cNvPr id="180" name="直線コネクタ 179"/>
        <xdr:cNvCxnSpPr/>
      </xdr:nvCxnSpPr>
      <xdr:spPr>
        <a:xfrm flipV="1">
          <a:off x="2908300" y="12474905"/>
          <a:ext cx="889000" cy="63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76</xdr:row>
      <xdr:rowOff>41912</xdr:rowOff>
    </xdr:from>
    <xdr:ext cx="599011" cy="259045"/>
    <xdr:sp macro="" textlink="">
      <xdr:nvSpPr>
        <xdr:cNvPr id="182" name="テキスト ボックス 181"/>
        <xdr:cNvSpPr txBox="1"/>
      </xdr:nvSpPr>
      <xdr:spPr>
        <a:xfrm>
          <a:off x="3497794" y="1307211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82983</xdr:rowOff>
    </xdr:from>
    <xdr:to>
      <xdr:col>4</xdr:col>
      <xdr:colOff>155575</xdr:colOff>
      <xdr:row>78</xdr:row>
      <xdr:rowOff>26288</xdr:rowOff>
    </xdr:to>
    <xdr:cxnSp macro="">
      <xdr:nvCxnSpPr>
        <xdr:cNvPr id="183" name="直線コネクタ 182"/>
        <xdr:cNvCxnSpPr/>
      </xdr:nvCxnSpPr>
      <xdr:spPr>
        <a:xfrm flipV="1">
          <a:off x="2019300" y="13113183"/>
          <a:ext cx="889000" cy="28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76</xdr:row>
      <xdr:rowOff>100628</xdr:rowOff>
    </xdr:from>
    <xdr:ext cx="599011" cy="259045"/>
    <xdr:sp macro="" textlink="">
      <xdr:nvSpPr>
        <xdr:cNvPr id="185" name="テキスト ボックス 184"/>
        <xdr:cNvSpPr txBox="1"/>
      </xdr:nvSpPr>
      <xdr:spPr>
        <a:xfrm>
          <a:off x="2608794" y="1313082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26288</xdr:rowOff>
    </xdr:from>
    <xdr:to>
      <xdr:col>2</xdr:col>
      <xdr:colOff>638175</xdr:colOff>
      <xdr:row>78</xdr:row>
      <xdr:rowOff>70168</xdr:rowOff>
    </xdr:to>
    <xdr:cxnSp macro="">
      <xdr:nvCxnSpPr>
        <xdr:cNvPr id="186" name="直線コネクタ 185"/>
        <xdr:cNvCxnSpPr/>
      </xdr:nvCxnSpPr>
      <xdr:spPr>
        <a:xfrm flipV="1">
          <a:off x="1130300" y="13399388"/>
          <a:ext cx="889000" cy="4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75</xdr:row>
      <xdr:rowOff>54118</xdr:rowOff>
    </xdr:from>
    <xdr:ext cx="599010" cy="259045"/>
    <xdr:sp macro="" textlink="">
      <xdr:nvSpPr>
        <xdr:cNvPr id="188" name="テキスト ボックス 187"/>
        <xdr:cNvSpPr txBox="1"/>
      </xdr:nvSpPr>
      <xdr:spPr>
        <a:xfrm>
          <a:off x="1719794" y="1291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75</xdr:row>
      <xdr:rowOff>157778</xdr:rowOff>
    </xdr:from>
    <xdr:ext cx="599011" cy="259045"/>
    <xdr:sp macro="" textlink="">
      <xdr:nvSpPr>
        <xdr:cNvPr id="190" name="テキスト ボックス 189"/>
        <xdr:cNvSpPr txBox="1"/>
      </xdr:nvSpPr>
      <xdr:spPr>
        <a:xfrm>
          <a:off x="830794" y="1301652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33579</xdr:rowOff>
    </xdr:from>
    <xdr:to>
      <xdr:col>6</xdr:col>
      <xdr:colOff>561975</xdr:colOff>
      <xdr:row>75</xdr:row>
      <xdr:rowOff>135179</xdr:rowOff>
    </xdr:to>
    <xdr:sp macro="" textlink="">
      <xdr:nvSpPr>
        <xdr:cNvPr id="196" name="円/楕円 195"/>
        <xdr:cNvSpPr/>
      </xdr:nvSpPr>
      <xdr:spPr>
        <a:xfrm>
          <a:off x="4584700" y="128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74</xdr:row>
      <xdr:rowOff>22876</xdr:rowOff>
    </xdr:from>
    <xdr:ext cx="599010" cy="259045"/>
    <xdr:sp macro="" textlink="">
      <xdr:nvSpPr>
        <xdr:cNvPr id="197" name="民生費該当値テキスト"/>
        <xdr:cNvSpPr txBox="1"/>
      </xdr:nvSpPr>
      <xdr:spPr>
        <a:xfrm>
          <a:off x="4686300" y="127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170,856</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79705</xdr:rowOff>
    </xdr:from>
    <xdr:to>
      <xdr:col>5</xdr:col>
      <xdr:colOff>409575</xdr:colOff>
      <xdr:row>73</xdr:row>
      <xdr:rowOff>9855</xdr:rowOff>
    </xdr:to>
    <xdr:sp macro="" textlink="">
      <xdr:nvSpPr>
        <xdr:cNvPr id="198" name="円/楕円 197"/>
        <xdr:cNvSpPr/>
      </xdr:nvSpPr>
      <xdr:spPr>
        <a:xfrm>
          <a:off x="3746500" y="124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70</xdr:row>
      <xdr:rowOff>164252</xdr:rowOff>
    </xdr:from>
    <xdr:ext cx="599011" cy="259045"/>
    <xdr:sp macro="" textlink="">
      <xdr:nvSpPr>
        <xdr:cNvPr id="199" name="テキスト ボックス 198"/>
        <xdr:cNvSpPr txBox="1"/>
      </xdr:nvSpPr>
      <xdr:spPr>
        <a:xfrm>
          <a:off x="3497794" y="1216575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207,724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32183</xdr:rowOff>
    </xdr:from>
    <xdr:to>
      <xdr:col>4</xdr:col>
      <xdr:colOff>206375</xdr:colOff>
      <xdr:row>76</xdr:row>
      <xdr:rowOff>133783</xdr:rowOff>
    </xdr:to>
    <xdr:sp macro="" textlink="">
      <xdr:nvSpPr>
        <xdr:cNvPr id="200" name="円/楕円 199"/>
        <xdr:cNvSpPr/>
      </xdr:nvSpPr>
      <xdr:spPr>
        <a:xfrm>
          <a:off x="2857500" y="1306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74</xdr:row>
      <xdr:rowOff>116729</xdr:rowOff>
    </xdr:from>
    <xdr:ext cx="599011" cy="259045"/>
    <xdr:sp macro="" textlink="">
      <xdr:nvSpPr>
        <xdr:cNvPr id="201" name="テキスト ボックス 200"/>
        <xdr:cNvSpPr txBox="1"/>
      </xdr:nvSpPr>
      <xdr:spPr>
        <a:xfrm>
          <a:off x="2608794" y="1280402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157,466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146938</xdr:rowOff>
    </xdr:from>
    <xdr:to>
      <xdr:col>3</xdr:col>
      <xdr:colOff>3175</xdr:colOff>
      <xdr:row>78</xdr:row>
      <xdr:rowOff>77088</xdr:rowOff>
    </xdr:to>
    <xdr:sp macro="" textlink="">
      <xdr:nvSpPr>
        <xdr:cNvPr id="202" name="円/楕円 201"/>
        <xdr:cNvSpPr/>
      </xdr:nvSpPr>
      <xdr:spPr>
        <a:xfrm>
          <a:off x="1968500" y="133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78</xdr:row>
      <xdr:rowOff>34635</xdr:rowOff>
    </xdr:from>
    <xdr:ext cx="599010" cy="259045"/>
    <xdr:sp macro="" textlink="">
      <xdr:nvSpPr>
        <xdr:cNvPr id="203" name="テキスト ボックス 202"/>
        <xdr:cNvSpPr txBox="1"/>
      </xdr:nvSpPr>
      <xdr:spPr>
        <a:xfrm>
          <a:off x="1719794" y="134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19368</xdr:rowOff>
    </xdr:from>
    <xdr:to>
      <xdr:col>1</xdr:col>
      <xdr:colOff>485775</xdr:colOff>
      <xdr:row>78</xdr:row>
      <xdr:rowOff>120968</xdr:rowOff>
    </xdr:to>
    <xdr:sp macro="" textlink="">
      <xdr:nvSpPr>
        <xdr:cNvPr id="204" name="円/楕円 203"/>
        <xdr:cNvSpPr/>
      </xdr:nvSpPr>
      <xdr:spPr>
        <a:xfrm>
          <a:off x="1079500" y="133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78</xdr:row>
      <xdr:rowOff>78515</xdr:rowOff>
    </xdr:from>
    <xdr:ext cx="599011" cy="259045"/>
    <xdr:sp macro="" textlink="">
      <xdr:nvSpPr>
        <xdr:cNvPr id="205" name="テキスト ボックス 204"/>
        <xdr:cNvSpPr txBox="1"/>
      </xdr:nvSpPr>
      <xdr:spPr>
        <a:xfrm>
          <a:off x="830794" y="1345161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40097</xdr:rowOff>
    </xdr:from>
    <xdr:ext cx="248786" cy="259045"/>
    <xdr:sp macro="" textlink="">
      <xdr:nvSpPr>
        <xdr:cNvPr id="217" name="テキスト ボックス 216"/>
        <xdr:cNvSpPr txBox="1"/>
      </xdr:nvSpPr>
      <xdr:spPr>
        <a:xfrm>
          <a:off x="513214" y="16842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1997</xdr:rowOff>
    </xdr:from>
    <xdr:ext cx="531299" cy="259045"/>
    <xdr:sp macro="" textlink="">
      <xdr:nvSpPr>
        <xdr:cNvPr id="219" name="テキスト ボックス 218"/>
        <xdr:cNvSpPr txBox="1"/>
      </xdr:nvSpPr>
      <xdr:spPr>
        <a:xfrm>
          <a:off x="230701" y="16461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135347</xdr:rowOff>
    </xdr:from>
    <xdr:ext cx="531299" cy="259045"/>
    <xdr:sp macro="" textlink="">
      <xdr:nvSpPr>
        <xdr:cNvPr id="221" name="テキスト ボックス 220"/>
        <xdr:cNvSpPr txBox="1"/>
      </xdr:nvSpPr>
      <xdr:spPr>
        <a:xfrm>
          <a:off x="230701" y="16080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97247</xdr:rowOff>
    </xdr:from>
    <xdr:ext cx="531299" cy="259045"/>
    <xdr:sp macro="" textlink="">
      <xdr:nvSpPr>
        <xdr:cNvPr id="223" name="テキスト ボックス 222"/>
        <xdr:cNvSpPr txBox="1"/>
      </xdr:nvSpPr>
      <xdr:spPr>
        <a:xfrm>
          <a:off x="230701" y="15699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59147</xdr:rowOff>
    </xdr:from>
    <xdr:ext cx="595419" cy="259045"/>
    <xdr:sp macro="" textlink="">
      <xdr:nvSpPr>
        <xdr:cNvPr id="225" name="テキスト ボックス 224"/>
        <xdr:cNvSpPr txBox="1"/>
      </xdr:nvSpPr>
      <xdr:spPr>
        <a:xfrm>
          <a:off x="166581" y="1531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21047</xdr:rowOff>
    </xdr:from>
    <xdr:ext cx="595419" cy="259045"/>
    <xdr:sp macro="" textlink="">
      <xdr:nvSpPr>
        <xdr:cNvPr id="227" name="テキスト ボックス 226"/>
        <xdr:cNvSpPr txBox="1"/>
      </xdr:nvSpPr>
      <xdr:spPr>
        <a:xfrm>
          <a:off x="166581" y="14937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80257</xdr:rowOff>
    </xdr:from>
    <xdr:ext cx="534377" cy="259045"/>
    <xdr:sp macro="" textlink="">
      <xdr:nvSpPr>
        <xdr:cNvPr id="230" name="衛生費最小値テキスト"/>
        <xdr:cNvSpPr txBox="1"/>
      </xdr:nvSpPr>
      <xdr:spPr>
        <a:xfrm>
          <a:off x="4686300" y="1671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126177</xdr:rowOff>
    </xdr:from>
    <xdr:ext cx="599010" cy="259045"/>
    <xdr:sp macro="" textlink="">
      <xdr:nvSpPr>
        <xdr:cNvPr id="232" name="衛生費最大値テキスト"/>
        <xdr:cNvSpPr txBox="1"/>
      </xdr:nvSpPr>
      <xdr:spPr>
        <a:xfrm>
          <a:off x="4686300" y="1521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33362</xdr:rowOff>
    </xdr:from>
    <xdr:to>
      <xdr:col>6</xdr:col>
      <xdr:colOff>511175</xdr:colOff>
      <xdr:row>96</xdr:row>
      <xdr:rowOff>40170</xdr:rowOff>
    </xdr:to>
    <xdr:cxnSp macro="">
      <xdr:nvCxnSpPr>
        <xdr:cNvPr id="234" name="直線コネクタ 233"/>
        <xdr:cNvCxnSpPr/>
      </xdr:nvCxnSpPr>
      <xdr:spPr>
        <a:xfrm>
          <a:off x="3797300" y="16492562"/>
          <a:ext cx="8382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129276</xdr:rowOff>
    </xdr:from>
    <xdr:ext cx="534377" cy="259045"/>
    <xdr:sp macro="" textlink="">
      <xdr:nvSpPr>
        <xdr:cNvPr id="235" name="衛生費平均値テキスト"/>
        <xdr:cNvSpPr txBox="1"/>
      </xdr:nvSpPr>
      <xdr:spPr>
        <a:xfrm>
          <a:off x="4686300" y="1607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96</xdr:row>
      <xdr:rowOff>33362</xdr:rowOff>
    </xdr:from>
    <xdr:to>
      <xdr:col>5</xdr:col>
      <xdr:colOff>358775</xdr:colOff>
      <xdr:row>96</xdr:row>
      <xdr:rowOff>68962</xdr:rowOff>
    </xdr:to>
    <xdr:cxnSp macro="">
      <xdr:nvCxnSpPr>
        <xdr:cNvPr id="237" name="直線コネクタ 236"/>
        <xdr:cNvCxnSpPr/>
      </xdr:nvCxnSpPr>
      <xdr:spPr>
        <a:xfrm flipV="1">
          <a:off x="2908300" y="16492562"/>
          <a:ext cx="889000" cy="3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93</xdr:row>
      <xdr:rowOff>52709</xdr:rowOff>
    </xdr:from>
    <xdr:ext cx="534377" cy="259045"/>
    <xdr:sp macro="" textlink="">
      <xdr:nvSpPr>
        <xdr:cNvPr id="239" name="テキスト ボックス 238"/>
        <xdr:cNvSpPr txBox="1"/>
      </xdr:nvSpPr>
      <xdr:spPr>
        <a:xfrm>
          <a:off x="3530111" y="159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117208</xdr:rowOff>
    </xdr:from>
    <xdr:to>
      <xdr:col>4</xdr:col>
      <xdr:colOff>155575</xdr:colOff>
      <xdr:row>96</xdr:row>
      <xdr:rowOff>68962</xdr:rowOff>
    </xdr:to>
    <xdr:cxnSp macro="">
      <xdr:nvCxnSpPr>
        <xdr:cNvPr id="240" name="直線コネクタ 239"/>
        <xdr:cNvCxnSpPr/>
      </xdr:nvCxnSpPr>
      <xdr:spPr>
        <a:xfrm>
          <a:off x="2019300" y="16404958"/>
          <a:ext cx="889000" cy="1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93</xdr:row>
      <xdr:rowOff>106950</xdr:rowOff>
    </xdr:from>
    <xdr:ext cx="534377" cy="259045"/>
    <xdr:sp macro="" textlink="">
      <xdr:nvSpPr>
        <xdr:cNvPr id="242" name="テキスト ボックス 241"/>
        <xdr:cNvSpPr txBox="1"/>
      </xdr:nvSpPr>
      <xdr:spPr>
        <a:xfrm>
          <a:off x="2641111" y="160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117208</xdr:rowOff>
    </xdr:from>
    <xdr:to>
      <xdr:col>2</xdr:col>
      <xdr:colOff>638175</xdr:colOff>
      <xdr:row>96</xdr:row>
      <xdr:rowOff>64860</xdr:rowOff>
    </xdr:to>
    <xdr:cxnSp macro="">
      <xdr:nvCxnSpPr>
        <xdr:cNvPr id="243" name="直線コネクタ 242"/>
        <xdr:cNvCxnSpPr/>
      </xdr:nvCxnSpPr>
      <xdr:spPr>
        <a:xfrm flipV="1">
          <a:off x="1130300" y="16404958"/>
          <a:ext cx="889000" cy="11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93</xdr:row>
      <xdr:rowOff>91342</xdr:rowOff>
    </xdr:from>
    <xdr:ext cx="534377" cy="259045"/>
    <xdr:sp macro="" textlink="">
      <xdr:nvSpPr>
        <xdr:cNvPr id="245" name="テキスト ボックス 244"/>
        <xdr:cNvSpPr txBox="1"/>
      </xdr:nvSpPr>
      <xdr:spPr>
        <a:xfrm>
          <a:off x="1752111" y="160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93</xdr:row>
      <xdr:rowOff>100777</xdr:rowOff>
    </xdr:from>
    <xdr:ext cx="534377" cy="259045"/>
    <xdr:sp macro="" textlink="">
      <xdr:nvSpPr>
        <xdr:cNvPr id="247" name="テキスト ボックス 246"/>
        <xdr:cNvSpPr txBox="1"/>
      </xdr:nvSpPr>
      <xdr:spPr>
        <a:xfrm>
          <a:off x="863111" y="1604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160820</xdr:rowOff>
    </xdr:from>
    <xdr:to>
      <xdr:col>6</xdr:col>
      <xdr:colOff>561975</xdr:colOff>
      <xdr:row>96</xdr:row>
      <xdr:rowOff>90970</xdr:rowOff>
    </xdr:to>
    <xdr:sp macro="" textlink="">
      <xdr:nvSpPr>
        <xdr:cNvPr id="253" name="円/楕円 252"/>
        <xdr:cNvSpPr/>
      </xdr:nvSpPr>
      <xdr:spPr>
        <a:xfrm>
          <a:off x="4584700" y="164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95</xdr:row>
      <xdr:rowOff>105667</xdr:rowOff>
    </xdr:from>
    <xdr:ext cx="534377" cy="259045"/>
    <xdr:sp macro="" textlink="">
      <xdr:nvSpPr>
        <xdr:cNvPr id="254" name="衛生費該当値テキスト"/>
        <xdr:cNvSpPr txBox="1"/>
      </xdr:nvSpPr>
      <xdr:spPr>
        <a:xfrm>
          <a:off x="4686300" y="1639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40,837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154012</xdr:rowOff>
    </xdr:from>
    <xdr:to>
      <xdr:col>5</xdr:col>
      <xdr:colOff>409575</xdr:colOff>
      <xdr:row>96</xdr:row>
      <xdr:rowOff>84162</xdr:rowOff>
    </xdr:to>
    <xdr:sp macro="" textlink="">
      <xdr:nvSpPr>
        <xdr:cNvPr id="255" name="円/楕円 254"/>
        <xdr:cNvSpPr/>
      </xdr:nvSpPr>
      <xdr:spPr>
        <a:xfrm>
          <a:off x="3746500" y="164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96</xdr:row>
      <xdr:rowOff>41709</xdr:rowOff>
    </xdr:from>
    <xdr:ext cx="534377" cy="259045"/>
    <xdr:sp macro="" textlink="">
      <xdr:nvSpPr>
        <xdr:cNvPr id="256" name="テキスト ボックス 255"/>
        <xdr:cNvSpPr txBox="1"/>
      </xdr:nvSpPr>
      <xdr:spPr>
        <a:xfrm>
          <a:off x="3530111" y="1650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18162</xdr:rowOff>
    </xdr:from>
    <xdr:to>
      <xdr:col>4</xdr:col>
      <xdr:colOff>206375</xdr:colOff>
      <xdr:row>96</xdr:row>
      <xdr:rowOff>119762</xdr:rowOff>
    </xdr:to>
    <xdr:sp macro="" textlink="">
      <xdr:nvSpPr>
        <xdr:cNvPr id="257" name="円/楕円 256"/>
        <xdr:cNvSpPr/>
      </xdr:nvSpPr>
      <xdr:spPr>
        <a:xfrm>
          <a:off x="2857500" y="1647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96</xdr:row>
      <xdr:rowOff>77309</xdr:rowOff>
    </xdr:from>
    <xdr:ext cx="534377" cy="259045"/>
    <xdr:sp macro="" textlink="">
      <xdr:nvSpPr>
        <xdr:cNvPr id="258" name="テキスト ボックス 257"/>
        <xdr:cNvSpPr txBox="1"/>
      </xdr:nvSpPr>
      <xdr:spPr>
        <a:xfrm>
          <a:off x="2641111" y="165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66408</xdr:rowOff>
    </xdr:from>
    <xdr:to>
      <xdr:col>3</xdr:col>
      <xdr:colOff>3175</xdr:colOff>
      <xdr:row>95</xdr:row>
      <xdr:rowOff>168008</xdr:rowOff>
    </xdr:to>
    <xdr:sp macro="" textlink="">
      <xdr:nvSpPr>
        <xdr:cNvPr id="259" name="円/楕円 258"/>
        <xdr:cNvSpPr/>
      </xdr:nvSpPr>
      <xdr:spPr>
        <a:xfrm>
          <a:off x="1968500" y="163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95</xdr:row>
      <xdr:rowOff>125555</xdr:rowOff>
    </xdr:from>
    <xdr:ext cx="534377" cy="259045"/>
    <xdr:sp macro="" textlink="">
      <xdr:nvSpPr>
        <xdr:cNvPr id="260" name="テキスト ボックス 259"/>
        <xdr:cNvSpPr txBox="1"/>
      </xdr:nvSpPr>
      <xdr:spPr>
        <a:xfrm>
          <a:off x="1752111" y="164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14060</xdr:rowOff>
    </xdr:from>
    <xdr:to>
      <xdr:col>1</xdr:col>
      <xdr:colOff>485775</xdr:colOff>
      <xdr:row>96</xdr:row>
      <xdr:rowOff>115660</xdr:rowOff>
    </xdr:to>
    <xdr:sp macro="" textlink="">
      <xdr:nvSpPr>
        <xdr:cNvPr id="261" name="円/楕円 260"/>
        <xdr:cNvSpPr/>
      </xdr:nvSpPr>
      <xdr:spPr>
        <a:xfrm>
          <a:off x="1079500" y="164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96</xdr:row>
      <xdr:rowOff>73207</xdr:rowOff>
    </xdr:from>
    <xdr:ext cx="534377" cy="259045"/>
    <xdr:sp macro="" textlink="">
      <xdr:nvSpPr>
        <xdr:cNvPr id="262" name="テキスト ボックス 261"/>
        <xdr:cNvSpPr txBox="1"/>
      </xdr:nvSpPr>
      <xdr:spPr>
        <a:xfrm>
          <a:off x="863111" y="1653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40097</xdr:rowOff>
    </xdr:from>
    <xdr:ext cx="248786" cy="259045"/>
    <xdr:sp macro="" textlink="">
      <xdr:nvSpPr>
        <xdr:cNvPr id="274" name="テキスト ボックス 273"/>
        <xdr:cNvSpPr txBox="1"/>
      </xdr:nvSpPr>
      <xdr:spPr>
        <a:xfrm>
          <a:off x="6355214" y="6555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1997</xdr:rowOff>
    </xdr:from>
    <xdr:ext cx="467179" cy="259045"/>
    <xdr:sp macro="" textlink="">
      <xdr:nvSpPr>
        <xdr:cNvPr id="276" name="テキスト ボックス 275"/>
        <xdr:cNvSpPr txBox="1"/>
      </xdr:nvSpPr>
      <xdr:spPr>
        <a:xfrm>
          <a:off x="6136821" y="6174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135347</xdr:rowOff>
    </xdr:from>
    <xdr:ext cx="467179" cy="259045"/>
    <xdr:sp macro="" textlink="">
      <xdr:nvSpPr>
        <xdr:cNvPr id="278" name="テキスト ボックス 277"/>
        <xdr:cNvSpPr txBox="1"/>
      </xdr:nvSpPr>
      <xdr:spPr>
        <a:xfrm>
          <a:off x="6136821" y="5793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97247</xdr:rowOff>
    </xdr:from>
    <xdr:ext cx="467179" cy="259045"/>
    <xdr:sp macro="" textlink="">
      <xdr:nvSpPr>
        <xdr:cNvPr id="280" name="テキスト ボックス 279"/>
        <xdr:cNvSpPr txBox="1"/>
      </xdr:nvSpPr>
      <xdr:spPr>
        <a:xfrm>
          <a:off x="6136821" y="5412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59147</xdr:rowOff>
    </xdr:from>
    <xdr:ext cx="467179" cy="259045"/>
    <xdr:sp macro="" textlink="">
      <xdr:nvSpPr>
        <xdr:cNvPr id="282" name="テキスト ボックス 281"/>
        <xdr:cNvSpPr txBox="1"/>
      </xdr:nvSpPr>
      <xdr:spPr>
        <a:xfrm>
          <a:off x="6136821" y="5031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21047</xdr:rowOff>
    </xdr:from>
    <xdr:ext cx="467179" cy="259045"/>
    <xdr:sp macro="" textlink="">
      <xdr:nvSpPr>
        <xdr:cNvPr id="284" name="テキスト ボックス 283"/>
        <xdr:cNvSpPr txBox="1"/>
      </xdr:nvSpPr>
      <xdr:spPr>
        <a:xfrm>
          <a:off x="6136821" y="4650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14697</xdr:rowOff>
    </xdr:from>
    <xdr:ext cx="249299" cy="259045"/>
    <xdr:sp macro="" textlink="">
      <xdr:nvSpPr>
        <xdr:cNvPr id="287" name="労働費最小値テキスト"/>
        <xdr:cNvSpPr txBox="1"/>
      </xdr:nvSpPr>
      <xdr:spPr>
        <a:xfrm>
          <a:off x="10528300" y="6701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13938</xdr:rowOff>
    </xdr:from>
    <xdr:ext cx="469744" cy="259045"/>
    <xdr:sp macro="" textlink="">
      <xdr:nvSpPr>
        <xdr:cNvPr id="289" name="労働費最大値テキスト"/>
        <xdr:cNvSpPr txBox="1"/>
      </xdr:nvSpPr>
      <xdr:spPr>
        <a:xfrm>
          <a:off x="10528300" y="498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90392</xdr:rowOff>
    </xdr:from>
    <xdr:ext cx="378565" cy="259045"/>
    <xdr:sp macro="" textlink="">
      <xdr:nvSpPr>
        <xdr:cNvPr id="292" name="労働費平均値テキスト"/>
        <xdr:cNvSpPr txBox="1"/>
      </xdr:nvSpPr>
      <xdr:spPr>
        <a:xfrm>
          <a:off x="10528300" y="62625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525092</xdr:colOff>
      <xdr:row>35</xdr:row>
      <xdr:rowOff>115154</xdr:rowOff>
    </xdr:from>
    <xdr:ext cx="378566" cy="259045"/>
    <xdr:sp macro="" textlink="">
      <xdr:nvSpPr>
        <xdr:cNvPr id="296" name="テキスト ボックス 295"/>
        <xdr:cNvSpPr txBox="1"/>
      </xdr:nvSpPr>
      <xdr:spPr>
        <a:xfrm>
          <a:off x="9450017" y="6115904"/>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117983</xdr:rowOff>
    </xdr:from>
    <xdr:to>
      <xdr:col>12</xdr:col>
      <xdr:colOff>511175</xdr:colOff>
      <xdr:row>39</xdr:row>
      <xdr:rowOff>44450</xdr:rowOff>
    </xdr:to>
    <xdr:cxnSp macro="">
      <xdr:nvCxnSpPr>
        <xdr:cNvPr id="297" name="直線コネクタ 296"/>
        <xdr:cNvCxnSpPr/>
      </xdr:nvCxnSpPr>
      <xdr:spPr>
        <a:xfrm>
          <a:off x="7861300" y="6461633"/>
          <a:ext cx="889000" cy="26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160909</xdr:rowOff>
    </xdr:from>
    <xdr:to>
      <xdr:col>12</xdr:col>
      <xdr:colOff>561975</xdr:colOff>
      <xdr:row>36</xdr:row>
      <xdr:rowOff>91059</xdr:rowOff>
    </xdr:to>
    <xdr:sp macro="" textlink="">
      <xdr:nvSpPr>
        <xdr:cNvPr id="298" name="フローチャート : 判断 297"/>
        <xdr:cNvSpPr/>
      </xdr:nvSpPr>
      <xdr:spPr>
        <a:xfrm>
          <a:off x="8699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34</xdr:row>
      <xdr:rowOff>74006</xdr:rowOff>
    </xdr:from>
    <xdr:ext cx="469745" cy="259045"/>
    <xdr:sp macro="" textlink="">
      <xdr:nvSpPr>
        <xdr:cNvPr id="299" name="テキスト ボックス 298"/>
        <xdr:cNvSpPr txBox="1"/>
      </xdr:nvSpPr>
      <xdr:spPr>
        <a:xfrm>
          <a:off x="8515427" y="590330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26924</xdr:rowOff>
    </xdr:from>
    <xdr:to>
      <xdr:col>11</xdr:col>
      <xdr:colOff>307975</xdr:colOff>
      <xdr:row>37</xdr:row>
      <xdr:rowOff>117983</xdr:rowOff>
    </xdr:to>
    <xdr:cxnSp macro="">
      <xdr:nvCxnSpPr>
        <xdr:cNvPr id="300" name="直線コネクタ 299"/>
        <xdr:cNvCxnSpPr/>
      </xdr:nvCxnSpPr>
      <xdr:spPr>
        <a:xfrm>
          <a:off x="6972300" y="6370574"/>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125476</xdr:rowOff>
    </xdr:from>
    <xdr:to>
      <xdr:col>11</xdr:col>
      <xdr:colOff>358775</xdr:colOff>
      <xdr:row>35</xdr:row>
      <xdr:rowOff>55626</xdr:rowOff>
    </xdr:to>
    <xdr:sp macro="" textlink="">
      <xdr:nvSpPr>
        <xdr:cNvPr id="301" name="フローチャート : 判断 300"/>
        <xdr:cNvSpPr/>
      </xdr:nvSpPr>
      <xdr:spPr>
        <a:xfrm>
          <a:off x="7810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33</xdr:row>
      <xdr:rowOff>38573</xdr:rowOff>
    </xdr:from>
    <xdr:ext cx="469745" cy="259045"/>
    <xdr:sp macro="" textlink="">
      <xdr:nvSpPr>
        <xdr:cNvPr id="302" name="テキスト ボックス 301"/>
        <xdr:cNvSpPr txBox="1"/>
      </xdr:nvSpPr>
      <xdr:spPr>
        <a:xfrm>
          <a:off x="7626427" y="569642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149860</xdr:rowOff>
    </xdr:from>
    <xdr:to>
      <xdr:col>10</xdr:col>
      <xdr:colOff>155575</xdr:colOff>
      <xdr:row>33</xdr:row>
      <xdr:rowOff>80010</xdr:rowOff>
    </xdr:to>
    <xdr:sp macro="" textlink="">
      <xdr:nvSpPr>
        <xdr:cNvPr id="303" name="フローチャート : 判断 302"/>
        <xdr:cNvSpPr/>
      </xdr:nvSpPr>
      <xdr:spPr>
        <a:xfrm>
          <a:off x="6921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31</xdr:row>
      <xdr:rowOff>62957</xdr:rowOff>
    </xdr:from>
    <xdr:ext cx="469744" cy="259045"/>
    <xdr:sp macro="" textlink="">
      <xdr:nvSpPr>
        <xdr:cNvPr id="304" name="テキスト ボックス 303"/>
        <xdr:cNvSpPr txBox="1"/>
      </xdr:nvSpPr>
      <xdr:spPr>
        <a:xfrm>
          <a:off x="6737427" y="537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38</xdr:row>
      <xdr:rowOff>43021</xdr:rowOff>
    </xdr:from>
    <xdr:ext cx="249299" cy="259045"/>
    <xdr:sp macro="" textlink="">
      <xdr:nvSpPr>
        <xdr:cNvPr id="311" name="労働費該当値テキスト"/>
        <xdr:cNvSpPr txBox="1"/>
      </xdr:nvSpPr>
      <xdr:spPr>
        <a:xfrm>
          <a:off x="10528300" y="65581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2" name="円/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589724</xdr:colOff>
      <xdr:row>39</xdr:row>
      <xdr:rowOff>52797</xdr:rowOff>
    </xdr:from>
    <xdr:ext cx="249299" cy="259045"/>
    <xdr:sp macro="" textlink="">
      <xdr:nvSpPr>
        <xdr:cNvPr id="313" name="テキスト ボックス 312"/>
        <xdr:cNvSpPr txBox="1"/>
      </xdr:nvSpPr>
      <xdr:spPr>
        <a:xfrm>
          <a:off x="9514649" y="6739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4" name="円/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386524</xdr:colOff>
      <xdr:row>39</xdr:row>
      <xdr:rowOff>52797</xdr:rowOff>
    </xdr:from>
    <xdr:ext cx="249299" cy="259045"/>
    <xdr:sp macro="" textlink="">
      <xdr:nvSpPr>
        <xdr:cNvPr id="315" name="テキスト ボックス 314"/>
        <xdr:cNvSpPr txBox="1"/>
      </xdr:nvSpPr>
      <xdr:spPr>
        <a:xfrm>
          <a:off x="8625649" y="6739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67183</xdr:rowOff>
    </xdr:from>
    <xdr:to>
      <xdr:col>11</xdr:col>
      <xdr:colOff>358775</xdr:colOff>
      <xdr:row>37</xdr:row>
      <xdr:rowOff>168783</xdr:rowOff>
    </xdr:to>
    <xdr:sp macro="" textlink="">
      <xdr:nvSpPr>
        <xdr:cNvPr id="316" name="円/楕円 315"/>
        <xdr:cNvSpPr/>
      </xdr:nvSpPr>
      <xdr:spPr>
        <a:xfrm>
          <a:off x="7810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118692</xdr:colOff>
      <xdr:row>37</xdr:row>
      <xdr:rowOff>126330</xdr:rowOff>
    </xdr:from>
    <xdr:ext cx="378566" cy="259045"/>
    <xdr:sp macro="" textlink="">
      <xdr:nvSpPr>
        <xdr:cNvPr id="317" name="テキスト ボックス 316"/>
        <xdr:cNvSpPr txBox="1"/>
      </xdr:nvSpPr>
      <xdr:spPr>
        <a:xfrm>
          <a:off x="7672017" y="6469980"/>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147574</xdr:rowOff>
    </xdr:from>
    <xdr:to>
      <xdr:col>10</xdr:col>
      <xdr:colOff>155575</xdr:colOff>
      <xdr:row>37</xdr:row>
      <xdr:rowOff>77724</xdr:rowOff>
    </xdr:to>
    <xdr:sp macro="" textlink="">
      <xdr:nvSpPr>
        <xdr:cNvPr id="318" name="円/楕円 317"/>
        <xdr:cNvSpPr/>
      </xdr:nvSpPr>
      <xdr:spPr>
        <a:xfrm>
          <a:off x="6921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601292</xdr:colOff>
      <xdr:row>37</xdr:row>
      <xdr:rowOff>35271</xdr:rowOff>
    </xdr:from>
    <xdr:ext cx="378566" cy="259045"/>
    <xdr:sp macro="" textlink="">
      <xdr:nvSpPr>
        <xdr:cNvPr id="319" name="テキスト ボックス 318"/>
        <xdr:cNvSpPr txBox="1"/>
      </xdr:nvSpPr>
      <xdr:spPr>
        <a:xfrm>
          <a:off x="6783017" y="637892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135347</xdr:rowOff>
    </xdr:from>
    <xdr:ext cx="248786" cy="259045"/>
    <xdr:sp macro="" textlink="">
      <xdr:nvSpPr>
        <xdr:cNvPr id="331" name="テキスト ボックス 330"/>
        <xdr:cNvSpPr txBox="1"/>
      </xdr:nvSpPr>
      <xdr:spPr>
        <a:xfrm>
          <a:off x="6355214" y="9907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21047</xdr:rowOff>
    </xdr:from>
    <xdr:ext cx="595419" cy="259045"/>
    <xdr:sp macro="" textlink="">
      <xdr:nvSpPr>
        <xdr:cNvPr id="333" name="テキスト ボックス 332"/>
        <xdr:cNvSpPr txBox="1"/>
      </xdr:nvSpPr>
      <xdr:spPr>
        <a:xfrm>
          <a:off x="6008581" y="94507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78197</xdr:rowOff>
    </xdr:from>
    <xdr:ext cx="595419" cy="259045"/>
    <xdr:sp macro="" textlink="">
      <xdr:nvSpPr>
        <xdr:cNvPr id="335" name="テキスト ボックス 334"/>
        <xdr:cNvSpPr txBox="1"/>
      </xdr:nvSpPr>
      <xdr:spPr>
        <a:xfrm>
          <a:off x="6008581" y="8993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135347</xdr:rowOff>
    </xdr:from>
    <xdr:ext cx="595419" cy="259045"/>
    <xdr:sp macro="" textlink="">
      <xdr:nvSpPr>
        <xdr:cNvPr id="337" name="テキスト ボックス 336"/>
        <xdr:cNvSpPr txBox="1"/>
      </xdr:nvSpPr>
      <xdr:spPr>
        <a:xfrm>
          <a:off x="6008581" y="8536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21047</xdr:rowOff>
    </xdr:from>
    <xdr:ext cx="595419" cy="259045"/>
    <xdr:sp macro="" textlink="">
      <xdr:nvSpPr>
        <xdr:cNvPr id="339" name="テキスト ボックス 338"/>
        <xdr:cNvSpPr txBox="1"/>
      </xdr:nvSpPr>
      <xdr:spPr>
        <a:xfrm>
          <a:off x="6008581" y="807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32854</xdr:rowOff>
    </xdr:from>
    <xdr:ext cx="534377" cy="259045"/>
    <xdr:sp macro="" textlink="">
      <xdr:nvSpPr>
        <xdr:cNvPr id="342" name="農林水産業費最小値テキスト"/>
        <xdr:cNvSpPr txBox="1"/>
      </xdr:nvSpPr>
      <xdr:spPr>
        <a:xfrm>
          <a:off x="10528300" y="99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67752</xdr:rowOff>
    </xdr:from>
    <xdr:ext cx="599010" cy="259045"/>
    <xdr:sp macro="" textlink="">
      <xdr:nvSpPr>
        <xdr:cNvPr id="344" name="農林水産業費最大値テキスト"/>
        <xdr:cNvSpPr txBox="1"/>
      </xdr:nvSpPr>
      <xdr:spPr>
        <a:xfrm>
          <a:off x="10528300" y="8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154230</xdr:rowOff>
    </xdr:from>
    <xdr:to>
      <xdr:col>15</xdr:col>
      <xdr:colOff>180975</xdr:colOff>
      <xdr:row>57</xdr:row>
      <xdr:rowOff>80488</xdr:rowOff>
    </xdr:to>
    <xdr:cxnSp macro="">
      <xdr:nvCxnSpPr>
        <xdr:cNvPr id="346" name="直線コネクタ 345"/>
        <xdr:cNvCxnSpPr/>
      </xdr:nvCxnSpPr>
      <xdr:spPr>
        <a:xfrm flipV="1">
          <a:off x="9639300" y="9755430"/>
          <a:ext cx="838200" cy="9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100744</xdr:rowOff>
    </xdr:from>
    <xdr:ext cx="534377" cy="259045"/>
    <xdr:sp macro="" textlink="">
      <xdr:nvSpPr>
        <xdr:cNvPr id="347" name="農林水産業費平均値テキスト"/>
        <xdr:cNvSpPr txBox="1"/>
      </xdr:nvSpPr>
      <xdr:spPr>
        <a:xfrm>
          <a:off x="10528300" y="9701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57</xdr:row>
      <xdr:rowOff>80488</xdr:rowOff>
    </xdr:from>
    <xdr:to>
      <xdr:col>14</xdr:col>
      <xdr:colOff>28575</xdr:colOff>
      <xdr:row>57</xdr:row>
      <xdr:rowOff>93948</xdr:rowOff>
    </xdr:to>
    <xdr:cxnSp macro="">
      <xdr:nvCxnSpPr>
        <xdr:cNvPr id="349" name="直線コネクタ 348"/>
        <xdr:cNvCxnSpPr/>
      </xdr:nvCxnSpPr>
      <xdr:spPr>
        <a:xfrm flipV="1">
          <a:off x="8750300" y="9853138"/>
          <a:ext cx="889000" cy="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55</xdr:row>
      <xdr:rowOff>61762</xdr:rowOff>
    </xdr:from>
    <xdr:ext cx="534377" cy="259045"/>
    <xdr:sp macro="" textlink="">
      <xdr:nvSpPr>
        <xdr:cNvPr id="351" name="テキスト ボックス 350"/>
        <xdr:cNvSpPr txBox="1"/>
      </xdr:nvSpPr>
      <xdr:spPr>
        <a:xfrm>
          <a:off x="9372111" y="949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93948</xdr:rowOff>
    </xdr:from>
    <xdr:to>
      <xdr:col>12</xdr:col>
      <xdr:colOff>511175</xdr:colOff>
      <xdr:row>57</xdr:row>
      <xdr:rowOff>124278</xdr:rowOff>
    </xdr:to>
    <xdr:cxnSp macro="">
      <xdr:nvCxnSpPr>
        <xdr:cNvPr id="352" name="直線コネクタ 351"/>
        <xdr:cNvCxnSpPr/>
      </xdr:nvCxnSpPr>
      <xdr:spPr>
        <a:xfrm flipV="1">
          <a:off x="7861300" y="9866598"/>
          <a:ext cx="889000" cy="3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55</xdr:row>
      <xdr:rowOff>80949</xdr:rowOff>
    </xdr:from>
    <xdr:ext cx="534377" cy="259045"/>
    <xdr:sp macro="" textlink="">
      <xdr:nvSpPr>
        <xdr:cNvPr id="354" name="テキスト ボックス 353"/>
        <xdr:cNvSpPr txBox="1"/>
      </xdr:nvSpPr>
      <xdr:spPr>
        <a:xfrm>
          <a:off x="8483111" y="95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124278</xdr:rowOff>
    </xdr:from>
    <xdr:to>
      <xdr:col>11</xdr:col>
      <xdr:colOff>307975</xdr:colOff>
      <xdr:row>57</xdr:row>
      <xdr:rowOff>156836</xdr:rowOff>
    </xdr:to>
    <xdr:cxnSp macro="">
      <xdr:nvCxnSpPr>
        <xdr:cNvPr id="355" name="直線コネクタ 354"/>
        <xdr:cNvCxnSpPr/>
      </xdr:nvCxnSpPr>
      <xdr:spPr>
        <a:xfrm flipV="1">
          <a:off x="6972300" y="9896928"/>
          <a:ext cx="889000" cy="3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55</xdr:row>
      <xdr:rowOff>97849</xdr:rowOff>
    </xdr:from>
    <xdr:ext cx="534377" cy="259045"/>
    <xdr:sp macro="" textlink="">
      <xdr:nvSpPr>
        <xdr:cNvPr id="357" name="テキスト ボックス 356"/>
        <xdr:cNvSpPr txBox="1"/>
      </xdr:nvSpPr>
      <xdr:spPr>
        <a:xfrm>
          <a:off x="7594111" y="952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55</xdr:row>
      <xdr:rowOff>120042</xdr:rowOff>
    </xdr:from>
    <xdr:ext cx="534377" cy="259045"/>
    <xdr:sp macro="" textlink="">
      <xdr:nvSpPr>
        <xdr:cNvPr id="359" name="テキスト ボックス 358"/>
        <xdr:cNvSpPr txBox="1"/>
      </xdr:nvSpPr>
      <xdr:spPr>
        <a:xfrm>
          <a:off x="6705111" y="95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103430</xdr:rowOff>
    </xdr:from>
    <xdr:to>
      <xdr:col>15</xdr:col>
      <xdr:colOff>231775</xdr:colOff>
      <xdr:row>57</xdr:row>
      <xdr:rowOff>33580</xdr:rowOff>
    </xdr:to>
    <xdr:sp macro="" textlink="">
      <xdr:nvSpPr>
        <xdr:cNvPr id="365" name="円/楕円 364"/>
        <xdr:cNvSpPr/>
      </xdr:nvSpPr>
      <xdr:spPr>
        <a:xfrm>
          <a:off x="10426700" y="97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55</xdr:row>
      <xdr:rowOff>92727</xdr:rowOff>
    </xdr:from>
    <xdr:ext cx="534377" cy="259045"/>
    <xdr:sp macro="" textlink="">
      <xdr:nvSpPr>
        <xdr:cNvPr id="366" name="農林水産業費該当値テキスト"/>
        <xdr:cNvSpPr txBox="1"/>
      </xdr:nvSpPr>
      <xdr:spPr>
        <a:xfrm>
          <a:off x="10528300" y="952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71,822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29688</xdr:rowOff>
    </xdr:from>
    <xdr:to>
      <xdr:col>14</xdr:col>
      <xdr:colOff>79375</xdr:colOff>
      <xdr:row>57</xdr:row>
      <xdr:rowOff>131288</xdr:rowOff>
    </xdr:to>
    <xdr:sp macro="" textlink="">
      <xdr:nvSpPr>
        <xdr:cNvPr id="367" name="円/楕円 366"/>
        <xdr:cNvSpPr/>
      </xdr:nvSpPr>
      <xdr:spPr>
        <a:xfrm>
          <a:off x="9588500" y="980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57</xdr:row>
      <xdr:rowOff>88835</xdr:rowOff>
    </xdr:from>
    <xdr:ext cx="534377" cy="259045"/>
    <xdr:sp macro="" textlink="">
      <xdr:nvSpPr>
        <xdr:cNvPr id="368" name="テキスト ボックス 367"/>
        <xdr:cNvSpPr txBox="1"/>
      </xdr:nvSpPr>
      <xdr:spPr>
        <a:xfrm>
          <a:off x="9372111" y="986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43148</xdr:rowOff>
    </xdr:from>
    <xdr:to>
      <xdr:col>12</xdr:col>
      <xdr:colOff>561975</xdr:colOff>
      <xdr:row>57</xdr:row>
      <xdr:rowOff>144748</xdr:rowOff>
    </xdr:to>
    <xdr:sp macro="" textlink="">
      <xdr:nvSpPr>
        <xdr:cNvPr id="369" name="円/楕円 368"/>
        <xdr:cNvSpPr/>
      </xdr:nvSpPr>
      <xdr:spPr>
        <a:xfrm>
          <a:off x="8699500" y="98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57</xdr:row>
      <xdr:rowOff>102295</xdr:rowOff>
    </xdr:from>
    <xdr:ext cx="534377" cy="259045"/>
    <xdr:sp macro="" textlink="">
      <xdr:nvSpPr>
        <xdr:cNvPr id="370" name="テキスト ボックス 369"/>
        <xdr:cNvSpPr txBox="1"/>
      </xdr:nvSpPr>
      <xdr:spPr>
        <a:xfrm>
          <a:off x="8483111" y="987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73478</xdr:rowOff>
    </xdr:from>
    <xdr:to>
      <xdr:col>11</xdr:col>
      <xdr:colOff>358775</xdr:colOff>
      <xdr:row>58</xdr:row>
      <xdr:rowOff>3628</xdr:rowOff>
    </xdr:to>
    <xdr:sp macro="" textlink="">
      <xdr:nvSpPr>
        <xdr:cNvPr id="371" name="円/楕円 370"/>
        <xdr:cNvSpPr/>
      </xdr:nvSpPr>
      <xdr:spPr>
        <a:xfrm>
          <a:off x="78105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57</xdr:row>
      <xdr:rowOff>129199</xdr:rowOff>
    </xdr:from>
    <xdr:ext cx="534377" cy="259045"/>
    <xdr:sp macro="" textlink="">
      <xdr:nvSpPr>
        <xdr:cNvPr id="372" name="テキスト ボックス 371"/>
        <xdr:cNvSpPr txBox="1"/>
      </xdr:nvSpPr>
      <xdr:spPr>
        <a:xfrm>
          <a:off x="7594111" y="990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106036</xdr:rowOff>
    </xdr:from>
    <xdr:to>
      <xdr:col>10</xdr:col>
      <xdr:colOff>155575</xdr:colOff>
      <xdr:row>58</xdr:row>
      <xdr:rowOff>36186</xdr:rowOff>
    </xdr:to>
    <xdr:sp macro="" textlink="">
      <xdr:nvSpPr>
        <xdr:cNvPr id="373" name="円/楕円 372"/>
        <xdr:cNvSpPr/>
      </xdr:nvSpPr>
      <xdr:spPr>
        <a:xfrm>
          <a:off x="6921500" y="987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57</xdr:row>
      <xdr:rowOff>165183</xdr:rowOff>
    </xdr:from>
    <xdr:ext cx="534377" cy="259045"/>
    <xdr:sp macro="" textlink="">
      <xdr:nvSpPr>
        <xdr:cNvPr id="374" name="テキスト ボックス 373"/>
        <xdr:cNvSpPr txBox="1"/>
      </xdr:nvSpPr>
      <xdr:spPr>
        <a:xfrm>
          <a:off x="6705111" y="99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135347</xdr:rowOff>
    </xdr:from>
    <xdr:ext cx="248786" cy="259045"/>
    <xdr:sp macro="" textlink="">
      <xdr:nvSpPr>
        <xdr:cNvPr id="386" name="テキスト ボックス 385"/>
        <xdr:cNvSpPr txBox="1"/>
      </xdr:nvSpPr>
      <xdr:spPr>
        <a:xfrm>
          <a:off x="6355214" y="13336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21047</xdr:rowOff>
    </xdr:from>
    <xdr:ext cx="531299" cy="259045"/>
    <xdr:sp macro="" textlink="">
      <xdr:nvSpPr>
        <xdr:cNvPr id="388" name="テキスト ボックス 387"/>
        <xdr:cNvSpPr txBox="1"/>
      </xdr:nvSpPr>
      <xdr:spPr>
        <a:xfrm>
          <a:off x="6072701" y="12879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78197</xdr:rowOff>
    </xdr:from>
    <xdr:ext cx="531299" cy="259045"/>
    <xdr:sp macro="" textlink="">
      <xdr:nvSpPr>
        <xdr:cNvPr id="390" name="テキスト ボックス 389"/>
        <xdr:cNvSpPr txBox="1"/>
      </xdr:nvSpPr>
      <xdr:spPr>
        <a:xfrm>
          <a:off x="6072701" y="12422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135347</xdr:rowOff>
    </xdr:from>
    <xdr:ext cx="531299" cy="259045"/>
    <xdr:sp macro="" textlink="">
      <xdr:nvSpPr>
        <xdr:cNvPr id="392" name="テキスト ボックス 391"/>
        <xdr:cNvSpPr txBox="1"/>
      </xdr:nvSpPr>
      <xdr:spPr>
        <a:xfrm>
          <a:off x="6072701" y="11965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21047</xdr:rowOff>
    </xdr:from>
    <xdr:ext cx="531299" cy="259045"/>
    <xdr:sp macro="" textlink="">
      <xdr:nvSpPr>
        <xdr:cNvPr id="394" name="テキスト ボックス 393"/>
        <xdr:cNvSpPr txBox="1"/>
      </xdr:nvSpPr>
      <xdr:spPr>
        <a:xfrm>
          <a:off x="6072701" y="11508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63496</xdr:rowOff>
    </xdr:from>
    <xdr:ext cx="469744" cy="259045"/>
    <xdr:sp macro="" textlink="">
      <xdr:nvSpPr>
        <xdr:cNvPr id="397" name="商工費最小値テキスト"/>
        <xdr:cNvSpPr txBox="1"/>
      </xdr:nvSpPr>
      <xdr:spPr>
        <a:xfrm>
          <a:off x="10528300" y="1343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35744</xdr:rowOff>
    </xdr:from>
    <xdr:ext cx="534377" cy="259045"/>
    <xdr:sp macro="" textlink="">
      <xdr:nvSpPr>
        <xdr:cNvPr id="399" name="商工費最大値テキスト"/>
        <xdr:cNvSpPr txBox="1"/>
      </xdr:nvSpPr>
      <xdr:spPr>
        <a:xfrm>
          <a:off x="10528300" y="1203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107125</xdr:rowOff>
    </xdr:from>
    <xdr:to>
      <xdr:col>15</xdr:col>
      <xdr:colOff>180975</xdr:colOff>
      <xdr:row>77</xdr:row>
      <xdr:rowOff>142604</xdr:rowOff>
    </xdr:to>
    <xdr:cxnSp macro="">
      <xdr:nvCxnSpPr>
        <xdr:cNvPr id="401" name="直線コネクタ 400"/>
        <xdr:cNvCxnSpPr/>
      </xdr:nvCxnSpPr>
      <xdr:spPr>
        <a:xfrm>
          <a:off x="9639300" y="13137325"/>
          <a:ext cx="838200" cy="20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59292</xdr:rowOff>
    </xdr:from>
    <xdr:ext cx="534377" cy="259045"/>
    <xdr:sp macro="" textlink="">
      <xdr:nvSpPr>
        <xdr:cNvPr id="402" name="商工費平均値テキスト"/>
        <xdr:cNvSpPr txBox="1"/>
      </xdr:nvSpPr>
      <xdr:spPr>
        <a:xfrm>
          <a:off x="10528300" y="12918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76</xdr:row>
      <xdr:rowOff>107125</xdr:rowOff>
    </xdr:from>
    <xdr:to>
      <xdr:col>14</xdr:col>
      <xdr:colOff>28575</xdr:colOff>
      <xdr:row>77</xdr:row>
      <xdr:rowOff>119628</xdr:rowOff>
    </xdr:to>
    <xdr:cxnSp macro="">
      <xdr:nvCxnSpPr>
        <xdr:cNvPr id="404" name="直線コネクタ 403"/>
        <xdr:cNvCxnSpPr/>
      </xdr:nvCxnSpPr>
      <xdr:spPr>
        <a:xfrm flipV="1">
          <a:off x="8750300" y="13137325"/>
          <a:ext cx="889000" cy="18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74</xdr:row>
      <xdr:rowOff>120118</xdr:rowOff>
    </xdr:from>
    <xdr:ext cx="534377" cy="259045"/>
    <xdr:sp macro="" textlink="">
      <xdr:nvSpPr>
        <xdr:cNvPr id="406" name="テキスト ボックス 405"/>
        <xdr:cNvSpPr txBox="1"/>
      </xdr:nvSpPr>
      <xdr:spPr>
        <a:xfrm>
          <a:off x="9372111" y="128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119628</xdr:rowOff>
    </xdr:from>
    <xdr:to>
      <xdr:col>12</xdr:col>
      <xdr:colOff>511175</xdr:colOff>
      <xdr:row>78</xdr:row>
      <xdr:rowOff>25400</xdr:rowOff>
    </xdr:to>
    <xdr:cxnSp macro="">
      <xdr:nvCxnSpPr>
        <xdr:cNvPr id="407" name="直線コネクタ 406"/>
        <xdr:cNvCxnSpPr/>
      </xdr:nvCxnSpPr>
      <xdr:spPr>
        <a:xfrm flipV="1">
          <a:off x="7861300" y="13321278"/>
          <a:ext cx="889000" cy="7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75</xdr:row>
      <xdr:rowOff>23214</xdr:rowOff>
    </xdr:from>
    <xdr:ext cx="534377" cy="259045"/>
    <xdr:sp macro="" textlink="">
      <xdr:nvSpPr>
        <xdr:cNvPr id="409" name="テキスト ボックス 408"/>
        <xdr:cNvSpPr txBox="1"/>
      </xdr:nvSpPr>
      <xdr:spPr>
        <a:xfrm>
          <a:off x="8483111" y="1288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158148</xdr:rowOff>
    </xdr:from>
    <xdr:to>
      <xdr:col>11</xdr:col>
      <xdr:colOff>307975</xdr:colOff>
      <xdr:row>78</xdr:row>
      <xdr:rowOff>25400</xdr:rowOff>
    </xdr:to>
    <xdr:cxnSp macro="">
      <xdr:nvCxnSpPr>
        <xdr:cNvPr id="410" name="直線コネクタ 409"/>
        <xdr:cNvCxnSpPr/>
      </xdr:nvCxnSpPr>
      <xdr:spPr>
        <a:xfrm>
          <a:off x="6972300" y="13359798"/>
          <a:ext cx="8890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75</xdr:row>
      <xdr:rowOff>53252</xdr:rowOff>
    </xdr:from>
    <xdr:ext cx="534377" cy="259045"/>
    <xdr:sp macro="" textlink="">
      <xdr:nvSpPr>
        <xdr:cNvPr id="412" name="テキスト ボックス 411"/>
        <xdr:cNvSpPr txBox="1"/>
      </xdr:nvSpPr>
      <xdr:spPr>
        <a:xfrm>
          <a:off x="7594111" y="129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75</xdr:row>
      <xdr:rowOff>61570</xdr:rowOff>
    </xdr:from>
    <xdr:ext cx="534377" cy="259045"/>
    <xdr:sp macro="" textlink="">
      <xdr:nvSpPr>
        <xdr:cNvPr id="414" name="テキスト ボックス 413"/>
        <xdr:cNvSpPr txBox="1"/>
      </xdr:nvSpPr>
      <xdr:spPr>
        <a:xfrm>
          <a:off x="6705111" y="129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91804</xdr:rowOff>
    </xdr:from>
    <xdr:to>
      <xdr:col>15</xdr:col>
      <xdr:colOff>231775</xdr:colOff>
      <xdr:row>78</xdr:row>
      <xdr:rowOff>21954</xdr:rowOff>
    </xdr:to>
    <xdr:sp macro="" textlink="">
      <xdr:nvSpPr>
        <xdr:cNvPr id="420" name="円/楕円 419"/>
        <xdr:cNvSpPr/>
      </xdr:nvSpPr>
      <xdr:spPr>
        <a:xfrm>
          <a:off x="10426700" y="132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76</xdr:row>
      <xdr:rowOff>144601</xdr:rowOff>
    </xdr:from>
    <xdr:ext cx="469744" cy="259045"/>
    <xdr:sp macro="" textlink="">
      <xdr:nvSpPr>
        <xdr:cNvPr id="421" name="商工費該当値テキスト"/>
        <xdr:cNvSpPr txBox="1"/>
      </xdr:nvSpPr>
      <xdr:spPr>
        <a:xfrm>
          <a:off x="10528300" y="131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56325</xdr:rowOff>
    </xdr:from>
    <xdr:to>
      <xdr:col>14</xdr:col>
      <xdr:colOff>79375</xdr:colOff>
      <xdr:row>76</xdr:row>
      <xdr:rowOff>157925</xdr:rowOff>
    </xdr:to>
    <xdr:sp macro="" textlink="">
      <xdr:nvSpPr>
        <xdr:cNvPr id="422" name="円/楕円 421"/>
        <xdr:cNvSpPr/>
      </xdr:nvSpPr>
      <xdr:spPr>
        <a:xfrm>
          <a:off x="9588500" y="130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76</xdr:row>
      <xdr:rowOff>115472</xdr:rowOff>
    </xdr:from>
    <xdr:ext cx="534377" cy="259045"/>
    <xdr:sp macro="" textlink="">
      <xdr:nvSpPr>
        <xdr:cNvPr id="423" name="テキスト ボックス 422"/>
        <xdr:cNvSpPr txBox="1"/>
      </xdr:nvSpPr>
      <xdr:spPr>
        <a:xfrm>
          <a:off x="9372111" y="1314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68828</xdr:rowOff>
    </xdr:from>
    <xdr:to>
      <xdr:col>12</xdr:col>
      <xdr:colOff>561975</xdr:colOff>
      <xdr:row>77</xdr:row>
      <xdr:rowOff>170428</xdr:rowOff>
    </xdr:to>
    <xdr:sp macro="" textlink="">
      <xdr:nvSpPr>
        <xdr:cNvPr id="424" name="円/楕円 423"/>
        <xdr:cNvSpPr/>
      </xdr:nvSpPr>
      <xdr:spPr>
        <a:xfrm>
          <a:off x="8699500" y="132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77</xdr:row>
      <xdr:rowOff>127975</xdr:rowOff>
    </xdr:from>
    <xdr:ext cx="469745" cy="259045"/>
    <xdr:sp macro="" textlink="">
      <xdr:nvSpPr>
        <xdr:cNvPr id="425" name="テキスト ボックス 424"/>
        <xdr:cNvSpPr txBox="1"/>
      </xdr:nvSpPr>
      <xdr:spPr>
        <a:xfrm>
          <a:off x="8515427" y="1332962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146050</xdr:rowOff>
    </xdr:from>
    <xdr:to>
      <xdr:col>11</xdr:col>
      <xdr:colOff>358775</xdr:colOff>
      <xdr:row>78</xdr:row>
      <xdr:rowOff>76200</xdr:rowOff>
    </xdr:to>
    <xdr:sp macro="" textlink="">
      <xdr:nvSpPr>
        <xdr:cNvPr id="426" name="円/楕円 425"/>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78</xdr:row>
      <xdr:rowOff>33747</xdr:rowOff>
    </xdr:from>
    <xdr:ext cx="469745" cy="259045"/>
    <xdr:sp macro="" textlink="">
      <xdr:nvSpPr>
        <xdr:cNvPr id="427" name="テキスト ボックス 426"/>
        <xdr:cNvSpPr txBox="1"/>
      </xdr:nvSpPr>
      <xdr:spPr>
        <a:xfrm>
          <a:off x="7626427" y="1340684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107348</xdr:rowOff>
    </xdr:from>
    <xdr:to>
      <xdr:col>10</xdr:col>
      <xdr:colOff>155575</xdr:colOff>
      <xdr:row>78</xdr:row>
      <xdr:rowOff>37498</xdr:rowOff>
    </xdr:to>
    <xdr:sp macro="" textlink="">
      <xdr:nvSpPr>
        <xdr:cNvPr id="428" name="円/楕円 427"/>
        <xdr:cNvSpPr/>
      </xdr:nvSpPr>
      <xdr:spPr>
        <a:xfrm>
          <a:off x="6921500" y="133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77</xdr:row>
      <xdr:rowOff>166495</xdr:rowOff>
    </xdr:from>
    <xdr:ext cx="469744" cy="259045"/>
    <xdr:sp macro="" textlink="">
      <xdr:nvSpPr>
        <xdr:cNvPr id="429" name="テキスト ボックス 428"/>
        <xdr:cNvSpPr txBox="1"/>
      </xdr:nvSpPr>
      <xdr:spPr>
        <a:xfrm>
          <a:off x="6737427" y="1336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40097</xdr:rowOff>
    </xdr:from>
    <xdr:ext cx="248786" cy="259045"/>
    <xdr:sp macro="" textlink="">
      <xdr:nvSpPr>
        <xdr:cNvPr id="441" name="テキスト ボックス 440"/>
        <xdr:cNvSpPr txBox="1"/>
      </xdr:nvSpPr>
      <xdr:spPr>
        <a:xfrm>
          <a:off x="6355214" y="16842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1997</xdr:rowOff>
    </xdr:from>
    <xdr:ext cx="531299" cy="259045"/>
    <xdr:sp macro="" textlink="">
      <xdr:nvSpPr>
        <xdr:cNvPr id="443" name="テキスト ボックス 442"/>
        <xdr:cNvSpPr txBox="1"/>
      </xdr:nvSpPr>
      <xdr:spPr>
        <a:xfrm>
          <a:off x="6072701" y="16461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135347</xdr:rowOff>
    </xdr:from>
    <xdr:ext cx="531299" cy="259045"/>
    <xdr:sp macro="" textlink="">
      <xdr:nvSpPr>
        <xdr:cNvPr id="445" name="テキスト ボックス 444"/>
        <xdr:cNvSpPr txBox="1"/>
      </xdr:nvSpPr>
      <xdr:spPr>
        <a:xfrm>
          <a:off x="6072701" y="16080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97247</xdr:rowOff>
    </xdr:from>
    <xdr:ext cx="531299" cy="259045"/>
    <xdr:sp macro="" textlink="">
      <xdr:nvSpPr>
        <xdr:cNvPr id="447" name="テキスト ボックス 446"/>
        <xdr:cNvSpPr txBox="1"/>
      </xdr:nvSpPr>
      <xdr:spPr>
        <a:xfrm>
          <a:off x="6072701" y="15699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59147</xdr:rowOff>
    </xdr:from>
    <xdr:ext cx="595419" cy="259045"/>
    <xdr:sp macro="" textlink="">
      <xdr:nvSpPr>
        <xdr:cNvPr id="449" name="テキスト ボックス 448"/>
        <xdr:cNvSpPr txBox="1"/>
      </xdr:nvSpPr>
      <xdr:spPr>
        <a:xfrm>
          <a:off x="6008581" y="1531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21047</xdr:rowOff>
    </xdr:from>
    <xdr:ext cx="595419" cy="259045"/>
    <xdr:sp macro="" textlink="">
      <xdr:nvSpPr>
        <xdr:cNvPr id="451" name="テキスト ボックス 450"/>
        <xdr:cNvSpPr txBox="1"/>
      </xdr:nvSpPr>
      <xdr:spPr>
        <a:xfrm>
          <a:off x="6008581" y="14937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24337</xdr:rowOff>
    </xdr:from>
    <xdr:ext cx="534377" cy="259045"/>
    <xdr:sp macro="" textlink="">
      <xdr:nvSpPr>
        <xdr:cNvPr id="454" name="土木費最小値テキスト"/>
        <xdr:cNvSpPr txBox="1"/>
      </xdr:nvSpPr>
      <xdr:spPr>
        <a:xfrm>
          <a:off x="10528300" y="1682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152403</xdr:rowOff>
    </xdr:from>
    <xdr:ext cx="599010" cy="259045"/>
    <xdr:sp macro="" textlink="">
      <xdr:nvSpPr>
        <xdr:cNvPr id="456" name="土木費最大値テキスト"/>
        <xdr:cNvSpPr txBox="1"/>
      </xdr:nvSpPr>
      <xdr:spPr>
        <a:xfrm>
          <a:off x="10528300" y="1524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139942</xdr:rowOff>
    </xdr:from>
    <xdr:to>
      <xdr:col>15</xdr:col>
      <xdr:colOff>180975</xdr:colOff>
      <xdr:row>94</xdr:row>
      <xdr:rowOff>109144</xdr:rowOff>
    </xdr:to>
    <xdr:cxnSp macro="">
      <xdr:nvCxnSpPr>
        <xdr:cNvPr id="458" name="直線コネクタ 457"/>
        <xdr:cNvCxnSpPr/>
      </xdr:nvCxnSpPr>
      <xdr:spPr>
        <a:xfrm>
          <a:off x="9639300" y="16084792"/>
          <a:ext cx="838200" cy="1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34865</xdr:rowOff>
    </xdr:from>
    <xdr:ext cx="534377" cy="259045"/>
    <xdr:sp macro="" textlink="">
      <xdr:nvSpPr>
        <xdr:cNvPr id="459" name="土木費平均値テキスト"/>
        <xdr:cNvSpPr txBox="1"/>
      </xdr:nvSpPr>
      <xdr:spPr>
        <a:xfrm>
          <a:off x="10528300" y="1615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93</xdr:row>
      <xdr:rowOff>139942</xdr:rowOff>
    </xdr:from>
    <xdr:to>
      <xdr:col>14</xdr:col>
      <xdr:colOff>28575</xdr:colOff>
      <xdr:row>95</xdr:row>
      <xdr:rowOff>31344</xdr:rowOff>
    </xdr:to>
    <xdr:cxnSp macro="">
      <xdr:nvCxnSpPr>
        <xdr:cNvPr id="461" name="直線コネクタ 460"/>
        <xdr:cNvCxnSpPr/>
      </xdr:nvCxnSpPr>
      <xdr:spPr>
        <a:xfrm flipV="1">
          <a:off x="8750300" y="16084792"/>
          <a:ext cx="889000" cy="2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94</xdr:row>
      <xdr:rowOff>162068</xdr:rowOff>
    </xdr:from>
    <xdr:ext cx="534377" cy="259045"/>
    <xdr:sp macro="" textlink="">
      <xdr:nvSpPr>
        <xdr:cNvPr id="463" name="テキスト ボックス 462"/>
        <xdr:cNvSpPr txBox="1"/>
      </xdr:nvSpPr>
      <xdr:spPr>
        <a:xfrm>
          <a:off x="9372111" y="1627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32880</xdr:rowOff>
    </xdr:from>
    <xdr:to>
      <xdr:col>12</xdr:col>
      <xdr:colOff>511175</xdr:colOff>
      <xdr:row>95</xdr:row>
      <xdr:rowOff>31344</xdr:rowOff>
    </xdr:to>
    <xdr:cxnSp macro="">
      <xdr:nvCxnSpPr>
        <xdr:cNvPr id="464" name="直線コネクタ 463"/>
        <xdr:cNvCxnSpPr/>
      </xdr:nvCxnSpPr>
      <xdr:spPr>
        <a:xfrm>
          <a:off x="7861300" y="16149180"/>
          <a:ext cx="889000" cy="1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5" name="フローチャート : 判断 464"/>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93</xdr:row>
      <xdr:rowOff>34217</xdr:rowOff>
    </xdr:from>
    <xdr:ext cx="534377" cy="259045"/>
    <xdr:sp macro="" textlink="">
      <xdr:nvSpPr>
        <xdr:cNvPr id="466" name="テキスト ボックス 465"/>
        <xdr:cNvSpPr txBox="1"/>
      </xdr:nvSpPr>
      <xdr:spPr>
        <a:xfrm>
          <a:off x="8483111" y="1597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32880</xdr:rowOff>
    </xdr:from>
    <xdr:to>
      <xdr:col>11</xdr:col>
      <xdr:colOff>307975</xdr:colOff>
      <xdr:row>95</xdr:row>
      <xdr:rowOff>37109</xdr:rowOff>
    </xdr:to>
    <xdr:cxnSp macro="">
      <xdr:nvCxnSpPr>
        <xdr:cNvPr id="467" name="直線コネクタ 466"/>
        <xdr:cNvCxnSpPr/>
      </xdr:nvCxnSpPr>
      <xdr:spPr>
        <a:xfrm flipV="1">
          <a:off x="6972300" y="16149180"/>
          <a:ext cx="889000" cy="1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8" name="フローチャート : 判断 467"/>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94</xdr:row>
      <xdr:rowOff>129581</xdr:rowOff>
    </xdr:from>
    <xdr:ext cx="534377" cy="259045"/>
    <xdr:sp macro="" textlink="">
      <xdr:nvSpPr>
        <xdr:cNvPr id="469" name="テキスト ボックス 468"/>
        <xdr:cNvSpPr txBox="1"/>
      </xdr:nvSpPr>
      <xdr:spPr>
        <a:xfrm>
          <a:off x="7594111" y="162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70" name="フローチャート : 判断 469"/>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95</xdr:row>
      <xdr:rowOff>61386</xdr:rowOff>
    </xdr:from>
    <xdr:ext cx="534377" cy="259045"/>
    <xdr:sp macro="" textlink="">
      <xdr:nvSpPr>
        <xdr:cNvPr id="471" name="テキスト ボックス 470"/>
        <xdr:cNvSpPr txBox="1"/>
      </xdr:nvSpPr>
      <xdr:spPr>
        <a:xfrm>
          <a:off x="6705111" y="1634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58344</xdr:rowOff>
    </xdr:from>
    <xdr:to>
      <xdr:col>15</xdr:col>
      <xdr:colOff>231775</xdr:colOff>
      <xdr:row>94</xdr:row>
      <xdr:rowOff>159944</xdr:rowOff>
    </xdr:to>
    <xdr:sp macro="" textlink="">
      <xdr:nvSpPr>
        <xdr:cNvPr id="477" name="円/楕円 476"/>
        <xdr:cNvSpPr/>
      </xdr:nvSpPr>
      <xdr:spPr>
        <a:xfrm>
          <a:off x="10426700" y="1617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93</xdr:row>
      <xdr:rowOff>47641</xdr:rowOff>
    </xdr:from>
    <xdr:ext cx="534377" cy="259045"/>
    <xdr:sp macro="" textlink="">
      <xdr:nvSpPr>
        <xdr:cNvPr id="478" name="土木費該当値テキスト"/>
        <xdr:cNvSpPr txBox="1"/>
      </xdr:nvSpPr>
      <xdr:spPr>
        <a:xfrm>
          <a:off x="10528300" y="159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62,406</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89142</xdr:rowOff>
    </xdr:from>
    <xdr:to>
      <xdr:col>14</xdr:col>
      <xdr:colOff>79375</xdr:colOff>
      <xdr:row>94</xdr:row>
      <xdr:rowOff>19292</xdr:rowOff>
    </xdr:to>
    <xdr:sp macro="" textlink="">
      <xdr:nvSpPr>
        <xdr:cNvPr id="479" name="円/楕円 478"/>
        <xdr:cNvSpPr/>
      </xdr:nvSpPr>
      <xdr:spPr>
        <a:xfrm>
          <a:off x="9588500" y="160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92</xdr:row>
      <xdr:rowOff>2239</xdr:rowOff>
    </xdr:from>
    <xdr:ext cx="534377" cy="259045"/>
    <xdr:sp macro="" textlink="">
      <xdr:nvSpPr>
        <xdr:cNvPr id="480" name="テキスト ボックス 479"/>
        <xdr:cNvSpPr txBox="1"/>
      </xdr:nvSpPr>
      <xdr:spPr>
        <a:xfrm>
          <a:off x="9372111" y="157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151994</xdr:rowOff>
    </xdr:from>
    <xdr:to>
      <xdr:col>12</xdr:col>
      <xdr:colOff>561975</xdr:colOff>
      <xdr:row>95</xdr:row>
      <xdr:rowOff>82144</xdr:rowOff>
    </xdr:to>
    <xdr:sp macro="" textlink="">
      <xdr:nvSpPr>
        <xdr:cNvPr id="481" name="円/楕円 480"/>
        <xdr:cNvSpPr/>
      </xdr:nvSpPr>
      <xdr:spPr>
        <a:xfrm>
          <a:off x="8699500" y="162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95</xdr:row>
      <xdr:rowOff>39691</xdr:rowOff>
    </xdr:from>
    <xdr:ext cx="534377" cy="259045"/>
    <xdr:sp macro="" textlink="">
      <xdr:nvSpPr>
        <xdr:cNvPr id="482" name="テキスト ボックス 481"/>
        <xdr:cNvSpPr txBox="1"/>
      </xdr:nvSpPr>
      <xdr:spPr>
        <a:xfrm>
          <a:off x="8483111" y="1632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55,032</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153530</xdr:rowOff>
    </xdr:from>
    <xdr:to>
      <xdr:col>11</xdr:col>
      <xdr:colOff>358775</xdr:colOff>
      <xdr:row>94</xdr:row>
      <xdr:rowOff>83680</xdr:rowOff>
    </xdr:to>
    <xdr:sp macro="" textlink="">
      <xdr:nvSpPr>
        <xdr:cNvPr id="483" name="円/楕円 482"/>
        <xdr:cNvSpPr/>
      </xdr:nvSpPr>
      <xdr:spPr>
        <a:xfrm>
          <a:off x="7810500" y="16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92</xdr:row>
      <xdr:rowOff>66627</xdr:rowOff>
    </xdr:from>
    <xdr:ext cx="534377" cy="259045"/>
    <xdr:sp macro="" textlink="">
      <xdr:nvSpPr>
        <xdr:cNvPr id="484" name="テキスト ボックス 483"/>
        <xdr:cNvSpPr txBox="1"/>
      </xdr:nvSpPr>
      <xdr:spPr>
        <a:xfrm>
          <a:off x="7594111" y="158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68,411</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157759</xdr:rowOff>
    </xdr:from>
    <xdr:to>
      <xdr:col>10</xdr:col>
      <xdr:colOff>155575</xdr:colOff>
      <xdr:row>95</xdr:row>
      <xdr:rowOff>87909</xdr:rowOff>
    </xdr:to>
    <xdr:sp macro="" textlink="">
      <xdr:nvSpPr>
        <xdr:cNvPr id="485" name="円/楕円 484"/>
        <xdr:cNvSpPr/>
      </xdr:nvSpPr>
      <xdr:spPr>
        <a:xfrm>
          <a:off x="6921500" y="162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93</xdr:row>
      <xdr:rowOff>70856</xdr:rowOff>
    </xdr:from>
    <xdr:ext cx="534377" cy="259045"/>
    <xdr:sp macro="" textlink="">
      <xdr:nvSpPr>
        <xdr:cNvPr id="486" name="テキスト ボックス 485"/>
        <xdr:cNvSpPr txBox="1"/>
      </xdr:nvSpPr>
      <xdr:spPr>
        <a:xfrm>
          <a:off x="6705111" y="160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135347</xdr:rowOff>
    </xdr:from>
    <xdr:ext cx="248786" cy="259045"/>
    <xdr:sp macro="" textlink="">
      <xdr:nvSpPr>
        <xdr:cNvPr id="498" name="テキスト ボックス 497"/>
        <xdr:cNvSpPr txBox="1"/>
      </xdr:nvSpPr>
      <xdr:spPr>
        <a:xfrm>
          <a:off x="12197214" y="6478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21047</xdr:rowOff>
    </xdr:from>
    <xdr:ext cx="531299" cy="259045"/>
    <xdr:sp macro="" textlink="">
      <xdr:nvSpPr>
        <xdr:cNvPr id="500" name="テキスト ボックス 499"/>
        <xdr:cNvSpPr txBox="1"/>
      </xdr:nvSpPr>
      <xdr:spPr>
        <a:xfrm>
          <a:off x="11914701" y="6021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78197</xdr:rowOff>
    </xdr:from>
    <xdr:ext cx="531299" cy="259045"/>
    <xdr:sp macro="" textlink="">
      <xdr:nvSpPr>
        <xdr:cNvPr id="502" name="テキスト ボックス 501"/>
        <xdr:cNvSpPr txBox="1"/>
      </xdr:nvSpPr>
      <xdr:spPr>
        <a:xfrm>
          <a:off x="11914701" y="5564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135347</xdr:rowOff>
    </xdr:from>
    <xdr:ext cx="531299" cy="259045"/>
    <xdr:sp macro="" textlink="">
      <xdr:nvSpPr>
        <xdr:cNvPr id="504" name="テキスト ボックス 503"/>
        <xdr:cNvSpPr txBox="1"/>
      </xdr:nvSpPr>
      <xdr:spPr>
        <a:xfrm>
          <a:off x="11914701" y="5107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21047</xdr:rowOff>
    </xdr:from>
    <xdr:ext cx="531299" cy="259045"/>
    <xdr:sp macro="" textlink="">
      <xdr:nvSpPr>
        <xdr:cNvPr id="506" name="テキスト ボックス 505"/>
        <xdr:cNvSpPr txBox="1"/>
      </xdr:nvSpPr>
      <xdr:spPr>
        <a:xfrm>
          <a:off x="11914701" y="4650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8" name="直線コネクタ 507"/>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119277</xdr:rowOff>
    </xdr:from>
    <xdr:ext cx="534377" cy="259045"/>
    <xdr:sp macro="" textlink="">
      <xdr:nvSpPr>
        <xdr:cNvPr id="509" name="消防費最小値テキスト"/>
        <xdr:cNvSpPr txBox="1"/>
      </xdr:nvSpPr>
      <xdr:spPr>
        <a:xfrm>
          <a:off x="16370300" y="62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0" name="直線コネクタ 509"/>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102243</xdr:rowOff>
    </xdr:from>
    <xdr:ext cx="534377" cy="259045"/>
    <xdr:sp macro="" textlink="">
      <xdr:nvSpPr>
        <xdr:cNvPr id="511" name="消防費最大値テキスト"/>
        <xdr:cNvSpPr txBox="1"/>
      </xdr:nvSpPr>
      <xdr:spPr>
        <a:xfrm>
          <a:off x="16370300" y="49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2" name="直線コネクタ 511"/>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118920</xdr:rowOff>
    </xdr:from>
    <xdr:to>
      <xdr:col>23</xdr:col>
      <xdr:colOff>517525</xdr:colOff>
      <xdr:row>35</xdr:row>
      <xdr:rowOff>134808</xdr:rowOff>
    </xdr:to>
    <xdr:cxnSp macro="">
      <xdr:nvCxnSpPr>
        <xdr:cNvPr id="513" name="直線コネクタ 512"/>
        <xdr:cNvCxnSpPr/>
      </xdr:nvCxnSpPr>
      <xdr:spPr>
        <a:xfrm>
          <a:off x="15481300" y="6119670"/>
          <a:ext cx="8382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30374</xdr:rowOff>
    </xdr:from>
    <xdr:ext cx="534377" cy="259045"/>
    <xdr:sp macro="" textlink="">
      <xdr:nvSpPr>
        <xdr:cNvPr id="514" name="消防費平均値テキスト"/>
        <xdr:cNvSpPr txBox="1"/>
      </xdr:nvSpPr>
      <xdr:spPr>
        <a:xfrm>
          <a:off x="16370300" y="5688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5" name="フローチャート : 判断 514"/>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35</xdr:row>
      <xdr:rowOff>118920</xdr:rowOff>
    </xdr:from>
    <xdr:to>
      <xdr:col>22</xdr:col>
      <xdr:colOff>365125</xdr:colOff>
      <xdr:row>35</xdr:row>
      <xdr:rowOff>171133</xdr:rowOff>
    </xdr:to>
    <xdr:cxnSp macro="">
      <xdr:nvCxnSpPr>
        <xdr:cNvPr id="516" name="直線コネクタ 515"/>
        <xdr:cNvCxnSpPr/>
      </xdr:nvCxnSpPr>
      <xdr:spPr>
        <a:xfrm flipV="1">
          <a:off x="14592300" y="6119670"/>
          <a:ext cx="889000" cy="5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7" name="フローチャート : 判断 516"/>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33</xdr:row>
      <xdr:rowOff>38184</xdr:rowOff>
    </xdr:from>
    <xdr:ext cx="534377" cy="259045"/>
    <xdr:sp macro="" textlink="">
      <xdr:nvSpPr>
        <xdr:cNvPr id="518" name="テキスト ボックス 517"/>
        <xdr:cNvSpPr txBox="1"/>
      </xdr:nvSpPr>
      <xdr:spPr>
        <a:xfrm>
          <a:off x="15214111" y="569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6198</xdr:rowOff>
    </xdr:from>
    <xdr:to>
      <xdr:col>21</xdr:col>
      <xdr:colOff>161925</xdr:colOff>
      <xdr:row>35</xdr:row>
      <xdr:rowOff>171133</xdr:rowOff>
    </xdr:to>
    <xdr:cxnSp macro="">
      <xdr:nvCxnSpPr>
        <xdr:cNvPr id="519" name="直線コネクタ 518"/>
        <xdr:cNvCxnSpPr/>
      </xdr:nvCxnSpPr>
      <xdr:spPr>
        <a:xfrm>
          <a:off x="13703300" y="6006948"/>
          <a:ext cx="889000" cy="16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0" name="フローチャート : 判断 519"/>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33</xdr:row>
      <xdr:rowOff>30000</xdr:rowOff>
    </xdr:from>
    <xdr:ext cx="534377" cy="259045"/>
    <xdr:sp macro="" textlink="">
      <xdr:nvSpPr>
        <xdr:cNvPr id="521" name="テキスト ボックス 520"/>
        <xdr:cNvSpPr txBox="1"/>
      </xdr:nvSpPr>
      <xdr:spPr>
        <a:xfrm>
          <a:off x="14325111" y="56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112542</xdr:rowOff>
    </xdr:from>
    <xdr:to>
      <xdr:col>19</xdr:col>
      <xdr:colOff>644525</xdr:colOff>
      <xdr:row>35</xdr:row>
      <xdr:rowOff>6198</xdr:rowOff>
    </xdr:to>
    <xdr:cxnSp macro="">
      <xdr:nvCxnSpPr>
        <xdr:cNvPr id="522" name="直線コネクタ 521"/>
        <xdr:cNvCxnSpPr/>
      </xdr:nvCxnSpPr>
      <xdr:spPr>
        <a:xfrm>
          <a:off x="12814300" y="5941842"/>
          <a:ext cx="889000" cy="6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3" name="フローチャート : 判断 522"/>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35</xdr:row>
      <xdr:rowOff>90463</xdr:rowOff>
    </xdr:from>
    <xdr:ext cx="534377" cy="259045"/>
    <xdr:sp macro="" textlink="">
      <xdr:nvSpPr>
        <xdr:cNvPr id="524" name="テキスト ボックス 523"/>
        <xdr:cNvSpPr txBox="1"/>
      </xdr:nvSpPr>
      <xdr:spPr>
        <a:xfrm>
          <a:off x="13436111" y="6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5" name="フローチャート : 判断 524"/>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35</xdr:row>
      <xdr:rowOff>108682</xdr:rowOff>
    </xdr:from>
    <xdr:ext cx="534377" cy="259045"/>
    <xdr:sp macro="" textlink="">
      <xdr:nvSpPr>
        <xdr:cNvPr id="526" name="テキスト ボックス 525"/>
        <xdr:cNvSpPr txBox="1"/>
      </xdr:nvSpPr>
      <xdr:spPr>
        <a:xfrm>
          <a:off x="12547111" y="610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84008</xdr:rowOff>
    </xdr:from>
    <xdr:to>
      <xdr:col>23</xdr:col>
      <xdr:colOff>568325</xdr:colOff>
      <xdr:row>36</xdr:row>
      <xdr:rowOff>14158</xdr:rowOff>
    </xdr:to>
    <xdr:sp macro="" textlink="">
      <xdr:nvSpPr>
        <xdr:cNvPr id="532" name="円/楕円 531"/>
        <xdr:cNvSpPr/>
      </xdr:nvSpPr>
      <xdr:spPr>
        <a:xfrm>
          <a:off x="16268700" y="60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35</xdr:row>
      <xdr:rowOff>28855</xdr:rowOff>
    </xdr:from>
    <xdr:ext cx="534377" cy="259045"/>
    <xdr:sp macro="" textlink="">
      <xdr:nvSpPr>
        <xdr:cNvPr id="533" name="消防費該当値テキスト"/>
        <xdr:cNvSpPr txBox="1"/>
      </xdr:nvSpPr>
      <xdr:spPr>
        <a:xfrm>
          <a:off x="16370300" y="602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22,714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68120</xdr:rowOff>
    </xdr:from>
    <xdr:to>
      <xdr:col>22</xdr:col>
      <xdr:colOff>415925</xdr:colOff>
      <xdr:row>35</xdr:row>
      <xdr:rowOff>169720</xdr:rowOff>
    </xdr:to>
    <xdr:sp macro="" textlink="">
      <xdr:nvSpPr>
        <xdr:cNvPr id="534" name="円/楕円 533"/>
        <xdr:cNvSpPr/>
      </xdr:nvSpPr>
      <xdr:spPr>
        <a:xfrm>
          <a:off x="15430500" y="606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35</xdr:row>
      <xdr:rowOff>127267</xdr:rowOff>
    </xdr:from>
    <xdr:ext cx="534377" cy="259045"/>
    <xdr:sp macro="" textlink="">
      <xdr:nvSpPr>
        <xdr:cNvPr id="535" name="テキスト ボックス 534"/>
        <xdr:cNvSpPr txBox="1"/>
      </xdr:nvSpPr>
      <xdr:spPr>
        <a:xfrm>
          <a:off x="15214111" y="61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120333</xdr:rowOff>
    </xdr:from>
    <xdr:to>
      <xdr:col>21</xdr:col>
      <xdr:colOff>212725</xdr:colOff>
      <xdr:row>36</xdr:row>
      <xdr:rowOff>50483</xdr:rowOff>
    </xdr:to>
    <xdr:sp macro="" textlink="">
      <xdr:nvSpPr>
        <xdr:cNvPr id="536" name="円/楕円 535"/>
        <xdr:cNvSpPr/>
      </xdr:nvSpPr>
      <xdr:spPr>
        <a:xfrm>
          <a:off x="14541500" y="61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36</xdr:row>
      <xdr:rowOff>4604</xdr:rowOff>
    </xdr:from>
    <xdr:ext cx="534377" cy="259045"/>
    <xdr:sp macro="" textlink="">
      <xdr:nvSpPr>
        <xdr:cNvPr id="537" name="テキスト ボックス 536"/>
        <xdr:cNvSpPr txBox="1"/>
      </xdr:nvSpPr>
      <xdr:spPr>
        <a:xfrm>
          <a:off x="14325111" y="617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21,125</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126848</xdr:rowOff>
    </xdr:from>
    <xdr:to>
      <xdr:col>20</xdr:col>
      <xdr:colOff>9525</xdr:colOff>
      <xdr:row>35</xdr:row>
      <xdr:rowOff>56998</xdr:rowOff>
    </xdr:to>
    <xdr:sp macro="" textlink="">
      <xdr:nvSpPr>
        <xdr:cNvPr id="538" name="円/楕円 537"/>
        <xdr:cNvSpPr/>
      </xdr:nvSpPr>
      <xdr:spPr>
        <a:xfrm>
          <a:off x="13652500" y="59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33</xdr:row>
      <xdr:rowOff>39945</xdr:rowOff>
    </xdr:from>
    <xdr:ext cx="534377" cy="259045"/>
    <xdr:sp macro="" textlink="">
      <xdr:nvSpPr>
        <xdr:cNvPr id="539" name="テキスト ボックス 538"/>
        <xdr:cNvSpPr txBox="1"/>
      </xdr:nvSpPr>
      <xdr:spPr>
        <a:xfrm>
          <a:off x="13436111" y="56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61742</xdr:rowOff>
    </xdr:from>
    <xdr:to>
      <xdr:col>18</xdr:col>
      <xdr:colOff>492125</xdr:colOff>
      <xdr:row>34</xdr:row>
      <xdr:rowOff>163342</xdr:rowOff>
    </xdr:to>
    <xdr:sp macro="" textlink="">
      <xdr:nvSpPr>
        <xdr:cNvPr id="540" name="円/楕円 539"/>
        <xdr:cNvSpPr/>
      </xdr:nvSpPr>
      <xdr:spPr>
        <a:xfrm>
          <a:off x="12763500" y="589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32</xdr:row>
      <xdr:rowOff>146289</xdr:rowOff>
    </xdr:from>
    <xdr:ext cx="534377" cy="259045"/>
    <xdr:sp macro="" textlink="">
      <xdr:nvSpPr>
        <xdr:cNvPr id="541" name="テキスト ボックス 540"/>
        <xdr:cNvSpPr txBox="1"/>
      </xdr:nvSpPr>
      <xdr:spPr>
        <a:xfrm>
          <a:off x="12547111" y="56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78197</xdr:rowOff>
    </xdr:from>
    <xdr:ext cx="248786" cy="259045"/>
    <xdr:sp macro="" textlink="">
      <xdr:nvSpPr>
        <xdr:cNvPr id="552" name="テキスト ボックス 551"/>
        <xdr:cNvSpPr txBox="1"/>
      </xdr:nvSpPr>
      <xdr:spPr>
        <a:xfrm>
          <a:off x="12197214" y="10365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91099</xdr:rowOff>
    </xdr:from>
    <xdr:ext cx="531299" cy="259045"/>
    <xdr:sp macro="" textlink="">
      <xdr:nvSpPr>
        <xdr:cNvPr id="554" name="テキスト ボックス 553"/>
        <xdr:cNvSpPr txBox="1"/>
      </xdr:nvSpPr>
      <xdr:spPr>
        <a:xfrm>
          <a:off x="11914701" y="100351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110854</xdr:rowOff>
    </xdr:from>
    <xdr:ext cx="531299" cy="259045"/>
    <xdr:sp macro="" textlink="">
      <xdr:nvSpPr>
        <xdr:cNvPr id="556" name="テキスト ボックス 555"/>
        <xdr:cNvSpPr txBox="1"/>
      </xdr:nvSpPr>
      <xdr:spPr>
        <a:xfrm>
          <a:off x="11914701" y="9712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127182</xdr:rowOff>
    </xdr:from>
    <xdr:ext cx="531299" cy="259045"/>
    <xdr:sp macro="" textlink="">
      <xdr:nvSpPr>
        <xdr:cNvPr id="558" name="テキスト ボックス 557"/>
        <xdr:cNvSpPr txBox="1"/>
      </xdr:nvSpPr>
      <xdr:spPr>
        <a:xfrm>
          <a:off x="11914701" y="93854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143512</xdr:rowOff>
    </xdr:from>
    <xdr:ext cx="595419" cy="259045"/>
    <xdr:sp macro="" textlink="">
      <xdr:nvSpPr>
        <xdr:cNvPr id="560" name="テキスト ボックス 559"/>
        <xdr:cNvSpPr txBox="1"/>
      </xdr:nvSpPr>
      <xdr:spPr>
        <a:xfrm>
          <a:off x="11850581" y="90589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156414</xdr:rowOff>
    </xdr:from>
    <xdr:ext cx="595419" cy="259045"/>
    <xdr:sp macro="" textlink="">
      <xdr:nvSpPr>
        <xdr:cNvPr id="562" name="テキスト ボックス 561"/>
        <xdr:cNvSpPr txBox="1"/>
      </xdr:nvSpPr>
      <xdr:spPr>
        <a:xfrm>
          <a:off x="11850581" y="8728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4719</xdr:rowOff>
    </xdr:from>
    <xdr:ext cx="595419" cy="259045"/>
    <xdr:sp macro="" textlink="">
      <xdr:nvSpPr>
        <xdr:cNvPr id="564" name="テキスト ボックス 563"/>
        <xdr:cNvSpPr txBox="1"/>
      </xdr:nvSpPr>
      <xdr:spPr>
        <a:xfrm>
          <a:off x="11850581" y="840576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21047</xdr:rowOff>
    </xdr:from>
    <xdr:ext cx="595419" cy="259045"/>
    <xdr:sp macro="" textlink="">
      <xdr:nvSpPr>
        <xdr:cNvPr id="566" name="テキスト ボックス 565"/>
        <xdr:cNvSpPr txBox="1"/>
      </xdr:nvSpPr>
      <xdr:spPr>
        <a:xfrm>
          <a:off x="11850581" y="807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8" name="直線コネクタ 567"/>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99051</xdr:rowOff>
    </xdr:from>
    <xdr:ext cx="534377" cy="259045"/>
    <xdr:sp macro="" textlink="">
      <xdr:nvSpPr>
        <xdr:cNvPr id="569" name="教育費最小値テキスト"/>
        <xdr:cNvSpPr txBox="1"/>
      </xdr:nvSpPr>
      <xdr:spPr>
        <a:xfrm>
          <a:off x="16370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0" name="直線コネクタ 569"/>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33442</xdr:rowOff>
    </xdr:from>
    <xdr:ext cx="599010" cy="259045"/>
    <xdr:sp macro="" textlink="">
      <xdr:nvSpPr>
        <xdr:cNvPr id="571" name="教育費最大値テキスト"/>
        <xdr:cNvSpPr txBox="1"/>
      </xdr:nvSpPr>
      <xdr:spPr>
        <a:xfrm>
          <a:off x="16370300" y="843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2" name="直線コネクタ 571"/>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54258</xdr:rowOff>
    </xdr:from>
    <xdr:to>
      <xdr:col>23</xdr:col>
      <xdr:colOff>517525</xdr:colOff>
      <xdr:row>58</xdr:row>
      <xdr:rowOff>88254</xdr:rowOff>
    </xdr:to>
    <xdr:cxnSp macro="">
      <xdr:nvCxnSpPr>
        <xdr:cNvPr id="573" name="直線コネクタ 572"/>
        <xdr:cNvCxnSpPr/>
      </xdr:nvCxnSpPr>
      <xdr:spPr>
        <a:xfrm flipV="1">
          <a:off x="15481300" y="9998358"/>
          <a:ext cx="8382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2781</xdr:rowOff>
    </xdr:from>
    <xdr:ext cx="534377" cy="259045"/>
    <xdr:sp macro="" textlink="">
      <xdr:nvSpPr>
        <xdr:cNvPr id="574" name="教育費平均値テキスト"/>
        <xdr:cNvSpPr txBox="1"/>
      </xdr:nvSpPr>
      <xdr:spPr>
        <a:xfrm>
          <a:off x="16370300" y="960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5" name="フローチャート : 判断 574"/>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58</xdr:row>
      <xdr:rowOff>4239</xdr:rowOff>
    </xdr:from>
    <xdr:to>
      <xdr:col>22</xdr:col>
      <xdr:colOff>365125</xdr:colOff>
      <xdr:row>58</xdr:row>
      <xdr:rowOff>88254</xdr:rowOff>
    </xdr:to>
    <xdr:cxnSp macro="">
      <xdr:nvCxnSpPr>
        <xdr:cNvPr id="576" name="直線コネクタ 575"/>
        <xdr:cNvCxnSpPr/>
      </xdr:nvCxnSpPr>
      <xdr:spPr>
        <a:xfrm>
          <a:off x="14592300" y="9948339"/>
          <a:ext cx="889000" cy="8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7" name="フローチャート : 判断 576"/>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55</xdr:row>
      <xdr:rowOff>135271</xdr:rowOff>
    </xdr:from>
    <xdr:ext cx="534377" cy="259045"/>
    <xdr:sp macro="" textlink="">
      <xdr:nvSpPr>
        <xdr:cNvPr id="578" name="テキスト ボックス 577"/>
        <xdr:cNvSpPr txBox="1"/>
      </xdr:nvSpPr>
      <xdr:spPr>
        <a:xfrm>
          <a:off x="15214111" y="956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4239</xdr:rowOff>
    </xdr:from>
    <xdr:to>
      <xdr:col>21</xdr:col>
      <xdr:colOff>161925</xdr:colOff>
      <xdr:row>58</xdr:row>
      <xdr:rowOff>130218</xdr:rowOff>
    </xdr:to>
    <xdr:cxnSp macro="">
      <xdr:nvCxnSpPr>
        <xdr:cNvPr id="579" name="直線コネクタ 578"/>
        <xdr:cNvCxnSpPr/>
      </xdr:nvCxnSpPr>
      <xdr:spPr>
        <a:xfrm flipV="1">
          <a:off x="13703300" y="9948339"/>
          <a:ext cx="889000" cy="12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0" name="フローチャート : 判断 579"/>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55</xdr:row>
      <xdr:rowOff>98314</xdr:rowOff>
    </xdr:from>
    <xdr:ext cx="534377" cy="259045"/>
    <xdr:sp macro="" textlink="">
      <xdr:nvSpPr>
        <xdr:cNvPr id="581" name="テキスト ボックス 580"/>
        <xdr:cNvSpPr txBox="1"/>
      </xdr:nvSpPr>
      <xdr:spPr>
        <a:xfrm>
          <a:off x="14325111" y="952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26282</xdr:rowOff>
    </xdr:from>
    <xdr:to>
      <xdr:col>19</xdr:col>
      <xdr:colOff>644525</xdr:colOff>
      <xdr:row>58</xdr:row>
      <xdr:rowOff>130218</xdr:rowOff>
    </xdr:to>
    <xdr:cxnSp macro="">
      <xdr:nvCxnSpPr>
        <xdr:cNvPr id="582" name="直線コネクタ 581"/>
        <xdr:cNvCxnSpPr/>
      </xdr:nvCxnSpPr>
      <xdr:spPr>
        <a:xfrm>
          <a:off x="12814300" y="9456032"/>
          <a:ext cx="889000" cy="61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3" name="フローチャート : 判断 582"/>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55</xdr:row>
      <xdr:rowOff>24378</xdr:rowOff>
    </xdr:from>
    <xdr:ext cx="534377" cy="259045"/>
    <xdr:sp macro="" textlink="">
      <xdr:nvSpPr>
        <xdr:cNvPr id="584" name="テキスト ボックス 583"/>
        <xdr:cNvSpPr txBox="1"/>
      </xdr:nvSpPr>
      <xdr:spPr>
        <a:xfrm>
          <a:off x="13436111" y="945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5" name="フローチャート : 判断 584"/>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57</xdr:row>
      <xdr:rowOff>146381</xdr:rowOff>
    </xdr:from>
    <xdr:ext cx="534377" cy="259045"/>
    <xdr:sp macro="" textlink="">
      <xdr:nvSpPr>
        <xdr:cNvPr id="586" name="テキスト ボックス 585"/>
        <xdr:cNvSpPr txBox="1"/>
      </xdr:nvSpPr>
      <xdr:spPr>
        <a:xfrm>
          <a:off x="12547111" y="991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3458</xdr:rowOff>
    </xdr:from>
    <xdr:to>
      <xdr:col>23</xdr:col>
      <xdr:colOff>568325</xdr:colOff>
      <xdr:row>58</xdr:row>
      <xdr:rowOff>105058</xdr:rowOff>
    </xdr:to>
    <xdr:sp macro="" textlink="">
      <xdr:nvSpPr>
        <xdr:cNvPr id="592" name="円/楕円 591"/>
        <xdr:cNvSpPr/>
      </xdr:nvSpPr>
      <xdr:spPr>
        <a:xfrm>
          <a:off x="16268700" y="994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57</xdr:row>
      <xdr:rowOff>119755</xdr:rowOff>
    </xdr:from>
    <xdr:ext cx="534377" cy="259045"/>
    <xdr:sp macro="" textlink="">
      <xdr:nvSpPr>
        <xdr:cNvPr id="593" name="教育費該当値テキスト"/>
        <xdr:cNvSpPr txBox="1"/>
      </xdr:nvSpPr>
      <xdr:spPr>
        <a:xfrm>
          <a:off x="16370300" y="989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49,849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37454</xdr:rowOff>
    </xdr:from>
    <xdr:to>
      <xdr:col>22</xdr:col>
      <xdr:colOff>415925</xdr:colOff>
      <xdr:row>58</xdr:row>
      <xdr:rowOff>139054</xdr:rowOff>
    </xdr:to>
    <xdr:sp macro="" textlink="">
      <xdr:nvSpPr>
        <xdr:cNvPr id="594" name="円/楕円 593"/>
        <xdr:cNvSpPr/>
      </xdr:nvSpPr>
      <xdr:spPr>
        <a:xfrm>
          <a:off x="15430500" y="99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58</xdr:row>
      <xdr:rowOff>96601</xdr:rowOff>
    </xdr:from>
    <xdr:ext cx="534377" cy="259045"/>
    <xdr:sp macro="" textlink="">
      <xdr:nvSpPr>
        <xdr:cNvPr id="595" name="テキスト ボックス 594"/>
        <xdr:cNvSpPr txBox="1"/>
      </xdr:nvSpPr>
      <xdr:spPr>
        <a:xfrm>
          <a:off x="15214111" y="100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124889</xdr:rowOff>
    </xdr:from>
    <xdr:to>
      <xdr:col>21</xdr:col>
      <xdr:colOff>212725</xdr:colOff>
      <xdr:row>58</xdr:row>
      <xdr:rowOff>55039</xdr:rowOff>
    </xdr:to>
    <xdr:sp macro="" textlink="">
      <xdr:nvSpPr>
        <xdr:cNvPr id="596" name="円/楕円 595"/>
        <xdr:cNvSpPr/>
      </xdr:nvSpPr>
      <xdr:spPr>
        <a:xfrm>
          <a:off x="14541500" y="98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58</xdr:row>
      <xdr:rowOff>12586</xdr:rowOff>
    </xdr:from>
    <xdr:ext cx="534377" cy="259045"/>
    <xdr:sp macro="" textlink="">
      <xdr:nvSpPr>
        <xdr:cNvPr id="597" name="テキスト ボックス 596"/>
        <xdr:cNvSpPr txBox="1"/>
      </xdr:nvSpPr>
      <xdr:spPr>
        <a:xfrm>
          <a:off x="14325111" y="99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79418</xdr:rowOff>
    </xdr:from>
    <xdr:to>
      <xdr:col>20</xdr:col>
      <xdr:colOff>9525</xdr:colOff>
      <xdr:row>59</xdr:row>
      <xdr:rowOff>9568</xdr:rowOff>
    </xdr:to>
    <xdr:sp macro="" textlink="">
      <xdr:nvSpPr>
        <xdr:cNvPr id="598" name="円/楕円 597"/>
        <xdr:cNvSpPr/>
      </xdr:nvSpPr>
      <xdr:spPr>
        <a:xfrm>
          <a:off x="13652500" y="1002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58</xdr:row>
      <xdr:rowOff>138565</xdr:rowOff>
    </xdr:from>
    <xdr:ext cx="534377" cy="259045"/>
    <xdr:sp macro="" textlink="">
      <xdr:nvSpPr>
        <xdr:cNvPr id="599" name="テキスト ボックス 598"/>
        <xdr:cNvSpPr txBox="1"/>
      </xdr:nvSpPr>
      <xdr:spPr>
        <a:xfrm>
          <a:off x="13436111" y="1008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146932</xdr:rowOff>
    </xdr:from>
    <xdr:to>
      <xdr:col>18</xdr:col>
      <xdr:colOff>492125</xdr:colOff>
      <xdr:row>55</xdr:row>
      <xdr:rowOff>77082</xdr:rowOff>
    </xdr:to>
    <xdr:sp macro="" textlink="">
      <xdr:nvSpPr>
        <xdr:cNvPr id="600" name="円/楕円 599"/>
        <xdr:cNvSpPr/>
      </xdr:nvSpPr>
      <xdr:spPr>
        <a:xfrm>
          <a:off x="12763500" y="94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53</xdr:row>
      <xdr:rowOff>60029</xdr:rowOff>
    </xdr:from>
    <xdr:ext cx="534377" cy="259045"/>
    <xdr:sp macro="" textlink="">
      <xdr:nvSpPr>
        <xdr:cNvPr id="601" name="テキスト ボックス 600"/>
        <xdr:cNvSpPr txBox="1"/>
      </xdr:nvSpPr>
      <xdr:spPr>
        <a:xfrm>
          <a:off x="12547111" y="9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91100</xdr:rowOff>
    </xdr:from>
    <xdr:ext cx="248786" cy="259045"/>
    <xdr:sp macro="" textlink="">
      <xdr:nvSpPr>
        <xdr:cNvPr id="613" name="テキスト ボックス 612"/>
        <xdr:cNvSpPr txBox="1"/>
      </xdr:nvSpPr>
      <xdr:spPr>
        <a:xfrm>
          <a:off x="12197214" y="1346420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110854</xdr:rowOff>
    </xdr:from>
    <xdr:ext cx="531299" cy="259045"/>
    <xdr:sp macro="" textlink="">
      <xdr:nvSpPr>
        <xdr:cNvPr id="615" name="テキスト ボックス 614"/>
        <xdr:cNvSpPr txBox="1"/>
      </xdr:nvSpPr>
      <xdr:spPr>
        <a:xfrm>
          <a:off x="11914701" y="13141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127182</xdr:rowOff>
    </xdr:from>
    <xdr:ext cx="531299" cy="259045"/>
    <xdr:sp macro="" textlink="">
      <xdr:nvSpPr>
        <xdr:cNvPr id="617" name="テキスト ボックス 616"/>
        <xdr:cNvSpPr txBox="1"/>
      </xdr:nvSpPr>
      <xdr:spPr>
        <a:xfrm>
          <a:off x="11914701" y="128144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143512</xdr:rowOff>
    </xdr:from>
    <xdr:ext cx="531299" cy="259045"/>
    <xdr:sp macro="" textlink="">
      <xdr:nvSpPr>
        <xdr:cNvPr id="619" name="テキスト ボックス 618"/>
        <xdr:cNvSpPr txBox="1"/>
      </xdr:nvSpPr>
      <xdr:spPr>
        <a:xfrm>
          <a:off x="11914701" y="124879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156414</xdr:rowOff>
    </xdr:from>
    <xdr:ext cx="595419" cy="259045"/>
    <xdr:sp macro="" textlink="">
      <xdr:nvSpPr>
        <xdr:cNvPr id="621" name="テキスト ボックス 620"/>
        <xdr:cNvSpPr txBox="1"/>
      </xdr:nvSpPr>
      <xdr:spPr>
        <a:xfrm>
          <a:off x="11850581" y="12157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4719</xdr:rowOff>
    </xdr:from>
    <xdr:ext cx="595419" cy="259045"/>
    <xdr:sp macro="" textlink="">
      <xdr:nvSpPr>
        <xdr:cNvPr id="623" name="テキスト ボックス 622"/>
        <xdr:cNvSpPr txBox="1"/>
      </xdr:nvSpPr>
      <xdr:spPr>
        <a:xfrm>
          <a:off x="11850581" y="1183476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21047</xdr:rowOff>
    </xdr:from>
    <xdr:ext cx="595419" cy="259045"/>
    <xdr:sp macro="" textlink="">
      <xdr:nvSpPr>
        <xdr:cNvPr id="625" name="テキスト ボックス 624"/>
        <xdr:cNvSpPr txBox="1"/>
      </xdr:nvSpPr>
      <xdr:spPr>
        <a:xfrm>
          <a:off x="11850581" y="1150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7" name="直線コネクタ 626"/>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70799</xdr:rowOff>
    </xdr:from>
    <xdr:ext cx="249299" cy="259045"/>
    <xdr:sp macro="" textlink="">
      <xdr:nvSpPr>
        <xdr:cNvPr id="628" name="災害復旧費最小値テキスト"/>
        <xdr:cNvSpPr txBox="1"/>
      </xdr:nvSpPr>
      <xdr:spPr>
        <a:xfrm>
          <a:off x="16370300" y="13615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97559</xdr:rowOff>
    </xdr:from>
    <xdr:ext cx="599010" cy="259045"/>
    <xdr:sp macro="" textlink="">
      <xdr:nvSpPr>
        <xdr:cNvPr id="630" name="災害復旧費最大値テキスト"/>
        <xdr:cNvSpPr txBox="1"/>
      </xdr:nvSpPr>
      <xdr:spPr>
        <a:xfrm>
          <a:off x="16370300" y="1175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1" name="直線コネクタ 630"/>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77760</xdr:rowOff>
    </xdr:from>
    <xdr:to>
      <xdr:col>23</xdr:col>
      <xdr:colOff>517525</xdr:colOff>
      <xdr:row>79</xdr:row>
      <xdr:rowOff>81538</xdr:rowOff>
    </xdr:to>
    <xdr:cxnSp macro="">
      <xdr:nvCxnSpPr>
        <xdr:cNvPr id="632" name="直線コネクタ 631"/>
        <xdr:cNvCxnSpPr/>
      </xdr:nvCxnSpPr>
      <xdr:spPr>
        <a:xfrm flipV="1">
          <a:off x="15481300" y="13622310"/>
          <a:ext cx="8382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159699</xdr:rowOff>
    </xdr:from>
    <xdr:ext cx="469744" cy="259045"/>
    <xdr:sp macro="" textlink="">
      <xdr:nvSpPr>
        <xdr:cNvPr id="633" name="災害復旧費平均値テキスト"/>
        <xdr:cNvSpPr txBox="1"/>
      </xdr:nvSpPr>
      <xdr:spPr>
        <a:xfrm>
          <a:off x="16370300" y="1336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4" name="フローチャート : 判断 633"/>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79</xdr:row>
      <xdr:rowOff>64436</xdr:rowOff>
    </xdr:from>
    <xdr:to>
      <xdr:col>22</xdr:col>
      <xdr:colOff>365125</xdr:colOff>
      <xdr:row>79</xdr:row>
      <xdr:rowOff>81538</xdr:rowOff>
    </xdr:to>
    <xdr:cxnSp macro="">
      <xdr:nvCxnSpPr>
        <xdr:cNvPr id="635" name="直線コネクタ 634"/>
        <xdr:cNvCxnSpPr/>
      </xdr:nvCxnSpPr>
      <xdr:spPr>
        <a:xfrm>
          <a:off x="14592300" y="13608986"/>
          <a:ext cx="889000" cy="1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6" name="フローチャート : 判断 635"/>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77</xdr:row>
      <xdr:rowOff>85947</xdr:rowOff>
    </xdr:from>
    <xdr:ext cx="469745" cy="259045"/>
    <xdr:sp macro="" textlink="">
      <xdr:nvSpPr>
        <xdr:cNvPr id="637" name="テキスト ボックス 636"/>
        <xdr:cNvSpPr txBox="1"/>
      </xdr:nvSpPr>
      <xdr:spPr>
        <a:xfrm>
          <a:off x="15246427" y="1328759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64436</xdr:rowOff>
    </xdr:from>
    <xdr:to>
      <xdr:col>21</xdr:col>
      <xdr:colOff>161925</xdr:colOff>
      <xdr:row>79</xdr:row>
      <xdr:rowOff>73014</xdr:rowOff>
    </xdr:to>
    <xdr:cxnSp macro="">
      <xdr:nvCxnSpPr>
        <xdr:cNvPr id="638" name="直線コネクタ 637"/>
        <xdr:cNvCxnSpPr/>
      </xdr:nvCxnSpPr>
      <xdr:spPr>
        <a:xfrm flipV="1">
          <a:off x="13703300" y="13608986"/>
          <a:ext cx="8890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9" name="フローチャート : 判断 638"/>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77</xdr:row>
      <xdr:rowOff>49372</xdr:rowOff>
    </xdr:from>
    <xdr:ext cx="469744" cy="259045"/>
    <xdr:sp macro="" textlink="">
      <xdr:nvSpPr>
        <xdr:cNvPr id="640" name="テキスト ボックス 639"/>
        <xdr:cNvSpPr txBox="1"/>
      </xdr:nvSpPr>
      <xdr:spPr>
        <a:xfrm>
          <a:off x="14357427" y="1325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104245</xdr:rowOff>
    </xdr:from>
    <xdr:to>
      <xdr:col>19</xdr:col>
      <xdr:colOff>644525</xdr:colOff>
      <xdr:row>79</xdr:row>
      <xdr:rowOff>73014</xdr:rowOff>
    </xdr:to>
    <xdr:cxnSp macro="">
      <xdr:nvCxnSpPr>
        <xdr:cNvPr id="641" name="直線コネクタ 640"/>
        <xdr:cNvCxnSpPr/>
      </xdr:nvCxnSpPr>
      <xdr:spPr>
        <a:xfrm>
          <a:off x="12814300" y="13477345"/>
          <a:ext cx="889000" cy="14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2" name="フローチャート : 判断 641"/>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77</xdr:row>
      <xdr:rowOff>53487</xdr:rowOff>
    </xdr:from>
    <xdr:ext cx="469745" cy="259045"/>
    <xdr:sp macro="" textlink="">
      <xdr:nvSpPr>
        <xdr:cNvPr id="643" name="テキスト ボックス 642"/>
        <xdr:cNvSpPr txBox="1"/>
      </xdr:nvSpPr>
      <xdr:spPr>
        <a:xfrm>
          <a:off x="13468427" y="1325513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4" name="フローチャート : 判断 643"/>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79</xdr:row>
      <xdr:rowOff>12258</xdr:rowOff>
    </xdr:from>
    <xdr:ext cx="469745" cy="259045"/>
    <xdr:sp macro="" textlink="">
      <xdr:nvSpPr>
        <xdr:cNvPr id="645" name="テキスト ボックス 644"/>
        <xdr:cNvSpPr txBox="1"/>
      </xdr:nvSpPr>
      <xdr:spPr>
        <a:xfrm>
          <a:off x="12579427" y="1355680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26960</xdr:rowOff>
    </xdr:from>
    <xdr:to>
      <xdr:col>23</xdr:col>
      <xdr:colOff>568325</xdr:colOff>
      <xdr:row>79</xdr:row>
      <xdr:rowOff>128560</xdr:rowOff>
    </xdr:to>
    <xdr:sp macro="" textlink="">
      <xdr:nvSpPr>
        <xdr:cNvPr id="651" name="円/楕円 650"/>
        <xdr:cNvSpPr/>
      </xdr:nvSpPr>
      <xdr:spPr>
        <a:xfrm>
          <a:off x="16268700" y="1357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78</xdr:row>
      <xdr:rowOff>115248</xdr:rowOff>
    </xdr:from>
    <xdr:ext cx="469744" cy="259045"/>
    <xdr:sp macro="" textlink="">
      <xdr:nvSpPr>
        <xdr:cNvPr id="652" name="災害復旧費該当値テキスト"/>
        <xdr:cNvSpPr txBox="1"/>
      </xdr:nvSpPr>
      <xdr:spPr>
        <a:xfrm>
          <a:off x="16370300" y="134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30738</xdr:rowOff>
    </xdr:from>
    <xdr:to>
      <xdr:col>22</xdr:col>
      <xdr:colOff>415925</xdr:colOff>
      <xdr:row>79</xdr:row>
      <xdr:rowOff>132338</xdr:rowOff>
    </xdr:to>
    <xdr:sp macro="" textlink="">
      <xdr:nvSpPr>
        <xdr:cNvPr id="653" name="円/楕円 652"/>
        <xdr:cNvSpPr/>
      </xdr:nvSpPr>
      <xdr:spPr>
        <a:xfrm>
          <a:off x="15430500" y="135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79</xdr:row>
      <xdr:rowOff>89885</xdr:rowOff>
    </xdr:from>
    <xdr:ext cx="469745" cy="259045"/>
    <xdr:sp macro="" textlink="">
      <xdr:nvSpPr>
        <xdr:cNvPr id="654" name="テキスト ボックス 653"/>
        <xdr:cNvSpPr txBox="1"/>
      </xdr:nvSpPr>
      <xdr:spPr>
        <a:xfrm>
          <a:off x="15246427" y="1363443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13636</xdr:rowOff>
    </xdr:from>
    <xdr:to>
      <xdr:col>21</xdr:col>
      <xdr:colOff>212725</xdr:colOff>
      <xdr:row>79</xdr:row>
      <xdr:rowOff>115236</xdr:rowOff>
    </xdr:to>
    <xdr:sp macro="" textlink="">
      <xdr:nvSpPr>
        <xdr:cNvPr id="655" name="円/楕円 654"/>
        <xdr:cNvSpPr/>
      </xdr:nvSpPr>
      <xdr:spPr>
        <a:xfrm>
          <a:off x="14541500" y="135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79</xdr:row>
      <xdr:rowOff>72783</xdr:rowOff>
    </xdr:from>
    <xdr:ext cx="469744" cy="259045"/>
    <xdr:sp macro="" textlink="">
      <xdr:nvSpPr>
        <xdr:cNvPr id="656" name="テキスト ボックス 655"/>
        <xdr:cNvSpPr txBox="1"/>
      </xdr:nvSpPr>
      <xdr:spPr>
        <a:xfrm>
          <a:off x="14357427" y="136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22214</xdr:rowOff>
    </xdr:from>
    <xdr:to>
      <xdr:col>20</xdr:col>
      <xdr:colOff>9525</xdr:colOff>
      <xdr:row>79</xdr:row>
      <xdr:rowOff>123814</xdr:rowOff>
    </xdr:to>
    <xdr:sp macro="" textlink="">
      <xdr:nvSpPr>
        <xdr:cNvPr id="657" name="円/楕円 656"/>
        <xdr:cNvSpPr/>
      </xdr:nvSpPr>
      <xdr:spPr>
        <a:xfrm>
          <a:off x="13652500" y="13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79</xdr:row>
      <xdr:rowOff>81361</xdr:rowOff>
    </xdr:from>
    <xdr:ext cx="469745" cy="259045"/>
    <xdr:sp macro="" textlink="">
      <xdr:nvSpPr>
        <xdr:cNvPr id="658" name="テキスト ボックス 657"/>
        <xdr:cNvSpPr txBox="1"/>
      </xdr:nvSpPr>
      <xdr:spPr>
        <a:xfrm>
          <a:off x="13468427" y="1362591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53445</xdr:rowOff>
    </xdr:from>
    <xdr:to>
      <xdr:col>18</xdr:col>
      <xdr:colOff>492125</xdr:colOff>
      <xdr:row>78</xdr:row>
      <xdr:rowOff>155045</xdr:rowOff>
    </xdr:to>
    <xdr:sp macro="" textlink="">
      <xdr:nvSpPr>
        <xdr:cNvPr id="659" name="円/楕円 658"/>
        <xdr:cNvSpPr/>
      </xdr:nvSpPr>
      <xdr:spPr>
        <a:xfrm>
          <a:off x="12763500" y="134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76</xdr:row>
      <xdr:rowOff>137992</xdr:rowOff>
    </xdr:from>
    <xdr:ext cx="534377" cy="259045"/>
    <xdr:sp macro="" textlink="">
      <xdr:nvSpPr>
        <xdr:cNvPr id="660" name="テキスト ボックス 659"/>
        <xdr:cNvSpPr txBox="1"/>
      </xdr:nvSpPr>
      <xdr:spPr>
        <a:xfrm>
          <a:off x="12547111" y="131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91100</xdr:rowOff>
    </xdr:from>
    <xdr:ext cx="248786" cy="259045"/>
    <xdr:sp macro="" textlink="">
      <xdr:nvSpPr>
        <xdr:cNvPr id="672" name="テキスト ボックス 671"/>
        <xdr:cNvSpPr txBox="1"/>
      </xdr:nvSpPr>
      <xdr:spPr>
        <a:xfrm>
          <a:off x="12197214" y="1689320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110854</xdr:rowOff>
    </xdr:from>
    <xdr:ext cx="531299" cy="259045"/>
    <xdr:sp macro="" textlink="">
      <xdr:nvSpPr>
        <xdr:cNvPr id="674" name="テキスト ボックス 673"/>
        <xdr:cNvSpPr txBox="1"/>
      </xdr:nvSpPr>
      <xdr:spPr>
        <a:xfrm>
          <a:off x="11914701" y="16570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127183</xdr:rowOff>
    </xdr:from>
    <xdr:ext cx="531299" cy="259045"/>
    <xdr:sp macro="" textlink="">
      <xdr:nvSpPr>
        <xdr:cNvPr id="676" name="テキスト ボックス 675"/>
        <xdr:cNvSpPr txBox="1"/>
      </xdr:nvSpPr>
      <xdr:spPr>
        <a:xfrm>
          <a:off x="11914701" y="1624348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143511</xdr:rowOff>
    </xdr:from>
    <xdr:ext cx="531299" cy="259045"/>
    <xdr:sp macro="" textlink="">
      <xdr:nvSpPr>
        <xdr:cNvPr id="678" name="テキスト ボックス 677"/>
        <xdr:cNvSpPr txBox="1"/>
      </xdr:nvSpPr>
      <xdr:spPr>
        <a:xfrm>
          <a:off x="11914701" y="1591691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156414</xdr:rowOff>
    </xdr:from>
    <xdr:ext cx="595419" cy="259045"/>
    <xdr:sp macro="" textlink="">
      <xdr:nvSpPr>
        <xdr:cNvPr id="680" name="テキスト ボックス 679"/>
        <xdr:cNvSpPr txBox="1"/>
      </xdr:nvSpPr>
      <xdr:spPr>
        <a:xfrm>
          <a:off x="11850581" y="15586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4718</xdr:rowOff>
    </xdr:from>
    <xdr:ext cx="595419" cy="259045"/>
    <xdr:sp macro="" textlink="">
      <xdr:nvSpPr>
        <xdr:cNvPr id="682" name="テキスト ボックス 681"/>
        <xdr:cNvSpPr txBox="1"/>
      </xdr:nvSpPr>
      <xdr:spPr>
        <a:xfrm>
          <a:off x="11850581" y="152637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21047</xdr:rowOff>
    </xdr:from>
    <xdr:ext cx="595419" cy="259045"/>
    <xdr:sp macro="" textlink="">
      <xdr:nvSpPr>
        <xdr:cNvPr id="684" name="テキスト ボックス 683"/>
        <xdr:cNvSpPr txBox="1"/>
      </xdr:nvSpPr>
      <xdr:spPr>
        <a:xfrm>
          <a:off x="11850581" y="14937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6" name="直線コネクタ 685"/>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10353</xdr:rowOff>
    </xdr:from>
    <xdr:ext cx="534377" cy="259045"/>
    <xdr:sp macro="" textlink="">
      <xdr:nvSpPr>
        <xdr:cNvPr id="687" name="公債費最小値テキスト"/>
        <xdr:cNvSpPr txBox="1"/>
      </xdr:nvSpPr>
      <xdr:spPr>
        <a:xfrm>
          <a:off x="16370300" y="168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8" name="直線コネクタ 687"/>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110592</xdr:rowOff>
    </xdr:from>
    <xdr:ext cx="599010" cy="259045"/>
    <xdr:sp macro="" textlink="">
      <xdr:nvSpPr>
        <xdr:cNvPr id="689" name="公債費最大値テキスト"/>
        <xdr:cNvSpPr txBox="1"/>
      </xdr:nvSpPr>
      <xdr:spPr>
        <a:xfrm>
          <a:off x="16370300" y="1536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0" name="直線コネクタ 689"/>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139438</xdr:rowOff>
    </xdr:from>
    <xdr:to>
      <xdr:col>23</xdr:col>
      <xdr:colOff>517525</xdr:colOff>
      <xdr:row>94</xdr:row>
      <xdr:rowOff>53845</xdr:rowOff>
    </xdr:to>
    <xdr:cxnSp macro="">
      <xdr:nvCxnSpPr>
        <xdr:cNvPr id="691" name="直線コネクタ 690"/>
        <xdr:cNvCxnSpPr/>
      </xdr:nvCxnSpPr>
      <xdr:spPr>
        <a:xfrm flipV="1">
          <a:off x="15481300" y="16084288"/>
          <a:ext cx="838200" cy="8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13862</xdr:rowOff>
    </xdr:from>
    <xdr:ext cx="534377" cy="259045"/>
    <xdr:sp macro="" textlink="">
      <xdr:nvSpPr>
        <xdr:cNvPr id="692" name="公債費平均値テキスト"/>
        <xdr:cNvSpPr txBox="1"/>
      </xdr:nvSpPr>
      <xdr:spPr>
        <a:xfrm>
          <a:off x="16370300" y="16130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3" name="フローチャート : 判断 692"/>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94</xdr:row>
      <xdr:rowOff>45909</xdr:rowOff>
    </xdr:from>
    <xdr:to>
      <xdr:col>22</xdr:col>
      <xdr:colOff>365125</xdr:colOff>
      <xdr:row>94</xdr:row>
      <xdr:rowOff>53845</xdr:rowOff>
    </xdr:to>
    <xdr:cxnSp macro="">
      <xdr:nvCxnSpPr>
        <xdr:cNvPr id="694" name="直線コネクタ 693"/>
        <xdr:cNvCxnSpPr/>
      </xdr:nvCxnSpPr>
      <xdr:spPr>
        <a:xfrm>
          <a:off x="14592300" y="16162209"/>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5" name="フローチャート : 判断 694"/>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94</xdr:row>
      <xdr:rowOff>90617</xdr:rowOff>
    </xdr:from>
    <xdr:ext cx="534377" cy="259045"/>
    <xdr:sp macro="" textlink="">
      <xdr:nvSpPr>
        <xdr:cNvPr id="696" name="テキスト ボックス 695"/>
        <xdr:cNvSpPr txBox="1"/>
      </xdr:nvSpPr>
      <xdr:spPr>
        <a:xfrm>
          <a:off x="15214111" y="1620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146808</xdr:rowOff>
    </xdr:from>
    <xdr:to>
      <xdr:col>21</xdr:col>
      <xdr:colOff>161925</xdr:colOff>
      <xdr:row>94</xdr:row>
      <xdr:rowOff>45909</xdr:rowOff>
    </xdr:to>
    <xdr:cxnSp macro="">
      <xdr:nvCxnSpPr>
        <xdr:cNvPr id="697" name="直線コネクタ 696"/>
        <xdr:cNvCxnSpPr/>
      </xdr:nvCxnSpPr>
      <xdr:spPr>
        <a:xfrm>
          <a:off x="13703300" y="16091658"/>
          <a:ext cx="889000" cy="7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8" name="フローチャート : 判断 697"/>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94</xdr:row>
      <xdr:rowOff>78237</xdr:rowOff>
    </xdr:from>
    <xdr:ext cx="534377" cy="259045"/>
    <xdr:sp macro="" textlink="">
      <xdr:nvSpPr>
        <xdr:cNvPr id="699" name="テキスト ボックス 698"/>
        <xdr:cNvSpPr txBox="1"/>
      </xdr:nvSpPr>
      <xdr:spPr>
        <a:xfrm>
          <a:off x="14325111" y="1619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146808</xdr:rowOff>
    </xdr:from>
    <xdr:to>
      <xdr:col>19</xdr:col>
      <xdr:colOff>644525</xdr:colOff>
      <xdr:row>94</xdr:row>
      <xdr:rowOff>51831</xdr:rowOff>
    </xdr:to>
    <xdr:cxnSp macro="">
      <xdr:nvCxnSpPr>
        <xdr:cNvPr id="700" name="直線コネクタ 699"/>
        <xdr:cNvCxnSpPr/>
      </xdr:nvCxnSpPr>
      <xdr:spPr>
        <a:xfrm flipV="1">
          <a:off x="12814300" y="16091658"/>
          <a:ext cx="889000" cy="7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1" name="フローチャート : 判断 700"/>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94</xdr:row>
      <xdr:rowOff>61930</xdr:rowOff>
    </xdr:from>
    <xdr:ext cx="534377" cy="259045"/>
    <xdr:sp macro="" textlink="">
      <xdr:nvSpPr>
        <xdr:cNvPr id="702" name="テキスト ボックス 701"/>
        <xdr:cNvSpPr txBox="1"/>
      </xdr:nvSpPr>
      <xdr:spPr>
        <a:xfrm>
          <a:off x="13436111" y="1617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3" name="フローチャート : 判断 702"/>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92</xdr:row>
      <xdr:rowOff>80823</xdr:rowOff>
    </xdr:from>
    <xdr:ext cx="534377" cy="259045"/>
    <xdr:sp macro="" textlink="">
      <xdr:nvSpPr>
        <xdr:cNvPr id="704" name="テキスト ボックス 703"/>
        <xdr:cNvSpPr txBox="1"/>
      </xdr:nvSpPr>
      <xdr:spPr>
        <a:xfrm>
          <a:off x="12547111" y="158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88638</xdr:rowOff>
    </xdr:from>
    <xdr:to>
      <xdr:col>23</xdr:col>
      <xdr:colOff>568325</xdr:colOff>
      <xdr:row>94</xdr:row>
      <xdr:rowOff>18788</xdr:rowOff>
    </xdr:to>
    <xdr:sp macro="" textlink="">
      <xdr:nvSpPr>
        <xdr:cNvPr id="710" name="円/楕円 709"/>
        <xdr:cNvSpPr/>
      </xdr:nvSpPr>
      <xdr:spPr>
        <a:xfrm>
          <a:off x="16268700" y="1603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92</xdr:row>
      <xdr:rowOff>77935</xdr:rowOff>
    </xdr:from>
    <xdr:ext cx="534377" cy="259045"/>
    <xdr:sp macro="" textlink="">
      <xdr:nvSpPr>
        <xdr:cNvPr id="711" name="公債費該当値テキスト"/>
        <xdr:cNvSpPr txBox="1"/>
      </xdr:nvSpPr>
      <xdr:spPr>
        <a:xfrm>
          <a:off x="16370300" y="1585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90,774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3045</xdr:rowOff>
    </xdr:from>
    <xdr:to>
      <xdr:col>22</xdr:col>
      <xdr:colOff>415925</xdr:colOff>
      <xdr:row>94</xdr:row>
      <xdr:rowOff>104645</xdr:rowOff>
    </xdr:to>
    <xdr:sp macro="" textlink="">
      <xdr:nvSpPr>
        <xdr:cNvPr id="712" name="円/楕円 711"/>
        <xdr:cNvSpPr/>
      </xdr:nvSpPr>
      <xdr:spPr>
        <a:xfrm>
          <a:off x="15430500" y="1611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92</xdr:row>
      <xdr:rowOff>87592</xdr:rowOff>
    </xdr:from>
    <xdr:ext cx="534377" cy="259045"/>
    <xdr:sp macro="" textlink="">
      <xdr:nvSpPr>
        <xdr:cNvPr id="713" name="テキスト ボックス 712"/>
        <xdr:cNvSpPr txBox="1"/>
      </xdr:nvSpPr>
      <xdr:spPr>
        <a:xfrm>
          <a:off x="15214111" y="1586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82,887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166559</xdr:rowOff>
    </xdr:from>
    <xdr:to>
      <xdr:col>21</xdr:col>
      <xdr:colOff>212725</xdr:colOff>
      <xdr:row>94</xdr:row>
      <xdr:rowOff>96709</xdr:rowOff>
    </xdr:to>
    <xdr:sp macro="" textlink="">
      <xdr:nvSpPr>
        <xdr:cNvPr id="714" name="円/楕円 713"/>
        <xdr:cNvSpPr/>
      </xdr:nvSpPr>
      <xdr:spPr>
        <a:xfrm>
          <a:off x="14541500" y="1611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92</xdr:row>
      <xdr:rowOff>79656</xdr:rowOff>
    </xdr:from>
    <xdr:ext cx="534377" cy="259045"/>
    <xdr:sp macro="" textlink="">
      <xdr:nvSpPr>
        <xdr:cNvPr id="715" name="テキスト ボックス 714"/>
        <xdr:cNvSpPr txBox="1"/>
      </xdr:nvSpPr>
      <xdr:spPr>
        <a:xfrm>
          <a:off x="14325111" y="1585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96008</xdr:rowOff>
    </xdr:from>
    <xdr:to>
      <xdr:col>20</xdr:col>
      <xdr:colOff>9525</xdr:colOff>
      <xdr:row>94</xdr:row>
      <xdr:rowOff>26158</xdr:rowOff>
    </xdr:to>
    <xdr:sp macro="" textlink="">
      <xdr:nvSpPr>
        <xdr:cNvPr id="716" name="円/楕円 715"/>
        <xdr:cNvSpPr/>
      </xdr:nvSpPr>
      <xdr:spPr>
        <a:xfrm>
          <a:off x="13652500" y="1604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92</xdr:row>
      <xdr:rowOff>5679</xdr:rowOff>
    </xdr:from>
    <xdr:ext cx="534377" cy="259045"/>
    <xdr:sp macro="" textlink="">
      <xdr:nvSpPr>
        <xdr:cNvPr id="717" name="テキスト ボックス 716"/>
        <xdr:cNvSpPr txBox="1"/>
      </xdr:nvSpPr>
      <xdr:spPr>
        <a:xfrm>
          <a:off x="13436111" y="1577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90,097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1031</xdr:rowOff>
    </xdr:from>
    <xdr:to>
      <xdr:col>18</xdr:col>
      <xdr:colOff>492125</xdr:colOff>
      <xdr:row>94</xdr:row>
      <xdr:rowOff>102631</xdr:rowOff>
    </xdr:to>
    <xdr:sp macro="" textlink="">
      <xdr:nvSpPr>
        <xdr:cNvPr id="718" name="円/楕円 717"/>
        <xdr:cNvSpPr/>
      </xdr:nvSpPr>
      <xdr:spPr>
        <a:xfrm>
          <a:off x="12763500" y="161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94</xdr:row>
      <xdr:rowOff>60178</xdr:rowOff>
    </xdr:from>
    <xdr:ext cx="534377" cy="259045"/>
    <xdr:sp macro="" textlink="">
      <xdr:nvSpPr>
        <xdr:cNvPr id="719" name="テキスト ボックス 718"/>
        <xdr:cNvSpPr txBox="1"/>
      </xdr:nvSpPr>
      <xdr:spPr>
        <a:xfrm>
          <a:off x="12547111" y="1617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135347</xdr:rowOff>
    </xdr:from>
    <xdr:ext cx="248786" cy="259045"/>
    <xdr:sp macro="" textlink="">
      <xdr:nvSpPr>
        <xdr:cNvPr id="731" name="テキスト ボックス 730"/>
        <xdr:cNvSpPr txBox="1"/>
      </xdr:nvSpPr>
      <xdr:spPr>
        <a:xfrm>
          <a:off x="18039214" y="6478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21047</xdr:rowOff>
    </xdr:from>
    <xdr:ext cx="377026" cy="259045"/>
    <xdr:sp macro="" textlink="">
      <xdr:nvSpPr>
        <xdr:cNvPr id="733" name="テキスト ボックス 732"/>
        <xdr:cNvSpPr txBox="1"/>
      </xdr:nvSpPr>
      <xdr:spPr>
        <a:xfrm>
          <a:off x="17910974" y="602179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78197</xdr:rowOff>
    </xdr:from>
    <xdr:ext cx="377026" cy="259045"/>
    <xdr:sp macro="" textlink="">
      <xdr:nvSpPr>
        <xdr:cNvPr id="735" name="テキスト ボックス 734"/>
        <xdr:cNvSpPr txBox="1"/>
      </xdr:nvSpPr>
      <xdr:spPr>
        <a:xfrm>
          <a:off x="17910974" y="556459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135347</xdr:rowOff>
    </xdr:from>
    <xdr:ext cx="377026" cy="259045"/>
    <xdr:sp macro="" textlink="">
      <xdr:nvSpPr>
        <xdr:cNvPr id="737" name="テキスト ボックス 736"/>
        <xdr:cNvSpPr txBox="1"/>
      </xdr:nvSpPr>
      <xdr:spPr>
        <a:xfrm>
          <a:off x="17910974" y="510739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21047</xdr:rowOff>
    </xdr:from>
    <xdr:ext cx="377026" cy="259045"/>
    <xdr:sp macro="" textlink="">
      <xdr:nvSpPr>
        <xdr:cNvPr id="739" name="テキスト ボックス 738"/>
        <xdr:cNvSpPr txBox="1"/>
      </xdr:nvSpPr>
      <xdr:spPr>
        <a:xfrm>
          <a:off x="17910974" y="465019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1" name="直線コネクタ 740"/>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109947</xdr:rowOff>
    </xdr:from>
    <xdr:ext cx="249299" cy="259045"/>
    <xdr:sp macro="" textlink="">
      <xdr:nvSpPr>
        <xdr:cNvPr id="742" name="諸支出金最小値テキスト"/>
        <xdr:cNvSpPr txBox="1"/>
      </xdr:nvSpPr>
      <xdr:spPr>
        <a:xfrm>
          <a:off x="22212300" y="66250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90519</xdr:rowOff>
    </xdr:from>
    <xdr:ext cx="378565" cy="259045"/>
    <xdr:sp macro="" textlink="">
      <xdr:nvSpPr>
        <xdr:cNvPr id="744" name="諸支出金最大値テキスト"/>
        <xdr:cNvSpPr txBox="1"/>
      </xdr:nvSpPr>
      <xdr:spPr>
        <a:xfrm>
          <a:off x="22212300" y="5062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5" name="直線コネクタ 744"/>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15335</xdr:rowOff>
    </xdr:from>
    <xdr:ext cx="313932" cy="259045"/>
    <xdr:sp macro="" textlink="">
      <xdr:nvSpPr>
        <xdr:cNvPr id="747" name="諸支出金平均値テキスト"/>
        <xdr:cNvSpPr txBox="1"/>
      </xdr:nvSpPr>
      <xdr:spPr>
        <a:xfrm>
          <a:off x="22212300" y="635898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48" name="フローチャート : 判断 747"/>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136906</xdr:rowOff>
    </xdr:from>
    <xdr:to>
      <xdr:col>31</xdr:col>
      <xdr:colOff>85725</xdr:colOff>
      <xdr:row>38</xdr:row>
      <xdr:rowOff>67056</xdr:rowOff>
    </xdr:to>
    <xdr:sp macro="" textlink="">
      <xdr:nvSpPr>
        <xdr:cNvPr id="750" name="フローチャート : 判断 749"/>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563758</xdr:colOff>
      <xdr:row>36</xdr:row>
      <xdr:rowOff>50003</xdr:rowOff>
    </xdr:from>
    <xdr:ext cx="313932" cy="259045"/>
    <xdr:sp macro="" textlink="">
      <xdr:nvSpPr>
        <xdr:cNvPr id="751" name="テキスト ボックス 750"/>
        <xdr:cNvSpPr txBox="1"/>
      </xdr:nvSpPr>
      <xdr:spPr>
        <a:xfrm>
          <a:off x="21166333" y="622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753" name="フローチャート : 判断 752"/>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360558</xdr:colOff>
      <xdr:row>35</xdr:row>
      <xdr:rowOff>139157</xdr:rowOff>
    </xdr:from>
    <xdr:ext cx="313932" cy="259045"/>
    <xdr:sp macro="" textlink="">
      <xdr:nvSpPr>
        <xdr:cNvPr id="754" name="テキスト ボックス 753"/>
        <xdr:cNvSpPr txBox="1"/>
      </xdr:nvSpPr>
      <xdr:spPr>
        <a:xfrm>
          <a:off x="20277333" y="6139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61468</xdr:rowOff>
    </xdr:from>
    <xdr:to>
      <xdr:col>28</xdr:col>
      <xdr:colOff>365125</xdr:colOff>
      <xdr:row>30</xdr:row>
      <xdr:rowOff>163068</xdr:rowOff>
    </xdr:to>
    <xdr:sp macro="" textlink="">
      <xdr:nvSpPr>
        <xdr:cNvPr id="756" name="フローチャート : 判断 755"/>
        <xdr:cNvSpPr/>
      </xdr:nvSpPr>
      <xdr:spPr>
        <a:xfrm>
          <a:off x="19494500" y="520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28</xdr:row>
      <xdr:rowOff>146015</xdr:rowOff>
    </xdr:from>
    <xdr:ext cx="378566" cy="259045"/>
    <xdr:sp macro="" textlink="">
      <xdr:nvSpPr>
        <xdr:cNvPr id="757" name="テキスト ボックス 756"/>
        <xdr:cNvSpPr txBox="1"/>
      </xdr:nvSpPr>
      <xdr:spPr>
        <a:xfrm>
          <a:off x="19356017" y="494661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104902</xdr:rowOff>
    </xdr:from>
    <xdr:to>
      <xdr:col>27</xdr:col>
      <xdr:colOff>161925</xdr:colOff>
      <xdr:row>38</xdr:row>
      <xdr:rowOff>35052</xdr:rowOff>
    </xdr:to>
    <xdr:sp macro="" textlink="">
      <xdr:nvSpPr>
        <xdr:cNvPr id="758" name="フローチャート : 判断 757"/>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639958</xdr:colOff>
      <xdr:row>36</xdr:row>
      <xdr:rowOff>14573</xdr:rowOff>
    </xdr:from>
    <xdr:ext cx="313932" cy="259045"/>
    <xdr:sp macro="" textlink="">
      <xdr:nvSpPr>
        <xdr:cNvPr id="759" name="テキスト ボックス 758"/>
        <xdr:cNvSpPr txBox="1"/>
      </xdr:nvSpPr>
      <xdr:spPr>
        <a:xfrm>
          <a:off x="18499333" y="6186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37</xdr:row>
      <xdr:rowOff>145761</xdr:rowOff>
    </xdr:from>
    <xdr:ext cx="249299" cy="259045"/>
    <xdr:sp macro="" textlink="">
      <xdr:nvSpPr>
        <xdr:cNvPr id="766" name="諸支出金該当値テキスト"/>
        <xdr:cNvSpPr txBox="1"/>
      </xdr:nvSpPr>
      <xdr:spPr>
        <a:xfrm>
          <a:off x="22212300" y="64894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38</xdr:row>
      <xdr:rowOff>148047</xdr:rowOff>
    </xdr:from>
    <xdr:ext cx="249299" cy="259045"/>
    <xdr:sp macro="" textlink="">
      <xdr:nvSpPr>
        <xdr:cNvPr id="768" name="テキスト ボックス 767"/>
        <xdr:cNvSpPr txBox="1"/>
      </xdr:nvSpPr>
      <xdr:spPr>
        <a:xfrm>
          <a:off x="21198649" y="6663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38</xdr:row>
      <xdr:rowOff>148047</xdr:rowOff>
    </xdr:from>
    <xdr:ext cx="249299" cy="259045"/>
    <xdr:sp macro="" textlink="">
      <xdr:nvSpPr>
        <xdr:cNvPr id="770" name="テキスト ボックス 769"/>
        <xdr:cNvSpPr txBox="1"/>
      </xdr:nvSpPr>
      <xdr:spPr>
        <a:xfrm>
          <a:off x="20309649" y="6663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38</xdr:row>
      <xdr:rowOff>148047</xdr:rowOff>
    </xdr:from>
    <xdr:ext cx="249299" cy="259045"/>
    <xdr:sp macro="" textlink="">
      <xdr:nvSpPr>
        <xdr:cNvPr id="772" name="テキスト ボックス 771"/>
        <xdr:cNvSpPr txBox="1"/>
      </xdr:nvSpPr>
      <xdr:spPr>
        <a:xfrm>
          <a:off x="19420649" y="6663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38</xdr:row>
      <xdr:rowOff>148047</xdr:rowOff>
    </xdr:from>
    <xdr:ext cx="249299" cy="259045"/>
    <xdr:sp macro="" textlink="">
      <xdr:nvSpPr>
        <xdr:cNvPr id="774" name="テキスト ボックス 773"/>
        <xdr:cNvSpPr txBox="1"/>
      </xdr:nvSpPr>
      <xdr:spPr>
        <a:xfrm>
          <a:off x="18531649" y="6663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135347</xdr:rowOff>
    </xdr:from>
    <xdr:ext cx="248786" cy="259045"/>
    <xdr:sp macro="" textlink="">
      <xdr:nvSpPr>
        <xdr:cNvPr id="786" name="テキスト ボックス 785"/>
        <xdr:cNvSpPr txBox="1"/>
      </xdr:nvSpPr>
      <xdr:spPr>
        <a:xfrm>
          <a:off x="18039214" y="9222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21047</xdr:rowOff>
    </xdr:from>
    <xdr:ext cx="248786" cy="259045"/>
    <xdr:sp macro="" textlink="">
      <xdr:nvSpPr>
        <xdr:cNvPr id="788" name="テキスト ボックス 787"/>
        <xdr:cNvSpPr txBox="1"/>
      </xdr:nvSpPr>
      <xdr:spPr>
        <a:xfrm>
          <a:off x="18039214" y="8079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148047</xdr:rowOff>
    </xdr:from>
    <xdr:ext cx="249299" cy="259045"/>
    <xdr:sp macro="" textlink="">
      <xdr:nvSpPr>
        <xdr:cNvPr id="791" name="前年度繰上充用金最小値テキスト"/>
        <xdr:cNvSpPr txBox="1"/>
      </xdr:nvSpPr>
      <xdr:spPr>
        <a:xfrm>
          <a:off x="22212300"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148047</xdr:rowOff>
    </xdr:from>
    <xdr:ext cx="249299" cy="259045"/>
    <xdr:sp macro="" textlink="">
      <xdr:nvSpPr>
        <xdr:cNvPr id="793" name="前年度繰上充用金最大値テキスト"/>
        <xdr:cNvSpPr txBox="1"/>
      </xdr:nvSpPr>
      <xdr:spPr>
        <a:xfrm>
          <a:off x="22212300" y="9063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33747</xdr:rowOff>
    </xdr:from>
    <xdr:ext cx="249299" cy="259045"/>
    <xdr:sp macro="" textlink="">
      <xdr:nvSpPr>
        <xdr:cNvPr id="796" name="前年度繰上充用金平均値テキスト"/>
        <xdr:cNvSpPr txBox="1"/>
      </xdr:nvSpPr>
      <xdr:spPr>
        <a:xfrm>
          <a:off x="22212300" y="92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54</xdr:row>
      <xdr:rowOff>148047</xdr:rowOff>
    </xdr:from>
    <xdr:ext cx="249299" cy="259045"/>
    <xdr:sp macro="" textlink="">
      <xdr:nvSpPr>
        <xdr:cNvPr id="800" name="テキスト ボックス 799"/>
        <xdr:cNvSpPr txBox="1"/>
      </xdr:nvSpPr>
      <xdr:spPr>
        <a:xfrm>
          <a:off x="21198649"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54</xdr:row>
      <xdr:rowOff>148047</xdr:rowOff>
    </xdr:from>
    <xdr:ext cx="249299" cy="259045"/>
    <xdr:sp macro="" textlink="">
      <xdr:nvSpPr>
        <xdr:cNvPr id="803" name="テキスト ボックス 802"/>
        <xdr:cNvSpPr txBox="1"/>
      </xdr:nvSpPr>
      <xdr:spPr>
        <a:xfrm>
          <a:off x="20309649"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54</xdr:row>
      <xdr:rowOff>148047</xdr:rowOff>
    </xdr:from>
    <xdr:ext cx="249299" cy="259045"/>
    <xdr:sp macro="" textlink="">
      <xdr:nvSpPr>
        <xdr:cNvPr id="806" name="テキスト ボックス 805"/>
        <xdr:cNvSpPr txBox="1"/>
      </xdr:nvSpPr>
      <xdr:spPr>
        <a:xfrm>
          <a:off x="19420649"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54</xdr:row>
      <xdr:rowOff>148047</xdr:rowOff>
    </xdr:from>
    <xdr:ext cx="249299" cy="259045"/>
    <xdr:sp macro="" textlink="">
      <xdr:nvSpPr>
        <xdr:cNvPr id="808" name="テキスト ボックス 807"/>
        <xdr:cNvSpPr txBox="1"/>
      </xdr:nvSpPr>
      <xdr:spPr>
        <a:xfrm>
          <a:off x="18531649"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53</xdr:row>
      <xdr:rowOff>90897</xdr:rowOff>
    </xdr:from>
    <xdr:ext cx="249299" cy="259045"/>
    <xdr:sp macro="" textlink="">
      <xdr:nvSpPr>
        <xdr:cNvPr id="815" name="前年度繰上充用金該当値テキスト"/>
        <xdr:cNvSpPr txBox="1"/>
      </xdr:nvSpPr>
      <xdr:spPr>
        <a:xfrm>
          <a:off x="22212300" y="9177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53</xdr:row>
      <xdr:rowOff>1997</xdr:rowOff>
    </xdr:from>
    <xdr:ext cx="249299" cy="259045"/>
    <xdr:sp macro="" textlink="">
      <xdr:nvSpPr>
        <xdr:cNvPr id="817" name="テキスト ボックス 816"/>
        <xdr:cNvSpPr txBox="1"/>
      </xdr:nvSpPr>
      <xdr:spPr>
        <a:xfrm>
          <a:off x="21198649" y="908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53</xdr:row>
      <xdr:rowOff>1997</xdr:rowOff>
    </xdr:from>
    <xdr:ext cx="249299" cy="259045"/>
    <xdr:sp macro="" textlink="">
      <xdr:nvSpPr>
        <xdr:cNvPr id="819" name="テキスト ボックス 818"/>
        <xdr:cNvSpPr txBox="1"/>
      </xdr:nvSpPr>
      <xdr:spPr>
        <a:xfrm>
          <a:off x="20309649" y="908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53</xdr:row>
      <xdr:rowOff>1997</xdr:rowOff>
    </xdr:from>
    <xdr:ext cx="249299" cy="259045"/>
    <xdr:sp macro="" textlink="">
      <xdr:nvSpPr>
        <xdr:cNvPr id="821" name="テキスト ボックス 820"/>
        <xdr:cNvSpPr txBox="1"/>
      </xdr:nvSpPr>
      <xdr:spPr>
        <a:xfrm>
          <a:off x="19420649" y="908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53</xdr:row>
      <xdr:rowOff>1997</xdr:rowOff>
    </xdr:from>
    <xdr:ext cx="249299" cy="259045"/>
    <xdr:sp macro="" textlink="">
      <xdr:nvSpPr>
        <xdr:cNvPr id="823" name="テキスト ボックス 822"/>
        <xdr:cNvSpPr txBox="1"/>
      </xdr:nvSpPr>
      <xdr:spPr>
        <a:xfrm>
          <a:off x="18531649" y="908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議会費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歳出額は</a:t>
          </a:r>
          <a:r>
            <a:rPr kumimoji="1" lang="en-US" altLang="ja-JP" sz="1100">
              <a:solidFill>
                <a:sysClr val="windowText" lastClr="000000"/>
              </a:solidFill>
              <a:effectLst/>
              <a:latin typeface="+mn-lt"/>
              <a:ea typeface="+mn-ea"/>
              <a:cs typeface="+mn-cs"/>
            </a:rPr>
            <a:t>H27</a:t>
          </a:r>
          <a:r>
            <a:rPr kumimoji="1" lang="ja-JP" altLang="en-US" sz="1100">
              <a:solidFill>
                <a:sysClr val="windowText" lastClr="000000"/>
              </a:solidFill>
              <a:effectLst/>
              <a:latin typeface="+mn-lt"/>
              <a:ea typeface="+mn-ea"/>
              <a:cs typeface="+mn-cs"/>
            </a:rPr>
            <a:t>と比較し減少したが、人口減少の影響により住民一人当たりのコストは増加となっている。　　　　　</a:t>
          </a:r>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消防費</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伊都消防負担金、</a:t>
          </a:r>
          <a:r>
            <a:rPr kumimoji="1" lang="ja-JP" altLang="en-US" sz="1100">
              <a:solidFill>
                <a:sysClr val="windowText" lastClr="000000"/>
              </a:solidFill>
              <a:effectLst/>
              <a:latin typeface="+mn-lt"/>
              <a:ea typeface="+mn-ea"/>
              <a:cs typeface="+mn-cs"/>
            </a:rPr>
            <a:t>河川水位システム設置事業費について増加となっているが、消防団無線や消防納庫用地費等の減少により</a:t>
          </a:r>
          <a:r>
            <a:rPr kumimoji="1" lang="ja-JP" altLang="ja-JP" sz="1100">
              <a:solidFill>
                <a:sysClr val="windowText" lastClr="000000"/>
              </a:solidFill>
              <a:effectLst/>
              <a:latin typeface="+mn-lt"/>
              <a:ea typeface="+mn-ea"/>
              <a:cs typeface="+mn-cs"/>
            </a:rPr>
            <a:t>全体としては</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総務費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花園ふるさとセンター改築工事、</a:t>
          </a:r>
          <a:r>
            <a:rPr kumimoji="1" lang="ja-JP" altLang="en-US" sz="1100">
              <a:solidFill>
                <a:sysClr val="windowText" lastClr="000000"/>
              </a:solidFill>
              <a:effectLst/>
              <a:latin typeface="+mn-lt"/>
              <a:ea typeface="+mn-ea"/>
              <a:cs typeface="+mn-cs"/>
            </a:rPr>
            <a:t>天野</a:t>
          </a:r>
          <a:r>
            <a:rPr kumimoji="1" lang="ja-JP" altLang="ja-JP" sz="1100">
              <a:solidFill>
                <a:sysClr val="windowText" lastClr="000000"/>
              </a:solidFill>
              <a:effectLst/>
              <a:latin typeface="+mn-lt"/>
              <a:ea typeface="+mn-ea"/>
              <a:cs typeface="+mn-cs"/>
            </a:rPr>
            <a:t>地域交流センター整備工事等</a:t>
          </a:r>
          <a:r>
            <a:rPr kumimoji="1" lang="ja-JP" altLang="en-US" sz="1100">
              <a:solidFill>
                <a:sysClr val="windowText" lastClr="000000"/>
              </a:solidFill>
              <a:effectLst/>
              <a:latin typeface="+mn-lt"/>
              <a:ea typeface="+mn-ea"/>
              <a:cs typeface="+mn-cs"/>
            </a:rPr>
            <a:t>の完了により減少となっている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 </a:t>
          </a:r>
          <a:endParaRPr kumimoji="1" lang="en-US" altLang="ja-JP" sz="1100" baseline="0">
            <a:solidFill>
              <a:sysClr val="windowText" lastClr="000000"/>
            </a:solidFill>
            <a:effectLst/>
            <a:latin typeface="+mn-lt"/>
            <a:ea typeface="+mn-ea"/>
            <a:cs typeface="+mn-cs"/>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農林費</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H27</a:t>
          </a:r>
          <a:r>
            <a:rPr kumimoji="1" lang="ja-JP" altLang="en-US" sz="1100">
              <a:solidFill>
                <a:sysClr val="windowText" lastClr="000000"/>
              </a:solidFill>
              <a:effectLst/>
              <a:latin typeface="+mn-lt"/>
              <a:ea typeface="+mn-ea"/>
              <a:cs typeface="+mn-cs"/>
            </a:rPr>
            <a:t>より</a:t>
          </a:r>
          <a:r>
            <a:rPr kumimoji="1" lang="ja-JP" altLang="ja-JP" sz="1100">
              <a:solidFill>
                <a:sysClr val="windowText" lastClr="000000"/>
              </a:solidFill>
              <a:effectLst/>
              <a:latin typeface="+mn-lt"/>
              <a:ea typeface="+mn-ea"/>
              <a:cs typeface="+mn-cs"/>
            </a:rPr>
            <a:t>京奈和自動道かつらぎ西ＰＡ関連事業費及び国道</a:t>
          </a:r>
          <a:r>
            <a:rPr kumimoji="1" lang="en-US" altLang="ja-JP" sz="1100">
              <a:solidFill>
                <a:sysClr val="windowText" lastClr="000000"/>
              </a:solidFill>
              <a:effectLst/>
              <a:latin typeface="+mn-lt"/>
              <a:ea typeface="+mn-ea"/>
              <a:cs typeface="+mn-cs"/>
            </a:rPr>
            <a:t>480</a:t>
          </a:r>
          <a:r>
            <a:rPr kumimoji="1" lang="ja-JP" altLang="ja-JP" sz="1100">
              <a:solidFill>
                <a:sysClr val="windowText" lastClr="000000"/>
              </a:solidFill>
              <a:effectLst/>
              <a:latin typeface="+mn-lt"/>
              <a:ea typeface="+mn-ea"/>
              <a:cs typeface="+mn-cs"/>
            </a:rPr>
            <a:t>号沿地域振興交流施設関連事業費の割合が大きく</a:t>
          </a:r>
          <a:r>
            <a:rPr kumimoji="1" lang="ja-JP" altLang="en-US" sz="1100">
              <a:solidFill>
                <a:sysClr val="windowText" lastClr="000000"/>
              </a:solidFill>
              <a:effectLst/>
              <a:latin typeface="+mn-lt"/>
              <a:ea typeface="+mn-ea"/>
              <a:cs typeface="+mn-cs"/>
            </a:rPr>
            <a:t>、また田舎暮らし体験施設整備事業やフルーツ王国イノベーション推進事業等の実施に伴い大幅な</a:t>
          </a:r>
          <a:r>
            <a:rPr kumimoji="1" lang="ja-JP" altLang="ja-JP" sz="1100">
              <a:solidFill>
                <a:sysClr val="windowText" lastClr="000000"/>
              </a:solidFill>
              <a:effectLst/>
              <a:latin typeface="+mn-lt"/>
              <a:ea typeface="+mn-ea"/>
              <a:cs typeface="+mn-cs"/>
            </a:rPr>
            <a:t>増加となっている。　</a:t>
          </a:r>
          <a:endParaRPr lang="ja-JP" altLang="ja-JP" sz="14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教育費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小中学校屋内運動場天井非構造部材耐震化</a:t>
          </a:r>
          <a:r>
            <a:rPr kumimoji="1" lang="ja-JP" altLang="en-US" sz="1100">
              <a:solidFill>
                <a:sysClr val="windowText" lastClr="000000"/>
              </a:solidFill>
              <a:effectLst/>
              <a:latin typeface="+mn-lt"/>
              <a:ea typeface="+mn-ea"/>
              <a:cs typeface="+mn-cs"/>
            </a:rPr>
            <a:t>事業費は減少したが、妙寺公民館整備工事着工及び元利償還金返済に係るシビックセンター特別会計への繰出金増に伴い増加となっている。</a:t>
          </a:r>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民生費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こども園建設</a:t>
          </a:r>
          <a:r>
            <a:rPr kumimoji="1" lang="ja-JP" altLang="en-US" sz="1100">
              <a:solidFill>
                <a:sysClr val="windowText" lastClr="000000"/>
              </a:solidFill>
              <a:effectLst/>
              <a:latin typeface="+mn-lt"/>
              <a:ea typeface="+mn-ea"/>
              <a:cs typeface="+mn-cs"/>
            </a:rPr>
            <a:t>事業完了に伴い大きく減少</a:t>
          </a:r>
          <a:r>
            <a:rPr kumimoji="1" lang="ja-JP" altLang="ja-JP" sz="1100">
              <a:solidFill>
                <a:sysClr val="windowText" lastClr="000000"/>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商工費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プレミアム付き商品券の発行及び、観光用公衆トイレ新設</a:t>
          </a:r>
          <a:r>
            <a:rPr kumimoji="1" lang="ja-JP" altLang="en-US" sz="1100">
              <a:solidFill>
                <a:sysClr val="windowText" lastClr="000000"/>
              </a:solidFill>
              <a:effectLst/>
              <a:latin typeface="+mn-lt"/>
              <a:ea typeface="+mn-ea"/>
              <a:cs typeface="+mn-cs"/>
            </a:rPr>
            <a:t>事業完了により大きく減少</a:t>
          </a:r>
          <a:r>
            <a:rPr kumimoji="1" lang="ja-JP" altLang="ja-JP" sz="1100">
              <a:solidFill>
                <a:sysClr val="windowText" lastClr="000000"/>
              </a:solidFill>
              <a:effectLst/>
              <a:latin typeface="+mn-lt"/>
              <a:ea typeface="+mn-ea"/>
              <a:cs typeface="+mn-cs"/>
            </a:rPr>
            <a:t>となっている。　　</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災害復旧費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台風</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号及び</a:t>
          </a:r>
          <a:r>
            <a:rPr kumimoji="1" lang="en-US" altLang="ja-JP" sz="1100">
              <a:solidFill>
                <a:sysClr val="windowText" lastClr="000000"/>
              </a:solidFill>
              <a:effectLst/>
              <a:latin typeface="+mn-lt"/>
              <a:ea typeface="+mn-ea"/>
              <a:cs typeface="+mn-cs"/>
            </a:rPr>
            <a:t>16</a:t>
          </a:r>
          <a:r>
            <a:rPr kumimoji="1" lang="ja-JP" altLang="en-US" sz="1100">
              <a:solidFill>
                <a:sysClr val="windowText" lastClr="000000"/>
              </a:solidFill>
              <a:effectLst/>
              <a:latin typeface="+mn-lt"/>
              <a:ea typeface="+mn-ea"/>
              <a:cs typeface="+mn-cs"/>
            </a:rPr>
            <a:t>号被災に対する復旧費が増加となっている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衛生費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斎場空調設備改修事業及び水道施設への補助により増加したが、</a:t>
          </a:r>
          <a:r>
            <a:rPr kumimoji="1" lang="ja-JP" altLang="ja-JP" sz="1100">
              <a:solidFill>
                <a:sysClr val="windowText" lastClr="000000"/>
              </a:solidFill>
              <a:effectLst/>
              <a:latin typeface="+mn-lt"/>
              <a:ea typeface="+mn-ea"/>
              <a:cs typeface="+mn-cs"/>
            </a:rPr>
            <a:t>橋本伊都衛生施設組合負担金</a:t>
          </a:r>
          <a:r>
            <a:rPr kumimoji="1" lang="ja-JP" altLang="en-US" sz="1100">
              <a:solidFill>
                <a:sysClr val="windowText" lastClr="000000"/>
              </a:solidFill>
              <a:effectLst/>
              <a:latin typeface="+mn-lt"/>
              <a:ea typeface="+mn-ea"/>
              <a:cs typeface="+mn-cs"/>
            </a:rPr>
            <a:t>等の減少に伴い、</a:t>
          </a:r>
          <a:r>
            <a:rPr kumimoji="1" lang="ja-JP" altLang="ja-JP" sz="1100">
              <a:solidFill>
                <a:sysClr val="windowText" lastClr="000000"/>
              </a:solidFill>
              <a:effectLst/>
              <a:latin typeface="+mn-lt"/>
              <a:ea typeface="+mn-ea"/>
              <a:cs typeface="+mn-cs"/>
            </a:rPr>
            <a:t>全体として</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となっている。　　　　　　　　　　　　　</a:t>
          </a:r>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土木費</a:t>
          </a:r>
          <a:r>
            <a:rPr kumimoji="1" lang="en-US" altLang="ja-JP" sz="110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かつらぎ西部公園整備事業費が増加したが、</a:t>
          </a:r>
          <a:r>
            <a:rPr kumimoji="1" lang="ja-JP" altLang="ja-JP" sz="1100">
              <a:solidFill>
                <a:sysClr val="windowText" lastClr="000000"/>
              </a:solidFill>
              <a:effectLst/>
              <a:latin typeface="+mn-lt"/>
              <a:ea typeface="+mn-ea"/>
              <a:cs typeface="+mn-cs"/>
            </a:rPr>
            <a:t>妙寺団地建替工事関連事業費</a:t>
          </a:r>
          <a:r>
            <a:rPr kumimoji="1" lang="ja-JP" altLang="en-US" sz="1100">
              <a:solidFill>
                <a:sysClr val="windowText" lastClr="000000"/>
              </a:solidFill>
              <a:effectLst/>
              <a:latin typeface="+mn-lt"/>
              <a:ea typeface="+mn-ea"/>
              <a:cs typeface="+mn-cs"/>
            </a:rPr>
            <a:t>が減少により</a:t>
          </a:r>
          <a:r>
            <a:rPr kumimoji="1" lang="ja-JP" altLang="ja-JP" sz="1100">
              <a:solidFill>
                <a:sysClr val="windowText" lastClr="000000"/>
              </a:solidFill>
              <a:effectLst/>
              <a:latin typeface="+mn-lt"/>
              <a:ea typeface="+mn-ea"/>
              <a:cs typeface="+mn-cs"/>
            </a:rPr>
            <a:t>全体としては</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となっている。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公債費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学校改築事業の増加や</a:t>
          </a:r>
          <a:r>
            <a:rPr kumimoji="1" lang="ja-JP" altLang="ja-JP" sz="1100" b="0" i="0" baseline="0">
              <a:solidFill>
                <a:schemeClr val="dk1"/>
              </a:solidFill>
              <a:effectLst/>
              <a:latin typeface="+mn-lt"/>
              <a:ea typeface="+mn-ea"/>
              <a:cs typeface="+mn-cs"/>
            </a:rPr>
            <a:t>合併特例事業債の繰上償還の実施</a:t>
          </a:r>
          <a:r>
            <a:rPr kumimoji="1" lang="ja-JP" altLang="en-US" sz="1100" b="0" i="0" baseline="0">
              <a:solidFill>
                <a:schemeClr val="dk1"/>
              </a:solidFill>
              <a:effectLst/>
              <a:latin typeface="+mn-lt"/>
              <a:ea typeface="+mn-ea"/>
              <a:cs typeface="+mn-cs"/>
            </a:rPr>
            <a:t>により</a:t>
          </a:r>
          <a:r>
            <a:rPr kumimoji="1" lang="ja-JP" altLang="ja-JP" sz="1100" b="0" i="0" baseline="0">
              <a:solidFill>
                <a:sysClr val="windowText" lastClr="000000"/>
              </a:solidFill>
              <a:effectLst/>
              <a:latin typeface="+mn-lt"/>
              <a:ea typeface="+mn-ea"/>
              <a:cs typeface="+mn-cs"/>
            </a:rPr>
            <a:t>増加と</a:t>
          </a:r>
          <a:r>
            <a:rPr kumimoji="1" lang="ja-JP" altLang="en-US" sz="1100" b="0" i="0" baseline="0">
              <a:solidFill>
                <a:sysClr val="windowText" lastClr="000000"/>
              </a:solidFill>
              <a:effectLst/>
              <a:latin typeface="+mn-lt"/>
              <a:ea typeface="+mn-ea"/>
              <a:cs typeface="+mn-cs"/>
            </a:rPr>
            <a:t>なっている。</a:t>
          </a:r>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81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8194"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8195"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8196"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8197"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8198"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8201"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ysClr val="windowText" lastClr="000000"/>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財政調整基金の現在残高は</a:t>
          </a:r>
          <a:r>
            <a:rPr kumimoji="1" lang="en-US" altLang="ja-JP" sz="1400" b="0" i="0" baseline="0">
              <a:solidFill>
                <a:sysClr val="windowText" lastClr="000000"/>
              </a:solidFill>
              <a:effectLst/>
              <a:latin typeface="+mn-lt"/>
              <a:ea typeface="+mn-ea"/>
              <a:cs typeface="+mn-cs"/>
            </a:rPr>
            <a:t>10</a:t>
          </a:r>
          <a:r>
            <a:rPr kumimoji="1" lang="ja-JP" altLang="ja-JP" sz="1400" b="0" i="0" baseline="0">
              <a:solidFill>
                <a:sysClr val="windowText" lastClr="000000"/>
              </a:solidFill>
              <a:effectLst/>
              <a:latin typeface="+mn-lt"/>
              <a:ea typeface="+mn-ea"/>
              <a:cs typeface="+mn-cs"/>
            </a:rPr>
            <a:t>億</a:t>
          </a:r>
          <a:r>
            <a:rPr kumimoji="1" lang="en-US" altLang="ja-JP" sz="1400" b="0" i="0" baseline="0">
              <a:solidFill>
                <a:sysClr val="windowText" lastClr="000000"/>
              </a:solidFill>
              <a:effectLst/>
              <a:latin typeface="+mn-lt"/>
              <a:ea typeface="+mn-ea"/>
              <a:cs typeface="+mn-cs"/>
            </a:rPr>
            <a:t>9652</a:t>
          </a:r>
          <a:r>
            <a:rPr kumimoji="1" lang="ja-JP" altLang="ja-JP" sz="1400" b="0" i="0" baseline="0">
              <a:solidFill>
                <a:sysClr val="windowText" lastClr="000000"/>
              </a:solidFill>
              <a:effectLst/>
              <a:latin typeface="+mn-lt"/>
              <a:ea typeface="+mn-ea"/>
              <a:cs typeface="+mn-cs"/>
            </a:rPr>
            <a:t>万</a:t>
          </a:r>
          <a:r>
            <a:rPr kumimoji="1" lang="en-US" altLang="ja-JP" sz="1400" b="0" i="0" baseline="0">
              <a:solidFill>
                <a:sysClr val="windowText" lastClr="000000"/>
              </a:solidFill>
              <a:effectLst/>
              <a:latin typeface="+mn-lt"/>
              <a:ea typeface="+mn-ea"/>
              <a:cs typeface="+mn-cs"/>
            </a:rPr>
            <a:t>2</a:t>
          </a:r>
          <a:r>
            <a:rPr kumimoji="1" lang="ja-JP" altLang="ja-JP" sz="1400" b="0" i="0" baseline="0">
              <a:solidFill>
                <a:sysClr val="windowText" lastClr="000000"/>
              </a:solidFill>
              <a:effectLst/>
              <a:latin typeface="+mn-lt"/>
              <a:ea typeface="+mn-ea"/>
              <a:cs typeface="+mn-cs"/>
            </a:rPr>
            <a:t>千円となっており、前年度末と比較して</a:t>
          </a:r>
          <a:r>
            <a:rPr kumimoji="1" lang="en-US" altLang="ja-JP" sz="1400" b="0" i="0" baseline="0">
              <a:solidFill>
                <a:sysClr val="windowText" lastClr="000000"/>
              </a:solidFill>
              <a:effectLst/>
              <a:latin typeface="+mn-lt"/>
              <a:ea typeface="+mn-ea"/>
              <a:cs typeface="+mn-cs"/>
            </a:rPr>
            <a:t>2</a:t>
          </a:r>
          <a:r>
            <a:rPr kumimoji="1" lang="ja-JP" altLang="en-US" sz="1400" b="0" i="0" baseline="0">
              <a:solidFill>
                <a:sysClr val="windowText" lastClr="000000"/>
              </a:solidFill>
              <a:effectLst/>
              <a:latin typeface="+mn-lt"/>
              <a:ea typeface="+mn-ea"/>
              <a:cs typeface="+mn-cs"/>
            </a:rPr>
            <a:t>億</a:t>
          </a:r>
          <a:r>
            <a:rPr kumimoji="1" lang="en-US" altLang="ja-JP" sz="1400" b="0" i="0" baseline="0">
              <a:solidFill>
                <a:sysClr val="windowText" lastClr="000000"/>
              </a:solidFill>
              <a:effectLst/>
              <a:latin typeface="+mn-lt"/>
              <a:ea typeface="+mn-ea"/>
              <a:cs typeface="+mn-cs"/>
            </a:rPr>
            <a:t>1951</a:t>
          </a:r>
          <a:r>
            <a:rPr kumimoji="1" lang="ja-JP" altLang="ja-JP" sz="1400" b="0" i="0" baseline="0">
              <a:solidFill>
                <a:sysClr val="windowText" lastClr="000000"/>
              </a:solidFill>
              <a:effectLst/>
              <a:latin typeface="+mn-lt"/>
              <a:ea typeface="+mn-ea"/>
              <a:cs typeface="+mn-cs"/>
            </a:rPr>
            <a:t>万</a:t>
          </a:r>
          <a:r>
            <a:rPr kumimoji="1" lang="en-US" altLang="ja-JP" sz="1400" b="0" i="0" baseline="0">
              <a:solidFill>
                <a:sysClr val="windowText" lastClr="000000"/>
              </a:solidFill>
              <a:effectLst/>
              <a:latin typeface="+mn-lt"/>
              <a:ea typeface="+mn-ea"/>
              <a:cs typeface="+mn-cs"/>
            </a:rPr>
            <a:t>4</a:t>
          </a:r>
          <a:r>
            <a:rPr kumimoji="1" lang="ja-JP" altLang="ja-JP" sz="1400" b="0" i="0" baseline="0">
              <a:solidFill>
                <a:sysClr val="windowText" lastClr="000000"/>
              </a:solidFill>
              <a:effectLst/>
              <a:latin typeface="+mn-lt"/>
              <a:ea typeface="+mn-ea"/>
              <a:cs typeface="+mn-cs"/>
            </a:rPr>
            <a:t>千円</a:t>
          </a:r>
          <a:r>
            <a:rPr kumimoji="1" lang="ja-JP" altLang="en-US" sz="1400" b="0" i="0" baseline="0">
              <a:solidFill>
                <a:sysClr val="windowText" lastClr="000000"/>
              </a:solidFill>
              <a:effectLst/>
              <a:latin typeface="+mn-lt"/>
              <a:ea typeface="+mn-ea"/>
              <a:cs typeface="+mn-cs"/>
            </a:rPr>
            <a:t>減少</a:t>
          </a:r>
          <a:r>
            <a:rPr kumimoji="1" lang="ja-JP" altLang="ja-JP" sz="1400" b="0" i="0" baseline="0">
              <a:solidFill>
                <a:sysClr val="windowText" lastClr="000000"/>
              </a:solidFill>
              <a:effectLst/>
              <a:latin typeface="+mn-lt"/>
              <a:ea typeface="+mn-ea"/>
              <a:cs typeface="+mn-cs"/>
            </a:rPr>
            <a:t>。普通地方交付税</a:t>
          </a:r>
          <a:r>
            <a:rPr kumimoji="1" lang="ja-JP" altLang="en-US" sz="1400" b="0" i="0" baseline="0">
              <a:solidFill>
                <a:sysClr val="windowText" lastClr="000000"/>
              </a:solidFill>
              <a:effectLst/>
              <a:latin typeface="+mn-lt"/>
              <a:ea typeface="+mn-ea"/>
              <a:cs typeface="+mn-cs"/>
            </a:rPr>
            <a:t>の</a:t>
          </a:r>
          <a:r>
            <a:rPr kumimoji="1" lang="ja-JP" altLang="ja-JP" sz="1400" b="0" i="0" baseline="0">
              <a:solidFill>
                <a:sysClr val="windowText" lastClr="000000"/>
              </a:solidFill>
              <a:effectLst/>
              <a:latin typeface="+mn-lt"/>
              <a:ea typeface="+mn-ea"/>
              <a:cs typeface="+mn-cs"/>
            </a:rPr>
            <a:t>平成</a:t>
          </a:r>
          <a:r>
            <a:rPr kumimoji="1" lang="en-US" altLang="ja-JP" sz="1400" b="0" i="0" baseline="0">
              <a:solidFill>
                <a:sysClr val="windowText" lastClr="000000"/>
              </a:solidFill>
              <a:effectLst/>
              <a:latin typeface="+mn-lt"/>
              <a:ea typeface="+mn-ea"/>
              <a:cs typeface="+mn-cs"/>
            </a:rPr>
            <a:t>27</a:t>
          </a:r>
          <a:r>
            <a:rPr kumimoji="1" lang="ja-JP" altLang="ja-JP" sz="1400" b="0" i="0" baseline="0">
              <a:solidFill>
                <a:sysClr val="windowText" lastClr="000000"/>
              </a:solidFill>
              <a:effectLst/>
              <a:latin typeface="+mn-lt"/>
              <a:ea typeface="+mn-ea"/>
              <a:cs typeface="+mn-cs"/>
            </a:rPr>
            <a:t>年国勢調査による人口減少の反映及び合併算定替の段階的縮減の開始に伴う減少や地方消費税交付金の減少などが要因である。</a:t>
          </a:r>
          <a:endParaRPr lang="ja-JP" altLang="ja-JP" sz="1800">
            <a:solidFill>
              <a:sysClr val="windowText" lastClr="000000"/>
            </a:solidFill>
            <a:effectLst/>
          </a:endParaRPr>
        </a:p>
        <a:p>
          <a:pPr eaLnBrk="1" fontAlgn="auto" latinLnBrk="0" hangingPunct="1"/>
          <a:r>
            <a:rPr kumimoji="1" lang="ja-JP" altLang="en-US" sz="1400" b="0" i="0" baseline="0">
              <a:solidFill>
                <a:sysClr val="windowText" lastClr="000000"/>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Ｈ</a:t>
          </a:r>
          <a:r>
            <a:rPr kumimoji="1" lang="en-US" altLang="ja-JP" sz="1400" b="0" i="0" baseline="0">
              <a:solidFill>
                <a:sysClr val="windowText" lastClr="000000"/>
              </a:solidFill>
              <a:effectLst/>
              <a:latin typeface="+mn-lt"/>
              <a:ea typeface="+mn-ea"/>
              <a:cs typeface="+mn-cs"/>
            </a:rPr>
            <a:t>28</a:t>
          </a:r>
          <a:r>
            <a:rPr kumimoji="1" lang="ja-JP" altLang="ja-JP" sz="1400" b="0" i="0" baseline="0">
              <a:solidFill>
                <a:sysClr val="windowText" lastClr="000000"/>
              </a:solidFill>
              <a:effectLst/>
              <a:latin typeface="+mn-lt"/>
              <a:ea typeface="+mn-ea"/>
              <a:cs typeface="+mn-cs"/>
            </a:rPr>
            <a:t>実質収支は</a:t>
          </a:r>
          <a:r>
            <a:rPr kumimoji="1" lang="en-US" altLang="ja-JP" sz="1400" b="0" i="0" baseline="0">
              <a:solidFill>
                <a:sysClr val="windowText" lastClr="000000"/>
              </a:solidFill>
              <a:effectLst/>
              <a:latin typeface="+mn-lt"/>
              <a:ea typeface="+mn-ea"/>
              <a:cs typeface="+mn-cs"/>
            </a:rPr>
            <a:t>2</a:t>
          </a:r>
          <a:r>
            <a:rPr kumimoji="1" lang="ja-JP" altLang="ja-JP" sz="1400" b="0" i="0" baseline="0">
              <a:solidFill>
                <a:sysClr val="windowText" lastClr="000000"/>
              </a:solidFill>
              <a:effectLst/>
              <a:latin typeface="+mn-lt"/>
              <a:ea typeface="+mn-ea"/>
              <a:cs typeface="+mn-cs"/>
            </a:rPr>
            <a:t>億</a:t>
          </a:r>
          <a:r>
            <a:rPr kumimoji="1" lang="en-US" altLang="ja-JP" sz="1400" b="0" i="0" baseline="0">
              <a:solidFill>
                <a:sysClr val="windowText" lastClr="000000"/>
              </a:solidFill>
              <a:effectLst/>
              <a:latin typeface="+mn-lt"/>
              <a:ea typeface="+mn-ea"/>
              <a:cs typeface="+mn-cs"/>
            </a:rPr>
            <a:t>5577</a:t>
          </a:r>
          <a:r>
            <a:rPr kumimoji="1" lang="ja-JP" altLang="ja-JP" sz="1400" b="0" i="0" baseline="0">
              <a:solidFill>
                <a:sysClr val="windowText" lastClr="000000"/>
              </a:solidFill>
              <a:effectLst/>
              <a:latin typeface="+mn-lt"/>
              <a:ea typeface="+mn-ea"/>
              <a:cs typeface="+mn-cs"/>
            </a:rPr>
            <a:t>万</a:t>
          </a:r>
          <a:r>
            <a:rPr kumimoji="1" lang="en-US" altLang="ja-JP" sz="1400" b="0" i="0" baseline="0">
              <a:solidFill>
                <a:sysClr val="windowText" lastClr="000000"/>
              </a:solidFill>
              <a:effectLst/>
              <a:latin typeface="+mn-lt"/>
              <a:ea typeface="+mn-ea"/>
              <a:cs typeface="+mn-cs"/>
            </a:rPr>
            <a:t>2</a:t>
          </a:r>
          <a:r>
            <a:rPr kumimoji="1" lang="ja-JP" altLang="ja-JP" sz="1400" b="0" i="0" baseline="0">
              <a:solidFill>
                <a:sysClr val="windowText" lastClr="000000"/>
              </a:solidFill>
              <a:effectLst/>
              <a:latin typeface="+mn-lt"/>
              <a:ea typeface="+mn-ea"/>
              <a:cs typeface="+mn-cs"/>
            </a:rPr>
            <a:t>千円の黒字</a:t>
          </a:r>
          <a:r>
            <a:rPr kumimoji="1" lang="ja-JP" altLang="en-US" sz="1400" b="0" i="0" baseline="0">
              <a:solidFill>
                <a:sysClr val="windowText" lastClr="000000"/>
              </a:solidFill>
              <a:effectLst/>
              <a:latin typeface="+mn-lt"/>
              <a:ea typeface="+mn-ea"/>
              <a:cs typeface="+mn-cs"/>
            </a:rPr>
            <a:t>となっているが</a:t>
          </a:r>
          <a:r>
            <a:rPr kumimoji="1" lang="ja-JP" altLang="ja-JP" sz="1400" b="0" i="0" baseline="0">
              <a:solidFill>
                <a:sysClr val="windowText" lastClr="000000"/>
              </a:solidFill>
              <a:effectLst/>
              <a:latin typeface="+mn-lt"/>
              <a:ea typeface="+mn-ea"/>
              <a:cs typeface="+mn-cs"/>
            </a:rPr>
            <a:t>、Ｈ</a:t>
          </a:r>
          <a:r>
            <a:rPr kumimoji="1" lang="en-US" altLang="ja-JP" sz="1400" b="0" i="0" baseline="0">
              <a:solidFill>
                <a:sysClr val="windowText" lastClr="000000"/>
              </a:solidFill>
              <a:effectLst/>
              <a:latin typeface="+mn-lt"/>
              <a:ea typeface="+mn-ea"/>
              <a:cs typeface="+mn-cs"/>
            </a:rPr>
            <a:t>28</a:t>
          </a:r>
          <a:r>
            <a:rPr kumimoji="1" lang="ja-JP" altLang="ja-JP" sz="1400" b="0" i="0" baseline="0">
              <a:solidFill>
                <a:sysClr val="windowText" lastClr="000000"/>
              </a:solidFill>
              <a:effectLst/>
              <a:latin typeface="+mn-lt"/>
              <a:ea typeface="+mn-ea"/>
              <a:cs typeface="+mn-cs"/>
            </a:rPr>
            <a:t>実質単年度収支は</a:t>
          </a:r>
          <a:r>
            <a:rPr kumimoji="1" lang="en-US" altLang="ja-JP" sz="1400" b="0" i="0" baseline="0">
              <a:solidFill>
                <a:sysClr val="windowText" lastClr="000000"/>
              </a:solidFill>
              <a:effectLst/>
              <a:latin typeface="+mn-lt"/>
              <a:ea typeface="+mn-ea"/>
              <a:cs typeface="+mn-cs"/>
            </a:rPr>
            <a:t>2</a:t>
          </a:r>
          <a:r>
            <a:rPr kumimoji="1" lang="ja-JP" altLang="en-US" sz="1400" b="0" i="0" baseline="0">
              <a:solidFill>
                <a:sysClr val="windowText" lastClr="000000"/>
              </a:solidFill>
              <a:effectLst/>
              <a:latin typeface="+mn-lt"/>
              <a:ea typeface="+mn-ea"/>
              <a:cs typeface="+mn-cs"/>
            </a:rPr>
            <a:t>億</a:t>
          </a:r>
          <a:r>
            <a:rPr kumimoji="1" lang="en-US" altLang="ja-JP" sz="1400" b="0" i="0" baseline="0">
              <a:solidFill>
                <a:sysClr val="windowText" lastClr="000000"/>
              </a:solidFill>
              <a:effectLst/>
              <a:latin typeface="+mn-lt"/>
              <a:ea typeface="+mn-ea"/>
              <a:cs typeface="+mn-cs"/>
            </a:rPr>
            <a:t>8650</a:t>
          </a:r>
          <a:r>
            <a:rPr kumimoji="1" lang="ja-JP" altLang="ja-JP" sz="1400" b="0" i="0" baseline="0">
              <a:solidFill>
                <a:sysClr val="windowText" lastClr="000000"/>
              </a:solidFill>
              <a:effectLst/>
              <a:latin typeface="+mn-lt"/>
              <a:ea typeface="+mn-ea"/>
              <a:cs typeface="+mn-cs"/>
            </a:rPr>
            <a:t>万</a:t>
          </a:r>
          <a:r>
            <a:rPr kumimoji="1" lang="en-US" altLang="ja-JP" sz="1400" b="0" i="0" baseline="0">
              <a:solidFill>
                <a:sysClr val="windowText" lastClr="000000"/>
              </a:solidFill>
              <a:effectLst/>
              <a:latin typeface="+mn-lt"/>
              <a:ea typeface="+mn-ea"/>
              <a:cs typeface="+mn-cs"/>
            </a:rPr>
            <a:t>8</a:t>
          </a:r>
          <a:r>
            <a:rPr kumimoji="1" lang="ja-JP" altLang="ja-JP" sz="1400" b="0" i="0" baseline="0">
              <a:solidFill>
                <a:sysClr val="windowText" lastClr="000000"/>
              </a:solidFill>
              <a:effectLst/>
              <a:latin typeface="+mn-lt"/>
              <a:ea typeface="+mn-ea"/>
              <a:cs typeface="+mn-cs"/>
            </a:rPr>
            <a:t>千円の</a:t>
          </a:r>
          <a:r>
            <a:rPr kumimoji="1" lang="ja-JP" altLang="en-US" sz="1400" b="0" i="0" baseline="0">
              <a:solidFill>
                <a:sysClr val="windowText" lastClr="000000"/>
              </a:solidFill>
              <a:effectLst/>
              <a:latin typeface="+mn-lt"/>
              <a:ea typeface="+mn-ea"/>
              <a:cs typeface="+mn-cs"/>
            </a:rPr>
            <a:t>赤字</a:t>
          </a:r>
          <a:r>
            <a:rPr kumimoji="1" lang="ja-JP" altLang="ja-JP" sz="1400" b="0" i="0" baseline="0">
              <a:solidFill>
                <a:sysClr val="windowText" lastClr="000000"/>
              </a:solidFill>
              <a:effectLst/>
              <a:latin typeface="+mn-lt"/>
              <a:ea typeface="+mn-ea"/>
              <a:cs typeface="+mn-cs"/>
            </a:rPr>
            <a:t>決算となっている。</a:t>
          </a:r>
          <a:endParaRPr lang="ja-JP" altLang="ja-JP" sz="18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102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10242"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400">
              <a:effectLst/>
            </a:rPr>
            <a:t>　水道事業会計については、公債費の償還額が減少してきていることから黒字額が年々増加している。</a:t>
          </a:r>
          <a:r>
            <a:rPr lang="en-US" altLang="ja-JP" sz="1400">
              <a:solidFill>
                <a:schemeClr val="tx1"/>
              </a:solidFill>
              <a:effectLst/>
            </a:rPr>
            <a:t>H28</a:t>
          </a:r>
          <a:r>
            <a:rPr lang="ja-JP" altLang="en-US" sz="1400">
              <a:solidFill>
                <a:schemeClr val="tx1"/>
              </a:solidFill>
              <a:effectLst/>
            </a:rPr>
            <a:t>においては施設等の耐震化などの事業をおこなったが、黒字で推移している。</a:t>
          </a:r>
        </a:p>
        <a:p>
          <a:pPr eaLnBrk="1" fontAlgn="auto" latinLnBrk="0" hangingPunct="1"/>
          <a:r>
            <a:rPr lang="ja-JP" altLang="en-US" sz="1400">
              <a:solidFill>
                <a:schemeClr val="tx1"/>
              </a:solidFill>
              <a:effectLst/>
            </a:rPr>
            <a:t>　一般会計については、Ｈ</a:t>
          </a:r>
          <a:r>
            <a:rPr lang="en-US" altLang="ja-JP" sz="1400">
              <a:solidFill>
                <a:schemeClr val="tx1"/>
              </a:solidFill>
              <a:effectLst/>
            </a:rPr>
            <a:t>28</a:t>
          </a:r>
          <a:r>
            <a:rPr lang="ja-JP" altLang="en-US" sz="1400">
              <a:solidFill>
                <a:schemeClr val="tx1"/>
              </a:solidFill>
              <a:effectLst/>
            </a:rPr>
            <a:t>の実質収支は約</a:t>
          </a:r>
          <a:r>
            <a:rPr lang="en-US" altLang="ja-JP" sz="1400">
              <a:solidFill>
                <a:schemeClr val="tx1"/>
              </a:solidFill>
              <a:effectLst/>
            </a:rPr>
            <a:t>2</a:t>
          </a:r>
          <a:r>
            <a:rPr lang="ja-JP" altLang="en-US" sz="1400">
              <a:solidFill>
                <a:schemeClr val="tx1"/>
              </a:solidFill>
              <a:effectLst/>
            </a:rPr>
            <a:t>億</a:t>
          </a:r>
          <a:r>
            <a:rPr lang="en-US" altLang="ja-JP" sz="1400">
              <a:solidFill>
                <a:schemeClr val="tx1"/>
              </a:solidFill>
              <a:effectLst/>
            </a:rPr>
            <a:t>5000</a:t>
          </a:r>
          <a:r>
            <a:rPr lang="ja-JP" altLang="en-US" sz="1400">
              <a:solidFill>
                <a:schemeClr val="tx1"/>
              </a:solidFill>
              <a:effectLst/>
            </a:rPr>
            <a:t>万円の黒字となっているが</a:t>
          </a:r>
          <a:r>
            <a:rPr kumimoji="1" lang="ja-JP" altLang="ja-JP" sz="1400" b="0" i="0" baseline="0">
              <a:solidFill>
                <a:schemeClr val="tx1"/>
              </a:solidFill>
              <a:effectLst/>
              <a:latin typeface="+mn-lt"/>
              <a:ea typeface="+mn-ea"/>
              <a:cs typeface="+mn-cs"/>
            </a:rPr>
            <a:t>地方交付税や地方消費税交付金などの一般財源収入の減少</a:t>
          </a:r>
          <a:r>
            <a:rPr kumimoji="1" lang="ja-JP" altLang="en-US" sz="1400" b="0" i="0" baseline="0">
              <a:solidFill>
                <a:schemeClr val="tx1"/>
              </a:solidFill>
              <a:effectLst/>
              <a:latin typeface="+mn-lt"/>
              <a:ea typeface="+mn-ea"/>
              <a:cs typeface="+mn-cs"/>
            </a:rPr>
            <a:t>により、単年度収支は約</a:t>
          </a:r>
          <a:r>
            <a:rPr kumimoji="1" lang="en-US" altLang="ja-JP" sz="1400" b="0" i="0" baseline="0">
              <a:solidFill>
                <a:schemeClr val="tx1"/>
              </a:solidFill>
              <a:effectLst/>
              <a:latin typeface="+mn-lt"/>
              <a:ea typeface="+mn-ea"/>
              <a:cs typeface="+mn-cs"/>
            </a:rPr>
            <a:t>1</a:t>
          </a:r>
          <a:r>
            <a:rPr kumimoji="1" lang="ja-JP" altLang="en-US" sz="1400" b="0" i="0" baseline="0">
              <a:solidFill>
                <a:schemeClr val="tx1"/>
              </a:solidFill>
              <a:effectLst/>
              <a:latin typeface="+mn-lt"/>
              <a:ea typeface="+mn-ea"/>
              <a:cs typeface="+mn-cs"/>
            </a:rPr>
            <a:t>億</a:t>
          </a:r>
          <a:r>
            <a:rPr kumimoji="1" lang="en-US" altLang="ja-JP" sz="1400" b="0" i="0" baseline="0">
              <a:solidFill>
                <a:schemeClr val="tx1"/>
              </a:solidFill>
              <a:effectLst/>
              <a:latin typeface="+mn-lt"/>
              <a:ea typeface="+mn-ea"/>
              <a:cs typeface="+mn-cs"/>
            </a:rPr>
            <a:t>2000</a:t>
          </a:r>
          <a:r>
            <a:rPr kumimoji="1" lang="ja-JP" altLang="en-US" sz="1400" b="0" i="0" baseline="0">
              <a:solidFill>
                <a:schemeClr val="tx1"/>
              </a:solidFill>
              <a:effectLst/>
              <a:latin typeface="+mn-lt"/>
              <a:ea typeface="+mn-ea"/>
              <a:cs typeface="+mn-cs"/>
            </a:rPr>
            <a:t>万円の赤字となっている</a:t>
          </a:r>
          <a:r>
            <a:rPr kumimoji="0" lang="ja-JP" altLang="en-US" sz="1400" b="0" i="0" baseline="0">
              <a:solidFill>
                <a:schemeClr val="tx1"/>
              </a:solidFill>
              <a:effectLst/>
              <a:latin typeface="+mn-lt"/>
              <a:ea typeface="+mn-ea"/>
              <a:cs typeface="+mn-cs"/>
            </a:rPr>
            <a:t>ため、より一層の</a:t>
          </a:r>
          <a:r>
            <a:rPr lang="ja-JP" altLang="en-US" sz="1400">
              <a:solidFill>
                <a:schemeClr val="tx1"/>
              </a:solidFill>
              <a:effectLst/>
            </a:rPr>
            <a:t>財政健全化に向けた取り組みが必要である。</a:t>
          </a:r>
        </a:p>
        <a:p>
          <a:pPr eaLnBrk="1" fontAlgn="auto" latinLnBrk="0" hangingPunct="1"/>
          <a:r>
            <a:rPr lang="ja-JP" altLang="en-US" sz="1400">
              <a:effectLst/>
            </a:rPr>
            <a:t>　</a:t>
          </a:r>
          <a:r>
            <a:rPr kumimoji="1" lang="ja-JP" altLang="ja-JP" sz="1400" b="0" i="0" baseline="0">
              <a:solidFill>
                <a:schemeClr val="dk1"/>
              </a:solidFill>
              <a:effectLst/>
              <a:latin typeface="+mn-lt"/>
              <a:ea typeface="+mn-ea"/>
              <a:cs typeface="+mn-cs"/>
            </a:rPr>
            <a:t>介護保険事業については、一般会計からの繰出金の額が年々増加しており、国民健康保険事業などについても一般会計の負担が増加していることから、健康増進対策を推進し、医療費抑制に努めている。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10251"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10252"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10253"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10254"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10255"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10256"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10257"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10258"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10259"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10260"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2292"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229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229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229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229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229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229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29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230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2301"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2302"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230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230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公債費の償還が</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をピークに減少しはじめているが、減少額は数千万円であり、</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までの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年間は「</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」の同比率、</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にかけては「</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」と若干減少してきている。</a:t>
          </a:r>
          <a:endParaRPr kumimoji="1" lang="en-US" altLang="ja-JP" sz="1400">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en-US" altLang="ja-JP" sz="1400">
              <a:solidFill>
                <a:schemeClr val="tx1"/>
              </a:solidFill>
              <a:latin typeface="ＭＳ ゴシック" pitchFamily="49" charset="-128"/>
              <a:ea typeface="ＭＳ ゴシック" pitchFamily="49" charset="-128"/>
            </a:rPr>
            <a:t>H28</a:t>
          </a:r>
          <a:r>
            <a:rPr kumimoji="1" lang="ja-JP" altLang="en-US" sz="1400">
              <a:solidFill>
                <a:schemeClr val="tx1"/>
              </a:solidFill>
              <a:latin typeface="ＭＳ ゴシック" pitchFamily="49" charset="-128"/>
              <a:ea typeface="ＭＳ ゴシック" pitchFamily="49" charset="-128"/>
            </a:rPr>
            <a:t>においては、学校改築事業の増加や</a:t>
          </a:r>
          <a:r>
            <a:rPr kumimoji="1" lang="ja-JP" altLang="ja-JP" sz="1400" b="0" i="0" baseline="0">
              <a:solidFill>
                <a:schemeClr val="tx1"/>
              </a:solidFill>
              <a:effectLst/>
              <a:latin typeface="+mn-lt"/>
              <a:ea typeface="+mn-ea"/>
              <a:cs typeface="+mn-cs"/>
            </a:rPr>
            <a:t>合併特例事業債</a:t>
          </a:r>
          <a:r>
            <a:rPr kumimoji="1" lang="ja-JP" altLang="en-US" sz="1400" b="0" i="0" baseline="0">
              <a:solidFill>
                <a:schemeClr val="tx1"/>
              </a:solidFill>
              <a:effectLst/>
              <a:latin typeface="+mn-lt"/>
              <a:ea typeface="+mn-ea"/>
              <a:cs typeface="+mn-cs"/>
            </a:rPr>
            <a:t>の繰上償還の実施により</a:t>
          </a:r>
          <a:r>
            <a:rPr kumimoji="1" lang="ja-JP" altLang="en-US" sz="1400" b="0" i="0" baseline="0">
              <a:solidFill>
                <a:schemeClr val="tx1"/>
              </a:solidFill>
              <a:effectLst/>
              <a:latin typeface="ＭＳ ゴシック" pitchFamily="49" charset="-128"/>
              <a:ea typeface="ＭＳ ゴシック" pitchFamily="49" charset="-128"/>
              <a:cs typeface="+mn-cs"/>
            </a:rPr>
            <a:t>「</a:t>
          </a:r>
          <a:r>
            <a:rPr kumimoji="1" lang="en-US" altLang="ja-JP" sz="1400" b="0" i="0" baseline="0">
              <a:solidFill>
                <a:schemeClr val="tx1"/>
              </a:solidFill>
              <a:effectLst/>
              <a:latin typeface="ＭＳ ゴシック" pitchFamily="49" charset="-128"/>
              <a:ea typeface="ＭＳ ゴシック" pitchFamily="49" charset="-128"/>
              <a:cs typeface="+mn-cs"/>
            </a:rPr>
            <a:t>10.8%</a:t>
          </a:r>
          <a:r>
            <a:rPr kumimoji="1" lang="ja-JP" altLang="en-US" sz="1400" b="0" i="0" baseline="0">
              <a:solidFill>
                <a:schemeClr val="tx1"/>
              </a:solidFill>
              <a:effectLst/>
              <a:latin typeface="ＭＳ ゴシック" pitchFamily="49" charset="-128"/>
              <a:ea typeface="ＭＳ ゴシック" pitchFamily="49" charset="-128"/>
              <a:cs typeface="+mn-cs"/>
            </a:rPr>
            <a:t>」に増加した。</a:t>
          </a:r>
          <a:endParaRPr kumimoji="1" lang="en-US" altLang="ja-JP" sz="1400" b="0" i="0" baseline="0">
            <a:solidFill>
              <a:schemeClr val="tx1"/>
            </a:solidFill>
            <a:effectLst/>
            <a:latin typeface="ＭＳ ゴシック" pitchFamily="49" charset="-128"/>
            <a:ea typeface="ＭＳ ゴシック" pitchFamily="49" charset="-128"/>
            <a:cs typeface="+mn-cs"/>
          </a:endParaRPr>
        </a:p>
        <a:p>
          <a:r>
            <a:rPr kumimoji="1" lang="ja-JP" altLang="en-US" sz="1400" b="0" i="0" baseline="0">
              <a:solidFill>
                <a:schemeClr val="tx1"/>
              </a:solidFill>
              <a:effectLst/>
              <a:latin typeface="ＭＳ ゴシック" pitchFamily="49" charset="-128"/>
              <a:ea typeface="ＭＳ ゴシック" pitchFamily="49" charset="-128"/>
              <a:cs typeface="+mn-cs"/>
            </a:rPr>
            <a:t>　</a:t>
          </a:r>
          <a:r>
            <a:rPr kumimoji="1" lang="ja-JP" altLang="ja-JP" sz="1400" b="0" i="0" baseline="0">
              <a:solidFill>
                <a:schemeClr val="tx1"/>
              </a:solidFill>
              <a:effectLst/>
              <a:latin typeface="ＭＳ ゴシック" pitchFamily="49" charset="-128"/>
              <a:ea typeface="ＭＳ ゴシック" pitchFamily="49" charset="-128"/>
              <a:cs typeface="+mn-cs"/>
            </a:rPr>
            <a:t>今後</a:t>
          </a:r>
          <a:r>
            <a:rPr kumimoji="1" lang="ja-JP" altLang="en-US" sz="1400" b="0" i="0" baseline="0">
              <a:solidFill>
                <a:schemeClr val="tx1"/>
              </a:solidFill>
              <a:effectLst/>
              <a:latin typeface="+mn-lt"/>
              <a:ea typeface="+mn-ea"/>
              <a:cs typeface="+mn-cs"/>
            </a:rPr>
            <a:t>も</a:t>
          </a:r>
          <a:r>
            <a:rPr kumimoji="1" lang="ja-JP" altLang="ja-JP" sz="1400" b="0" i="0" baseline="0">
              <a:solidFill>
                <a:schemeClr val="tx1"/>
              </a:solidFill>
              <a:effectLst/>
              <a:latin typeface="+mn-lt"/>
              <a:ea typeface="+mn-ea"/>
              <a:cs typeface="+mn-cs"/>
            </a:rPr>
            <a:t>合併特例事業債や過疎対策事業債などを活用した事業が増加していくことから、実質公債費比率の分子の増加が見込まれる。</a:t>
          </a:r>
          <a:endParaRPr lang="ja-JP" altLang="ja-JP" sz="18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433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14338" name="正方形/長方形 3"/>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434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434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434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434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434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434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4346" name="正方形/長方形 42" descr="右上がり対角線 (太)"/>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4347" name="正方形/長方形 43" descr="右下がり対角線 (太)"/>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4348" name="正方形/長方形 44" descr="右上がり対角線 (太)"/>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349" name="正方形/長方形 45" descr="右下がり対角線 (太)"/>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4350" name="正方形/長方形 46" descr="右上がり対角線 (太)"/>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4351" name="直線コネクタ 20"/>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4352" name="Oval 182"/>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4356"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baseline="0">
              <a:solidFill>
                <a:schemeClr val="tx1"/>
              </a:solidFill>
              <a:effectLst/>
              <a:latin typeface="+mn-lt"/>
              <a:ea typeface="+mn-ea"/>
              <a:cs typeface="+mn-cs"/>
            </a:rPr>
            <a:t>　</a:t>
          </a:r>
          <a:r>
            <a:rPr kumimoji="1" lang="ja-JP" altLang="ja-JP" sz="1300" b="0" i="0" baseline="0">
              <a:solidFill>
                <a:schemeClr val="tx1"/>
              </a:solidFill>
              <a:effectLst/>
              <a:latin typeface="+mn-lt"/>
              <a:ea typeface="+mn-ea"/>
              <a:cs typeface="+mn-cs"/>
            </a:rPr>
            <a:t>公債費は</a:t>
          </a:r>
          <a:r>
            <a:rPr kumimoji="1" lang="en-US" altLang="ja-JP" sz="1300" b="0" i="0" baseline="0">
              <a:solidFill>
                <a:schemeClr val="tx1"/>
              </a:solidFill>
              <a:effectLst/>
              <a:latin typeface="+mn-lt"/>
              <a:ea typeface="+mn-ea"/>
              <a:cs typeface="+mn-cs"/>
            </a:rPr>
            <a:t>H21</a:t>
          </a:r>
          <a:r>
            <a:rPr kumimoji="1" lang="ja-JP" altLang="ja-JP" sz="1300" b="0" i="0" baseline="0">
              <a:solidFill>
                <a:schemeClr val="tx1"/>
              </a:solidFill>
              <a:effectLst/>
              <a:latin typeface="+mn-lt"/>
              <a:ea typeface="+mn-ea"/>
              <a:cs typeface="+mn-cs"/>
            </a:rPr>
            <a:t>をピークに</a:t>
          </a:r>
          <a:r>
            <a:rPr kumimoji="1" lang="en-US" altLang="ja-JP" sz="1300" b="0" i="0" baseline="0">
              <a:solidFill>
                <a:schemeClr val="tx1"/>
              </a:solidFill>
              <a:effectLst/>
              <a:latin typeface="+mn-lt"/>
              <a:ea typeface="+mn-ea"/>
              <a:cs typeface="+mn-cs"/>
            </a:rPr>
            <a:t>H27</a:t>
          </a:r>
          <a:r>
            <a:rPr kumimoji="1" lang="ja-JP" altLang="en-US" sz="1300" b="0" i="0" baseline="0">
              <a:solidFill>
                <a:schemeClr val="tx1"/>
              </a:solidFill>
              <a:effectLst/>
              <a:latin typeface="+mn-lt"/>
              <a:ea typeface="+mn-ea"/>
              <a:cs typeface="+mn-cs"/>
            </a:rPr>
            <a:t>まで</a:t>
          </a:r>
          <a:r>
            <a:rPr kumimoji="1" lang="ja-JP" altLang="ja-JP" sz="1300" b="0" i="0" baseline="0">
              <a:solidFill>
                <a:schemeClr val="tx1"/>
              </a:solidFill>
              <a:effectLst/>
              <a:latin typeface="+mn-lt"/>
              <a:ea typeface="+mn-ea"/>
              <a:cs typeface="+mn-cs"/>
            </a:rPr>
            <a:t>減少して</a:t>
          </a:r>
          <a:r>
            <a:rPr kumimoji="1" lang="ja-JP" altLang="en-US" sz="1300" b="0" i="0" baseline="0">
              <a:solidFill>
                <a:schemeClr val="tx1"/>
              </a:solidFill>
              <a:effectLst/>
              <a:latin typeface="+mn-lt"/>
              <a:ea typeface="+mn-ea"/>
              <a:cs typeface="+mn-cs"/>
            </a:rPr>
            <a:t>いたが、</a:t>
          </a:r>
          <a:r>
            <a:rPr kumimoji="1" lang="en-US" altLang="ja-JP" sz="1300" b="0" i="0" baseline="0">
              <a:solidFill>
                <a:schemeClr val="tx1"/>
              </a:solidFill>
              <a:effectLst/>
              <a:latin typeface="+mn-lt"/>
              <a:ea typeface="+mn-ea"/>
              <a:cs typeface="+mn-cs"/>
            </a:rPr>
            <a:t>H28</a:t>
          </a:r>
          <a:r>
            <a:rPr kumimoji="1" lang="ja-JP" altLang="en-US" sz="1300" b="0" i="0" baseline="0">
              <a:solidFill>
                <a:schemeClr val="tx1"/>
              </a:solidFill>
              <a:effectLst/>
              <a:latin typeface="+mn-lt"/>
              <a:ea typeface="+mn-ea"/>
              <a:cs typeface="+mn-cs"/>
            </a:rPr>
            <a:t>においては、</a:t>
          </a:r>
          <a:r>
            <a:rPr kumimoji="1" lang="ja-JP" altLang="ja-JP" sz="1300">
              <a:solidFill>
                <a:schemeClr val="dk1"/>
              </a:solidFill>
              <a:effectLst/>
              <a:latin typeface="+mn-lt"/>
              <a:ea typeface="+mn-ea"/>
              <a:cs typeface="+mn-cs"/>
            </a:rPr>
            <a:t>学校改築事業の増加や</a:t>
          </a:r>
          <a:r>
            <a:rPr kumimoji="1" lang="ja-JP" altLang="ja-JP" sz="1300" b="0" i="0" baseline="0">
              <a:solidFill>
                <a:schemeClr val="dk1"/>
              </a:solidFill>
              <a:effectLst/>
              <a:latin typeface="+mn-lt"/>
              <a:ea typeface="+mn-ea"/>
              <a:cs typeface="+mn-cs"/>
            </a:rPr>
            <a:t>合併特例事業債の繰上償還の実施</a:t>
          </a:r>
          <a:r>
            <a:rPr kumimoji="1" lang="ja-JP" altLang="ja-JP" sz="1300">
              <a:solidFill>
                <a:schemeClr val="dk1"/>
              </a:solidFill>
              <a:effectLst/>
              <a:latin typeface="+mn-lt"/>
              <a:ea typeface="+mn-ea"/>
              <a:cs typeface="+mn-cs"/>
            </a:rPr>
            <a:t>に伴い</a:t>
          </a:r>
          <a:r>
            <a:rPr kumimoji="1" lang="ja-JP" altLang="en-US" sz="1300" b="0" i="0" baseline="0">
              <a:solidFill>
                <a:schemeClr val="tx1"/>
              </a:solidFill>
              <a:effectLst/>
              <a:latin typeface="+mn-lt"/>
              <a:ea typeface="+mn-ea"/>
              <a:cs typeface="+mn-cs"/>
            </a:rPr>
            <a:t>増加となった。また、地方債の現在高についても</a:t>
          </a:r>
          <a:r>
            <a:rPr kumimoji="1" lang="en-US" altLang="ja-JP" sz="1300" b="0" i="0" baseline="0">
              <a:solidFill>
                <a:schemeClr val="tx1"/>
              </a:solidFill>
              <a:effectLst/>
              <a:latin typeface="+mn-lt"/>
              <a:ea typeface="+mn-ea"/>
              <a:cs typeface="+mn-cs"/>
            </a:rPr>
            <a:t>H27</a:t>
          </a:r>
          <a:r>
            <a:rPr kumimoji="1" lang="ja-JP" altLang="en-US" sz="1300" b="0" i="0" baseline="0">
              <a:solidFill>
                <a:schemeClr val="tx1"/>
              </a:solidFill>
              <a:effectLst/>
              <a:latin typeface="+mn-lt"/>
              <a:ea typeface="+mn-ea"/>
              <a:cs typeface="+mn-cs"/>
            </a:rPr>
            <a:t>に引き続き増加となっている。</a:t>
          </a:r>
          <a:endParaRPr kumimoji="1" lang="en-US" altLang="ja-JP" sz="1300" b="0" i="0" baseline="0">
            <a:solidFill>
              <a:schemeClr val="tx1"/>
            </a:solidFill>
            <a:effectLst/>
            <a:latin typeface="+mn-lt"/>
            <a:ea typeface="+mn-ea"/>
            <a:cs typeface="+mn-cs"/>
          </a:endParaRPr>
        </a:p>
        <a:p>
          <a:r>
            <a:rPr kumimoji="1" lang="ja-JP" altLang="en-US" sz="1300" b="0" i="0" baseline="0">
              <a:solidFill>
                <a:schemeClr val="tx1"/>
              </a:solidFill>
              <a:effectLst/>
              <a:latin typeface="+mn-lt"/>
              <a:ea typeface="+mn-ea"/>
              <a:cs typeface="+mn-cs"/>
            </a:rPr>
            <a:t>　</a:t>
          </a:r>
          <a:r>
            <a:rPr kumimoji="1" lang="ja-JP" altLang="ja-JP" sz="1300" b="0" i="0" baseline="0">
              <a:solidFill>
                <a:schemeClr val="tx1"/>
              </a:solidFill>
              <a:effectLst/>
              <a:latin typeface="+mn-lt"/>
              <a:ea typeface="+mn-ea"/>
              <a:cs typeface="+mn-cs"/>
            </a:rPr>
            <a:t>退職手当負担見込額については、職員数の削減に伴い年々減少している。</a:t>
          </a:r>
          <a:endParaRPr kumimoji="1" lang="en-US" altLang="ja-JP" sz="1300" b="0" i="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tx1"/>
              </a:solidFill>
              <a:effectLst/>
              <a:latin typeface="+mn-lt"/>
              <a:ea typeface="+mn-ea"/>
              <a:cs typeface="+mn-cs"/>
            </a:rPr>
            <a:t>　</a:t>
          </a:r>
          <a:r>
            <a:rPr kumimoji="1" lang="ja-JP" altLang="ja-JP" sz="1300" b="0" i="0" baseline="0">
              <a:solidFill>
                <a:schemeClr val="tx1"/>
              </a:solidFill>
              <a:effectLst/>
              <a:latin typeface="+mn-lt"/>
              <a:ea typeface="+mn-ea"/>
              <a:cs typeface="+mn-cs"/>
            </a:rPr>
            <a:t>充当可能基金については、</a:t>
          </a:r>
          <a:r>
            <a:rPr kumimoji="1" lang="ja-JP" altLang="en-US" sz="1300" b="0" i="0" baseline="0">
              <a:solidFill>
                <a:schemeClr val="tx1"/>
              </a:solidFill>
              <a:effectLst/>
              <a:latin typeface="+mn-lt"/>
              <a:ea typeface="+mn-ea"/>
              <a:cs typeface="+mn-cs"/>
            </a:rPr>
            <a:t>地方交付税や地方消費税交付金などの一般財源収入の減少に対して</a:t>
          </a:r>
          <a:r>
            <a:rPr kumimoji="1" lang="ja-JP" altLang="ja-JP" sz="1300" b="0" i="0" baseline="0">
              <a:solidFill>
                <a:schemeClr val="tx1"/>
              </a:solidFill>
              <a:effectLst/>
              <a:latin typeface="+mn-lt"/>
              <a:ea typeface="+mn-ea"/>
              <a:cs typeface="+mn-cs"/>
            </a:rPr>
            <a:t>財政調整基金</a:t>
          </a:r>
          <a:r>
            <a:rPr kumimoji="1" lang="ja-JP" altLang="en-US" sz="1300" b="0" i="0" baseline="0">
              <a:solidFill>
                <a:schemeClr val="tx1"/>
              </a:solidFill>
              <a:effectLst/>
              <a:latin typeface="+mn-lt"/>
              <a:ea typeface="+mn-ea"/>
              <a:cs typeface="+mn-cs"/>
            </a:rPr>
            <a:t>を取り崩したため減少している</a:t>
          </a:r>
          <a:r>
            <a:rPr kumimoji="1" lang="ja-JP" altLang="ja-JP" sz="1300" b="0" i="0" baseline="0">
              <a:solidFill>
                <a:schemeClr val="tx1"/>
              </a:solidFill>
              <a:effectLst/>
              <a:latin typeface="+mn-lt"/>
              <a:ea typeface="+mn-ea"/>
              <a:cs typeface="+mn-cs"/>
            </a:rPr>
            <a:t>。</a:t>
          </a:r>
          <a:endParaRPr lang="ja-JP" altLang="ja-JP" sz="1300">
            <a:solidFill>
              <a:schemeClr val="tx1"/>
            </a:solidFill>
            <a:effectLst/>
          </a:endParaRPr>
        </a:p>
        <a:p>
          <a:endParaRPr kumimoji="1" lang="en-US" altLang="ja-JP" sz="1800" b="0" i="0" baseline="0">
            <a:solidFill>
              <a:schemeClr val="tx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17,420
17,342
151.69
11,179,161
10,855,395
255,772
5,886,336
16,168,996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107.3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本町は、南北に長い地形から、類似団体と比較して多くのインフラを整備しており、また、日本の経済成長に伴い、昭和４０年代半ばから昭和５０年代にかけて多くの公共施設を建設してきた。有形固定資産減価償却率は全国平均並みとなっているが、これは平成２２年以降に小学校の統廃合や幼保一元化のための施設を整備したことや、観光施設を新たに整備したために有形固定資産全体での減価償却率を押し下げている。一方で老朽化した施設も多く有していることから、有形固定資産減価償却率を用いた今後の更新費用の推計については、この点を考慮する必要がある。</a:t>
          </a:r>
          <a:endParaRPr lang="ja-JP" altLang="ja-JP" sz="100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59.0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61.0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53522</xdr:rowOff>
    </xdr:from>
    <xdr:to>
      <xdr:col>3</xdr:col>
      <xdr:colOff>1170940</xdr:colOff>
      <xdr:row>34</xdr:row>
      <xdr:rowOff>100693</xdr:rowOff>
    </xdr:to>
    <xdr:cxnSp macro="">
      <xdr:nvCxnSpPr>
        <xdr:cNvPr id="66" name="直線コネクタ 65"/>
        <xdr:cNvCxnSpPr/>
      </xdr:nvCxnSpPr>
      <xdr:spPr>
        <a:xfrm flipV="1">
          <a:off x="4760595" y="5292272"/>
          <a:ext cx="127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104520</xdr:rowOff>
    </xdr:from>
    <xdr:ext cx="405111" cy="259045"/>
    <xdr:sp macro="" textlink="">
      <xdr:nvSpPr>
        <xdr:cNvPr id="67"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3</xdr:col>
      <xdr:colOff>1082675</xdr:colOff>
      <xdr:row>34</xdr:row>
      <xdr:rowOff>100693</xdr:rowOff>
    </xdr:from>
    <xdr:to>
      <xdr:col>3</xdr:col>
      <xdr:colOff>1260475</xdr:colOff>
      <xdr:row>34</xdr:row>
      <xdr:rowOff>100693</xdr:rowOff>
    </xdr:to>
    <xdr:cxnSp macro="">
      <xdr:nvCxnSpPr>
        <xdr:cNvPr id="68" name="直線コネクタ 67"/>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199</xdr:rowOff>
    </xdr:from>
    <xdr:ext cx="405111" cy="259045"/>
    <xdr:sp macro="" textlink="">
      <xdr:nvSpPr>
        <xdr:cNvPr id="69" name="有形固定資産減価償却率最大値テキスト"/>
        <xdr:cNvSpPr txBox="1"/>
      </xdr:nvSpPr>
      <xdr:spPr>
        <a:xfrm>
          <a:off x="4813300" y="506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xdr:col>
      <xdr:colOff>1082675</xdr:colOff>
      <xdr:row>26</xdr:row>
      <xdr:rowOff>53522</xdr:rowOff>
    </xdr:from>
    <xdr:to>
      <xdr:col>3</xdr:col>
      <xdr:colOff>1260475</xdr:colOff>
      <xdr:row>26</xdr:row>
      <xdr:rowOff>53522</xdr:rowOff>
    </xdr:to>
    <xdr:cxnSp macro="">
      <xdr:nvCxnSpPr>
        <xdr:cNvPr id="70" name="直線コネクタ 69"/>
        <xdr:cNvCxnSpPr/>
      </xdr:nvCxnSpPr>
      <xdr:spPr>
        <a:xfrm>
          <a:off x="4673600" y="529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4734</xdr:rowOff>
    </xdr:from>
    <xdr:ext cx="405111" cy="259045"/>
    <xdr:sp macro="" textlink="">
      <xdr:nvSpPr>
        <xdr:cNvPr id="71" name="有形固定資産減価償却率平均値テキスト"/>
        <xdr:cNvSpPr txBox="1"/>
      </xdr:nvSpPr>
      <xdr:spPr>
        <a:xfrm>
          <a:off x="4813300" y="592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26307</xdr:rowOff>
    </xdr:from>
    <xdr:to>
      <xdr:col>3</xdr:col>
      <xdr:colOff>1222375</xdr:colOff>
      <xdr:row>30</xdr:row>
      <xdr:rowOff>127907</xdr:rowOff>
    </xdr:to>
    <xdr:sp macro="" textlink="">
      <xdr:nvSpPr>
        <xdr:cNvPr id="72" name="フローチャート : 判断 71"/>
        <xdr:cNvSpPr/>
      </xdr:nvSpPr>
      <xdr:spPr>
        <a:xfrm>
          <a:off x="47117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33</xdr:row>
      <xdr:rowOff>67128</xdr:rowOff>
    </xdr:from>
    <xdr:to>
      <xdr:col>3</xdr:col>
      <xdr:colOff>511175</xdr:colOff>
      <xdr:row>33</xdr:row>
      <xdr:rowOff>168728</xdr:rowOff>
    </xdr:to>
    <xdr:sp macro="" textlink="">
      <xdr:nvSpPr>
        <xdr:cNvPr id="73" name="フローチャート : 判断 72"/>
        <xdr:cNvSpPr/>
      </xdr:nvSpPr>
      <xdr:spPr>
        <a:xfrm>
          <a:off x="4000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153307</xdr:rowOff>
    </xdr:from>
    <xdr:to>
      <xdr:col>3</xdr:col>
      <xdr:colOff>1222375</xdr:colOff>
      <xdr:row>29</xdr:row>
      <xdr:rowOff>83457</xdr:rowOff>
    </xdr:to>
    <xdr:sp macro="" textlink="">
      <xdr:nvSpPr>
        <xdr:cNvPr id="79" name="円/楕円 78"/>
        <xdr:cNvSpPr/>
      </xdr:nvSpPr>
      <xdr:spPr>
        <a:xfrm>
          <a:off x="47117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4734</xdr:rowOff>
    </xdr:from>
    <xdr:ext cx="405111" cy="259045"/>
    <xdr:sp macro="" textlink="">
      <xdr:nvSpPr>
        <xdr:cNvPr id="80" name="有形固定資産減価償却率該当値テキスト"/>
        <xdr:cNvSpPr txBox="1"/>
      </xdr:nvSpPr>
      <xdr:spPr>
        <a:xfrm>
          <a:off x="4813300" y="558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105228</xdr:rowOff>
    </xdr:from>
    <xdr:to>
      <xdr:col>3</xdr:col>
      <xdr:colOff>511175</xdr:colOff>
      <xdr:row>30</xdr:row>
      <xdr:rowOff>35378</xdr:rowOff>
    </xdr:to>
    <xdr:sp macro="" textlink="">
      <xdr:nvSpPr>
        <xdr:cNvPr id="81" name="円/楕円 80"/>
        <xdr:cNvSpPr/>
      </xdr:nvSpPr>
      <xdr:spPr>
        <a:xfrm>
          <a:off x="4000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32657</xdr:rowOff>
    </xdr:from>
    <xdr:to>
      <xdr:col>3</xdr:col>
      <xdr:colOff>1171575</xdr:colOff>
      <xdr:row>29</xdr:row>
      <xdr:rowOff>156028</xdr:rowOff>
    </xdr:to>
    <xdr:cxnSp macro="">
      <xdr:nvCxnSpPr>
        <xdr:cNvPr id="82" name="直線コネクタ 81"/>
        <xdr:cNvCxnSpPr/>
      </xdr:nvCxnSpPr>
      <xdr:spPr>
        <a:xfrm flipV="1">
          <a:off x="4051300" y="5785757"/>
          <a:ext cx="711200" cy="1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33</xdr:row>
      <xdr:rowOff>159855</xdr:rowOff>
    </xdr:from>
    <xdr:ext cx="405111" cy="259045"/>
    <xdr:sp macro="" textlink="">
      <xdr:nvSpPr>
        <xdr:cNvPr id="83" name="n_1aveValue有形固定資産減価償却率"/>
        <xdr:cNvSpPr txBox="1"/>
      </xdr:nvSpPr>
      <xdr:spPr>
        <a:xfrm>
          <a:off x="3836043" y="659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51905</xdr:rowOff>
    </xdr:from>
    <xdr:ext cx="405111" cy="259045"/>
    <xdr:sp macro="" textlink="">
      <xdr:nvSpPr>
        <xdr:cNvPr id="84" name="n_1mainValue有形固定資産減価償却率"/>
        <xdr:cNvSpPr txBox="1"/>
      </xdr:nvSpPr>
      <xdr:spPr>
        <a:xfrm>
          <a:off x="3836043"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17,420
17,342
151.69
11,179,161
10,855,395
255,772
5,886,336
16,168,996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166007</xdr:rowOff>
    </xdr:from>
    <xdr:to>
      <xdr:col>6</xdr:col>
      <xdr:colOff>510540</xdr:colOff>
      <xdr:row>41</xdr:row>
      <xdr:rowOff>41910</xdr:rowOff>
    </xdr:to>
    <xdr:cxnSp macro="">
      <xdr:nvCxnSpPr>
        <xdr:cNvPr id="59" name="直線コネクタ 58"/>
        <xdr:cNvCxnSpPr/>
      </xdr:nvCxnSpPr>
      <xdr:spPr>
        <a:xfrm flipV="1">
          <a:off x="4634865" y="582385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45737</xdr:rowOff>
    </xdr:from>
    <xdr:ext cx="405111" cy="259045"/>
    <xdr:sp macro="" textlink="">
      <xdr:nvSpPr>
        <xdr:cNvPr id="60" name="【道路】&#10;有形固定資産減価償却率最小値テキスト"/>
        <xdr:cNvSpPr txBox="1"/>
      </xdr:nvSpPr>
      <xdr:spPr>
        <a:xfrm>
          <a:off x="4724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6</xdr:col>
      <xdr:colOff>422275</xdr:colOff>
      <xdr:row>41</xdr:row>
      <xdr:rowOff>41910</xdr:rowOff>
    </xdr:from>
    <xdr:to>
      <xdr:col>6</xdr:col>
      <xdr:colOff>600075</xdr:colOff>
      <xdr:row>41</xdr:row>
      <xdr:rowOff>41910</xdr:rowOff>
    </xdr:to>
    <xdr:cxnSp macro="">
      <xdr:nvCxnSpPr>
        <xdr:cNvPr id="61" name="直線コネクタ 60"/>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112684</xdr:rowOff>
    </xdr:from>
    <xdr:ext cx="405111" cy="259045"/>
    <xdr:sp macro="" textlink="">
      <xdr:nvSpPr>
        <xdr:cNvPr id="62" name="【道路】&#10;有形固定資産減価償却率最大値テキスト"/>
        <xdr:cNvSpPr txBox="1"/>
      </xdr:nvSpPr>
      <xdr:spPr>
        <a:xfrm>
          <a:off x="47244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6</xdr:col>
      <xdr:colOff>422275</xdr:colOff>
      <xdr:row>33</xdr:row>
      <xdr:rowOff>166007</xdr:rowOff>
    </xdr:from>
    <xdr:to>
      <xdr:col>6</xdr:col>
      <xdr:colOff>600075</xdr:colOff>
      <xdr:row>33</xdr:row>
      <xdr:rowOff>166007</xdr:rowOff>
    </xdr:to>
    <xdr:cxnSp macro="">
      <xdr:nvCxnSpPr>
        <xdr:cNvPr id="63" name="直線コネクタ 62"/>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162214</xdr:rowOff>
    </xdr:from>
    <xdr:ext cx="405111" cy="259045"/>
    <xdr:sp macro="" textlink="">
      <xdr:nvSpPr>
        <xdr:cNvPr id="64" name="【道路】&#10;有形固定資産減価償却率平均値テキスト"/>
        <xdr:cNvSpPr txBox="1"/>
      </xdr:nvSpPr>
      <xdr:spPr>
        <a:xfrm>
          <a:off x="4724400" y="6162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12337</xdr:rowOff>
    </xdr:from>
    <xdr:to>
      <xdr:col>6</xdr:col>
      <xdr:colOff>561975</xdr:colOff>
      <xdr:row>36</xdr:row>
      <xdr:rowOff>113937</xdr:rowOff>
    </xdr:to>
    <xdr:sp macro="" textlink="">
      <xdr:nvSpPr>
        <xdr:cNvPr id="65" name="フローチャート : 判断 64"/>
        <xdr:cNvSpPr/>
      </xdr:nvSpPr>
      <xdr:spPr>
        <a:xfrm>
          <a:off x="45847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170724</xdr:rowOff>
    </xdr:from>
    <xdr:to>
      <xdr:col>5</xdr:col>
      <xdr:colOff>409575</xdr:colOff>
      <xdr:row>36</xdr:row>
      <xdr:rowOff>100874</xdr:rowOff>
    </xdr:to>
    <xdr:sp macro="" textlink="">
      <xdr:nvSpPr>
        <xdr:cNvPr id="66" name="フローチャート : 判断 65"/>
        <xdr:cNvSpPr/>
      </xdr:nvSpPr>
      <xdr:spPr>
        <a:xfrm>
          <a:off x="3746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115207</xdr:rowOff>
    </xdr:from>
    <xdr:to>
      <xdr:col>6</xdr:col>
      <xdr:colOff>561975</xdr:colOff>
      <xdr:row>34</xdr:row>
      <xdr:rowOff>45357</xdr:rowOff>
    </xdr:to>
    <xdr:sp macro="" textlink="">
      <xdr:nvSpPr>
        <xdr:cNvPr id="72" name="円/楕円 71"/>
        <xdr:cNvSpPr/>
      </xdr:nvSpPr>
      <xdr:spPr>
        <a:xfrm>
          <a:off x="45847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68234</xdr:rowOff>
    </xdr:from>
    <xdr:ext cx="405111" cy="259045"/>
    <xdr:sp macro="" textlink="">
      <xdr:nvSpPr>
        <xdr:cNvPr id="73" name="【道路】&#10;有形固定資産減価償却率該当値テキスト"/>
        <xdr:cNvSpPr txBox="1"/>
      </xdr:nvSpPr>
      <xdr:spPr>
        <a:xfrm>
          <a:off x="4724400"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48260</xdr:rowOff>
    </xdr:from>
    <xdr:to>
      <xdr:col>5</xdr:col>
      <xdr:colOff>409575</xdr:colOff>
      <xdr:row>34</xdr:row>
      <xdr:rowOff>149860</xdr:rowOff>
    </xdr:to>
    <xdr:sp macro="" textlink="">
      <xdr:nvSpPr>
        <xdr:cNvPr id="74" name="円/楕円 73"/>
        <xdr:cNvSpPr/>
      </xdr:nvSpPr>
      <xdr:spPr>
        <a:xfrm>
          <a:off x="3746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166007</xdr:rowOff>
    </xdr:from>
    <xdr:to>
      <xdr:col>6</xdr:col>
      <xdr:colOff>511175</xdr:colOff>
      <xdr:row>34</xdr:row>
      <xdr:rowOff>99060</xdr:rowOff>
    </xdr:to>
    <xdr:cxnSp macro="">
      <xdr:nvCxnSpPr>
        <xdr:cNvPr id="75" name="直線コネクタ 74"/>
        <xdr:cNvCxnSpPr/>
      </xdr:nvCxnSpPr>
      <xdr:spPr>
        <a:xfrm flipV="1">
          <a:off x="3797300" y="5823857"/>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92001</xdr:rowOff>
    </xdr:from>
    <xdr:ext cx="405111" cy="259045"/>
    <xdr:sp macro="" textlink="">
      <xdr:nvSpPr>
        <xdr:cNvPr id="76" name="n_1aveValue【道路】&#10;有形固定資産減価償却率"/>
        <xdr:cNvSpPr txBox="1"/>
      </xdr:nvSpPr>
      <xdr:spPr>
        <a:xfrm>
          <a:off x="3582043"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166387</xdr:rowOff>
    </xdr:from>
    <xdr:ext cx="405111" cy="259045"/>
    <xdr:sp macro="" textlink="">
      <xdr:nvSpPr>
        <xdr:cNvPr id="77" name="n_1mainValue【道路】&#10;有形固定資産減価償却率"/>
        <xdr:cNvSpPr txBox="1"/>
      </xdr:nvSpPr>
      <xdr:spPr>
        <a:xfrm>
          <a:off x="3582043"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91" name="テキスト ボックス 90"/>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93" name="テキスト ボックス 92"/>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95" name="テキスト ボックス 94"/>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37169</xdr:rowOff>
    </xdr:from>
    <xdr:to>
      <xdr:col>15</xdr:col>
      <xdr:colOff>180340</xdr:colOff>
      <xdr:row>41</xdr:row>
      <xdr:rowOff>12434</xdr:rowOff>
    </xdr:to>
    <xdr:cxnSp macro="">
      <xdr:nvCxnSpPr>
        <xdr:cNvPr id="99" name="直線コネクタ 98"/>
        <xdr:cNvCxnSpPr/>
      </xdr:nvCxnSpPr>
      <xdr:spPr>
        <a:xfrm flipV="1">
          <a:off x="10476865" y="6037919"/>
          <a:ext cx="0" cy="100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16261</xdr:rowOff>
    </xdr:from>
    <xdr:ext cx="534377" cy="259045"/>
    <xdr:sp macro="" textlink="">
      <xdr:nvSpPr>
        <xdr:cNvPr id="100" name="【道路】&#10;一人当たり延長最小値テキスト"/>
        <xdr:cNvSpPr txBox="1"/>
      </xdr:nvSpPr>
      <xdr:spPr>
        <a:xfrm>
          <a:off x="10566400" y="70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26.447</a:t>
          </a:r>
          <a:endParaRPr kumimoji="1" lang="ja-JP" altLang="en-US" sz="1000" b="1">
            <a:latin typeface="ＭＳ Ｐゴシック"/>
          </a:endParaRPr>
        </a:p>
      </xdr:txBody>
    </xdr:sp>
    <xdr:clientData/>
  </xdr:oneCellAnchor>
  <xdr:twoCellAnchor>
    <xdr:from>
      <xdr:col>15</xdr:col>
      <xdr:colOff>92075</xdr:colOff>
      <xdr:row>41</xdr:row>
      <xdr:rowOff>12434</xdr:rowOff>
    </xdr:from>
    <xdr:to>
      <xdr:col>15</xdr:col>
      <xdr:colOff>269875</xdr:colOff>
      <xdr:row>41</xdr:row>
      <xdr:rowOff>12434</xdr:rowOff>
    </xdr:to>
    <xdr:cxnSp macro="">
      <xdr:nvCxnSpPr>
        <xdr:cNvPr id="101" name="直線コネクタ 100"/>
        <xdr:cNvCxnSpPr/>
      </xdr:nvCxnSpPr>
      <xdr:spPr>
        <a:xfrm>
          <a:off x="10388600" y="7041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155296</xdr:rowOff>
    </xdr:from>
    <xdr:ext cx="599010" cy="259045"/>
    <xdr:sp macro="" textlink="">
      <xdr:nvSpPr>
        <xdr:cNvPr id="102" name="【道路】&#10;一人当たり延長最大値テキスト"/>
        <xdr:cNvSpPr txBox="1"/>
      </xdr:nvSpPr>
      <xdr:spPr>
        <a:xfrm>
          <a:off x="10566400" y="581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246.037</a:t>
          </a:r>
          <a:endParaRPr kumimoji="1" lang="ja-JP" altLang="en-US" sz="1000" b="1">
            <a:latin typeface="ＭＳ Ｐゴシック"/>
          </a:endParaRPr>
        </a:p>
      </xdr:txBody>
    </xdr:sp>
    <xdr:clientData/>
  </xdr:oneCellAnchor>
  <xdr:twoCellAnchor>
    <xdr:from>
      <xdr:col>15</xdr:col>
      <xdr:colOff>92075</xdr:colOff>
      <xdr:row>35</xdr:row>
      <xdr:rowOff>37169</xdr:rowOff>
    </xdr:from>
    <xdr:to>
      <xdr:col>15</xdr:col>
      <xdr:colOff>269875</xdr:colOff>
      <xdr:row>35</xdr:row>
      <xdr:rowOff>37169</xdr:rowOff>
    </xdr:to>
    <xdr:cxnSp macro="">
      <xdr:nvCxnSpPr>
        <xdr:cNvPr id="103" name="直線コネクタ 102"/>
        <xdr:cNvCxnSpPr/>
      </xdr:nvCxnSpPr>
      <xdr:spPr>
        <a:xfrm>
          <a:off x="10388600" y="603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91253</xdr:rowOff>
    </xdr:from>
    <xdr:ext cx="534377" cy="259045"/>
    <xdr:sp macro="" textlink="">
      <xdr:nvSpPr>
        <xdr:cNvPr id="104" name="【道路】&#10;一人当たり延長平均値テキスト"/>
        <xdr:cNvSpPr txBox="1"/>
      </xdr:nvSpPr>
      <xdr:spPr>
        <a:xfrm>
          <a:off x="10566400" y="660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68376</xdr:rowOff>
    </xdr:from>
    <xdr:to>
      <xdr:col>15</xdr:col>
      <xdr:colOff>231775</xdr:colOff>
      <xdr:row>39</xdr:row>
      <xdr:rowOff>169976</xdr:rowOff>
    </xdr:to>
    <xdr:sp macro="" textlink="">
      <xdr:nvSpPr>
        <xdr:cNvPr id="105" name="フローチャート : 判断 104"/>
        <xdr:cNvSpPr/>
      </xdr:nvSpPr>
      <xdr:spPr>
        <a:xfrm>
          <a:off x="10426700" y="675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37109</xdr:rowOff>
    </xdr:from>
    <xdr:to>
      <xdr:col>14</xdr:col>
      <xdr:colOff>79375</xdr:colOff>
      <xdr:row>40</xdr:row>
      <xdr:rowOff>138709</xdr:rowOff>
    </xdr:to>
    <xdr:sp macro="" textlink="">
      <xdr:nvSpPr>
        <xdr:cNvPr id="106" name="フローチャート : 判断 105"/>
        <xdr:cNvSpPr/>
      </xdr:nvSpPr>
      <xdr:spPr>
        <a:xfrm>
          <a:off x="9588500" y="689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81590</xdr:rowOff>
    </xdr:from>
    <xdr:to>
      <xdr:col>15</xdr:col>
      <xdr:colOff>231775</xdr:colOff>
      <xdr:row>41</xdr:row>
      <xdr:rowOff>11740</xdr:rowOff>
    </xdr:to>
    <xdr:sp macro="" textlink="">
      <xdr:nvSpPr>
        <xdr:cNvPr id="112" name="円/楕円 111"/>
        <xdr:cNvSpPr/>
      </xdr:nvSpPr>
      <xdr:spPr>
        <a:xfrm>
          <a:off x="10426700" y="693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167967</xdr:rowOff>
    </xdr:from>
    <xdr:ext cx="534377" cy="259045"/>
    <xdr:sp macro="" textlink="">
      <xdr:nvSpPr>
        <xdr:cNvPr id="113" name="【道路】&#10;一人当たり延長該当値テキスト"/>
        <xdr:cNvSpPr txBox="1"/>
      </xdr:nvSpPr>
      <xdr:spPr>
        <a:xfrm>
          <a:off x="10566400" y="685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37.710</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89788</xdr:rowOff>
    </xdr:from>
    <xdr:to>
      <xdr:col>14</xdr:col>
      <xdr:colOff>79375</xdr:colOff>
      <xdr:row>41</xdr:row>
      <xdr:rowOff>19938</xdr:rowOff>
    </xdr:to>
    <xdr:sp macro="" textlink="">
      <xdr:nvSpPr>
        <xdr:cNvPr id="114" name="円/楕円 113"/>
        <xdr:cNvSpPr/>
      </xdr:nvSpPr>
      <xdr:spPr>
        <a:xfrm>
          <a:off x="9588500" y="69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132390</xdr:rowOff>
    </xdr:from>
    <xdr:to>
      <xdr:col>15</xdr:col>
      <xdr:colOff>180975</xdr:colOff>
      <xdr:row>40</xdr:row>
      <xdr:rowOff>140588</xdr:rowOff>
    </xdr:to>
    <xdr:cxnSp macro="">
      <xdr:nvCxnSpPr>
        <xdr:cNvPr id="115" name="直線コネクタ 114"/>
        <xdr:cNvCxnSpPr/>
      </xdr:nvCxnSpPr>
      <xdr:spPr>
        <a:xfrm flipV="1">
          <a:off x="9639300" y="6990390"/>
          <a:ext cx="8382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38</xdr:row>
      <xdr:rowOff>155236</xdr:rowOff>
    </xdr:from>
    <xdr:ext cx="534377" cy="259045"/>
    <xdr:sp macro="" textlink="">
      <xdr:nvSpPr>
        <xdr:cNvPr id="116" name="n_1aveValue【道路】&#10;一人当たり延長"/>
        <xdr:cNvSpPr txBox="1"/>
      </xdr:nvSpPr>
      <xdr:spPr>
        <a:xfrm>
          <a:off x="9359410" y="66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11065</xdr:rowOff>
    </xdr:from>
    <xdr:ext cx="534377" cy="259045"/>
    <xdr:sp macro="" textlink="">
      <xdr:nvSpPr>
        <xdr:cNvPr id="117" name="n_1mainValue【道路】&#10;一人当たり延長"/>
        <xdr:cNvSpPr txBox="1"/>
      </xdr:nvSpPr>
      <xdr:spPr>
        <a:xfrm>
          <a:off x="9359410" y="704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22860</xdr:rowOff>
    </xdr:to>
    <xdr:cxnSp macro="">
      <xdr:nvCxnSpPr>
        <xdr:cNvPr id="138" name="直線コネクタ 137"/>
        <xdr:cNvCxnSpPr/>
      </xdr:nvCxnSpPr>
      <xdr:spPr>
        <a:xfrm flipV="1">
          <a:off x="4634865" y="965835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26687</xdr:rowOff>
    </xdr:from>
    <xdr:ext cx="405111" cy="259045"/>
    <xdr:sp macro="" textlink="">
      <xdr:nvSpPr>
        <xdr:cNvPr id="139" name="【橋りょう・トンネル】&#10;有形固定資産減価償却率最小値テキスト"/>
        <xdr:cNvSpPr txBox="1"/>
      </xdr:nvSpPr>
      <xdr:spPr>
        <a:xfrm>
          <a:off x="47244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63</xdr:row>
      <xdr:rowOff>22860</xdr:rowOff>
    </xdr:from>
    <xdr:to>
      <xdr:col>6</xdr:col>
      <xdr:colOff>600075</xdr:colOff>
      <xdr:row>63</xdr:row>
      <xdr:rowOff>22860</xdr:rowOff>
    </xdr:to>
    <xdr:cxnSp macro="">
      <xdr:nvCxnSpPr>
        <xdr:cNvPr id="140" name="直線コネクタ 139"/>
        <xdr:cNvCxnSpPr/>
      </xdr:nvCxnSpPr>
      <xdr:spPr>
        <a:xfrm>
          <a:off x="4546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1"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2" name="直線コネクタ 141"/>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109237</xdr:rowOff>
    </xdr:from>
    <xdr:ext cx="405111" cy="259045"/>
    <xdr:sp macro="" textlink="">
      <xdr:nvSpPr>
        <xdr:cNvPr id="143" name="【橋りょう・トンネル】&#10;有形固定資産減価償却率平均値テキスト"/>
        <xdr:cNvSpPr txBox="1"/>
      </xdr:nvSpPr>
      <xdr:spPr>
        <a:xfrm>
          <a:off x="47244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86360</xdr:rowOff>
    </xdr:from>
    <xdr:to>
      <xdr:col>6</xdr:col>
      <xdr:colOff>561975</xdr:colOff>
      <xdr:row>60</xdr:row>
      <xdr:rowOff>16510</xdr:rowOff>
    </xdr:to>
    <xdr:sp macro="" textlink="">
      <xdr:nvSpPr>
        <xdr:cNvPr id="144" name="フローチャート : 判断 143"/>
        <xdr:cNvSpPr/>
      </xdr:nvSpPr>
      <xdr:spPr>
        <a:xfrm>
          <a:off x="4584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45" name="フローチャート : 判断 144"/>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149225</xdr:rowOff>
    </xdr:from>
    <xdr:to>
      <xdr:col>6</xdr:col>
      <xdr:colOff>561975</xdr:colOff>
      <xdr:row>61</xdr:row>
      <xdr:rowOff>79375</xdr:rowOff>
    </xdr:to>
    <xdr:sp macro="" textlink="">
      <xdr:nvSpPr>
        <xdr:cNvPr id="151" name="円/楕円 150"/>
        <xdr:cNvSpPr/>
      </xdr:nvSpPr>
      <xdr:spPr>
        <a:xfrm>
          <a:off x="4584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127652</xdr:rowOff>
    </xdr:from>
    <xdr:ext cx="405111" cy="259045"/>
    <xdr:sp macro="" textlink="">
      <xdr:nvSpPr>
        <xdr:cNvPr id="152" name="【橋りょう・トンネル】&#10;有形固定資産減価償却率該当値テキスト"/>
        <xdr:cNvSpPr txBox="1"/>
      </xdr:nvSpPr>
      <xdr:spPr>
        <a:xfrm>
          <a:off x="4724400"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52070</xdr:rowOff>
    </xdr:from>
    <xdr:to>
      <xdr:col>5</xdr:col>
      <xdr:colOff>409575</xdr:colOff>
      <xdr:row>61</xdr:row>
      <xdr:rowOff>153670</xdr:rowOff>
    </xdr:to>
    <xdr:sp macro="" textlink="">
      <xdr:nvSpPr>
        <xdr:cNvPr id="153" name="円/楕円 152"/>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28575</xdr:rowOff>
    </xdr:from>
    <xdr:to>
      <xdr:col>6</xdr:col>
      <xdr:colOff>511175</xdr:colOff>
      <xdr:row>61</xdr:row>
      <xdr:rowOff>102870</xdr:rowOff>
    </xdr:to>
    <xdr:cxnSp macro="">
      <xdr:nvCxnSpPr>
        <xdr:cNvPr id="154" name="直線コネクタ 153"/>
        <xdr:cNvCxnSpPr/>
      </xdr:nvCxnSpPr>
      <xdr:spPr>
        <a:xfrm flipV="1">
          <a:off x="3797300" y="1048702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78757</xdr:rowOff>
    </xdr:from>
    <xdr:ext cx="405111" cy="259045"/>
    <xdr:sp macro="" textlink="">
      <xdr:nvSpPr>
        <xdr:cNvPr id="155" name="n_1aveValue【橋りょう・トンネル】&#10;有形固定資産減価償却率"/>
        <xdr:cNvSpPr txBox="1"/>
      </xdr:nvSpPr>
      <xdr:spPr>
        <a:xfrm>
          <a:off x="3582043"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144797</xdr:rowOff>
    </xdr:from>
    <xdr:ext cx="405111" cy="259045"/>
    <xdr:sp macro="" textlink="">
      <xdr:nvSpPr>
        <xdr:cNvPr id="156" name="n_1mainValue【橋りょう・トンネル】&#10;有形固定資産減価償却率"/>
        <xdr:cNvSpPr txBox="1"/>
      </xdr:nvSpPr>
      <xdr:spPr>
        <a:xfrm>
          <a:off x="3582043"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67" name="テキスト ボックス 166"/>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29227</xdr:rowOff>
    </xdr:from>
    <xdr:ext cx="595419" cy="259045"/>
    <xdr:sp macro="" textlink="">
      <xdr:nvSpPr>
        <xdr:cNvPr id="169" name="テキスト ボックス 168"/>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1" name="テキスト ボックス 17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3" name="テキスト ボックス 17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5" name="テキスト ボックス 17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73075</xdr:rowOff>
    </xdr:from>
    <xdr:to>
      <xdr:col>15</xdr:col>
      <xdr:colOff>180340</xdr:colOff>
      <xdr:row>64</xdr:row>
      <xdr:rowOff>48957</xdr:rowOff>
    </xdr:to>
    <xdr:cxnSp macro="">
      <xdr:nvCxnSpPr>
        <xdr:cNvPr id="179" name="直線コネクタ 178"/>
        <xdr:cNvCxnSpPr/>
      </xdr:nvCxnSpPr>
      <xdr:spPr>
        <a:xfrm flipV="1">
          <a:off x="10476865" y="9674275"/>
          <a:ext cx="0" cy="134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52784</xdr:rowOff>
    </xdr:from>
    <xdr:ext cx="599010" cy="259045"/>
    <xdr:sp macro="" textlink="">
      <xdr:nvSpPr>
        <xdr:cNvPr id="180" name="【橋りょう・トンネル】&#10;一人当たり有形固定資産（償却資産）額最小値テキスト"/>
        <xdr:cNvSpPr txBox="1"/>
      </xdr:nvSpPr>
      <xdr:spPr>
        <a:xfrm>
          <a:off x="10566400" y="1102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389,292</a:t>
          </a:r>
          <a:endParaRPr kumimoji="1" lang="ja-JP" altLang="en-US" sz="1000" b="1">
            <a:latin typeface="ＭＳ Ｐゴシック"/>
          </a:endParaRPr>
        </a:p>
      </xdr:txBody>
    </xdr:sp>
    <xdr:clientData/>
  </xdr:oneCellAnchor>
  <xdr:twoCellAnchor>
    <xdr:from>
      <xdr:col>15</xdr:col>
      <xdr:colOff>92075</xdr:colOff>
      <xdr:row>64</xdr:row>
      <xdr:rowOff>48957</xdr:rowOff>
    </xdr:from>
    <xdr:to>
      <xdr:col>15</xdr:col>
      <xdr:colOff>269875</xdr:colOff>
      <xdr:row>64</xdr:row>
      <xdr:rowOff>48957</xdr:rowOff>
    </xdr:to>
    <xdr:cxnSp macro="">
      <xdr:nvCxnSpPr>
        <xdr:cNvPr id="181" name="直線コネクタ 180"/>
        <xdr:cNvCxnSpPr/>
      </xdr:nvCxnSpPr>
      <xdr:spPr>
        <a:xfrm>
          <a:off x="10388600" y="1102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19752</xdr:rowOff>
    </xdr:from>
    <xdr:ext cx="599010" cy="259045"/>
    <xdr:sp macro="" textlink="">
      <xdr:nvSpPr>
        <xdr:cNvPr id="182" name="【橋りょう・トンネル】&#10;一人当たり有形固定資産（償却資産）額最大値テキスト"/>
        <xdr:cNvSpPr txBox="1"/>
      </xdr:nvSpPr>
      <xdr:spPr>
        <a:xfrm>
          <a:off x="10566400" y="944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684,017</a:t>
          </a:r>
          <a:endParaRPr kumimoji="1" lang="ja-JP" altLang="en-US" sz="1000" b="1">
            <a:latin typeface="ＭＳ Ｐゴシック"/>
          </a:endParaRPr>
        </a:p>
      </xdr:txBody>
    </xdr:sp>
    <xdr:clientData/>
  </xdr:oneCellAnchor>
  <xdr:twoCellAnchor>
    <xdr:from>
      <xdr:col>15</xdr:col>
      <xdr:colOff>92075</xdr:colOff>
      <xdr:row>56</xdr:row>
      <xdr:rowOff>73075</xdr:rowOff>
    </xdr:from>
    <xdr:to>
      <xdr:col>15</xdr:col>
      <xdr:colOff>269875</xdr:colOff>
      <xdr:row>56</xdr:row>
      <xdr:rowOff>73075</xdr:rowOff>
    </xdr:to>
    <xdr:cxnSp macro="">
      <xdr:nvCxnSpPr>
        <xdr:cNvPr id="183" name="直線コネクタ 182"/>
        <xdr:cNvCxnSpPr/>
      </xdr:nvCxnSpPr>
      <xdr:spPr>
        <a:xfrm>
          <a:off x="10388600" y="967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114623</xdr:rowOff>
    </xdr:from>
    <xdr:ext cx="599010" cy="259045"/>
    <xdr:sp macro="" textlink="">
      <xdr:nvSpPr>
        <xdr:cNvPr id="184" name="【橋りょう・トンネル】&#10;一人当たり有形固定資産（償却資産）額平均値テキスト"/>
        <xdr:cNvSpPr txBox="1"/>
      </xdr:nvSpPr>
      <xdr:spPr>
        <a:xfrm>
          <a:off x="10566400" y="1023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518,822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91746</xdr:rowOff>
    </xdr:from>
    <xdr:to>
      <xdr:col>15</xdr:col>
      <xdr:colOff>231775</xdr:colOff>
      <xdr:row>61</xdr:row>
      <xdr:rowOff>21896</xdr:rowOff>
    </xdr:to>
    <xdr:sp macro="" textlink="">
      <xdr:nvSpPr>
        <xdr:cNvPr id="185" name="フローチャート : 判断 184"/>
        <xdr:cNvSpPr/>
      </xdr:nvSpPr>
      <xdr:spPr>
        <a:xfrm>
          <a:off x="10426700" y="103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53158</xdr:rowOff>
    </xdr:from>
    <xdr:to>
      <xdr:col>14</xdr:col>
      <xdr:colOff>79375</xdr:colOff>
      <xdr:row>63</xdr:row>
      <xdr:rowOff>154758</xdr:rowOff>
    </xdr:to>
    <xdr:sp macro="" textlink="">
      <xdr:nvSpPr>
        <xdr:cNvPr id="186" name="フローチャート : 判断 185"/>
        <xdr:cNvSpPr/>
      </xdr:nvSpPr>
      <xdr:spPr>
        <a:xfrm>
          <a:off x="9588500" y="108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27034</xdr:rowOff>
    </xdr:from>
    <xdr:to>
      <xdr:col>15</xdr:col>
      <xdr:colOff>231775</xdr:colOff>
      <xdr:row>61</xdr:row>
      <xdr:rowOff>128634</xdr:rowOff>
    </xdr:to>
    <xdr:sp macro="" textlink="">
      <xdr:nvSpPr>
        <xdr:cNvPr id="192" name="円/楕円 191"/>
        <xdr:cNvSpPr/>
      </xdr:nvSpPr>
      <xdr:spPr>
        <a:xfrm>
          <a:off x="10426700" y="104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5461</xdr:rowOff>
    </xdr:from>
    <xdr:ext cx="599010" cy="259045"/>
    <xdr:sp macro="" textlink="">
      <xdr:nvSpPr>
        <xdr:cNvPr id="193" name="【橋りょう・トンネル】&#10;一人当たり有形固定資産（償却資産）額該当値テキスト"/>
        <xdr:cNvSpPr txBox="1"/>
      </xdr:nvSpPr>
      <xdr:spPr>
        <a:xfrm>
          <a:off x="10566400" y="1046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495,476</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68228</xdr:rowOff>
    </xdr:from>
    <xdr:to>
      <xdr:col>14</xdr:col>
      <xdr:colOff>79375</xdr:colOff>
      <xdr:row>61</xdr:row>
      <xdr:rowOff>169828</xdr:rowOff>
    </xdr:to>
    <xdr:sp macro="" textlink="">
      <xdr:nvSpPr>
        <xdr:cNvPr id="194" name="円/楕円 193"/>
        <xdr:cNvSpPr/>
      </xdr:nvSpPr>
      <xdr:spPr>
        <a:xfrm>
          <a:off x="9588500" y="1052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77834</xdr:rowOff>
    </xdr:from>
    <xdr:to>
      <xdr:col>15</xdr:col>
      <xdr:colOff>180975</xdr:colOff>
      <xdr:row>61</xdr:row>
      <xdr:rowOff>119028</xdr:rowOff>
    </xdr:to>
    <xdr:cxnSp macro="">
      <xdr:nvCxnSpPr>
        <xdr:cNvPr id="195" name="直線コネクタ 194"/>
        <xdr:cNvCxnSpPr/>
      </xdr:nvCxnSpPr>
      <xdr:spPr>
        <a:xfrm flipV="1">
          <a:off x="9639300" y="10536284"/>
          <a:ext cx="8382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63</xdr:row>
      <xdr:rowOff>145885</xdr:rowOff>
    </xdr:from>
    <xdr:ext cx="599010" cy="259045"/>
    <xdr:sp macro="" textlink="">
      <xdr:nvSpPr>
        <xdr:cNvPr id="196" name="n_1aveValue【橋りょう・トンネル】&#10;一人当たり有形固定資産（償却資産）額"/>
        <xdr:cNvSpPr txBox="1"/>
      </xdr:nvSpPr>
      <xdr:spPr>
        <a:xfrm>
          <a:off x="9327094" y="1094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14905</xdr:rowOff>
    </xdr:from>
    <xdr:ext cx="599010" cy="259045"/>
    <xdr:sp macro="" textlink="">
      <xdr:nvSpPr>
        <xdr:cNvPr id="197" name="n_1mainValue【橋りょう・トンネル】&#10;一人当たり有形固定資産（償却資産）額"/>
        <xdr:cNvSpPr txBox="1"/>
      </xdr:nvSpPr>
      <xdr:spPr>
        <a:xfrm>
          <a:off x="9327094" y="1030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486,466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91439</xdr:rowOff>
    </xdr:to>
    <xdr:cxnSp macro="">
      <xdr:nvCxnSpPr>
        <xdr:cNvPr id="222" name="直線コネクタ 221"/>
        <xdr:cNvCxnSpPr/>
      </xdr:nvCxnSpPr>
      <xdr:spPr>
        <a:xfrm flipV="1">
          <a:off x="4634865" y="1333500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95266</xdr:rowOff>
    </xdr:from>
    <xdr:ext cx="405111" cy="259045"/>
    <xdr:sp macro="" textlink="">
      <xdr:nvSpPr>
        <xdr:cNvPr id="223" name="【公営住宅】&#10;有形固定資産減価償却率最小値テキスト"/>
        <xdr:cNvSpPr txBox="1"/>
      </xdr:nvSpPr>
      <xdr:spPr>
        <a:xfrm>
          <a:off x="47244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6</xdr:col>
      <xdr:colOff>422275</xdr:colOff>
      <xdr:row>85</xdr:row>
      <xdr:rowOff>91439</xdr:rowOff>
    </xdr:from>
    <xdr:to>
      <xdr:col>6</xdr:col>
      <xdr:colOff>600075</xdr:colOff>
      <xdr:row>85</xdr:row>
      <xdr:rowOff>91439</xdr:rowOff>
    </xdr:to>
    <xdr:cxnSp macro="">
      <xdr:nvCxnSpPr>
        <xdr:cNvPr id="224" name="直線コネクタ 223"/>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5"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6" name="直線コネクタ 22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55897</xdr:rowOff>
    </xdr:from>
    <xdr:ext cx="405111" cy="259045"/>
    <xdr:sp macro="" textlink="">
      <xdr:nvSpPr>
        <xdr:cNvPr id="227" name="【公営住宅】&#10;有形固定資産減価償却率平均値テキスト"/>
        <xdr:cNvSpPr txBox="1"/>
      </xdr:nvSpPr>
      <xdr:spPr>
        <a:xfrm>
          <a:off x="47244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33020</xdr:rowOff>
    </xdr:from>
    <xdr:to>
      <xdr:col>6</xdr:col>
      <xdr:colOff>561975</xdr:colOff>
      <xdr:row>83</xdr:row>
      <xdr:rowOff>134620</xdr:rowOff>
    </xdr:to>
    <xdr:sp macro="" textlink="">
      <xdr:nvSpPr>
        <xdr:cNvPr id="228" name="フローチャート : 判断 227"/>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78739</xdr:rowOff>
    </xdr:from>
    <xdr:to>
      <xdr:col>5</xdr:col>
      <xdr:colOff>409575</xdr:colOff>
      <xdr:row>85</xdr:row>
      <xdr:rowOff>8889</xdr:rowOff>
    </xdr:to>
    <xdr:sp macro="" textlink="">
      <xdr:nvSpPr>
        <xdr:cNvPr id="229" name="フローチャート : 判断 228"/>
        <xdr:cNvSpPr/>
      </xdr:nvSpPr>
      <xdr:spPr>
        <a:xfrm>
          <a:off x="3746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35" name="円/楕円 234"/>
        <xdr:cNvSpPr/>
      </xdr:nvSpPr>
      <xdr:spPr>
        <a:xfrm>
          <a:off x="4584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57166</xdr:rowOff>
    </xdr:from>
    <xdr:ext cx="405111" cy="259045"/>
    <xdr:sp macro="" textlink="">
      <xdr:nvSpPr>
        <xdr:cNvPr id="236" name="【公営住宅】&#10;有形固定資産減価償却率該当値テキスト"/>
        <xdr:cNvSpPr txBox="1"/>
      </xdr:nvSpPr>
      <xdr:spPr>
        <a:xfrm>
          <a:off x="47244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97789</xdr:rowOff>
    </xdr:from>
    <xdr:to>
      <xdr:col>5</xdr:col>
      <xdr:colOff>409575</xdr:colOff>
      <xdr:row>84</xdr:row>
      <xdr:rowOff>27939</xdr:rowOff>
    </xdr:to>
    <xdr:sp macro="" textlink="">
      <xdr:nvSpPr>
        <xdr:cNvPr id="237" name="円/楕円 236"/>
        <xdr:cNvSpPr/>
      </xdr:nvSpPr>
      <xdr:spPr>
        <a:xfrm>
          <a:off x="3746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129539</xdr:rowOff>
    </xdr:from>
    <xdr:to>
      <xdr:col>6</xdr:col>
      <xdr:colOff>511175</xdr:colOff>
      <xdr:row>83</xdr:row>
      <xdr:rowOff>148589</xdr:rowOff>
    </xdr:to>
    <xdr:cxnSp macro="">
      <xdr:nvCxnSpPr>
        <xdr:cNvPr id="238" name="直線コネクタ 237"/>
        <xdr:cNvCxnSpPr/>
      </xdr:nvCxnSpPr>
      <xdr:spPr>
        <a:xfrm flipV="1">
          <a:off x="3797300" y="143598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85</xdr:row>
      <xdr:rowOff>16</xdr:rowOff>
    </xdr:from>
    <xdr:ext cx="405111" cy="259045"/>
    <xdr:sp macro="" textlink="">
      <xdr:nvSpPr>
        <xdr:cNvPr id="239" name="n_1aveValue【公営住宅】&#10;有形固定資産減価償却率"/>
        <xdr:cNvSpPr txBox="1"/>
      </xdr:nvSpPr>
      <xdr:spPr>
        <a:xfrm>
          <a:off x="3582043"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44466</xdr:rowOff>
    </xdr:from>
    <xdr:ext cx="405111" cy="259045"/>
    <xdr:sp macro="" textlink="">
      <xdr:nvSpPr>
        <xdr:cNvPr id="240" name="n_1mainValue【公営住宅】&#10;有形固定資産減価償却率"/>
        <xdr:cNvSpPr txBox="1"/>
      </xdr:nvSpPr>
      <xdr:spPr>
        <a:xfrm>
          <a:off x="3582043" y="1410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154687</xdr:rowOff>
    </xdr:from>
    <xdr:to>
      <xdr:col>15</xdr:col>
      <xdr:colOff>180340</xdr:colOff>
      <xdr:row>86</xdr:row>
      <xdr:rowOff>77724</xdr:rowOff>
    </xdr:to>
    <xdr:cxnSp macro="">
      <xdr:nvCxnSpPr>
        <xdr:cNvPr id="264" name="直線コネクタ 263"/>
        <xdr:cNvCxnSpPr/>
      </xdr:nvCxnSpPr>
      <xdr:spPr>
        <a:xfrm flipV="1">
          <a:off x="10476865" y="13356337"/>
          <a:ext cx="0" cy="1466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81551</xdr:rowOff>
    </xdr:from>
    <xdr:ext cx="469744" cy="259045"/>
    <xdr:sp macro="" textlink="">
      <xdr:nvSpPr>
        <xdr:cNvPr id="265" name="【公営住宅】&#10;一人当たり面積最小値テキスト"/>
        <xdr:cNvSpPr txBox="1"/>
      </xdr:nvSpPr>
      <xdr:spPr>
        <a:xfrm>
          <a:off x="10566400"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86</xdr:row>
      <xdr:rowOff>77724</xdr:rowOff>
    </xdr:from>
    <xdr:to>
      <xdr:col>15</xdr:col>
      <xdr:colOff>269875</xdr:colOff>
      <xdr:row>86</xdr:row>
      <xdr:rowOff>77724</xdr:rowOff>
    </xdr:to>
    <xdr:cxnSp macro="">
      <xdr:nvCxnSpPr>
        <xdr:cNvPr id="266" name="直線コネクタ 265"/>
        <xdr:cNvCxnSpPr/>
      </xdr:nvCxnSpPr>
      <xdr:spPr>
        <a:xfrm>
          <a:off x="10388600" y="1482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101364</xdr:rowOff>
    </xdr:from>
    <xdr:ext cx="469744" cy="259045"/>
    <xdr:sp macro="" textlink="">
      <xdr:nvSpPr>
        <xdr:cNvPr id="267" name="【公営住宅】&#10;一人当たり面積最大値テキスト"/>
        <xdr:cNvSpPr txBox="1"/>
      </xdr:nvSpPr>
      <xdr:spPr>
        <a:xfrm>
          <a:off x="105664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1.972</a:t>
          </a:r>
          <a:endParaRPr kumimoji="1" lang="ja-JP" altLang="en-US" sz="1000" b="1">
            <a:latin typeface="ＭＳ Ｐゴシック"/>
          </a:endParaRPr>
        </a:p>
      </xdr:txBody>
    </xdr:sp>
    <xdr:clientData/>
  </xdr:oneCellAnchor>
  <xdr:twoCellAnchor>
    <xdr:from>
      <xdr:col>15</xdr:col>
      <xdr:colOff>92075</xdr:colOff>
      <xdr:row>77</xdr:row>
      <xdr:rowOff>154687</xdr:rowOff>
    </xdr:from>
    <xdr:to>
      <xdr:col>15</xdr:col>
      <xdr:colOff>269875</xdr:colOff>
      <xdr:row>77</xdr:row>
      <xdr:rowOff>154687</xdr:rowOff>
    </xdr:to>
    <xdr:cxnSp macro="">
      <xdr:nvCxnSpPr>
        <xdr:cNvPr id="268" name="直線コネクタ 267"/>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155464</xdr:rowOff>
    </xdr:from>
    <xdr:ext cx="469744" cy="259045"/>
    <xdr:sp macro="" textlink="">
      <xdr:nvSpPr>
        <xdr:cNvPr id="269" name="【公営住宅】&#10;一人当たり面積平均値テキスト"/>
        <xdr:cNvSpPr txBox="1"/>
      </xdr:nvSpPr>
      <xdr:spPr>
        <a:xfrm>
          <a:off x="10566400" y="13700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1.426</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5587</xdr:rowOff>
    </xdr:from>
    <xdr:to>
      <xdr:col>15</xdr:col>
      <xdr:colOff>231775</xdr:colOff>
      <xdr:row>80</xdr:row>
      <xdr:rowOff>107187</xdr:rowOff>
    </xdr:to>
    <xdr:sp macro="" textlink="">
      <xdr:nvSpPr>
        <xdr:cNvPr id="270" name="フローチャート : 判断 269"/>
        <xdr:cNvSpPr/>
      </xdr:nvSpPr>
      <xdr:spPr>
        <a:xfrm>
          <a:off x="104267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145035</xdr:rowOff>
    </xdr:from>
    <xdr:to>
      <xdr:col>14</xdr:col>
      <xdr:colOff>79375</xdr:colOff>
      <xdr:row>80</xdr:row>
      <xdr:rowOff>75185</xdr:rowOff>
    </xdr:to>
    <xdr:sp macro="" textlink="">
      <xdr:nvSpPr>
        <xdr:cNvPr id="271" name="フローチャート : 判断 270"/>
        <xdr:cNvSpPr/>
      </xdr:nvSpPr>
      <xdr:spPr>
        <a:xfrm>
          <a:off x="9588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125985</xdr:rowOff>
    </xdr:from>
    <xdr:to>
      <xdr:col>15</xdr:col>
      <xdr:colOff>231775</xdr:colOff>
      <xdr:row>80</xdr:row>
      <xdr:rowOff>56135</xdr:rowOff>
    </xdr:to>
    <xdr:sp macro="" textlink="">
      <xdr:nvSpPr>
        <xdr:cNvPr id="277" name="円/楕円 276"/>
        <xdr:cNvSpPr/>
      </xdr:nvSpPr>
      <xdr:spPr>
        <a:xfrm>
          <a:off x="10426700" y="136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148862</xdr:rowOff>
    </xdr:from>
    <xdr:ext cx="469744" cy="259045"/>
    <xdr:sp macro="" textlink="">
      <xdr:nvSpPr>
        <xdr:cNvPr id="278" name="【公営住宅】&#10;一人当たり面積該当値テキスト"/>
        <xdr:cNvSpPr txBox="1"/>
      </xdr:nvSpPr>
      <xdr:spPr>
        <a:xfrm>
          <a:off x="10566400" y="135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1.493</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145796</xdr:rowOff>
    </xdr:from>
    <xdr:to>
      <xdr:col>14</xdr:col>
      <xdr:colOff>79375</xdr:colOff>
      <xdr:row>80</xdr:row>
      <xdr:rowOff>75946</xdr:rowOff>
    </xdr:to>
    <xdr:sp macro="" textlink="">
      <xdr:nvSpPr>
        <xdr:cNvPr id="279" name="円/楕円 278"/>
        <xdr:cNvSpPr/>
      </xdr:nvSpPr>
      <xdr:spPr>
        <a:xfrm>
          <a:off x="9588500" y="136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5335</xdr:rowOff>
    </xdr:from>
    <xdr:to>
      <xdr:col>15</xdr:col>
      <xdr:colOff>180975</xdr:colOff>
      <xdr:row>80</xdr:row>
      <xdr:rowOff>25146</xdr:rowOff>
    </xdr:to>
    <xdr:cxnSp macro="">
      <xdr:nvCxnSpPr>
        <xdr:cNvPr id="280" name="直線コネクタ 279"/>
        <xdr:cNvCxnSpPr/>
      </xdr:nvCxnSpPr>
      <xdr:spPr>
        <a:xfrm flipV="1">
          <a:off x="9639300" y="13721335"/>
          <a:ext cx="8382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78</xdr:row>
      <xdr:rowOff>91712</xdr:rowOff>
    </xdr:from>
    <xdr:ext cx="469744" cy="259045"/>
    <xdr:sp macro="" textlink="">
      <xdr:nvSpPr>
        <xdr:cNvPr id="281" name="n_1aveValue【公営住宅】&#10;一人当たり面積"/>
        <xdr:cNvSpPr txBox="1"/>
      </xdr:nvSpPr>
      <xdr:spPr>
        <a:xfrm>
          <a:off x="93917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67073</xdr:rowOff>
    </xdr:from>
    <xdr:ext cx="469744" cy="259045"/>
    <xdr:sp macro="" textlink="">
      <xdr:nvSpPr>
        <xdr:cNvPr id="282" name="n_1mainValue【公営住宅】&#10;一人当たり面積"/>
        <xdr:cNvSpPr txBox="1"/>
      </xdr:nvSpPr>
      <xdr:spPr>
        <a:xfrm>
          <a:off x="9391727" y="137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4" name="正方形/長方形 28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5" name="正方形/長方形 28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6" name="正方形/長方形 28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7" name="正方形/長方形 28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0" name="正方形/長方形 28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1" name="正方形/長方形 29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2" name="正方形/長方形 29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3" name="正方形/長方形 29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05" name="直線コネクタ 3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06" name="テキスト ボックス 30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7" name="直線コネクタ 3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8" name="テキスト ボックス 3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9" name="直線コネクタ 3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0" name="テキスト ボックス 3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1" name="直線コネクタ 3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2" name="テキスト ボックス 3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3" name="直線コネクタ 3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14" name="テキスト ボックス 3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5" name="直線コネクタ 3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6" name="テキスト ボックス 31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8" name="テキスト ボックス 3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33746</xdr:rowOff>
    </xdr:from>
    <xdr:to>
      <xdr:col>23</xdr:col>
      <xdr:colOff>516889</xdr:colOff>
      <xdr:row>41</xdr:row>
      <xdr:rowOff>61504</xdr:rowOff>
    </xdr:to>
    <xdr:cxnSp macro="">
      <xdr:nvCxnSpPr>
        <xdr:cNvPr id="320" name="直線コネクタ 319"/>
        <xdr:cNvCxnSpPr/>
      </xdr:nvCxnSpPr>
      <xdr:spPr>
        <a:xfrm flipV="1">
          <a:off x="16318864" y="5691596"/>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65331</xdr:rowOff>
    </xdr:from>
    <xdr:ext cx="405111" cy="259045"/>
    <xdr:sp macro="" textlink="">
      <xdr:nvSpPr>
        <xdr:cNvPr id="321" name="【認定こども園・幼稚園・保育所】&#10;有形固定資産減価償却率最小値テキスト"/>
        <xdr:cNvSpPr txBox="1"/>
      </xdr:nvSpPr>
      <xdr:spPr>
        <a:xfrm>
          <a:off x="16408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41</xdr:row>
      <xdr:rowOff>61504</xdr:rowOff>
    </xdr:from>
    <xdr:to>
      <xdr:col>23</xdr:col>
      <xdr:colOff>606425</xdr:colOff>
      <xdr:row>41</xdr:row>
      <xdr:rowOff>61504</xdr:rowOff>
    </xdr:to>
    <xdr:cxnSp macro="">
      <xdr:nvCxnSpPr>
        <xdr:cNvPr id="322" name="直線コネクタ 321"/>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151873</xdr:rowOff>
    </xdr:from>
    <xdr:ext cx="405111" cy="259045"/>
    <xdr:sp macro="" textlink="">
      <xdr:nvSpPr>
        <xdr:cNvPr id="323" name="【認定こども園・幼稚園・保育所】&#10;有形固定資産減価償却率最大値テキスト"/>
        <xdr:cNvSpPr txBox="1"/>
      </xdr:nvSpPr>
      <xdr:spPr>
        <a:xfrm>
          <a:off x="16408400" y="5466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23</xdr:col>
      <xdr:colOff>428625</xdr:colOff>
      <xdr:row>33</xdr:row>
      <xdr:rowOff>33746</xdr:rowOff>
    </xdr:from>
    <xdr:to>
      <xdr:col>23</xdr:col>
      <xdr:colOff>606425</xdr:colOff>
      <xdr:row>33</xdr:row>
      <xdr:rowOff>33746</xdr:rowOff>
    </xdr:to>
    <xdr:cxnSp macro="">
      <xdr:nvCxnSpPr>
        <xdr:cNvPr id="324" name="直線コネクタ 323"/>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84200</xdr:rowOff>
    </xdr:from>
    <xdr:ext cx="405111" cy="259045"/>
    <xdr:sp macro="" textlink="">
      <xdr:nvSpPr>
        <xdr:cNvPr id="325" name="【認定こども園・幼稚園・保育所】&#10;有形固定資産減価償却率平均値テキスト"/>
        <xdr:cNvSpPr txBox="1"/>
      </xdr:nvSpPr>
      <xdr:spPr>
        <a:xfrm>
          <a:off x="16408400" y="642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61323</xdr:rowOff>
    </xdr:from>
    <xdr:to>
      <xdr:col>23</xdr:col>
      <xdr:colOff>568325</xdr:colOff>
      <xdr:row>38</xdr:row>
      <xdr:rowOff>162923</xdr:rowOff>
    </xdr:to>
    <xdr:sp macro="" textlink="">
      <xdr:nvSpPr>
        <xdr:cNvPr id="326" name="フローチャート : 判断 325"/>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15603</xdr:rowOff>
    </xdr:from>
    <xdr:to>
      <xdr:col>22</xdr:col>
      <xdr:colOff>415925</xdr:colOff>
      <xdr:row>36</xdr:row>
      <xdr:rowOff>117203</xdr:rowOff>
    </xdr:to>
    <xdr:sp macro="" textlink="">
      <xdr:nvSpPr>
        <xdr:cNvPr id="327" name="フローチャート : 判断 326"/>
        <xdr:cNvSpPr/>
      </xdr:nvSpPr>
      <xdr:spPr>
        <a:xfrm>
          <a:off x="15430500" y="61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10704</xdr:rowOff>
    </xdr:from>
    <xdr:to>
      <xdr:col>23</xdr:col>
      <xdr:colOff>568325</xdr:colOff>
      <xdr:row>41</xdr:row>
      <xdr:rowOff>112304</xdr:rowOff>
    </xdr:to>
    <xdr:sp macro="" textlink="">
      <xdr:nvSpPr>
        <xdr:cNvPr id="333" name="円/楕円 332"/>
        <xdr:cNvSpPr/>
      </xdr:nvSpPr>
      <xdr:spPr>
        <a:xfrm>
          <a:off x="162687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97081</xdr:rowOff>
    </xdr:from>
    <xdr:ext cx="405111" cy="259045"/>
    <xdr:sp macro="" textlink="">
      <xdr:nvSpPr>
        <xdr:cNvPr id="334" name="【認定こども園・幼稚園・保育所】&#10;有形固定資産減価償却率該当値テキスト"/>
        <xdr:cNvSpPr txBox="1"/>
      </xdr:nvSpPr>
      <xdr:spPr>
        <a:xfrm>
          <a:off x="16408400" y="695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100511</xdr:rowOff>
    </xdr:from>
    <xdr:to>
      <xdr:col>22</xdr:col>
      <xdr:colOff>415925</xdr:colOff>
      <xdr:row>38</xdr:row>
      <xdr:rowOff>30662</xdr:rowOff>
    </xdr:to>
    <xdr:sp macro="" textlink="">
      <xdr:nvSpPr>
        <xdr:cNvPr id="335" name="円/楕円 334"/>
        <xdr:cNvSpPr/>
      </xdr:nvSpPr>
      <xdr:spPr>
        <a:xfrm>
          <a:off x="15430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151311</xdr:rowOff>
    </xdr:from>
    <xdr:to>
      <xdr:col>23</xdr:col>
      <xdr:colOff>517525</xdr:colOff>
      <xdr:row>41</xdr:row>
      <xdr:rowOff>61504</xdr:rowOff>
    </xdr:to>
    <xdr:cxnSp macro="">
      <xdr:nvCxnSpPr>
        <xdr:cNvPr id="336" name="直線コネクタ 335"/>
        <xdr:cNvCxnSpPr/>
      </xdr:nvCxnSpPr>
      <xdr:spPr>
        <a:xfrm>
          <a:off x="15481300" y="6494961"/>
          <a:ext cx="838200" cy="5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133730</xdr:rowOff>
    </xdr:from>
    <xdr:ext cx="405111" cy="259045"/>
    <xdr:sp macro="" textlink="">
      <xdr:nvSpPr>
        <xdr:cNvPr id="337" name="n_1aveValue【認定こども園・幼稚園・保育所】&#10;有形固定資産減価償却率"/>
        <xdr:cNvSpPr txBox="1"/>
      </xdr:nvSpPr>
      <xdr:spPr>
        <a:xfrm>
          <a:off x="15266043"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21789</xdr:rowOff>
    </xdr:from>
    <xdr:ext cx="405111" cy="259045"/>
    <xdr:sp macro="" textlink="">
      <xdr:nvSpPr>
        <xdr:cNvPr id="338" name="n_1mainValue【認定こども園・幼稚園・保育所】&#10;有形固定資産減価償却率"/>
        <xdr:cNvSpPr txBox="1"/>
      </xdr:nvSpPr>
      <xdr:spPr>
        <a:xfrm>
          <a:off x="15266043"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36</xdr:row>
      <xdr:rowOff>153924</xdr:rowOff>
    </xdr:from>
    <xdr:to>
      <xdr:col>32</xdr:col>
      <xdr:colOff>186689</xdr:colOff>
      <xdr:row>40</xdr:row>
      <xdr:rowOff>89916</xdr:rowOff>
    </xdr:to>
    <xdr:cxnSp macro="">
      <xdr:nvCxnSpPr>
        <xdr:cNvPr id="360" name="直線コネクタ 359"/>
        <xdr:cNvCxnSpPr/>
      </xdr:nvCxnSpPr>
      <xdr:spPr>
        <a:xfrm flipV="1">
          <a:off x="22160864" y="6326124"/>
          <a:ext cx="0" cy="621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93743</xdr:rowOff>
    </xdr:from>
    <xdr:ext cx="469744" cy="259045"/>
    <xdr:sp macro="" textlink="">
      <xdr:nvSpPr>
        <xdr:cNvPr id="361" name="【認定こども園・幼稚園・保育所】&#10;一人当たり面積最小値テキスト"/>
        <xdr:cNvSpPr txBox="1"/>
      </xdr:nvSpPr>
      <xdr:spPr>
        <a:xfrm>
          <a:off x="22250400" y="69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40</xdr:row>
      <xdr:rowOff>89916</xdr:rowOff>
    </xdr:from>
    <xdr:to>
      <xdr:col>32</xdr:col>
      <xdr:colOff>276225</xdr:colOff>
      <xdr:row>40</xdr:row>
      <xdr:rowOff>89916</xdr:rowOff>
    </xdr:to>
    <xdr:cxnSp macro="">
      <xdr:nvCxnSpPr>
        <xdr:cNvPr id="362" name="直線コネクタ 361"/>
        <xdr:cNvCxnSpPr/>
      </xdr:nvCxnSpPr>
      <xdr:spPr>
        <a:xfrm>
          <a:off x="22072600" y="69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100601</xdr:rowOff>
    </xdr:from>
    <xdr:ext cx="469744" cy="259045"/>
    <xdr:sp macro="" textlink="">
      <xdr:nvSpPr>
        <xdr:cNvPr id="363" name="【認定こども園・幼稚園・保育所】&#10;一人当たり面積最大値テキスト"/>
        <xdr:cNvSpPr txBox="1"/>
      </xdr:nvSpPr>
      <xdr:spPr>
        <a:xfrm>
          <a:off x="22250400" y="61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0.366</a:t>
          </a:r>
          <a:endParaRPr kumimoji="1" lang="ja-JP" altLang="en-US" sz="1000" b="1">
            <a:latin typeface="ＭＳ Ｐゴシック"/>
          </a:endParaRPr>
        </a:p>
      </xdr:txBody>
    </xdr:sp>
    <xdr:clientData/>
  </xdr:oneCellAnchor>
  <xdr:twoCellAnchor>
    <xdr:from>
      <xdr:col>32</xdr:col>
      <xdr:colOff>98425</xdr:colOff>
      <xdr:row>36</xdr:row>
      <xdr:rowOff>153924</xdr:rowOff>
    </xdr:from>
    <xdr:to>
      <xdr:col>32</xdr:col>
      <xdr:colOff>276225</xdr:colOff>
      <xdr:row>36</xdr:row>
      <xdr:rowOff>153924</xdr:rowOff>
    </xdr:to>
    <xdr:cxnSp macro="">
      <xdr:nvCxnSpPr>
        <xdr:cNvPr id="364" name="直線コネクタ 363"/>
        <xdr:cNvCxnSpPr/>
      </xdr:nvCxnSpPr>
      <xdr:spPr>
        <a:xfrm>
          <a:off x="22072600" y="632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63263</xdr:rowOff>
    </xdr:from>
    <xdr:ext cx="469744" cy="259045"/>
    <xdr:sp macro="" textlink="">
      <xdr:nvSpPr>
        <xdr:cNvPr id="365" name="【認定こども園・幼稚園・保育所】&#10;一人当たり面積平均値テキスト"/>
        <xdr:cNvSpPr txBox="1"/>
      </xdr:nvSpPr>
      <xdr:spPr>
        <a:xfrm>
          <a:off x="22250400" y="657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84836</xdr:rowOff>
    </xdr:from>
    <xdr:to>
      <xdr:col>32</xdr:col>
      <xdr:colOff>238125</xdr:colOff>
      <xdr:row>39</xdr:row>
      <xdr:rowOff>14986</xdr:rowOff>
    </xdr:to>
    <xdr:sp macro="" textlink="">
      <xdr:nvSpPr>
        <xdr:cNvPr id="366" name="フローチャート : 判断 365"/>
        <xdr:cNvSpPr/>
      </xdr:nvSpPr>
      <xdr:spPr>
        <a:xfrm>
          <a:off x="221107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112268</xdr:rowOff>
    </xdr:from>
    <xdr:to>
      <xdr:col>31</xdr:col>
      <xdr:colOff>85725</xdr:colOff>
      <xdr:row>39</xdr:row>
      <xdr:rowOff>42418</xdr:rowOff>
    </xdr:to>
    <xdr:sp macro="" textlink="">
      <xdr:nvSpPr>
        <xdr:cNvPr id="367" name="フローチャート : 判断 366"/>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8" name="テキスト ボックス 3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9" name="テキスト ボックス 3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0" name="テキスト ボックス 3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1" name="テキスト ボックス 3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2" name="テキスト ボックス 3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109982</xdr:rowOff>
    </xdr:from>
    <xdr:to>
      <xdr:col>32</xdr:col>
      <xdr:colOff>238125</xdr:colOff>
      <xdr:row>38</xdr:row>
      <xdr:rowOff>40132</xdr:rowOff>
    </xdr:to>
    <xdr:sp macro="" textlink="">
      <xdr:nvSpPr>
        <xdr:cNvPr id="373" name="円/楕円 372"/>
        <xdr:cNvSpPr/>
      </xdr:nvSpPr>
      <xdr:spPr>
        <a:xfrm>
          <a:off x="221107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132859</xdr:rowOff>
    </xdr:from>
    <xdr:ext cx="469744" cy="259045"/>
    <xdr:sp macro="" textlink="">
      <xdr:nvSpPr>
        <xdr:cNvPr id="374" name="【認定こども園・幼稚園・保育所】&#10;一人当たり面積該当値テキスト"/>
        <xdr:cNvSpPr txBox="1"/>
      </xdr:nvSpPr>
      <xdr:spPr>
        <a:xfrm>
          <a:off x="22250400"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0.288</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169418</xdr:rowOff>
    </xdr:from>
    <xdr:to>
      <xdr:col>31</xdr:col>
      <xdr:colOff>85725</xdr:colOff>
      <xdr:row>33</xdr:row>
      <xdr:rowOff>99568</xdr:rowOff>
    </xdr:to>
    <xdr:sp macro="" textlink="">
      <xdr:nvSpPr>
        <xdr:cNvPr id="375" name="円/楕円 374"/>
        <xdr:cNvSpPr/>
      </xdr:nvSpPr>
      <xdr:spPr>
        <a:xfrm>
          <a:off x="21272500" y="565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48768</xdr:rowOff>
    </xdr:from>
    <xdr:to>
      <xdr:col>32</xdr:col>
      <xdr:colOff>187325</xdr:colOff>
      <xdr:row>37</xdr:row>
      <xdr:rowOff>160782</xdr:rowOff>
    </xdr:to>
    <xdr:cxnSp macro="">
      <xdr:nvCxnSpPr>
        <xdr:cNvPr id="376" name="直線コネクタ 375"/>
        <xdr:cNvCxnSpPr/>
      </xdr:nvCxnSpPr>
      <xdr:spPr>
        <a:xfrm>
          <a:off x="21323300" y="5706618"/>
          <a:ext cx="838200" cy="79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33545</xdr:rowOff>
    </xdr:from>
    <xdr:ext cx="469744" cy="259045"/>
    <xdr:sp macro="" textlink="">
      <xdr:nvSpPr>
        <xdr:cNvPr id="377" name="n_1aveValue【認定こども園・幼稚園・保育所】&#10;一人当たり面積"/>
        <xdr:cNvSpPr txBox="1"/>
      </xdr:nvSpPr>
      <xdr:spPr>
        <a:xfrm>
          <a:off x="21075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116095</xdr:rowOff>
    </xdr:from>
    <xdr:ext cx="469744" cy="259045"/>
    <xdr:sp macro="" textlink="">
      <xdr:nvSpPr>
        <xdr:cNvPr id="378" name="n_1mainValue【認定こども園・幼稚園・保育所】&#10;一人当たり面積"/>
        <xdr:cNvSpPr txBox="1"/>
      </xdr:nvSpPr>
      <xdr:spPr>
        <a:xfrm>
          <a:off x="21075727" y="543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9" name="テキスト ボックス 3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0" name="直線コネクタ 38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1" name="テキスト ボックス 39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2" name="直線コネクタ 39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93" name="テキスト ボックス 39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94" name="直線コネクタ 39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95" name="テキスト ボックス 39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96" name="直線コネクタ 39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97" name="テキスト ボックス 39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9" name="テキスト ボックス 3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112014</xdr:rowOff>
    </xdr:from>
    <xdr:to>
      <xdr:col>23</xdr:col>
      <xdr:colOff>516889</xdr:colOff>
      <xdr:row>63</xdr:row>
      <xdr:rowOff>66294</xdr:rowOff>
    </xdr:to>
    <xdr:cxnSp macro="">
      <xdr:nvCxnSpPr>
        <xdr:cNvPr id="401" name="直線コネクタ 400"/>
        <xdr:cNvCxnSpPr/>
      </xdr:nvCxnSpPr>
      <xdr:spPr>
        <a:xfrm flipV="1">
          <a:off x="16318864" y="954176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70121</xdr:rowOff>
    </xdr:from>
    <xdr:ext cx="405111" cy="259045"/>
    <xdr:sp macro="" textlink="">
      <xdr:nvSpPr>
        <xdr:cNvPr id="402" name="【学校施設】&#10;有形固定資産減価償却率最小値テキスト"/>
        <xdr:cNvSpPr txBox="1"/>
      </xdr:nvSpPr>
      <xdr:spPr>
        <a:xfrm>
          <a:off x="16408400" y="1087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63</xdr:row>
      <xdr:rowOff>66294</xdr:rowOff>
    </xdr:from>
    <xdr:to>
      <xdr:col>23</xdr:col>
      <xdr:colOff>606425</xdr:colOff>
      <xdr:row>63</xdr:row>
      <xdr:rowOff>66294</xdr:rowOff>
    </xdr:to>
    <xdr:cxnSp macro="">
      <xdr:nvCxnSpPr>
        <xdr:cNvPr id="403" name="直線コネクタ 402"/>
        <xdr:cNvCxnSpPr/>
      </xdr:nvCxnSpPr>
      <xdr:spPr>
        <a:xfrm>
          <a:off x="16230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58691</xdr:rowOff>
    </xdr:from>
    <xdr:ext cx="405111" cy="259045"/>
    <xdr:sp macro="" textlink="">
      <xdr:nvSpPr>
        <xdr:cNvPr id="404" name="【学校施設】&#10;有形固定資産減価償却率最大値テキスト"/>
        <xdr:cNvSpPr txBox="1"/>
      </xdr:nvSpPr>
      <xdr:spPr>
        <a:xfrm>
          <a:off x="164084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55</xdr:row>
      <xdr:rowOff>112014</xdr:rowOff>
    </xdr:from>
    <xdr:to>
      <xdr:col>23</xdr:col>
      <xdr:colOff>606425</xdr:colOff>
      <xdr:row>55</xdr:row>
      <xdr:rowOff>112014</xdr:rowOff>
    </xdr:to>
    <xdr:cxnSp macro="">
      <xdr:nvCxnSpPr>
        <xdr:cNvPr id="405" name="直線コネクタ 404"/>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106951</xdr:rowOff>
    </xdr:from>
    <xdr:ext cx="405111" cy="259045"/>
    <xdr:sp macro="" textlink="">
      <xdr:nvSpPr>
        <xdr:cNvPr id="406" name="【学校施設】&#10;有形固定資産減価償却率平均値テキスト"/>
        <xdr:cNvSpPr txBox="1"/>
      </xdr:nvSpPr>
      <xdr:spPr>
        <a:xfrm>
          <a:off x="164084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07" name="フローチャート : 判断 406"/>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116078</xdr:rowOff>
    </xdr:from>
    <xdr:to>
      <xdr:col>22</xdr:col>
      <xdr:colOff>415925</xdr:colOff>
      <xdr:row>58</xdr:row>
      <xdr:rowOff>46228</xdr:rowOff>
    </xdr:to>
    <xdr:sp macro="" textlink="">
      <xdr:nvSpPr>
        <xdr:cNvPr id="408" name="フローチャート : 判断 407"/>
        <xdr:cNvSpPr/>
      </xdr:nvSpPr>
      <xdr:spPr>
        <a:xfrm>
          <a:off x="15430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9" name="テキスト ボックス 4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0" name="テキスト ボックス 4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1" name="テキスト ボックス 4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2" name="テキスト ボックス 4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3" name="テキスト ボックス 4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15494</xdr:rowOff>
    </xdr:from>
    <xdr:to>
      <xdr:col>23</xdr:col>
      <xdr:colOff>568325</xdr:colOff>
      <xdr:row>63</xdr:row>
      <xdr:rowOff>117094</xdr:rowOff>
    </xdr:to>
    <xdr:sp macro="" textlink="">
      <xdr:nvSpPr>
        <xdr:cNvPr id="414" name="円/楕円 413"/>
        <xdr:cNvSpPr/>
      </xdr:nvSpPr>
      <xdr:spPr>
        <a:xfrm>
          <a:off x="16268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101871</xdr:rowOff>
    </xdr:from>
    <xdr:ext cx="405111" cy="259045"/>
    <xdr:sp macro="" textlink="">
      <xdr:nvSpPr>
        <xdr:cNvPr id="415" name="【学校施設】&#10;有形固定資産減価償却率該当値テキスト"/>
        <xdr:cNvSpPr txBox="1"/>
      </xdr:nvSpPr>
      <xdr:spPr>
        <a:xfrm>
          <a:off x="16408400" y="10731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88646</xdr:rowOff>
    </xdr:from>
    <xdr:to>
      <xdr:col>22</xdr:col>
      <xdr:colOff>415925</xdr:colOff>
      <xdr:row>64</xdr:row>
      <xdr:rowOff>18796</xdr:rowOff>
    </xdr:to>
    <xdr:sp macro="" textlink="">
      <xdr:nvSpPr>
        <xdr:cNvPr id="416" name="円/楕円 415"/>
        <xdr:cNvSpPr/>
      </xdr:nvSpPr>
      <xdr:spPr>
        <a:xfrm>
          <a:off x="15430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66294</xdr:rowOff>
    </xdr:from>
    <xdr:to>
      <xdr:col>23</xdr:col>
      <xdr:colOff>517525</xdr:colOff>
      <xdr:row>63</xdr:row>
      <xdr:rowOff>139446</xdr:rowOff>
    </xdr:to>
    <xdr:cxnSp macro="">
      <xdr:nvCxnSpPr>
        <xdr:cNvPr id="417" name="直線コネクタ 416"/>
        <xdr:cNvCxnSpPr/>
      </xdr:nvCxnSpPr>
      <xdr:spPr>
        <a:xfrm flipV="1">
          <a:off x="15481300" y="108676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62755</xdr:rowOff>
    </xdr:from>
    <xdr:ext cx="405111" cy="259045"/>
    <xdr:sp macro="" textlink="">
      <xdr:nvSpPr>
        <xdr:cNvPr id="418" name="n_1aveValue【学校施設】&#10;有形固定資産減価償却率"/>
        <xdr:cNvSpPr txBox="1"/>
      </xdr:nvSpPr>
      <xdr:spPr>
        <a:xfrm>
          <a:off x="15266043"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9923</xdr:rowOff>
    </xdr:from>
    <xdr:ext cx="405111" cy="259045"/>
    <xdr:sp macro="" textlink="">
      <xdr:nvSpPr>
        <xdr:cNvPr id="419" name="n_1mainValue【学校施設】&#10;有形固定資産減価償却率"/>
        <xdr:cNvSpPr txBox="1"/>
      </xdr:nvSpPr>
      <xdr:spPr>
        <a:xfrm>
          <a:off x="15266043" y="1098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0" name="テキスト ボックス 4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1" name="直線コネクタ 4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2" name="テキスト ボックス 4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3" name="直線コネクタ 4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4" name="テキスト ボックス 4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5" name="直線コネクタ 4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6" name="テキスト ボックス 4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7" name="直線コネクタ 4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8" name="テキスト ボックス 4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9" name="直線コネクタ 4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0" name="テキスト ボックス 4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1" name="直線コネクタ 4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2" name="テキスト ボックス 4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165735</xdr:rowOff>
    </xdr:from>
    <xdr:to>
      <xdr:col>32</xdr:col>
      <xdr:colOff>186689</xdr:colOff>
      <xdr:row>64</xdr:row>
      <xdr:rowOff>11430</xdr:rowOff>
    </xdr:to>
    <xdr:cxnSp macro="">
      <xdr:nvCxnSpPr>
        <xdr:cNvPr id="444" name="直線コネクタ 443"/>
        <xdr:cNvCxnSpPr/>
      </xdr:nvCxnSpPr>
      <xdr:spPr>
        <a:xfrm flipV="1">
          <a:off x="22160864" y="9766935"/>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15257</xdr:rowOff>
    </xdr:from>
    <xdr:ext cx="469744" cy="259045"/>
    <xdr:sp macro="" textlink="">
      <xdr:nvSpPr>
        <xdr:cNvPr id="445" name="【学校施設】&#10;一人当たり面積最小値テキスト"/>
        <xdr:cNvSpPr txBox="1"/>
      </xdr:nvSpPr>
      <xdr:spPr>
        <a:xfrm>
          <a:off x="22250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1.434</a:t>
          </a:r>
          <a:endParaRPr kumimoji="1" lang="ja-JP" altLang="en-US" sz="1000" b="1">
            <a:latin typeface="ＭＳ Ｐゴシック"/>
          </a:endParaRPr>
        </a:p>
      </xdr:txBody>
    </xdr:sp>
    <xdr:clientData/>
  </xdr:oneCellAnchor>
  <xdr:twoCellAnchor>
    <xdr:from>
      <xdr:col>32</xdr:col>
      <xdr:colOff>98425</xdr:colOff>
      <xdr:row>64</xdr:row>
      <xdr:rowOff>11430</xdr:rowOff>
    </xdr:from>
    <xdr:to>
      <xdr:col>32</xdr:col>
      <xdr:colOff>276225</xdr:colOff>
      <xdr:row>64</xdr:row>
      <xdr:rowOff>11430</xdr:rowOff>
    </xdr:to>
    <xdr:cxnSp macro="">
      <xdr:nvCxnSpPr>
        <xdr:cNvPr id="446" name="直線コネクタ 445"/>
        <xdr:cNvCxnSpPr/>
      </xdr:nvCxnSpPr>
      <xdr:spPr>
        <a:xfrm>
          <a:off x="22072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112412</xdr:rowOff>
    </xdr:from>
    <xdr:ext cx="469744" cy="259045"/>
    <xdr:sp macro="" textlink="">
      <xdr:nvSpPr>
        <xdr:cNvPr id="447" name="【学校施設】&#10;一人当たり面積最大値テキスト"/>
        <xdr:cNvSpPr txBox="1"/>
      </xdr:nvSpPr>
      <xdr:spPr>
        <a:xfrm>
          <a:off x="22250400" y="954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2.073</a:t>
          </a:r>
          <a:endParaRPr kumimoji="1" lang="ja-JP" altLang="en-US" sz="1000" b="1">
            <a:latin typeface="ＭＳ Ｐゴシック"/>
          </a:endParaRPr>
        </a:p>
      </xdr:txBody>
    </xdr:sp>
    <xdr:clientData/>
  </xdr:oneCellAnchor>
  <xdr:twoCellAnchor>
    <xdr:from>
      <xdr:col>32</xdr:col>
      <xdr:colOff>98425</xdr:colOff>
      <xdr:row>56</xdr:row>
      <xdr:rowOff>165735</xdr:rowOff>
    </xdr:from>
    <xdr:to>
      <xdr:col>32</xdr:col>
      <xdr:colOff>276225</xdr:colOff>
      <xdr:row>56</xdr:row>
      <xdr:rowOff>165735</xdr:rowOff>
    </xdr:to>
    <xdr:cxnSp macro="">
      <xdr:nvCxnSpPr>
        <xdr:cNvPr id="448" name="直線コネクタ 447"/>
        <xdr:cNvCxnSpPr/>
      </xdr:nvCxnSpPr>
      <xdr:spPr>
        <a:xfrm>
          <a:off x="22072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78757</xdr:rowOff>
    </xdr:from>
    <xdr:ext cx="469744" cy="259045"/>
    <xdr:sp macro="" textlink="">
      <xdr:nvSpPr>
        <xdr:cNvPr id="449" name="【学校施設】&#10;一人当たり面積平均値テキスト"/>
        <xdr:cNvSpPr txBox="1"/>
      </xdr:nvSpPr>
      <xdr:spPr>
        <a:xfrm>
          <a:off x="22250400" y="1019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55880</xdr:rowOff>
    </xdr:from>
    <xdr:to>
      <xdr:col>32</xdr:col>
      <xdr:colOff>238125</xdr:colOff>
      <xdr:row>60</xdr:row>
      <xdr:rowOff>157480</xdr:rowOff>
    </xdr:to>
    <xdr:sp macro="" textlink="">
      <xdr:nvSpPr>
        <xdr:cNvPr id="450" name="フローチャート : 判断 449"/>
        <xdr:cNvSpPr/>
      </xdr:nvSpPr>
      <xdr:spPr>
        <a:xfrm>
          <a:off x="221107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54</xdr:row>
      <xdr:rowOff>143510</xdr:rowOff>
    </xdr:from>
    <xdr:to>
      <xdr:col>31</xdr:col>
      <xdr:colOff>85725</xdr:colOff>
      <xdr:row>55</xdr:row>
      <xdr:rowOff>73660</xdr:rowOff>
    </xdr:to>
    <xdr:sp macro="" textlink="">
      <xdr:nvSpPr>
        <xdr:cNvPr id="451" name="フローチャート : 判断 450"/>
        <xdr:cNvSpPr/>
      </xdr:nvSpPr>
      <xdr:spPr>
        <a:xfrm>
          <a:off x="21272500" y="940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2" name="テキスト ボックス 4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3" name="テキスト ボックス 4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4" name="テキスト ボックス 4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5" name="テキスト ボックス 4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6" name="テキスト ボックス 4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457" name="円/楕円 456"/>
        <xdr:cNvSpPr/>
      </xdr:nvSpPr>
      <xdr:spPr>
        <a:xfrm>
          <a:off x="22110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64787</xdr:rowOff>
    </xdr:from>
    <xdr:ext cx="469744" cy="259045"/>
    <xdr:sp macro="" textlink="">
      <xdr:nvSpPr>
        <xdr:cNvPr id="458" name="【学校施設】&#10;一人当たり面積該当値テキスト"/>
        <xdr:cNvSpPr txBox="1"/>
      </xdr:nvSpPr>
      <xdr:spPr>
        <a:xfrm>
          <a:off x="22250400"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147320</xdr:rowOff>
    </xdr:from>
    <xdr:to>
      <xdr:col>31</xdr:col>
      <xdr:colOff>85725</xdr:colOff>
      <xdr:row>62</xdr:row>
      <xdr:rowOff>77470</xdr:rowOff>
    </xdr:to>
    <xdr:sp macro="" textlink="">
      <xdr:nvSpPr>
        <xdr:cNvPr id="459" name="円/楕円 458"/>
        <xdr:cNvSpPr/>
      </xdr:nvSpPr>
      <xdr:spPr>
        <a:xfrm>
          <a:off x="21272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137160</xdr:rowOff>
    </xdr:from>
    <xdr:to>
      <xdr:col>32</xdr:col>
      <xdr:colOff>187325</xdr:colOff>
      <xdr:row>62</xdr:row>
      <xdr:rowOff>26670</xdr:rowOff>
    </xdr:to>
    <xdr:cxnSp macro="">
      <xdr:nvCxnSpPr>
        <xdr:cNvPr id="460" name="直線コネクタ 459"/>
        <xdr:cNvCxnSpPr/>
      </xdr:nvCxnSpPr>
      <xdr:spPr>
        <a:xfrm flipV="1">
          <a:off x="21323300" y="105956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53</xdr:row>
      <xdr:rowOff>90187</xdr:rowOff>
    </xdr:from>
    <xdr:ext cx="469744" cy="259045"/>
    <xdr:sp macro="" textlink="">
      <xdr:nvSpPr>
        <xdr:cNvPr id="461" name="n_1aveValue【学校施設】&#10;一人当たり面積"/>
        <xdr:cNvSpPr txBox="1"/>
      </xdr:nvSpPr>
      <xdr:spPr>
        <a:xfrm>
          <a:off x="21075727" y="917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68597</xdr:rowOff>
    </xdr:from>
    <xdr:ext cx="469744" cy="259045"/>
    <xdr:sp macro="" textlink="">
      <xdr:nvSpPr>
        <xdr:cNvPr id="462" name="n_1mainValue【学校施設】&#10;一人当たり面積"/>
        <xdr:cNvSpPr txBox="1"/>
      </xdr:nvSpPr>
      <xdr:spPr>
        <a:xfrm>
          <a:off x="210757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73" name="テキスト ボックス 47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4" name="直線コネクタ 4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5" name="テキスト ボックス 4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76" name="直線コネクタ 4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77" name="テキスト ボックス 4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8" name="直線コネクタ 4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9" name="テキスト ボックス 4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0" name="直線コネクタ 4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1" name="テキスト ボックス 4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2" name="直線コネクタ 4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3" name="テキスト ボックス 48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4" name="直線コネクタ 4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5" name="テキスト ボックス 4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87630</xdr:rowOff>
    </xdr:to>
    <xdr:cxnSp macro="">
      <xdr:nvCxnSpPr>
        <xdr:cNvPr id="487" name="直線コネクタ 486"/>
        <xdr:cNvCxnSpPr/>
      </xdr:nvCxnSpPr>
      <xdr:spPr>
        <a:xfrm flipV="1">
          <a:off x="16318864" y="133350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91457</xdr:rowOff>
    </xdr:from>
    <xdr:ext cx="405111" cy="259045"/>
    <xdr:sp macro="" textlink="">
      <xdr:nvSpPr>
        <xdr:cNvPr id="488" name="【児童館】&#10;有形固定資産減価償却率最小値テキスト"/>
        <xdr:cNvSpPr txBox="1"/>
      </xdr:nvSpPr>
      <xdr:spPr>
        <a:xfrm>
          <a:off x="164084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428625</xdr:colOff>
      <xdr:row>85</xdr:row>
      <xdr:rowOff>87630</xdr:rowOff>
    </xdr:from>
    <xdr:to>
      <xdr:col>23</xdr:col>
      <xdr:colOff>606425</xdr:colOff>
      <xdr:row>85</xdr:row>
      <xdr:rowOff>87630</xdr:rowOff>
    </xdr:to>
    <xdr:cxnSp macro="">
      <xdr:nvCxnSpPr>
        <xdr:cNvPr id="489" name="直線コネクタ 488"/>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9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91" name="直線コネクタ 49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21607</xdr:rowOff>
    </xdr:from>
    <xdr:ext cx="405111" cy="259045"/>
    <xdr:sp macro="" textlink="">
      <xdr:nvSpPr>
        <xdr:cNvPr id="492" name="【児童館】&#10;有形固定資産減価償却率平均値テキスト"/>
        <xdr:cNvSpPr txBox="1"/>
      </xdr:nvSpPr>
      <xdr:spPr>
        <a:xfrm>
          <a:off x="16408400" y="1408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170180</xdr:rowOff>
    </xdr:from>
    <xdr:to>
      <xdr:col>23</xdr:col>
      <xdr:colOff>568325</xdr:colOff>
      <xdr:row>83</xdr:row>
      <xdr:rowOff>100330</xdr:rowOff>
    </xdr:to>
    <xdr:sp macro="" textlink="">
      <xdr:nvSpPr>
        <xdr:cNvPr id="493" name="フローチャート : 判断 492"/>
        <xdr:cNvSpPr/>
      </xdr:nvSpPr>
      <xdr:spPr>
        <a:xfrm>
          <a:off x="16268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29211</xdr:rowOff>
    </xdr:from>
    <xdr:to>
      <xdr:col>22</xdr:col>
      <xdr:colOff>415925</xdr:colOff>
      <xdr:row>83</xdr:row>
      <xdr:rowOff>130811</xdr:rowOff>
    </xdr:to>
    <xdr:sp macro="" textlink="">
      <xdr:nvSpPr>
        <xdr:cNvPr id="494" name="フローチャート : 判断 493"/>
        <xdr:cNvSpPr/>
      </xdr:nvSpPr>
      <xdr:spPr>
        <a:xfrm>
          <a:off x="15430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5" name="テキスト ボックス 4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6" name="テキスト ボックス 4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7" name="テキスト ボックス 4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8" name="テキスト ボックス 4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9" name="テキスト ボックス 4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36830</xdr:rowOff>
    </xdr:from>
    <xdr:to>
      <xdr:col>23</xdr:col>
      <xdr:colOff>568325</xdr:colOff>
      <xdr:row>85</xdr:row>
      <xdr:rowOff>138430</xdr:rowOff>
    </xdr:to>
    <xdr:sp macro="" textlink="">
      <xdr:nvSpPr>
        <xdr:cNvPr id="500" name="円/楕円 499"/>
        <xdr:cNvSpPr/>
      </xdr:nvSpPr>
      <xdr:spPr>
        <a:xfrm>
          <a:off x="16268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123207</xdr:rowOff>
    </xdr:from>
    <xdr:ext cx="405111" cy="259045"/>
    <xdr:sp macro="" textlink="">
      <xdr:nvSpPr>
        <xdr:cNvPr id="501" name="【児童館】&#10;有形固定資産減価償却率該当値テキスト"/>
        <xdr:cNvSpPr txBox="1"/>
      </xdr:nvSpPr>
      <xdr:spPr>
        <a:xfrm>
          <a:off x="16408400" y="1452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154939</xdr:rowOff>
    </xdr:from>
    <xdr:to>
      <xdr:col>22</xdr:col>
      <xdr:colOff>415925</xdr:colOff>
      <xdr:row>81</xdr:row>
      <xdr:rowOff>85089</xdr:rowOff>
    </xdr:to>
    <xdr:sp macro="" textlink="">
      <xdr:nvSpPr>
        <xdr:cNvPr id="502" name="円/楕円 501"/>
        <xdr:cNvSpPr/>
      </xdr:nvSpPr>
      <xdr:spPr>
        <a:xfrm>
          <a:off x="15430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34289</xdr:rowOff>
    </xdr:from>
    <xdr:to>
      <xdr:col>23</xdr:col>
      <xdr:colOff>517525</xdr:colOff>
      <xdr:row>85</xdr:row>
      <xdr:rowOff>87630</xdr:rowOff>
    </xdr:to>
    <xdr:cxnSp macro="">
      <xdr:nvCxnSpPr>
        <xdr:cNvPr id="503" name="直線コネクタ 502"/>
        <xdr:cNvCxnSpPr/>
      </xdr:nvCxnSpPr>
      <xdr:spPr>
        <a:xfrm>
          <a:off x="15481300" y="13921739"/>
          <a:ext cx="838200" cy="7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121938</xdr:rowOff>
    </xdr:from>
    <xdr:ext cx="405111" cy="259045"/>
    <xdr:sp macro="" textlink="">
      <xdr:nvSpPr>
        <xdr:cNvPr id="504" name="n_1aveValue【児童館】&#10;有形固定資産減価償却率"/>
        <xdr:cNvSpPr txBox="1"/>
      </xdr:nvSpPr>
      <xdr:spPr>
        <a:xfrm>
          <a:off x="15266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101616</xdr:rowOff>
    </xdr:from>
    <xdr:ext cx="405111" cy="259045"/>
    <xdr:sp macro="" textlink="">
      <xdr:nvSpPr>
        <xdr:cNvPr id="505" name="n_1mainValue【児童館】&#10;有形固定資産減価償却率"/>
        <xdr:cNvSpPr txBox="1"/>
      </xdr:nvSpPr>
      <xdr:spPr>
        <a:xfrm>
          <a:off x="15266043"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16" name="直線コネクタ 5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17" name="テキスト ボックス 5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18" name="直線コネクタ 5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19" name="テキスト ボックス 5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0" name="直線コネクタ 5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1" name="テキスト ボックス 5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22" name="直線コネクタ 5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23" name="テキスト ボックス 5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24" name="直線コネクタ 5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25" name="テキスト ボックス 5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95250</xdr:rowOff>
    </xdr:from>
    <xdr:to>
      <xdr:col>32</xdr:col>
      <xdr:colOff>186689</xdr:colOff>
      <xdr:row>85</xdr:row>
      <xdr:rowOff>110489</xdr:rowOff>
    </xdr:to>
    <xdr:cxnSp macro="">
      <xdr:nvCxnSpPr>
        <xdr:cNvPr id="529" name="直線コネクタ 528"/>
        <xdr:cNvCxnSpPr/>
      </xdr:nvCxnSpPr>
      <xdr:spPr>
        <a:xfrm flipV="1">
          <a:off x="22160864" y="13639800"/>
          <a:ext cx="0" cy="104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114316</xdr:rowOff>
    </xdr:from>
    <xdr:ext cx="469744" cy="259045"/>
    <xdr:sp macro="" textlink="">
      <xdr:nvSpPr>
        <xdr:cNvPr id="530" name="【児童館】&#10;一人当たり面積最小値テキスト"/>
        <xdr:cNvSpPr txBox="1"/>
      </xdr:nvSpPr>
      <xdr:spPr>
        <a:xfrm>
          <a:off x="22250400"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85</xdr:row>
      <xdr:rowOff>110489</xdr:rowOff>
    </xdr:from>
    <xdr:to>
      <xdr:col>32</xdr:col>
      <xdr:colOff>276225</xdr:colOff>
      <xdr:row>85</xdr:row>
      <xdr:rowOff>110489</xdr:rowOff>
    </xdr:to>
    <xdr:cxnSp macro="">
      <xdr:nvCxnSpPr>
        <xdr:cNvPr id="531" name="直線コネクタ 530"/>
        <xdr:cNvCxnSpPr/>
      </xdr:nvCxnSpPr>
      <xdr:spPr>
        <a:xfrm>
          <a:off x="22072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41927</xdr:rowOff>
    </xdr:from>
    <xdr:ext cx="469744" cy="259045"/>
    <xdr:sp macro="" textlink="">
      <xdr:nvSpPr>
        <xdr:cNvPr id="532" name="【児童館】&#10;一人当たり面積最大値テキスト"/>
        <xdr:cNvSpPr txBox="1"/>
      </xdr:nvSpPr>
      <xdr:spPr>
        <a:xfrm>
          <a:off x="22250400"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32</xdr:col>
      <xdr:colOff>98425</xdr:colOff>
      <xdr:row>79</xdr:row>
      <xdr:rowOff>95250</xdr:rowOff>
    </xdr:from>
    <xdr:to>
      <xdr:col>32</xdr:col>
      <xdr:colOff>276225</xdr:colOff>
      <xdr:row>79</xdr:row>
      <xdr:rowOff>95250</xdr:rowOff>
    </xdr:to>
    <xdr:cxnSp macro="">
      <xdr:nvCxnSpPr>
        <xdr:cNvPr id="533" name="直線コネクタ 532"/>
        <xdr:cNvCxnSpPr/>
      </xdr:nvCxnSpPr>
      <xdr:spPr>
        <a:xfrm>
          <a:off x="220726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16</xdr:rowOff>
    </xdr:from>
    <xdr:ext cx="469744" cy="259045"/>
    <xdr:sp macro="" textlink="">
      <xdr:nvSpPr>
        <xdr:cNvPr id="534" name="【児童館】&#10;一人当たり面積平均値テキスト"/>
        <xdr:cNvSpPr txBox="1"/>
      </xdr:nvSpPr>
      <xdr:spPr>
        <a:xfrm>
          <a:off x="22250400" y="1423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21589</xdr:rowOff>
    </xdr:from>
    <xdr:to>
      <xdr:col>32</xdr:col>
      <xdr:colOff>238125</xdr:colOff>
      <xdr:row>83</xdr:row>
      <xdr:rowOff>123189</xdr:rowOff>
    </xdr:to>
    <xdr:sp macro="" textlink="">
      <xdr:nvSpPr>
        <xdr:cNvPr id="535" name="フローチャート : 判断 534"/>
        <xdr:cNvSpPr/>
      </xdr:nvSpPr>
      <xdr:spPr>
        <a:xfrm>
          <a:off x="22110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71120</xdr:rowOff>
    </xdr:from>
    <xdr:to>
      <xdr:col>31</xdr:col>
      <xdr:colOff>85725</xdr:colOff>
      <xdr:row>85</xdr:row>
      <xdr:rowOff>1270</xdr:rowOff>
    </xdr:to>
    <xdr:sp macro="" textlink="">
      <xdr:nvSpPr>
        <xdr:cNvPr id="536" name="フローチャート : 判断 535"/>
        <xdr:cNvSpPr/>
      </xdr:nvSpPr>
      <xdr:spPr>
        <a:xfrm>
          <a:off x="21272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7" name="テキスト ボックス 5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8" name="テキスト ボックス 5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9" name="テキスト ボックス 5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0" name="テキスト ボックス 5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1" name="テキスト ボックス 5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44450</xdr:rowOff>
    </xdr:from>
    <xdr:to>
      <xdr:col>32</xdr:col>
      <xdr:colOff>238125</xdr:colOff>
      <xdr:row>79</xdr:row>
      <xdr:rowOff>146050</xdr:rowOff>
    </xdr:to>
    <xdr:sp macro="" textlink="">
      <xdr:nvSpPr>
        <xdr:cNvPr id="542" name="円/楕円 541"/>
        <xdr:cNvSpPr/>
      </xdr:nvSpPr>
      <xdr:spPr>
        <a:xfrm>
          <a:off x="22110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168927</xdr:rowOff>
    </xdr:from>
    <xdr:ext cx="469744" cy="259045"/>
    <xdr:sp macro="" textlink="">
      <xdr:nvSpPr>
        <xdr:cNvPr id="543" name="【児童館】&#10;一人当たり面積該当値テキスト"/>
        <xdr:cNvSpPr txBox="1"/>
      </xdr:nvSpPr>
      <xdr:spPr>
        <a:xfrm>
          <a:off x="22250400"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109220</xdr:rowOff>
    </xdr:from>
    <xdr:to>
      <xdr:col>31</xdr:col>
      <xdr:colOff>85725</xdr:colOff>
      <xdr:row>79</xdr:row>
      <xdr:rowOff>39370</xdr:rowOff>
    </xdr:to>
    <xdr:sp macro="" textlink="">
      <xdr:nvSpPr>
        <xdr:cNvPr id="544" name="円/楕円 543"/>
        <xdr:cNvSpPr/>
      </xdr:nvSpPr>
      <xdr:spPr>
        <a:xfrm>
          <a:off x="21272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160020</xdr:rowOff>
    </xdr:from>
    <xdr:to>
      <xdr:col>32</xdr:col>
      <xdr:colOff>187325</xdr:colOff>
      <xdr:row>79</xdr:row>
      <xdr:rowOff>95250</xdr:rowOff>
    </xdr:to>
    <xdr:cxnSp macro="">
      <xdr:nvCxnSpPr>
        <xdr:cNvPr id="545" name="直線コネクタ 544"/>
        <xdr:cNvCxnSpPr/>
      </xdr:nvCxnSpPr>
      <xdr:spPr>
        <a:xfrm>
          <a:off x="21323300" y="135331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84</xdr:row>
      <xdr:rowOff>163847</xdr:rowOff>
    </xdr:from>
    <xdr:ext cx="469744" cy="259045"/>
    <xdr:sp macro="" textlink="">
      <xdr:nvSpPr>
        <xdr:cNvPr id="546" name="n_1aveValue【児童館】&#10;一人当たり面積"/>
        <xdr:cNvSpPr txBox="1"/>
      </xdr:nvSpPr>
      <xdr:spPr>
        <a:xfrm>
          <a:off x="21075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55897</xdr:rowOff>
    </xdr:from>
    <xdr:ext cx="469744" cy="259045"/>
    <xdr:sp macro="" textlink="">
      <xdr:nvSpPr>
        <xdr:cNvPr id="547" name="n_1mainValue【児童館】&#10;一人当たり面積"/>
        <xdr:cNvSpPr txBox="1"/>
      </xdr:nvSpPr>
      <xdr:spPr>
        <a:xfrm>
          <a:off x="21075727" y="132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8" name="正方形/長方形 5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9" name="正方形/長方形 5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0" name="正方形/長方形 5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1" name="正方形/長方形 5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2" name="正方形/長方形 5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3" name="正方形/長方形 5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4" name="正方形/長方形 5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5" name="正方形/長方形 5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6" name="テキスト ボックス 5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7" name="直線コネクタ 5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8" name="テキスト ボックス 55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59" name="直線コネクタ 5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0" name="テキスト ボックス 5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1" name="直線コネクタ 5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2" name="テキスト ボックス 5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3" name="直線コネクタ 5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4" name="テキスト ボックス 5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65" name="直線コネクタ 5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6" name="テキスト ボックス 5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67" name="直線コネクタ 5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68" name="テキスト ボックス 56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0" name="テキスト ボックス 56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152400</xdr:rowOff>
    </xdr:from>
    <xdr:to>
      <xdr:col>23</xdr:col>
      <xdr:colOff>516889</xdr:colOff>
      <xdr:row>108</xdr:row>
      <xdr:rowOff>76200</xdr:rowOff>
    </xdr:to>
    <xdr:cxnSp macro="">
      <xdr:nvCxnSpPr>
        <xdr:cNvPr id="572" name="直線コネクタ 571"/>
        <xdr:cNvCxnSpPr/>
      </xdr:nvCxnSpPr>
      <xdr:spPr>
        <a:xfrm flipV="1">
          <a:off x="16318864" y="171259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573" name="【公民館】&#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574" name="直線コネクタ 573"/>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99077</xdr:rowOff>
    </xdr:from>
    <xdr:ext cx="405111" cy="259045"/>
    <xdr:sp macro="" textlink="">
      <xdr:nvSpPr>
        <xdr:cNvPr id="575" name="【公民館】&#10;有形固定資産減価償却率最大値テキスト"/>
        <xdr:cNvSpPr txBox="1"/>
      </xdr:nvSpPr>
      <xdr:spPr>
        <a:xfrm>
          <a:off x="164084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99</xdr:row>
      <xdr:rowOff>152400</xdr:rowOff>
    </xdr:from>
    <xdr:to>
      <xdr:col>23</xdr:col>
      <xdr:colOff>606425</xdr:colOff>
      <xdr:row>99</xdr:row>
      <xdr:rowOff>152400</xdr:rowOff>
    </xdr:to>
    <xdr:cxnSp macro="">
      <xdr:nvCxnSpPr>
        <xdr:cNvPr id="576" name="直線コネクタ 575"/>
        <xdr:cNvCxnSpPr/>
      </xdr:nvCxnSpPr>
      <xdr:spPr>
        <a:xfrm>
          <a:off x="16230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90188</xdr:rowOff>
    </xdr:from>
    <xdr:ext cx="405111" cy="259045"/>
    <xdr:sp macro="" textlink="">
      <xdr:nvSpPr>
        <xdr:cNvPr id="577" name="【公民館】&#10;有形固定資産減価償却率平均値テキスト"/>
        <xdr:cNvSpPr txBox="1"/>
      </xdr:nvSpPr>
      <xdr:spPr>
        <a:xfrm>
          <a:off x="164084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67311</xdr:rowOff>
    </xdr:from>
    <xdr:to>
      <xdr:col>23</xdr:col>
      <xdr:colOff>568325</xdr:colOff>
      <xdr:row>105</xdr:row>
      <xdr:rowOff>168911</xdr:rowOff>
    </xdr:to>
    <xdr:sp macro="" textlink="">
      <xdr:nvSpPr>
        <xdr:cNvPr id="578" name="フローチャート : 判断 577"/>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97789</xdr:rowOff>
    </xdr:from>
    <xdr:to>
      <xdr:col>22</xdr:col>
      <xdr:colOff>415925</xdr:colOff>
      <xdr:row>103</xdr:row>
      <xdr:rowOff>27939</xdr:rowOff>
    </xdr:to>
    <xdr:sp macro="" textlink="">
      <xdr:nvSpPr>
        <xdr:cNvPr id="579" name="フローチャート : 判断 578"/>
        <xdr:cNvSpPr/>
      </xdr:nvSpPr>
      <xdr:spPr>
        <a:xfrm>
          <a:off x="15430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25400</xdr:rowOff>
    </xdr:from>
    <xdr:to>
      <xdr:col>23</xdr:col>
      <xdr:colOff>568325</xdr:colOff>
      <xdr:row>108</xdr:row>
      <xdr:rowOff>127000</xdr:rowOff>
    </xdr:to>
    <xdr:sp macro="" textlink="">
      <xdr:nvSpPr>
        <xdr:cNvPr id="585" name="円/楕円 584"/>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111777</xdr:rowOff>
    </xdr:from>
    <xdr:ext cx="405111" cy="259045"/>
    <xdr:sp macro="" textlink="">
      <xdr:nvSpPr>
        <xdr:cNvPr id="586" name="【公民館】&#10;有形固定資産減価償却率該当値テキスト"/>
        <xdr:cNvSpPr txBox="1"/>
      </xdr:nvSpPr>
      <xdr:spPr>
        <a:xfrm>
          <a:off x="164084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74930</xdr:rowOff>
    </xdr:from>
    <xdr:to>
      <xdr:col>22</xdr:col>
      <xdr:colOff>415925</xdr:colOff>
      <xdr:row>108</xdr:row>
      <xdr:rowOff>5080</xdr:rowOff>
    </xdr:to>
    <xdr:sp macro="" textlink="">
      <xdr:nvSpPr>
        <xdr:cNvPr id="587" name="円/楕円 586"/>
        <xdr:cNvSpPr/>
      </xdr:nvSpPr>
      <xdr:spPr>
        <a:xfrm>
          <a:off x="15430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125730</xdr:rowOff>
    </xdr:from>
    <xdr:to>
      <xdr:col>23</xdr:col>
      <xdr:colOff>517525</xdr:colOff>
      <xdr:row>108</xdr:row>
      <xdr:rowOff>76200</xdr:rowOff>
    </xdr:to>
    <xdr:cxnSp macro="">
      <xdr:nvCxnSpPr>
        <xdr:cNvPr id="588" name="直線コネクタ 587"/>
        <xdr:cNvCxnSpPr/>
      </xdr:nvCxnSpPr>
      <xdr:spPr>
        <a:xfrm>
          <a:off x="15481300" y="184708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44466</xdr:rowOff>
    </xdr:from>
    <xdr:ext cx="405111" cy="259045"/>
    <xdr:sp macro="" textlink="">
      <xdr:nvSpPr>
        <xdr:cNvPr id="589" name="n_1aveValue【公民館】&#10;有形固定資産減価償却率"/>
        <xdr:cNvSpPr txBox="1"/>
      </xdr:nvSpPr>
      <xdr:spPr>
        <a:xfrm>
          <a:off x="15266043"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167657</xdr:rowOff>
    </xdr:from>
    <xdr:ext cx="405111" cy="259045"/>
    <xdr:sp macro="" textlink="">
      <xdr:nvSpPr>
        <xdr:cNvPr id="590" name="n_1mainValue【公民館】&#10;有形固定資産減価償却率"/>
        <xdr:cNvSpPr txBox="1"/>
      </xdr:nvSpPr>
      <xdr:spPr>
        <a:xfrm>
          <a:off x="15266043" y="185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1" name="テキスト ボックス 6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02" name="直線コネクタ 6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3" name="テキスト ボックス 6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4" name="直線コネクタ 6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5" name="テキスト ボックス 6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6" name="直線コネクタ 6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7" name="テキスト ボックス 6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8" name="直線コネクタ 6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9" name="テキスト ボックス 6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0" name="直線コネクタ 6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1" name="テキスト ボックス 6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72389</xdr:rowOff>
    </xdr:from>
    <xdr:to>
      <xdr:col>32</xdr:col>
      <xdr:colOff>186689</xdr:colOff>
      <xdr:row>107</xdr:row>
      <xdr:rowOff>140970</xdr:rowOff>
    </xdr:to>
    <xdr:cxnSp macro="">
      <xdr:nvCxnSpPr>
        <xdr:cNvPr id="615" name="直線コネクタ 614"/>
        <xdr:cNvCxnSpPr/>
      </xdr:nvCxnSpPr>
      <xdr:spPr>
        <a:xfrm flipV="1">
          <a:off x="22160864" y="170459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144797</xdr:rowOff>
    </xdr:from>
    <xdr:ext cx="469744" cy="259045"/>
    <xdr:sp macro="" textlink="">
      <xdr:nvSpPr>
        <xdr:cNvPr id="616" name="【公民館】&#10;一人当たり面積最小値テキスト"/>
        <xdr:cNvSpPr txBox="1"/>
      </xdr:nvSpPr>
      <xdr:spPr>
        <a:xfrm>
          <a:off x="22250400"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0.224</a:t>
          </a:r>
          <a:endParaRPr kumimoji="1" lang="ja-JP" altLang="en-US" sz="1000" b="1">
            <a:latin typeface="ＭＳ Ｐゴシック"/>
          </a:endParaRPr>
        </a:p>
      </xdr:txBody>
    </xdr:sp>
    <xdr:clientData/>
  </xdr:oneCellAnchor>
  <xdr:twoCellAnchor>
    <xdr:from>
      <xdr:col>32</xdr:col>
      <xdr:colOff>98425</xdr:colOff>
      <xdr:row>107</xdr:row>
      <xdr:rowOff>140970</xdr:rowOff>
    </xdr:from>
    <xdr:to>
      <xdr:col>32</xdr:col>
      <xdr:colOff>276225</xdr:colOff>
      <xdr:row>107</xdr:row>
      <xdr:rowOff>140970</xdr:rowOff>
    </xdr:to>
    <xdr:cxnSp macro="">
      <xdr:nvCxnSpPr>
        <xdr:cNvPr id="617" name="直線コネクタ 616"/>
        <xdr:cNvCxnSpPr/>
      </xdr:nvCxnSpPr>
      <xdr:spPr>
        <a:xfrm>
          <a:off x="22072600" y="1848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19066</xdr:rowOff>
    </xdr:from>
    <xdr:ext cx="469744" cy="259045"/>
    <xdr:sp macro="" textlink="">
      <xdr:nvSpPr>
        <xdr:cNvPr id="618" name="【公民館】&#10;一人当たり面積最大値テキスト"/>
        <xdr:cNvSpPr txBox="1"/>
      </xdr:nvSpPr>
      <xdr:spPr>
        <a:xfrm>
          <a:off x="22250400"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32</xdr:col>
      <xdr:colOff>98425</xdr:colOff>
      <xdr:row>99</xdr:row>
      <xdr:rowOff>72389</xdr:rowOff>
    </xdr:from>
    <xdr:to>
      <xdr:col>32</xdr:col>
      <xdr:colOff>276225</xdr:colOff>
      <xdr:row>99</xdr:row>
      <xdr:rowOff>72389</xdr:rowOff>
    </xdr:to>
    <xdr:cxnSp macro="">
      <xdr:nvCxnSpPr>
        <xdr:cNvPr id="619" name="直線コネクタ 618"/>
        <xdr:cNvCxnSpPr/>
      </xdr:nvCxnSpPr>
      <xdr:spPr>
        <a:xfrm>
          <a:off x="22072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106697</xdr:rowOff>
    </xdr:from>
    <xdr:ext cx="469744" cy="259045"/>
    <xdr:sp macro="" textlink="">
      <xdr:nvSpPr>
        <xdr:cNvPr id="620" name="【公民館】&#10;一人当たり面積平均値テキスト"/>
        <xdr:cNvSpPr txBox="1"/>
      </xdr:nvSpPr>
      <xdr:spPr>
        <a:xfrm>
          <a:off x="2225040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128270</xdr:rowOff>
    </xdr:from>
    <xdr:to>
      <xdr:col>32</xdr:col>
      <xdr:colOff>238125</xdr:colOff>
      <xdr:row>104</xdr:row>
      <xdr:rowOff>58420</xdr:rowOff>
    </xdr:to>
    <xdr:sp macro="" textlink="">
      <xdr:nvSpPr>
        <xdr:cNvPr id="621" name="フローチャート : 判断 620"/>
        <xdr:cNvSpPr/>
      </xdr:nvSpPr>
      <xdr:spPr>
        <a:xfrm>
          <a:off x="22110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132080</xdr:rowOff>
    </xdr:from>
    <xdr:to>
      <xdr:col>31</xdr:col>
      <xdr:colOff>85725</xdr:colOff>
      <xdr:row>105</xdr:row>
      <xdr:rowOff>62230</xdr:rowOff>
    </xdr:to>
    <xdr:sp macro="" textlink="">
      <xdr:nvSpPr>
        <xdr:cNvPr id="622" name="フローチャート : 判断 621"/>
        <xdr:cNvSpPr/>
      </xdr:nvSpPr>
      <xdr:spPr>
        <a:xfrm>
          <a:off x="2127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21589</xdr:rowOff>
    </xdr:from>
    <xdr:to>
      <xdr:col>32</xdr:col>
      <xdr:colOff>238125</xdr:colOff>
      <xdr:row>99</xdr:row>
      <xdr:rowOff>123189</xdr:rowOff>
    </xdr:to>
    <xdr:sp macro="" textlink="">
      <xdr:nvSpPr>
        <xdr:cNvPr id="628" name="円/楕円 627"/>
        <xdr:cNvSpPr/>
      </xdr:nvSpPr>
      <xdr:spPr>
        <a:xfrm>
          <a:off x="22110700" y="169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98</xdr:row>
      <xdr:rowOff>146066</xdr:rowOff>
    </xdr:from>
    <xdr:ext cx="469744" cy="259045"/>
    <xdr:sp macro="" textlink="">
      <xdr:nvSpPr>
        <xdr:cNvPr id="629" name="【公民館】&#10;一人当たり面積該当値テキスト"/>
        <xdr:cNvSpPr txBox="1"/>
      </xdr:nvSpPr>
      <xdr:spPr>
        <a:xfrm>
          <a:off x="22250400" y="1694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0.413</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86361</xdr:rowOff>
    </xdr:from>
    <xdr:to>
      <xdr:col>31</xdr:col>
      <xdr:colOff>85725</xdr:colOff>
      <xdr:row>101</xdr:row>
      <xdr:rowOff>16511</xdr:rowOff>
    </xdr:to>
    <xdr:sp macro="" textlink="">
      <xdr:nvSpPr>
        <xdr:cNvPr id="630" name="円/楕円 629"/>
        <xdr:cNvSpPr/>
      </xdr:nvSpPr>
      <xdr:spPr>
        <a:xfrm>
          <a:off x="21272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99</xdr:row>
      <xdr:rowOff>72389</xdr:rowOff>
    </xdr:from>
    <xdr:to>
      <xdr:col>32</xdr:col>
      <xdr:colOff>187325</xdr:colOff>
      <xdr:row>100</xdr:row>
      <xdr:rowOff>137161</xdr:rowOff>
    </xdr:to>
    <xdr:cxnSp macro="">
      <xdr:nvCxnSpPr>
        <xdr:cNvPr id="631" name="直線コネクタ 630"/>
        <xdr:cNvCxnSpPr/>
      </xdr:nvCxnSpPr>
      <xdr:spPr>
        <a:xfrm flipV="1">
          <a:off x="21323300" y="17045939"/>
          <a:ext cx="838200" cy="2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53357</xdr:rowOff>
    </xdr:from>
    <xdr:ext cx="469744" cy="259045"/>
    <xdr:sp macro="" textlink="">
      <xdr:nvSpPr>
        <xdr:cNvPr id="632"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0.286</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33038</xdr:rowOff>
    </xdr:from>
    <xdr:ext cx="469744" cy="259045"/>
    <xdr:sp macro="" textlink="">
      <xdr:nvSpPr>
        <xdr:cNvPr id="633" name="n_1mainValue【公民館】&#10;一人当たり面積"/>
        <xdr:cNvSpPr txBox="1"/>
      </xdr:nvSpPr>
      <xdr:spPr>
        <a:xfrm>
          <a:off x="21075727"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道路・橋りょう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本町が南北に長い地形であることから、多くのインフラを有している。そのため、計画的に道路改良を実施しているが有形固定資産減価償却率が類似団体平均を上回っている。今後も</a:t>
          </a:r>
          <a:r>
            <a:rPr lang="ja-JP" altLang="ja-JP" sz="1100" b="0" i="0" baseline="0">
              <a:solidFill>
                <a:schemeClr val="dk1"/>
              </a:solidFill>
              <a:effectLst/>
              <a:latin typeface="+mn-lt"/>
              <a:ea typeface="+mn-ea"/>
              <a:cs typeface="+mn-cs"/>
            </a:rPr>
            <a:t>予防保全型維持管理により長寿命化を図ることが</a:t>
          </a:r>
          <a:r>
            <a:rPr kumimoji="1" lang="ja-JP" altLang="ja-JP" sz="1100">
              <a:solidFill>
                <a:schemeClr val="dk1"/>
              </a:solidFill>
              <a:effectLst/>
              <a:latin typeface="+mn-lt"/>
              <a:ea typeface="+mn-ea"/>
              <a:cs typeface="+mn-cs"/>
            </a:rPr>
            <a:t>必要である。</a:t>
          </a:r>
          <a:endParaRPr lang="ja-JP" altLang="ja-JP">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幼保一元化を進め、平成２８年に開園したこども園２園を整備したことにより、有形固定資産減価償却率が類似団体平均を下回っている。</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小学校の統廃合により、平成２２年から平成２４年にかけて小学校３校の建替を行ったため、有形固定資産減価償却率が類似団体平均を下回っている。</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公営住宅については、類似団体平均並みとなっている。老朽化の進んだ妙寺団地については建替を行っているが、その他の公営住宅についても、</a:t>
          </a:r>
          <a:r>
            <a:rPr lang="ja-JP" altLang="ja-JP" sz="1100" b="0" i="0" baseline="0">
              <a:solidFill>
                <a:schemeClr val="dk1"/>
              </a:solidFill>
              <a:effectLst/>
              <a:latin typeface="+mn-lt"/>
              <a:ea typeface="+mn-ea"/>
              <a:cs typeface="+mn-cs"/>
            </a:rPr>
            <a:t>定期的な点検を実施し、予防保全型維持管理及び耐久性の向上等を図る改善を実施することによって、長寿命化を図る必要がある。</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は、平成２８年度に西渋田児童館の建替を行っており、有形固定資産減価償却率が類似団体平均を下回ったが、その他の児童館は老朽化が進んでいる。利用状況やニーズ等を踏まえ、他の公共施設との複合化・多機能化を検討することが必要である。</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は、有形固定資産減価償却率が類似団体平均を下回っているが、昭和４０年代から５０年代にかけて整備された施設もあり、災害時の避難場所としての機能を維持するために適正な維持管理が必要である。</a:t>
          </a:r>
          <a:endParaRPr lang="ja-JP" altLang="ja-JP">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17,420
17,342
151.69
11,179,161
10,855,395
255,772
5,886,336
16,168,996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137922</xdr:rowOff>
    </xdr:from>
    <xdr:to>
      <xdr:col>6</xdr:col>
      <xdr:colOff>510540</xdr:colOff>
      <xdr:row>40</xdr:row>
      <xdr:rowOff>117348</xdr:rowOff>
    </xdr:to>
    <xdr:cxnSp macro="">
      <xdr:nvCxnSpPr>
        <xdr:cNvPr id="55" name="直線コネクタ 54"/>
        <xdr:cNvCxnSpPr/>
      </xdr:nvCxnSpPr>
      <xdr:spPr>
        <a:xfrm flipV="1">
          <a:off x="4634865" y="57957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121175</xdr:rowOff>
    </xdr:from>
    <xdr:ext cx="405111" cy="259045"/>
    <xdr:sp macro="" textlink="">
      <xdr:nvSpPr>
        <xdr:cNvPr id="56" name="【図書館】&#10;有形固定資産減価償却率最小値テキスト"/>
        <xdr:cNvSpPr txBox="1"/>
      </xdr:nvSpPr>
      <xdr:spPr>
        <a:xfrm>
          <a:off x="4724400" y="697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422275</xdr:colOff>
      <xdr:row>40</xdr:row>
      <xdr:rowOff>117348</xdr:rowOff>
    </xdr:from>
    <xdr:to>
      <xdr:col>6</xdr:col>
      <xdr:colOff>600075</xdr:colOff>
      <xdr:row>40</xdr:row>
      <xdr:rowOff>117348</xdr:rowOff>
    </xdr:to>
    <xdr:cxnSp macro="">
      <xdr:nvCxnSpPr>
        <xdr:cNvPr id="57" name="直線コネクタ 56"/>
        <xdr:cNvCxnSpPr/>
      </xdr:nvCxnSpPr>
      <xdr:spPr>
        <a:xfrm>
          <a:off x="4546600" y="697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84599</xdr:rowOff>
    </xdr:from>
    <xdr:ext cx="405111" cy="259045"/>
    <xdr:sp macro="" textlink="">
      <xdr:nvSpPr>
        <xdr:cNvPr id="58" name="【図書館】&#10;有形固定資産減価償却率最大値テキスト"/>
        <xdr:cNvSpPr txBox="1"/>
      </xdr:nvSpPr>
      <xdr:spPr>
        <a:xfrm>
          <a:off x="4724400" y="557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33</xdr:row>
      <xdr:rowOff>137922</xdr:rowOff>
    </xdr:from>
    <xdr:to>
      <xdr:col>6</xdr:col>
      <xdr:colOff>600075</xdr:colOff>
      <xdr:row>33</xdr:row>
      <xdr:rowOff>137922</xdr:rowOff>
    </xdr:to>
    <xdr:cxnSp macro="">
      <xdr:nvCxnSpPr>
        <xdr:cNvPr id="59" name="直線コネクタ 58"/>
        <xdr:cNvCxnSpPr/>
      </xdr:nvCxnSpPr>
      <xdr:spPr>
        <a:xfrm>
          <a:off x="4546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73423</xdr:rowOff>
    </xdr:from>
    <xdr:ext cx="405111" cy="259045"/>
    <xdr:sp macro="" textlink="">
      <xdr:nvSpPr>
        <xdr:cNvPr id="60" name="【図書館】&#10;有形固定資産減価償却率平均値テキスト"/>
        <xdr:cNvSpPr txBox="1"/>
      </xdr:nvSpPr>
      <xdr:spPr>
        <a:xfrm>
          <a:off x="47244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50546</xdr:rowOff>
    </xdr:from>
    <xdr:to>
      <xdr:col>6</xdr:col>
      <xdr:colOff>561975</xdr:colOff>
      <xdr:row>39</xdr:row>
      <xdr:rowOff>152146</xdr:rowOff>
    </xdr:to>
    <xdr:sp macro="" textlink="">
      <xdr:nvSpPr>
        <xdr:cNvPr id="61" name="フローチャート :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27686</xdr:rowOff>
    </xdr:from>
    <xdr:to>
      <xdr:col>5</xdr:col>
      <xdr:colOff>409575</xdr:colOff>
      <xdr:row>41</xdr:row>
      <xdr:rowOff>129286</xdr:rowOff>
    </xdr:to>
    <xdr:sp macro="" textlink="">
      <xdr:nvSpPr>
        <xdr:cNvPr id="62" name="フローチャート : 判断 61"/>
        <xdr:cNvSpPr/>
      </xdr:nvSpPr>
      <xdr:spPr>
        <a:xfrm>
          <a:off x="3746500" y="705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119126</xdr:rowOff>
    </xdr:from>
    <xdr:to>
      <xdr:col>6</xdr:col>
      <xdr:colOff>561975</xdr:colOff>
      <xdr:row>40</xdr:row>
      <xdr:rowOff>49276</xdr:rowOff>
    </xdr:to>
    <xdr:sp macro="" textlink="">
      <xdr:nvSpPr>
        <xdr:cNvPr id="68" name="円/楕円 67"/>
        <xdr:cNvSpPr/>
      </xdr:nvSpPr>
      <xdr:spPr>
        <a:xfrm>
          <a:off x="45847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34053</xdr:rowOff>
    </xdr:from>
    <xdr:ext cx="405111" cy="259045"/>
    <xdr:sp macro="" textlink="">
      <xdr:nvSpPr>
        <xdr:cNvPr id="69" name="【図書館】&#10;有形固定資産減価償却率該当値テキスト"/>
        <xdr:cNvSpPr txBox="1"/>
      </xdr:nvSpPr>
      <xdr:spPr>
        <a:xfrm>
          <a:off x="4724400" y="6720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7112</xdr:rowOff>
    </xdr:from>
    <xdr:to>
      <xdr:col>5</xdr:col>
      <xdr:colOff>409575</xdr:colOff>
      <xdr:row>40</xdr:row>
      <xdr:rowOff>108712</xdr:rowOff>
    </xdr:to>
    <xdr:sp macro="" textlink="">
      <xdr:nvSpPr>
        <xdr:cNvPr id="70" name="円/楕円 69"/>
        <xdr:cNvSpPr/>
      </xdr:nvSpPr>
      <xdr:spPr>
        <a:xfrm>
          <a:off x="3746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169926</xdr:rowOff>
    </xdr:from>
    <xdr:to>
      <xdr:col>6</xdr:col>
      <xdr:colOff>511175</xdr:colOff>
      <xdr:row>40</xdr:row>
      <xdr:rowOff>57912</xdr:rowOff>
    </xdr:to>
    <xdr:cxnSp macro="">
      <xdr:nvCxnSpPr>
        <xdr:cNvPr id="71" name="直線コネクタ 70"/>
        <xdr:cNvCxnSpPr/>
      </xdr:nvCxnSpPr>
      <xdr:spPr>
        <a:xfrm flipV="1">
          <a:off x="3797300" y="68564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41</xdr:row>
      <xdr:rowOff>120413</xdr:rowOff>
    </xdr:from>
    <xdr:ext cx="405111" cy="259045"/>
    <xdr:sp macro="" textlink="">
      <xdr:nvSpPr>
        <xdr:cNvPr id="72" name="n_1aveValue【図書館】&#10;有形固定資産減価償却率"/>
        <xdr:cNvSpPr txBox="1"/>
      </xdr:nvSpPr>
      <xdr:spPr>
        <a:xfrm>
          <a:off x="3582043" y="714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125239</xdr:rowOff>
    </xdr:from>
    <xdr:ext cx="405111" cy="259045"/>
    <xdr:sp macro="" textlink="">
      <xdr:nvSpPr>
        <xdr:cNvPr id="73" name="n_1mainValue【図書館】&#10;有形固定資産減価償却率"/>
        <xdr:cNvSpPr txBox="1"/>
      </xdr:nvSpPr>
      <xdr:spPr>
        <a:xfrm>
          <a:off x="3582043" y="6640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3" name="テキスト ボックス 9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5" name="テキスト ボックス 9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149678</xdr:rowOff>
    </xdr:from>
    <xdr:to>
      <xdr:col>15</xdr:col>
      <xdr:colOff>180340</xdr:colOff>
      <xdr:row>42</xdr:row>
      <xdr:rowOff>43543</xdr:rowOff>
    </xdr:to>
    <xdr:cxnSp macro="">
      <xdr:nvCxnSpPr>
        <xdr:cNvPr id="99" name="直線コネクタ 98"/>
        <xdr:cNvCxnSpPr/>
      </xdr:nvCxnSpPr>
      <xdr:spPr>
        <a:xfrm flipV="1">
          <a:off x="10476865" y="58075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47370</xdr:rowOff>
    </xdr:from>
    <xdr:ext cx="469744" cy="259045"/>
    <xdr:sp macro="" textlink="">
      <xdr:nvSpPr>
        <xdr:cNvPr id="100" name="【図書館】&#10;一人当たり面積最小値テキスト"/>
        <xdr:cNvSpPr txBox="1"/>
      </xdr:nvSpPr>
      <xdr:spPr>
        <a:xfrm>
          <a:off x="105664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15</xdr:col>
      <xdr:colOff>92075</xdr:colOff>
      <xdr:row>42</xdr:row>
      <xdr:rowOff>43543</xdr:rowOff>
    </xdr:from>
    <xdr:to>
      <xdr:col>15</xdr:col>
      <xdr:colOff>269875</xdr:colOff>
      <xdr:row>42</xdr:row>
      <xdr:rowOff>43543</xdr:rowOff>
    </xdr:to>
    <xdr:cxnSp macro="">
      <xdr:nvCxnSpPr>
        <xdr:cNvPr id="101" name="直線コネクタ 100"/>
        <xdr:cNvCxnSpPr/>
      </xdr:nvCxnSpPr>
      <xdr:spPr>
        <a:xfrm>
          <a:off x="10388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96355</xdr:rowOff>
    </xdr:from>
    <xdr:ext cx="469744" cy="259045"/>
    <xdr:sp macro="" textlink="">
      <xdr:nvSpPr>
        <xdr:cNvPr id="102" name="【図書館】&#10;一人当たり面積最大値テキスト"/>
        <xdr:cNvSpPr txBox="1"/>
      </xdr:nvSpPr>
      <xdr:spPr>
        <a:xfrm>
          <a:off x="105664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33</xdr:row>
      <xdr:rowOff>149678</xdr:rowOff>
    </xdr:from>
    <xdr:to>
      <xdr:col>15</xdr:col>
      <xdr:colOff>269875</xdr:colOff>
      <xdr:row>33</xdr:row>
      <xdr:rowOff>149678</xdr:rowOff>
    </xdr:to>
    <xdr:cxnSp macro="">
      <xdr:nvCxnSpPr>
        <xdr:cNvPr id="103" name="直線コネクタ 102"/>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89099</xdr:rowOff>
    </xdr:from>
    <xdr:ext cx="469744" cy="259045"/>
    <xdr:sp macro="" textlink="">
      <xdr:nvSpPr>
        <xdr:cNvPr id="104" name="【図書館】&#10;一人当たり面積平均値テキスト"/>
        <xdr:cNvSpPr txBox="1"/>
      </xdr:nvSpPr>
      <xdr:spPr>
        <a:xfrm>
          <a:off x="10566400" y="6261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66222</xdr:rowOff>
    </xdr:from>
    <xdr:to>
      <xdr:col>15</xdr:col>
      <xdr:colOff>231775</xdr:colOff>
      <xdr:row>37</xdr:row>
      <xdr:rowOff>167822</xdr:rowOff>
    </xdr:to>
    <xdr:sp macro="" textlink="">
      <xdr:nvSpPr>
        <xdr:cNvPr id="105" name="フローチャート : 判断 104"/>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147864</xdr:rowOff>
    </xdr:from>
    <xdr:to>
      <xdr:col>14</xdr:col>
      <xdr:colOff>79375</xdr:colOff>
      <xdr:row>36</xdr:row>
      <xdr:rowOff>78014</xdr:rowOff>
    </xdr:to>
    <xdr:sp macro="" textlink="">
      <xdr:nvSpPr>
        <xdr:cNvPr id="106" name="フローチャート : 判断 105"/>
        <xdr:cNvSpPr/>
      </xdr:nvSpPr>
      <xdr:spPr>
        <a:xfrm>
          <a:off x="9588500" y="614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164193</xdr:rowOff>
    </xdr:from>
    <xdr:to>
      <xdr:col>15</xdr:col>
      <xdr:colOff>231775</xdr:colOff>
      <xdr:row>42</xdr:row>
      <xdr:rowOff>94343</xdr:rowOff>
    </xdr:to>
    <xdr:sp macro="" textlink="">
      <xdr:nvSpPr>
        <xdr:cNvPr id="112" name="円/楕円 111"/>
        <xdr:cNvSpPr/>
      </xdr:nvSpPr>
      <xdr:spPr>
        <a:xfrm>
          <a:off x="104267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79120</xdr:rowOff>
    </xdr:from>
    <xdr:ext cx="469744" cy="259045"/>
    <xdr:sp macro="" textlink="">
      <xdr:nvSpPr>
        <xdr:cNvPr id="113" name="【図書館】&#10;一人当たり面積該当値テキスト"/>
        <xdr:cNvSpPr txBox="1"/>
      </xdr:nvSpPr>
      <xdr:spPr>
        <a:xfrm>
          <a:off x="10566400" y="71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164193</xdr:rowOff>
    </xdr:from>
    <xdr:to>
      <xdr:col>14</xdr:col>
      <xdr:colOff>79375</xdr:colOff>
      <xdr:row>42</xdr:row>
      <xdr:rowOff>94343</xdr:rowOff>
    </xdr:to>
    <xdr:sp macro="" textlink="">
      <xdr:nvSpPr>
        <xdr:cNvPr id="114" name="円/楕円 113"/>
        <xdr:cNvSpPr/>
      </xdr:nvSpPr>
      <xdr:spPr>
        <a:xfrm>
          <a:off x="9588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43543</xdr:rowOff>
    </xdr:from>
    <xdr:to>
      <xdr:col>15</xdr:col>
      <xdr:colOff>180975</xdr:colOff>
      <xdr:row>42</xdr:row>
      <xdr:rowOff>43543</xdr:rowOff>
    </xdr:to>
    <xdr:cxnSp macro="">
      <xdr:nvCxnSpPr>
        <xdr:cNvPr id="115" name="直線コネクタ 114"/>
        <xdr:cNvCxnSpPr/>
      </xdr:nvCxnSpPr>
      <xdr:spPr>
        <a:xfrm>
          <a:off x="9639300" y="724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34</xdr:row>
      <xdr:rowOff>94541</xdr:rowOff>
    </xdr:from>
    <xdr:ext cx="469744" cy="259045"/>
    <xdr:sp macro="" textlink="">
      <xdr:nvSpPr>
        <xdr:cNvPr id="116" name="n_1aveValue【図書館】&#10;一人当たり面積"/>
        <xdr:cNvSpPr txBox="1"/>
      </xdr:nvSpPr>
      <xdr:spPr>
        <a:xfrm>
          <a:off x="9391727" y="592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85470</xdr:rowOff>
    </xdr:from>
    <xdr:ext cx="469744" cy="259045"/>
    <xdr:sp macro="" textlink="">
      <xdr:nvSpPr>
        <xdr:cNvPr id="117" name="n_1mainValue【図書館】&#10;一人当たり面積"/>
        <xdr:cNvSpPr txBox="1"/>
      </xdr:nvSpPr>
      <xdr:spPr>
        <a:xfrm>
          <a:off x="93917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0" name="テキスト ボックス 13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30480</xdr:rowOff>
    </xdr:to>
    <xdr:cxnSp macro="">
      <xdr:nvCxnSpPr>
        <xdr:cNvPr id="142" name="直線コネクタ 141"/>
        <xdr:cNvCxnSpPr/>
      </xdr:nvCxnSpPr>
      <xdr:spPr>
        <a:xfrm flipV="1">
          <a:off x="4634865" y="95631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34307</xdr:rowOff>
    </xdr:from>
    <xdr:ext cx="405111" cy="259045"/>
    <xdr:sp macro="" textlink="">
      <xdr:nvSpPr>
        <xdr:cNvPr id="143" name="【体育館・プール】&#10;有形固定資産減価償却率最小値テキスト"/>
        <xdr:cNvSpPr txBox="1"/>
      </xdr:nvSpPr>
      <xdr:spPr>
        <a:xfrm>
          <a:off x="47244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64</xdr:row>
      <xdr:rowOff>30480</xdr:rowOff>
    </xdr:from>
    <xdr:to>
      <xdr:col>6</xdr:col>
      <xdr:colOff>600075</xdr:colOff>
      <xdr:row>64</xdr:row>
      <xdr:rowOff>30480</xdr:rowOff>
    </xdr:to>
    <xdr:cxnSp macro="">
      <xdr:nvCxnSpPr>
        <xdr:cNvPr id="144" name="直線コネクタ 143"/>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145" name="【体育館・プール】&#10;有形固定資産減価償却率最大値テキスト"/>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146" name="直線コネクタ 145"/>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21607</xdr:rowOff>
    </xdr:from>
    <xdr:ext cx="405111" cy="259045"/>
    <xdr:sp macro="" textlink="">
      <xdr:nvSpPr>
        <xdr:cNvPr id="147" name="【体育館・プール】&#10;有形固定資産減価償却率平均値テキスト"/>
        <xdr:cNvSpPr txBox="1"/>
      </xdr:nvSpPr>
      <xdr:spPr>
        <a:xfrm>
          <a:off x="47244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170180</xdr:rowOff>
    </xdr:from>
    <xdr:to>
      <xdr:col>6</xdr:col>
      <xdr:colOff>561975</xdr:colOff>
      <xdr:row>59</xdr:row>
      <xdr:rowOff>100330</xdr:rowOff>
    </xdr:to>
    <xdr:sp macro="" textlink="">
      <xdr:nvSpPr>
        <xdr:cNvPr id="148" name="フローチャート : 判断 147"/>
        <xdr:cNvSpPr/>
      </xdr:nvSpPr>
      <xdr:spPr>
        <a:xfrm>
          <a:off x="4584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149" name="フローチャート : 判断 148"/>
        <xdr:cNvSpPr/>
      </xdr:nvSpPr>
      <xdr:spPr>
        <a:xfrm>
          <a:off x="3746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151130</xdr:rowOff>
    </xdr:from>
    <xdr:to>
      <xdr:col>6</xdr:col>
      <xdr:colOff>561975</xdr:colOff>
      <xdr:row>64</xdr:row>
      <xdr:rowOff>81280</xdr:rowOff>
    </xdr:to>
    <xdr:sp macro="" textlink="">
      <xdr:nvSpPr>
        <xdr:cNvPr id="155" name="円/楕円 154"/>
        <xdr:cNvSpPr/>
      </xdr:nvSpPr>
      <xdr:spPr>
        <a:xfrm>
          <a:off x="45847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66057</xdr:rowOff>
    </xdr:from>
    <xdr:ext cx="405111" cy="259045"/>
    <xdr:sp macro="" textlink="">
      <xdr:nvSpPr>
        <xdr:cNvPr id="156" name="【体育館・プール】&#10;有形固定資産減価償却率該当値テキスト"/>
        <xdr:cNvSpPr txBox="1"/>
      </xdr:nvSpPr>
      <xdr:spPr>
        <a:xfrm>
          <a:off x="4724400" y="1086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5</xdr:col>
      <xdr:colOff>307975</xdr:colOff>
      <xdr:row>64</xdr:row>
      <xdr:rowOff>82550</xdr:rowOff>
    </xdr:from>
    <xdr:to>
      <xdr:col>5</xdr:col>
      <xdr:colOff>409575</xdr:colOff>
      <xdr:row>65</xdr:row>
      <xdr:rowOff>12700</xdr:rowOff>
    </xdr:to>
    <xdr:sp macro="" textlink="">
      <xdr:nvSpPr>
        <xdr:cNvPr id="157" name="円/楕円 156"/>
        <xdr:cNvSpPr/>
      </xdr:nvSpPr>
      <xdr:spPr>
        <a:xfrm>
          <a:off x="3746500" y="1105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64</xdr:row>
      <xdr:rowOff>30480</xdr:rowOff>
    </xdr:from>
    <xdr:to>
      <xdr:col>6</xdr:col>
      <xdr:colOff>511175</xdr:colOff>
      <xdr:row>64</xdr:row>
      <xdr:rowOff>133350</xdr:rowOff>
    </xdr:to>
    <xdr:cxnSp macro="">
      <xdr:nvCxnSpPr>
        <xdr:cNvPr id="158" name="直線コネクタ 157"/>
        <xdr:cNvCxnSpPr/>
      </xdr:nvCxnSpPr>
      <xdr:spPr>
        <a:xfrm flipV="1">
          <a:off x="3797300" y="110032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21607</xdr:rowOff>
    </xdr:from>
    <xdr:ext cx="405111" cy="259045"/>
    <xdr:sp macro="" textlink="">
      <xdr:nvSpPr>
        <xdr:cNvPr id="159" name="n_1aveValue【体育館・プール】&#10;有形固定資産減価償却率"/>
        <xdr:cNvSpPr txBox="1"/>
      </xdr:nvSpPr>
      <xdr:spPr>
        <a:xfrm>
          <a:off x="3582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65</xdr:row>
      <xdr:rowOff>3827</xdr:rowOff>
    </xdr:from>
    <xdr:ext cx="405111" cy="259045"/>
    <xdr:sp macro="" textlink="">
      <xdr:nvSpPr>
        <xdr:cNvPr id="160" name="n_1mainValue【体育館・プール】&#10;有形固定資産減価償却率"/>
        <xdr:cNvSpPr txBox="1"/>
      </xdr:nvSpPr>
      <xdr:spPr>
        <a:xfrm>
          <a:off x="3582043"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2" name="テキスト ボックス 17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4" name="テキスト ボックス 17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6" name="テキスト ボックス 17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8" name="テキスト ボックス 17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62</xdr:row>
      <xdr:rowOff>155448</xdr:rowOff>
    </xdr:to>
    <xdr:cxnSp macro="">
      <xdr:nvCxnSpPr>
        <xdr:cNvPr id="182" name="直線コネクタ 181"/>
        <xdr:cNvCxnSpPr/>
      </xdr:nvCxnSpPr>
      <xdr:spPr>
        <a:xfrm flipV="1">
          <a:off x="10476865" y="961948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159275</xdr:rowOff>
    </xdr:from>
    <xdr:ext cx="469744" cy="259045"/>
    <xdr:sp macro="" textlink="">
      <xdr:nvSpPr>
        <xdr:cNvPr id="183" name="【体育館・プール】&#10;一人当たり面積最小値テキスト"/>
        <xdr:cNvSpPr txBox="1"/>
      </xdr:nvSpPr>
      <xdr:spPr>
        <a:xfrm>
          <a:off x="10566400"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62</xdr:row>
      <xdr:rowOff>155448</xdr:rowOff>
    </xdr:from>
    <xdr:to>
      <xdr:col>15</xdr:col>
      <xdr:colOff>269875</xdr:colOff>
      <xdr:row>62</xdr:row>
      <xdr:rowOff>155448</xdr:rowOff>
    </xdr:to>
    <xdr:cxnSp macro="">
      <xdr:nvCxnSpPr>
        <xdr:cNvPr id="184" name="直線コネクタ 183"/>
        <xdr:cNvCxnSpPr/>
      </xdr:nvCxnSpPr>
      <xdr:spPr>
        <a:xfrm>
          <a:off x="10388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85" name="【体育館・プール】&#10;一人当たり面積最大値テキスト"/>
        <xdr:cNvSpPr txBox="1"/>
      </xdr:nvSpPr>
      <xdr:spPr>
        <a:xfrm>
          <a:off x="10566400" y="939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0.592</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86" name="直線コネクタ 185"/>
        <xdr:cNvCxnSpPr/>
      </xdr:nvCxnSpPr>
      <xdr:spPr>
        <a:xfrm>
          <a:off x="10388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134383</xdr:rowOff>
    </xdr:from>
    <xdr:ext cx="469744" cy="259045"/>
    <xdr:sp macro="" textlink="">
      <xdr:nvSpPr>
        <xdr:cNvPr id="187" name="【体育館・プール】&#10;一人当たり面積平均値テキスト"/>
        <xdr:cNvSpPr txBox="1"/>
      </xdr:nvSpPr>
      <xdr:spPr>
        <a:xfrm>
          <a:off x="10566400" y="10078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111506</xdr:rowOff>
    </xdr:from>
    <xdr:to>
      <xdr:col>15</xdr:col>
      <xdr:colOff>231775</xdr:colOff>
      <xdr:row>60</xdr:row>
      <xdr:rowOff>41656</xdr:rowOff>
    </xdr:to>
    <xdr:sp macro="" textlink="">
      <xdr:nvSpPr>
        <xdr:cNvPr id="188" name="フローチャート : 判断 187"/>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125222</xdr:rowOff>
    </xdr:from>
    <xdr:to>
      <xdr:col>14</xdr:col>
      <xdr:colOff>79375</xdr:colOff>
      <xdr:row>58</xdr:row>
      <xdr:rowOff>55372</xdr:rowOff>
    </xdr:to>
    <xdr:sp macro="" textlink="">
      <xdr:nvSpPr>
        <xdr:cNvPr id="189" name="フローチャート : 判断 188"/>
        <xdr:cNvSpPr/>
      </xdr:nvSpPr>
      <xdr:spPr>
        <a:xfrm>
          <a:off x="9588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104648</xdr:rowOff>
    </xdr:from>
    <xdr:to>
      <xdr:col>15</xdr:col>
      <xdr:colOff>231775</xdr:colOff>
      <xdr:row>63</xdr:row>
      <xdr:rowOff>34798</xdr:rowOff>
    </xdr:to>
    <xdr:sp macro="" textlink="">
      <xdr:nvSpPr>
        <xdr:cNvPr id="195" name="円/楕円 194"/>
        <xdr:cNvSpPr/>
      </xdr:nvSpPr>
      <xdr:spPr>
        <a:xfrm>
          <a:off x="104267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19575</xdr:rowOff>
    </xdr:from>
    <xdr:ext cx="469744" cy="259045"/>
    <xdr:sp macro="" textlink="">
      <xdr:nvSpPr>
        <xdr:cNvPr id="196" name="【体育館・プール】&#10;一人当たり面積該当値テキスト"/>
        <xdr:cNvSpPr txBox="1"/>
      </xdr:nvSpPr>
      <xdr:spPr>
        <a:xfrm>
          <a:off x="10566400" y="1064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106934</xdr:rowOff>
    </xdr:from>
    <xdr:to>
      <xdr:col>14</xdr:col>
      <xdr:colOff>79375</xdr:colOff>
      <xdr:row>63</xdr:row>
      <xdr:rowOff>37084</xdr:rowOff>
    </xdr:to>
    <xdr:sp macro="" textlink="">
      <xdr:nvSpPr>
        <xdr:cNvPr id="197" name="円/楕円 196"/>
        <xdr:cNvSpPr/>
      </xdr:nvSpPr>
      <xdr:spPr>
        <a:xfrm>
          <a:off x="9588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155448</xdr:rowOff>
    </xdr:from>
    <xdr:to>
      <xdr:col>15</xdr:col>
      <xdr:colOff>180975</xdr:colOff>
      <xdr:row>62</xdr:row>
      <xdr:rowOff>157734</xdr:rowOff>
    </xdr:to>
    <xdr:cxnSp macro="">
      <xdr:nvCxnSpPr>
        <xdr:cNvPr id="198" name="直線コネクタ 197"/>
        <xdr:cNvCxnSpPr/>
      </xdr:nvCxnSpPr>
      <xdr:spPr>
        <a:xfrm flipV="1">
          <a:off x="9639300" y="107853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56</xdr:row>
      <xdr:rowOff>71899</xdr:rowOff>
    </xdr:from>
    <xdr:ext cx="469744" cy="259045"/>
    <xdr:sp macro="" textlink="">
      <xdr:nvSpPr>
        <xdr:cNvPr id="199" name="n_1aveValue【体育館・プール】&#10;一人当たり面積"/>
        <xdr:cNvSpPr txBox="1"/>
      </xdr:nvSpPr>
      <xdr:spPr>
        <a:xfrm>
          <a:off x="93917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28211</xdr:rowOff>
    </xdr:from>
    <xdr:ext cx="469744" cy="259045"/>
    <xdr:sp macro="" textlink="">
      <xdr:nvSpPr>
        <xdr:cNvPr id="200" name="n_1mainValue【体育館・プール】&#10;一人当たり面積"/>
        <xdr:cNvSpPr txBox="1"/>
      </xdr:nvSpPr>
      <xdr:spPr>
        <a:xfrm>
          <a:off x="93917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2" name="直線コネクタ 21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3" name="テキスト ボックス 21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4" name="直線コネクタ 21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5" name="テキスト ボックス 21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6" name="直線コネクタ 21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7" name="テキスト ボックス 21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8" name="直線コネクタ 21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9" name="テキスト ボックス 21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3811</xdr:rowOff>
    </xdr:to>
    <xdr:cxnSp macro="">
      <xdr:nvCxnSpPr>
        <xdr:cNvPr id="223" name="直線コネクタ 222"/>
        <xdr:cNvCxnSpPr/>
      </xdr:nvCxnSpPr>
      <xdr:spPr>
        <a:xfrm flipV="1">
          <a:off x="4634865" y="134112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24"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25" name="直線コネクタ 224"/>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26"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7" name="直線コネクタ 22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34307</xdr:rowOff>
    </xdr:from>
    <xdr:ext cx="405111" cy="259045"/>
    <xdr:sp macro="" textlink="">
      <xdr:nvSpPr>
        <xdr:cNvPr id="228" name="【福祉施設】&#10;有形固定資産減価償却率平均値テキスト"/>
        <xdr:cNvSpPr txBox="1"/>
      </xdr:nvSpPr>
      <xdr:spPr>
        <a:xfrm>
          <a:off x="4724400" y="14436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229" name="フローチャート : 判断 228"/>
        <xdr:cNvSpPr/>
      </xdr:nvSpPr>
      <xdr:spPr>
        <a:xfrm>
          <a:off x="4584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92456</xdr:rowOff>
    </xdr:from>
    <xdr:to>
      <xdr:col>5</xdr:col>
      <xdr:colOff>409575</xdr:colOff>
      <xdr:row>85</xdr:row>
      <xdr:rowOff>22606</xdr:rowOff>
    </xdr:to>
    <xdr:sp macro="" textlink="">
      <xdr:nvSpPr>
        <xdr:cNvPr id="230" name="フローチャート : 判断 229"/>
        <xdr:cNvSpPr/>
      </xdr:nvSpPr>
      <xdr:spPr>
        <a:xfrm>
          <a:off x="3746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17018</xdr:rowOff>
    </xdr:from>
    <xdr:to>
      <xdr:col>6</xdr:col>
      <xdr:colOff>561975</xdr:colOff>
      <xdr:row>84</xdr:row>
      <xdr:rowOff>118618</xdr:rowOff>
    </xdr:to>
    <xdr:sp macro="" textlink="">
      <xdr:nvSpPr>
        <xdr:cNvPr id="236" name="円/楕円 235"/>
        <xdr:cNvSpPr/>
      </xdr:nvSpPr>
      <xdr:spPr>
        <a:xfrm>
          <a:off x="45847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39895</xdr:rowOff>
    </xdr:from>
    <xdr:ext cx="405111" cy="259045"/>
    <xdr:sp macro="" textlink="">
      <xdr:nvSpPr>
        <xdr:cNvPr id="237" name="【福祉施設】&#10;有形固定資産減価償却率該当値テキスト"/>
        <xdr:cNvSpPr txBox="1"/>
      </xdr:nvSpPr>
      <xdr:spPr>
        <a:xfrm>
          <a:off x="4724400" y="1427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122174</xdr:rowOff>
    </xdr:from>
    <xdr:to>
      <xdr:col>5</xdr:col>
      <xdr:colOff>409575</xdr:colOff>
      <xdr:row>84</xdr:row>
      <xdr:rowOff>52324</xdr:rowOff>
    </xdr:to>
    <xdr:sp macro="" textlink="">
      <xdr:nvSpPr>
        <xdr:cNvPr id="238" name="円/楕円 237"/>
        <xdr:cNvSpPr/>
      </xdr:nvSpPr>
      <xdr:spPr>
        <a:xfrm>
          <a:off x="3746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1524</xdr:rowOff>
    </xdr:from>
    <xdr:to>
      <xdr:col>6</xdr:col>
      <xdr:colOff>511175</xdr:colOff>
      <xdr:row>84</xdr:row>
      <xdr:rowOff>67818</xdr:rowOff>
    </xdr:to>
    <xdr:cxnSp macro="">
      <xdr:nvCxnSpPr>
        <xdr:cNvPr id="239" name="直線コネクタ 238"/>
        <xdr:cNvCxnSpPr/>
      </xdr:nvCxnSpPr>
      <xdr:spPr>
        <a:xfrm>
          <a:off x="3797300" y="1440332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85</xdr:row>
      <xdr:rowOff>13733</xdr:rowOff>
    </xdr:from>
    <xdr:ext cx="405111" cy="259045"/>
    <xdr:sp macro="" textlink="">
      <xdr:nvSpPr>
        <xdr:cNvPr id="240" name="n_1aveValue【福祉施設】&#10;有形固定資産減価償却率"/>
        <xdr:cNvSpPr txBox="1"/>
      </xdr:nvSpPr>
      <xdr:spPr>
        <a:xfrm>
          <a:off x="3582043"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68851</xdr:rowOff>
    </xdr:from>
    <xdr:ext cx="405111" cy="259045"/>
    <xdr:sp macro="" textlink="">
      <xdr:nvSpPr>
        <xdr:cNvPr id="241" name="n_1mainValue【福祉施設】&#10;有形固定資産減価償却率"/>
        <xdr:cNvSpPr txBox="1"/>
      </xdr:nvSpPr>
      <xdr:spPr>
        <a:xfrm>
          <a:off x="3582043" y="1412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52" name="直線コネクタ 25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3" name="テキスト ボックス 25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6" name="直線コネクタ 25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7" name="テキスト ボックス 25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60961</xdr:rowOff>
    </xdr:from>
    <xdr:to>
      <xdr:col>15</xdr:col>
      <xdr:colOff>180340</xdr:colOff>
      <xdr:row>85</xdr:row>
      <xdr:rowOff>32386</xdr:rowOff>
    </xdr:to>
    <xdr:cxnSp macro="">
      <xdr:nvCxnSpPr>
        <xdr:cNvPr id="261" name="直線コネクタ 260"/>
        <xdr:cNvCxnSpPr/>
      </xdr:nvCxnSpPr>
      <xdr:spPr>
        <a:xfrm flipV="1">
          <a:off x="10476865" y="13434061"/>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36213</xdr:rowOff>
    </xdr:from>
    <xdr:ext cx="469744" cy="259045"/>
    <xdr:sp macro="" textlink="">
      <xdr:nvSpPr>
        <xdr:cNvPr id="262" name="【福祉施設】&#10;一人当たり面積最小値テキスト"/>
        <xdr:cNvSpPr txBox="1"/>
      </xdr:nvSpPr>
      <xdr:spPr>
        <a:xfrm>
          <a:off x="10566400" y="1460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85</xdr:row>
      <xdr:rowOff>32386</xdr:rowOff>
    </xdr:from>
    <xdr:to>
      <xdr:col>15</xdr:col>
      <xdr:colOff>269875</xdr:colOff>
      <xdr:row>85</xdr:row>
      <xdr:rowOff>32386</xdr:rowOff>
    </xdr:to>
    <xdr:cxnSp macro="">
      <xdr:nvCxnSpPr>
        <xdr:cNvPr id="263" name="直線コネクタ 262"/>
        <xdr:cNvCxnSpPr/>
      </xdr:nvCxnSpPr>
      <xdr:spPr>
        <a:xfrm>
          <a:off x="10388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7638</xdr:rowOff>
    </xdr:from>
    <xdr:ext cx="469744" cy="259045"/>
    <xdr:sp macro="" textlink="">
      <xdr:nvSpPr>
        <xdr:cNvPr id="264" name="【福祉施設】&#10;一人当たり面積最大値テキスト"/>
        <xdr:cNvSpPr txBox="1"/>
      </xdr:nvSpPr>
      <xdr:spPr>
        <a:xfrm>
          <a:off x="10566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0.216</a:t>
          </a:r>
          <a:endParaRPr kumimoji="1" lang="ja-JP" altLang="en-US" sz="1000" b="1">
            <a:latin typeface="ＭＳ Ｐゴシック"/>
          </a:endParaRPr>
        </a:p>
      </xdr:txBody>
    </xdr:sp>
    <xdr:clientData/>
  </xdr:oneCellAnchor>
  <xdr:twoCellAnchor>
    <xdr:from>
      <xdr:col>15</xdr:col>
      <xdr:colOff>92075</xdr:colOff>
      <xdr:row>78</xdr:row>
      <xdr:rowOff>60961</xdr:rowOff>
    </xdr:from>
    <xdr:to>
      <xdr:col>15</xdr:col>
      <xdr:colOff>269875</xdr:colOff>
      <xdr:row>78</xdr:row>
      <xdr:rowOff>60961</xdr:rowOff>
    </xdr:to>
    <xdr:cxnSp macro="">
      <xdr:nvCxnSpPr>
        <xdr:cNvPr id="265" name="直線コネクタ 264"/>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45738</xdr:rowOff>
    </xdr:from>
    <xdr:ext cx="469744" cy="259045"/>
    <xdr:sp macro="" textlink="">
      <xdr:nvSpPr>
        <xdr:cNvPr id="266" name="【福祉施設】&#10;一人当たり面積平均値テキスト"/>
        <xdr:cNvSpPr txBox="1"/>
      </xdr:nvSpPr>
      <xdr:spPr>
        <a:xfrm>
          <a:off x="10566400" y="1393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67311</xdr:rowOff>
    </xdr:from>
    <xdr:to>
      <xdr:col>15</xdr:col>
      <xdr:colOff>231775</xdr:colOff>
      <xdr:row>81</xdr:row>
      <xdr:rowOff>168911</xdr:rowOff>
    </xdr:to>
    <xdr:sp macro="" textlink="">
      <xdr:nvSpPr>
        <xdr:cNvPr id="267" name="フローチャート : 判断 266"/>
        <xdr:cNvSpPr/>
      </xdr:nvSpPr>
      <xdr:spPr>
        <a:xfrm>
          <a:off x="10426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10161</xdr:rowOff>
    </xdr:from>
    <xdr:to>
      <xdr:col>14</xdr:col>
      <xdr:colOff>79375</xdr:colOff>
      <xdr:row>78</xdr:row>
      <xdr:rowOff>111761</xdr:rowOff>
    </xdr:to>
    <xdr:sp macro="" textlink="">
      <xdr:nvSpPr>
        <xdr:cNvPr id="268" name="フローチャート : 判断 267"/>
        <xdr:cNvSpPr/>
      </xdr:nvSpPr>
      <xdr:spPr>
        <a:xfrm>
          <a:off x="9588500" y="133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10161</xdr:rowOff>
    </xdr:from>
    <xdr:to>
      <xdr:col>15</xdr:col>
      <xdr:colOff>231775</xdr:colOff>
      <xdr:row>78</xdr:row>
      <xdr:rowOff>111761</xdr:rowOff>
    </xdr:to>
    <xdr:sp macro="" textlink="">
      <xdr:nvSpPr>
        <xdr:cNvPr id="274" name="円/楕円 273"/>
        <xdr:cNvSpPr/>
      </xdr:nvSpPr>
      <xdr:spPr>
        <a:xfrm>
          <a:off x="10426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134638</xdr:rowOff>
    </xdr:from>
    <xdr:ext cx="469744" cy="259045"/>
    <xdr:sp macro="" textlink="">
      <xdr:nvSpPr>
        <xdr:cNvPr id="275" name="【福祉施設】&#10;一人当たり面積該当値テキスト"/>
        <xdr:cNvSpPr txBox="1"/>
      </xdr:nvSpPr>
      <xdr:spPr>
        <a:xfrm>
          <a:off x="10566400" y="1333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113030</xdr:rowOff>
    </xdr:from>
    <xdr:to>
      <xdr:col>14</xdr:col>
      <xdr:colOff>79375</xdr:colOff>
      <xdr:row>79</xdr:row>
      <xdr:rowOff>43180</xdr:rowOff>
    </xdr:to>
    <xdr:sp macro="" textlink="">
      <xdr:nvSpPr>
        <xdr:cNvPr id="276" name="円/楕円 275"/>
        <xdr:cNvSpPr/>
      </xdr:nvSpPr>
      <xdr:spPr>
        <a:xfrm>
          <a:off x="9588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60961</xdr:rowOff>
    </xdr:from>
    <xdr:to>
      <xdr:col>15</xdr:col>
      <xdr:colOff>180975</xdr:colOff>
      <xdr:row>78</xdr:row>
      <xdr:rowOff>163830</xdr:rowOff>
    </xdr:to>
    <xdr:cxnSp macro="">
      <xdr:nvCxnSpPr>
        <xdr:cNvPr id="277" name="直線コネクタ 276"/>
        <xdr:cNvCxnSpPr/>
      </xdr:nvCxnSpPr>
      <xdr:spPr>
        <a:xfrm flipV="1">
          <a:off x="9639300" y="13434061"/>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76</xdr:row>
      <xdr:rowOff>128288</xdr:rowOff>
    </xdr:from>
    <xdr:ext cx="469744" cy="259045"/>
    <xdr:sp macro="" textlink="">
      <xdr:nvSpPr>
        <xdr:cNvPr id="278" name="n_1aveValue【福祉施設】&#10;一人当たり面積"/>
        <xdr:cNvSpPr txBox="1"/>
      </xdr:nvSpPr>
      <xdr:spPr>
        <a:xfrm>
          <a:off x="93917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34307</xdr:rowOff>
    </xdr:from>
    <xdr:ext cx="469744" cy="259045"/>
    <xdr:sp macro="" textlink="">
      <xdr:nvSpPr>
        <xdr:cNvPr id="279" name="n_1mainValue【福祉施設】&#10;一人当たり面積"/>
        <xdr:cNvSpPr txBox="1"/>
      </xdr:nvSpPr>
      <xdr:spPr>
        <a:xfrm>
          <a:off x="9391727" y="1357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0" name="テキスト ボックス 28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1" name="直線コネクタ 29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2" name="テキスト ボックス 29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3" name="直線コネクタ 29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4" name="テキスト ボックス 29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5" name="直線コネクタ 29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6" name="テキスト ボックス 29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7" name="直線コネクタ 29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8" name="テキスト ボックス 29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0" name="テキスト ボックス 29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135637</xdr:rowOff>
    </xdr:from>
    <xdr:to>
      <xdr:col>6</xdr:col>
      <xdr:colOff>510540</xdr:colOff>
      <xdr:row>108</xdr:row>
      <xdr:rowOff>76200</xdr:rowOff>
    </xdr:to>
    <xdr:cxnSp macro="">
      <xdr:nvCxnSpPr>
        <xdr:cNvPr id="302" name="直線コネクタ 301"/>
        <xdr:cNvCxnSpPr/>
      </xdr:nvCxnSpPr>
      <xdr:spPr>
        <a:xfrm flipV="1">
          <a:off x="4634865" y="1728063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405111" cy="259045"/>
    <xdr:sp macro="" textlink="">
      <xdr:nvSpPr>
        <xdr:cNvPr id="303" name="【市民会館】&#10;有形固定資産減価償却率最小値テキスト"/>
        <xdr:cNvSpPr txBox="1"/>
      </xdr:nvSpPr>
      <xdr:spPr>
        <a:xfrm>
          <a:off x="4724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304" name="直線コネクタ 303"/>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82314</xdr:rowOff>
    </xdr:from>
    <xdr:ext cx="405111" cy="259045"/>
    <xdr:sp macro="" textlink="">
      <xdr:nvSpPr>
        <xdr:cNvPr id="305" name="【市民会館】&#10;有形固定資産減価償却率最大値テキスト"/>
        <xdr:cNvSpPr txBox="1"/>
      </xdr:nvSpPr>
      <xdr:spPr>
        <a:xfrm>
          <a:off x="4724400" y="1705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6</xdr:col>
      <xdr:colOff>422275</xdr:colOff>
      <xdr:row>100</xdr:row>
      <xdr:rowOff>135637</xdr:rowOff>
    </xdr:from>
    <xdr:to>
      <xdr:col>6</xdr:col>
      <xdr:colOff>600075</xdr:colOff>
      <xdr:row>100</xdr:row>
      <xdr:rowOff>135637</xdr:rowOff>
    </xdr:to>
    <xdr:cxnSp macro="">
      <xdr:nvCxnSpPr>
        <xdr:cNvPr id="306" name="直線コネクタ 305"/>
        <xdr:cNvCxnSpPr/>
      </xdr:nvCxnSpPr>
      <xdr:spPr>
        <a:xfrm>
          <a:off x="4546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57421</xdr:rowOff>
    </xdr:from>
    <xdr:ext cx="405111" cy="259045"/>
    <xdr:sp macro="" textlink="">
      <xdr:nvSpPr>
        <xdr:cNvPr id="307" name="【市民会館】&#10;有形固定資産減価償却率平均値テキスト"/>
        <xdr:cNvSpPr txBox="1"/>
      </xdr:nvSpPr>
      <xdr:spPr>
        <a:xfrm>
          <a:off x="4724400" y="17716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34544</xdr:rowOff>
    </xdr:from>
    <xdr:to>
      <xdr:col>6</xdr:col>
      <xdr:colOff>561975</xdr:colOff>
      <xdr:row>104</xdr:row>
      <xdr:rowOff>136144</xdr:rowOff>
    </xdr:to>
    <xdr:sp macro="" textlink="">
      <xdr:nvSpPr>
        <xdr:cNvPr id="308" name="フローチャート : 判断 307"/>
        <xdr:cNvSpPr/>
      </xdr:nvSpPr>
      <xdr:spPr>
        <a:xfrm>
          <a:off x="45847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73406</xdr:rowOff>
    </xdr:from>
    <xdr:to>
      <xdr:col>5</xdr:col>
      <xdr:colOff>409575</xdr:colOff>
      <xdr:row>106</xdr:row>
      <xdr:rowOff>3556</xdr:rowOff>
    </xdr:to>
    <xdr:sp macro="" textlink="">
      <xdr:nvSpPr>
        <xdr:cNvPr id="309" name="フローチャート : 判断 308"/>
        <xdr:cNvSpPr/>
      </xdr:nvSpPr>
      <xdr:spPr>
        <a:xfrm>
          <a:off x="37465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135128</xdr:rowOff>
    </xdr:from>
    <xdr:to>
      <xdr:col>6</xdr:col>
      <xdr:colOff>561975</xdr:colOff>
      <xdr:row>107</xdr:row>
      <xdr:rowOff>65278</xdr:rowOff>
    </xdr:to>
    <xdr:sp macro="" textlink="">
      <xdr:nvSpPr>
        <xdr:cNvPr id="315" name="円/楕円 314"/>
        <xdr:cNvSpPr/>
      </xdr:nvSpPr>
      <xdr:spPr>
        <a:xfrm>
          <a:off x="45847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113555</xdr:rowOff>
    </xdr:from>
    <xdr:ext cx="405111" cy="259045"/>
    <xdr:sp macro="" textlink="">
      <xdr:nvSpPr>
        <xdr:cNvPr id="316" name="【市民会館】&#10;有形固定資産減価償却率該当値テキスト"/>
        <xdr:cNvSpPr txBox="1"/>
      </xdr:nvSpPr>
      <xdr:spPr>
        <a:xfrm>
          <a:off x="4724400" y="1828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73406</xdr:rowOff>
    </xdr:from>
    <xdr:to>
      <xdr:col>5</xdr:col>
      <xdr:colOff>409575</xdr:colOff>
      <xdr:row>108</xdr:row>
      <xdr:rowOff>3556</xdr:rowOff>
    </xdr:to>
    <xdr:sp macro="" textlink="">
      <xdr:nvSpPr>
        <xdr:cNvPr id="317" name="円/楕円 316"/>
        <xdr:cNvSpPr/>
      </xdr:nvSpPr>
      <xdr:spPr>
        <a:xfrm>
          <a:off x="3746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14478</xdr:rowOff>
    </xdr:from>
    <xdr:to>
      <xdr:col>6</xdr:col>
      <xdr:colOff>511175</xdr:colOff>
      <xdr:row>107</xdr:row>
      <xdr:rowOff>124206</xdr:rowOff>
    </xdr:to>
    <xdr:cxnSp macro="">
      <xdr:nvCxnSpPr>
        <xdr:cNvPr id="318" name="直線コネクタ 317"/>
        <xdr:cNvCxnSpPr/>
      </xdr:nvCxnSpPr>
      <xdr:spPr>
        <a:xfrm flipV="1">
          <a:off x="3797300" y="1835962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20083</xdr:rowOff>
    </xdr:from>
    <xdr:ext cx="405111" cy="259045"/>
    <xdr:sp macro="" textlink="">
      <xdr:nvSpPr>
        <xdr:cNvPr id="319" name="n_1aveValue【市民会館】&#10;有形固定資産減価償却率"/>
        <xdr:cNvSpPr txBox="1"/>
      </xdr:nvSpPr>
      <xdr:spPr>
        <a:xfrm>
          <a:off x="3582043" y="1785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166133</xdr:rowOff>
    </xdr:from>
    <xdr:ext cx="405111" cy="259045"/>
    <xdr:sp macro="" textlink="">
      <xdr:nvSpPr>
        <xdr:cNvPr id="320" name="n_1mainValue【市民会館】&#10;有形固定資産減価償却率"/>
        <xdr:cNvSpPr txBox="1"/>
      </xdr:nvSpPr>
      <xdr:spPr>
        <a:xfrm>
          <a:off x="3582043" y="1851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1" name="直線コネクタ 33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2" name="テキスト ボックス 33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3" name="直線コネクタ 33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4" name="テキスト ボックス 33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5" name="直線コネクタ 33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6" name="テキスト ボックス 33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7" name="直線コネクタ 33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8" name="テキスト ボックス 33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9" name="直線コネクタ 33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0" name="テキスト ボックス 33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148589</xdr:rowOff>
    </xdr:from>
    <xdr:to>
      <xdr:col>15</xdr:col>
      <xdr:colOff>180340</xdr:colOff>
      <xdr:row>108</xdr:row>
      <xdr:rowOff>76200</xdr:rowOff>
    </xdr:to>
    <xdr:cxnSp macro="">
      <xdr:nvCxnSpPr>
        <xdr:cNvPr id="344" name="直線コネクタ 343"/>
        <xdr:cNvCxnSpPr/>
      </xdr:nvCxnSpPr>
      <xdr:spPr>
        <a:xfrm flipV="1">
          <a:off x="10476865" y="171221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345"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46" name="直線コネクタ 345"/>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95266</xdr:rowOff>
    </xdr:from>
    <xdr:ext cx="469744" cy="259045"/>
    <xdr:sp macro="" textlink="">
      <xdr:nvSpPr>
        <xdr:cNvPr id="347" name="【市民会館】&#10;一人当たり面積最大値テキスト"/>
        <xdr:cNvSpPr txBox="1"/>
      </xdr:nvSpPr>
      <xdr:spPr>
        <a:xfrm>
          <a:off x="105664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0.406</a:t>
          </a:r>
          <a:endParaRPr kumimoji="1" lang="ja-JP" altLang="en-US" sz="1000" b="1">
            <a:latin typeface="ＭＳ Ｐゴシック"/>
          </a:endParaRPr>
        </a:p>
      </xdr:txBody>
    </xdr:sp>
    <xdr:clientData/>
  </xdr:oneCellAnchor>
  <xdr:twoCellAnchor>
    <xdr:from>
      <xdr:col>15</xdr:col>
      <xdr:colOff>92075</xdr:colOff>
      <xdr:row>99</xdr:row>
      <xdr:rowOff>148589</xdr:rowOff>
    </xdr:from>
    <xdr:to>
      <xdr:col>15</xdr:col>
      <xdr:colOff>269875</xdr:colOff>
      <xdr:row>99</xdr:row>
      <xdr:rowOff>148589</xdr:rowOff>
    </xdr:to>
    <xdr:cxnSp macro="">
      <xdr:nvCxnSpPr>
        <xdr:cNvPr id="348" name="直線コネクタ 347"/>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102888</xdr:rowOff>
    </xdr:from>
    <xdr:ext cx="469744" cy="259045"/>
    <xdr:sp macro="" textlink="">
      <xdr:nvSpPr>
        <xdr:cNvPr id="349" name="【市民会館】&#10;一人当たり面積平均値テキスト"/>
        <xdr:cNvSpPr txBox="1"/>
      </xdr:nvSpPr>
      <xdr:spPr>
        <a:xfrm>
          <a:off x="10566400" y="17762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0.219</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124461</xdr:rowOff>
    </xdr:from>
    <xdr:to>
      <xdr:col>15</xdr:col>
      <xdr:colOff>231775</xdr:colOff>
      <xdr:row>104</xdr:row>
      <xdr:rowOff>54611</xdr:rowOff>
    </xdr:to>
    <xdr:sp macro="" textlink="">
      <xdr:nvSpPr>
        <xdr:cNvPr id="350" name="フローチャート : 判断 349"/>
        <xdr:cNvSpPr/>
      </xdr:nvSpPr>
      <xdr:spPr>
        <a:xfrm>
          <a:off x="10426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124461</xdr:rowOff>
    </xdr:from>
    <xdr:to>
      <xdr:col>14</xdr:col>
      <xdr:colOff>79375</xdr:colOff>
      <xdr:row>105</xdr:row>
      <xdr:rowOff>54611</xdr:rowOff>
    </xdr:to>
    <xdr:sp macro="" textlink="">
      <xdr:nvSpPr>
        <xdr:cNvPr id="351" name="フローチャート : 判断 350"/>
        <xdr:cNvSpPr/>
      </xdr:nvSpPr>
      <xdr:spPr>
        <a:xfrm>
          <a:off x="9588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86361</xdr:rowOff>
    </xdr:from>
    <xdr:to>
      <xdr:col>15</xdr:col>
      <xdr:colOff>231775</xdr:colOff>
      <xdr:row>102</xdr:row>
      <xdr:rowOff>16511</xdr:rowOff>
    </xdr:to>
    <xdr:sp macro="" textlink="">
      <xdr:nvSpPr>
        <xdr:cNvPr id="357" name="円/楕円 356"/>
        <xdr:cNvSpPr/>
      </xdr:nvSpPr>
      <xdr:spPr>
        <a:xfrm>
          <a:off x="104267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109238</xdr:rowOff>
    </xdr:from>
    <xdr:ext cx="469744" cy="259045"/>
    <xdr:sp macro="" textlink="">
      <xdr:nvSpPr>
        <xdr:cNvPr id="358" name="【市民会館】&#10;一人当たり面積該当値テキスト"/>
        <xdr:cNvSpPr txBox="1"/>
      </xdr:nvSpPr>
      <xdr:spPr>
        <a:xfrm>
          <a:off x="10566400" y="1725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0.319</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105411</xdr:rowOff>
    </xdr:from>
    <xdr:to>
      <xdr:col>14</xdr:col>
      <xdr:colOff>79375</xdr:colOff>
      <xdr:row>102</xdr:row>
      <xdr:rowOff>35561</xdr:rowOff>
    </xdr:to>
    <xdr:sp macro="" textlink="">
      <xdr:nvSpPr>
        <xdr:cNvPr id="359" name="円/楕円 358"/>
        <xdr:cNvSpPr/>
      </xdr:nvSpPr>
      <xdr:spPr>
        <a:xfrm>
          <a:off x="9588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101</xdr:row>
      <xdr:rowOff>137161</xdr:rowOff>
    </xdr:from>
    <xdr:to>
      <xdr:col>15</xdr:col>
      <xdr:colOff>180975</xdr:colOff>
      <xdr:row>101</xdr:row>
      <xdr:rowOff>156211</xdr:rowOff>
    </xdr:to>
    <xdr:cxnSp macro="">
      <xdr:nvCxnSpPr>
        <xdr:cNvPr id="360" name="直線コネクタ 359"/>
        <xdr:cNvCxnSpPr/>
      </xdr:nvCxnSpPr>
      <xdr:spPr>
        <a:xfrm flipV="1">
          <a:off x="9639300" y="174536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45738</xdr:rowOff>
    </xdr:from>
    <xdr:ext cx="469744" cy="259045"/>
    <xdr:sp macro="" textlink="">
      <xdr:nvSpPr>
        <xdr:cNvPr id="361" name="n_1aveValue【市民会館】&#10;一人当たり面積"/>
        <xdr:cNvSpPr txBox="1"/>
      </xdr:nvSpPr>
      <xdr:spPr>
        <a:xfrm>
          <a:off x="9391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13</xdr:col>
      <xdr:colOff>466802</xdr:colOff>
      <xdr:row>100</xdr:row>
      <xdr:rowOff>52088</xdr:rowOff>
    </xdr:from>
    <xdr:ext cx="469744" cy="259045"/>
    <xdr:sp macro="" textlink="">
      <xdr:nvSpPr>
        <xdr:cNvPr id="362" name="n_1mainValue【市民会館】&#10;一人当たり面積"/>
        <xdr:cNvSpPr txBox="1"/>
      </xdr:nvSpPr>
      <xdr:spPr>
        <a:xfrm>
          <a:off x="93917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64" name="正方形/長方形 363"/>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65" name="正方形/長方形 364"/>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66" name="正方形/長方形 365"/>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67" name="正方形/長方形 366"/>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1" name="テキスト ボックス 37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2" name="直線コネクタ 37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3" name="テキスト ボックス 37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4" name="直線コネクタ 37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5" name="テキスト ボックス 37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6" name="直線コネクタ 37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77" name="テキスト ボックス 37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78" name="直線コネクタ 37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9" name="テキスト ボックス 37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81" name="テキスト ボックス 38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151130</xdr:rowOff>
    </xdr:from>
    <xdr:to>
      <xdr:col>22</xdr:col>
      <xdr:colOff>415925</xdr:colOff>
      <xdr:row>42</xdr:row>
      <xdr:rowOff>81280</xdr:rowOff>
    </xdr:to>
    <xdr:sp macro="" textlink="">
      <xdr:nvSpPr>
        <xdr:cNvPr id="383" name="フローチャート : 判断 382"/>
        <xdr:cNvSpPr/>
      </xdr:nvSpPr>
      <xdr:spPr>
        <a:xfrm>
          <a:off x="15430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13970</xdr:rowOff>
    </xdr:from>
    <xdr:to>
      <xdr:col>23</xdr:col>
      <xdr:colOff>568325</xdr:colOff>
      <xdr:row>33</xdr:row>
      <xdr:rowOff>115570</xdr:rowOff>
    </xdr:to>
    <xdr:sp macro="" textlink="">
      <xdr:nvSpPr>
        <xdr:cNvPr id="389" name="円/楕円 388"/>
        <xdr:cNvSpPr/>
      </xdr:nvSpPr>
      <xdr:spPr>
        <a:xfrm>
          <a:off x="162687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87647</xdr:rowOff>
    </xdr:from>
    <xdr:ext cx="405111" cy="259045"/>
    <xdr:sp macro="" textlink="">
      <xdr:nvSpPr>
        <xdr:cNvPr id="390" name="【一般廃棄物処理施設】&#10;有形固定資産減価償却率該当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162560</xdr:rowOff>
    </xdr:from>
    <xdr:to>
      <xdr:col>22</xdr:col>
      <xdr:colOff>415925</xdr:colOff>
      <xdr:row>37</xdr:row>
      <xdr:rowOff>92710</xdr:rowOff>
    </xdr:to>
    <xdr:sp macro="" textlink="">
      <xdr:nvSpPr>
        <xdr:cNvPr id="391" name="円/楕円 390"/>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64770</xdr:rowOff>
    </xdr:from>
    <xdr:to>
      <xdr:col>23</xdr:col>
      <xdr:colOff>517525</xdr:colOff>
      <xdr:row>37</xdr:row>
      <xdr:rowOff>41910</xdr:rowOff>
    </xdr:to>
    <xdr:cxnSp macro="">
      <xdr:nvCxnSpPr>
        <xdr:cNvPr id="392" name="直線コネクタ 391"/>
        <xdr:cNvCxnSpPr/>
      </xdr:nvCxnSpPr>
      <xdr:spPr>
        <a:xfrm flipV="1">
          <a:off x="15481300" y="5722620"/>
          <a:ext cx="8382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42</xdr:row>
      <xdr:rowOff>72407</xdr:rowOff>
    </xdr:from>
    <xdr:ext cx="405111" cy="259045"/>
    <xdr:sp macro="" textlink="">
      <xdr:nvSpPr>
        <xdr:cNvPr id="393" name="n_1aveValue【一般廃棄物処理施設】&#10;有形固定資産減価償却率"/>
        <xdr:cNvSpPr txBox="1"/>
      </xdr:nvSpPr>
      <xdr:spPr>
        <a:xfrm>
          <a:off x="15266043"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109237</xdr:rowOff>
    </xdr:from>
    <xdr:ext cx="405111" cy="259045"/>
    <xdr:sp macro="" textlink="">
      <xdr:nvSpPr>
        <xdr:cNvPr id="394" name="n_1mainValue【一般廃棄物処理施設】&#10;有形固定資産減価償却率"/>
        <xdr:cNvSpPr txBox="1"/>
      </xdr:nvSpPr>
      <xdr:spPr>
        <a:xfrm>
          <a:off x="15266043"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96" name="正方形/長方形 395"/>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97" name="正方形/長方形 396"/>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98" name="正方形/長方形 397"/>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99" name="正方形/長方形 398"/>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403" name="テキスト ボックス 402"/>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05" name="テキスト ボックス 40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7" name="テキスト ボックス 40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09" name="テキスト ボックス 40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11" name="テキスト ボックス 41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3" name="テキスト ボックス 41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5" name="テキスト ボックス 4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140976</xdr:rowOff>
    </xdr:from>
    <xdr:to>
      <xdr:col>31</xdr:col>
      <xdr:colOff>85725</xdr:colOff>
      <xdr:row>34</xdr:row>
      <xdr:rowOff>71126</xdr:rowOff>
    </xdr:to>
    <xdr:sp macro="" textlink="">
      <xdr:nvSpPr>
        <xdr:cNvPr id="417" name="フローチャート : 判断 416"/>
        <xdr:cNvSpPr/>
      </xdr:nvSpPr>
      <xdr:spPr>
        <a:xfrm>
          <a:off x="21272500" y="579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6312</xdr:rowOff>
    </xdr:from>
    <xdr:to>
      <xdr:col>32</xdr:col>
      <xdr:colOff>238125</xdr:colOff>
      <xdr:row>41</xdr:row>
      <xdr:rowOff>107912</xdr:rowOff>
    </xdr:to>
    <xdr:sp macro="" textlink="">
      <xdr:nvSpPr>
        <xdr:cNvPr id="423" name="円/楕円 422"/>
        <xdr:cNvSpPr/>
      </xdr:nvSpPr>
      <xdr:spPr>
        <a:xfrm>
          <a:off x="22110700" y="703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79989</xdr:rowOff>
    </xdr:from>
    <xdr:ext cx="534377" cy="259045"/>
    <xdr:sp macro="" textlink="">
      <xdr:nvSpPr>
        <xdr:cNvPr id="424" name="【一般廃棄物処理施設】&#10;一人当たり有形固定資産（償却資産）額該当値テキスト"/>
        <xdr:cNvSpPr txBox="1"/>
      </xdr:nvSpPr>
      <xdr:spPr>
        <a:xfrm>
          <a:off x="22250400" y="693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48,002</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22447</xdr:rowOff>
    </xdr:from>
    <xdr:to>
      <xdr:col>31</xdr:col>
      <xdr:colOff>85725</xdr:colOff>
      <xdr:row>41</xdr:row>
      <xdr:rowOff>124047</xdr:rowOff>
    </xdr:to>
    <xdr:sp macro="" textlink="">
      <xdr:nvSpPr>
        <xdr:cNvPr id="425" name="円/楕円 424"/>
        <xdr:cNvSpPr/>
      </xdr:nvSpPr>
      <xdr:spPr>
        <a:xfrm>
          <a:off x="21272500" y="70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57112</xdr:rowOff>
    </xdr:from>
    <xdr:to>
      <xdr:col>32</xdr:col>
      <xdr:colOff>187325</xdr:colOff>
      <xdr:row>41</xdr:row>
      <xdr:rowOff>73247</xdr:rowOff>
    </xdr:to>
    <xdr:cxnSp macro="">
      <xdr:nvCxnSpPr>
        <xdr:cNvPr id="426" name="直線コネクタ 425"/>
        <xdr:cNvCxnSpPr/>
      </xdr:nvCxnSpPr>
      <xdr:spPr>
        <a:xfrm flipV="1">
          <a:off x="21323300" y="7086562"/>
          <a:ext cx="8382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32</xdr:row>
      <xdr:rowOff>87653</xdr:rowOff>
    </xdr:from>
    <xdr:ext cx="599010" cy="259045"/>
    <xdr:sp macro="" textlink="">
      <xdr:nvSpPr>
        <xdr:cNvPr id="427" name="n_1aveValue【一般廃棄物処理施設】&#10;一人当たり有形固定資産（償却資産）額"/>
        <xdr:cNvSpPr txBox="1"/>
      </xdr:nvSpPr>
      <xdr:spPr>
        <a:xfrm>
          <a:off x="21011094" y="557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112,933</a:t>
          </a:r>
          <a:endParaRPr kumimoji="1" lang="ja-JP" altLang="en-US" sz="1000" b="1">
            <a:solidFill>
              <a:srgbClr val="000080"/>
            </a:solidFill>
            <a:latin typeface="ＭＳ Ｐゴシック"/>
          </a:endParaRPr>
        </a:p>
      </xdr:txBody>
    </xdr:sp>
    <xdr:clientData/>
  </xdr:oneCellAnchor>
  <xdr:oneCellAnchor>
    <xdr:from>
      <xdr:col>30</xdr:col>
      <xdr:colOff>440836</xdr:colOff>
      <xdr:row>41</xdr:row>
      <xdr:rowOff>115174</xdr:rowOff>
    </xdr:from>
    <xdr:ext cx="534377" cy="259045"/>
    <xdr:sp macro="" textlink="">
      <xdr:nvSpPr>
        <xdr:cNvPr id="428" name="n_1mainValue【一般廃棄物処理施設】&#10;一人当たり有形固定資産（償却資産）額"/>
        <xdr:cNvSpPr txBox="1"/>
      </xdr:nvSpPr>
      <xdr:spPr>
        <a:xfrm>
          <a:off x="21043411" y="714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1" name="テキスト ボックス 4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1" name="テキスト ボックス 4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148590</xdr:rowOff>
    </xdr:to>
    <xdr:cxnSp macro="">
      <xdr:nvCxnSpPr>
        <xdr:cNvPr id="453" name="直線コネクタ 452"/>
        <xdr:cNvCxnSpPr/>
      </xdr:nvCxnSpPr>
      <xdr:spPr>
        <a:xfrm flipV="1">
          <a:off x="16318864" y="96012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152417</xdr:rowOff>
    </xdr:from>
    <xdr:ext cx="405111" cy="259045"/>
    <xdr:sp macro="" textlink="">
      <xdr:nvSpPr>
        <xdr:cNvPr id="454" name="【保健センター・保健所】&#10;有形固定資産減価償却率最小値テキスト"/>
        <xdr:cNvSpPr txBox="1"/>
      </xdr:nvSpPr>
      <xdr:spPr>
        <a:xfrm>
          <a:off x="16408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23</xdr:col>
      <xdr:colOff>428625</xdr:colOff>
      <xdr:row>63</xdr:row>
      <xdr:rowOff>148590</xdr:rowOff>
    </xdr:from>
    <xdr:to>
      <xdr:col>23</xdr:col>
      <xdr:colOff>606425</xdr:colOff>
      <xdr:row>63</xdr:row>
      <xdr:rowOff>148590</xdr:rowOff>
    </xdr:to>
    <xdr:cxnSp macro="">
      <xdr:nvCxnSpPr>
        <xdr:cNvPr id="455" name="直線コネクタ 454"/>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56"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57" name="直線コネクタ 456"/>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110507</xdr:rowOff>
    </xdr:from>
    <xdr:ext cx="405111" cy="259045"/>
    <xdr:sp macro="" textlink="">
      <xdr:nvSpPr>
        <xdr:cNvPr id="458" name="【保健センター・保健所】&#10;有形固定資産減価償却率平均値テキスト"/>
        <xdr:cNvSpPr txBox="1"/>
      </xdr:nvSpPr>
      <xdr:spPr>
        <a:xfrm>
          <a:off x="164084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132080</xdr:rowOff>
    </xdr:from>
    <xdr:to>
      <xdr:col>23</xdr:col>
      <xdr:colOff>568325</xdr:colOff>
      <xdr:row>62</xdr:row>
      <xdr:rowOff>62230</xdr:rowOff>
    </xdr:to>
    <xdr:sp macro="" textlink="">
      <xdr:nvSpPr>
        <xdr:cNvPr id="459" name="フローチャート : 判断 458"/>
        <xdr:cNvSpPr/>
      </xdr:nvSpPr>
      <xdr:spPr>
        <a:xfrm>
          <a:off x="16268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78740</xdr:rowOff>
    </xdr:from>
    <xdr:to>
      <xdr:col>22</xdr:col>
      <xdr:colOff>415925</xdr:colOff>
      <xdr:row>63</xdr:row>
      <xdr:rowOff>8890</xdr:rowOff>
    </xdr:to>
    <xdr:sp macro="" textlink="">
      <xdr:nvSpPr>
        <xdr:cNvPr id="460" name="フローチャート : 判断 459"/>
        <xdr:cNvSpPr/>
      </xdr:nvSpPr>
      <xdr:spPr>
        <a:xfrm>
          <a:off x="15430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90170</xdr:rowOff>
    </xdr:from>
    <xdr:to>
      <xdr:col>23</xdr:col>
      <xdr:colOff>568325</xdr:colOff>
      <xdr:row>62</xdr:row>
      <xdr:rowOff>20320</xdr:rowOff>
    </xdr:to>
    <xdr:sp macro="" textlink="">
      <xdr:nvSpPr>
        <xdr:cNvPr id="466" name="円/楕円 465"/>
        <xdr:cNvSpPr/>
      </xdr:nvSpPr>
      <xdr:spPr>
        <a:xfrm>
          <a:off x="16268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113047</xdr:rowOff>
    </xdr:from>
    <xdr:ext cx="405111" cy="259045"/>
    <xdr:sp macro="" textlink="">
      <xdr:nvSpPr>
        <xdr:cNvPr id="467" name="【保健センター・保健所】&#10;有形固定資産減価償却率該当値テキスト"/>
        <xdr:cNvSpPr txBox="1"/>
      </xdr:nvSpPr>
      <xdr:spPr>
        <a:xfrm>
          <a:off x="16408400"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17780</xdr:rowOff>
    </xdr:from>
    <xdr:to>
      <xdr:col>22</xdr:col>
      <xdr:colOff>415925</xdr:colOff>
      <xdr:row>62</xdr:row>
      <xdr:rowOff>119380</xdr:rowOff>
    </xdr:to>
    <xdr:sp macro="" textlink="">
      <xdr:nvSpPr>
        <xdr:cNvPr id="468" name="円/楕円 467"/>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140970</xdr:rowOff>
    </xdr:from>
    <xdr:to>
      <xdr:col>23</xdr:col>
      <xdr:colOff>517525</xdr:colOff>
      <xdr:row>62</xdr:row>
      <xdr:rowOff>68580</xdr:rowOff>
    </xdr:to>
    <xdr:cxnSp macro="">
      <xdr:nvCxnSpPr>
        <xdr:cNvPr id="469" name="直線コネクタ 468"/>
        <xdr:cNvCxnSpPr/>
      </xdr:nvCxnSpPr>
      <xdr:spPr>
        <a:xfrm flipV="1">
          <a:off x="15481300" y="105994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63</xdr:row>
      <xdr:rowOff>17</xdr:rowOff>
    </xdr:from>
    <xdr:ext cx="405111" cy="259045"/>
    <xdr:sp macro="" textlink="">
      <xdr:nvSpPr>
        <xdr:cNvPr id="470" name="n_1aveValue【保健センター・保健所】&#10;有形固定資産減価償却率"/>
        <xdr:cNvSpPr txBox="1"/>
      </xdr:nvSpPr>
      <xdr:spPr>
        <a:xfrm>
          <a:off x="15266043"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135907</xdr:rowOff>
    </xdr:from>
    <xdr:ext cx="405111" cy="259045"/>
    <xdr:sp macro="" textlink="">
      <xdr:nvSpPr>
        <xdr:cNvPr id="471" name="n_1mainValue【保健センター・保健所】&#10;有形固定資産減価償却率"/>
        <xdr:cNvSpPr txBox="1"/>
      </xdr:nvSpPr>
      <xdr:spPr>
        <a:xfrm>
          <a:off x="15266043"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2" name="直線コネクタ 48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3" name="テキスト ボックス 48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4" name="直線コネクタ 48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5" name="テキスト ボックス 48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6" name="直線コネクタ 48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7" name="テキスト ボックス 48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8" name="直線コネクタ 48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9" name="テキスト ボックス 48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61722</xdr:rowOff>
    </xdr:from>
    <xdr:to>
      <xdr:col>32</xdr:col>
      <xdr:colOff>186689</xdr:colOff>
      <xdr:row>63</xdr:row>
      <xdr:rowOff>11430</xdr:rowOff>
    </xdr:to>
    <xdr:cxnSp macro="">
      <xdr:nvCxnSpPr>
        <xdr:cNvPr id="493" name="直線コネクタ 492"/>
        <xdr:cNvCxnSpPr/>
      </xdr:nvCxnSpPr>
      <xdr:spPr>
        <a:xfrm flipV="1">
          <a:off x="22160864" y="983437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15257</xdr:rowOff>
    </xdr:from>
    <xdr:ext cx="469744" cy="259045"/>
    <xdr:sp macro="" textlink="">
      <xdr:nvSpPr>
        <xdr:cNvPr id="494" name="【保健センター・保健所】&#10;一人当たり面積最小値テキスト"/>
        <xdr:cNvSpPr txBox="1"/>
      </xdr:nvSpPr>
      <xdr:spPr>
        <a:xfrm>
          <a:off x="22250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11430</xdr:rowOff>
    </xdr:from>
    <xdr:to>
      <xdr:col>32</xdr:col>
      <xdr:colOff>276225</xdr:colOff>
      <xdr:row>63</xdr:row>
      <xdr:rowOff>11430</xdr:rowOff>
    </xdr:to>
    <xdr:cxnSp macro="">
      <xdr:nvCxnSpPr>
        <xdr:cNvPr id="495" name="直線コネクタ 494"/>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8399</xdr:rowOff>
    </xdr:from>
    <xdr:ext cx="469744" cy="259045"/>
    <xdr:sp macro="" textlink="">
      <xdr:nvSpPr>
        <xdr:cNvPr id="496" name="【保健センター・保健所】&#10;一人当たり面積最大値テキスト"/>
        <xdr:cNvSpPr txBox="1"/>
      </xdr:nvSpPr>
      <xdr:spPr>
        <a:xfrm>
          <a:off x="22250400" y="96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57</xdr:row>
      <xdr:rowOff>61722</xdr:rowOff>
    </xdr:from>
    <xdr:to>
      <xdr:col>32</xdr:col>
      <xdr:colOff>276225</xdr:colOff>
      <xdr:row>57</xdr:row>
      <xdr:rowOff>61722</xdr:rowOff>
    </xdr:to>
    <xdr:cxnSp macro="">
      <xdr:nvCxnSpPr>
        <xdr:cNvPr id="497" name="直線コネクタ 496"/>
        <xdr:cNvCxnSpPr/>
      </xdr:nvCxnSpPr>
      <xdr:spPr>
        <a:xfrm>
          <a:off x="22072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69359</xdr:rowOff>
    </xdr:from>
    <xdr:ext cx="469744" cy="259045"/>
    <xdr:sp macro="" textlink="">
      <xdr:nvSpPr>
        <xdr:cNvPr id="498" name="【保健センター・保健所】&#10;一人当たり面積平均値テキスト"/>
        <xdr:cNvSpPr txBox="1"/>
      </xdr:nvSpPr>
      <xdr:spPr>
        <a:xfrm>
          <a:off x="22250400" y="10356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90932</xdr:rowOff>
    </xdr:from>
    <xdr:to>
      <xdr:col>32</xdr:col>
      <xdr:colOff>238125</xdr:colOff>
      <xdr:row>61</xdr:row>
      <xdr:rowOff>21082</xdr:rowOff>
    </xdr:to>
    <xdr:sp macro="" textlink="">
      <xdr:nvSpPr>
        <xdr:cNvPr id="499" name="フローチャート : 判断 498"/>
        <xdr:cNvSpPr/>
      </xdr:nvSpPr>
      <xdr:spPr>
        <a:xfrm>
          <a:off x="22110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42926</xdr:rowOff>
    </xdr:from>
    <xdr:to>
      <xdr:col>31</xdr:col>
      <xdr:colOff>85725</xdr:colOff>
      <xdr:row>61</xdr:row>
      <xdr:rowOff>144526</xdr:rowOff>
    </xdr:to>
    <xdr:sp macro="" textlink="">
      <xdr:nvSpPr>
        <xdr:cNvPr id="500" name="フローチャート : 判断 499"/>
        <xdr:cNvSpPr/>
      </xdr:nvSpPr>
      <xdr:spPr>
        <a:xfrm>
          <a:off x="21272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161798</xdr:rowOff>
    </xdr:from>
    <xdr:to>
      <xdr:col>32</xdr:col>
      <xdr:colOff>238125</xdr:colOff>
      <xdr:row>60</xdr:row>
      <xdr:rowOff>91948</xdr:rowOff>
    </xdr:to>
    <xdr:sp macro="" textlink="">
      <xdr:nvSpPr>
        <xdr:cNvPr id="506" name="円/楕円 505"/>
        <xdr:cNvSpPr/>
      </xdr:nvSpPr>
      <xdr:spPr>
        <a:xfrm>
          <a:off x="221107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13225</xdr:rowOff>
    </xdr:from>
    <xdr:ext cx="469744" cy="259045"/>
    <xdr:sp macro="" textlink="">
      <xdr:nvSpPr>
        <xdr:cNvPr id="507" name="【保健センター・保健所】&#10;一人当たり面積該当値テキスト"/>
        <xdr:cNvSpPr txBox="1"/>
      </xdr:nvSpPr>
      <xdr:spPr>
        <a:xfrm>
          <a:off x="22250400" y="1012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4064</xdr:rowOff>
    </xdr:from>
    <xdr:to>
      <xdr:col>31</xdr:col>
      <xdr:colOff>85725</xdr:colOff>
      <xdr:row>60</xdr:row>
      <xdr:rowOff>105664</xdr:rowOff>
    </xdr:to>
    <xdr:sp macro="" textlink="">
      <xdr:nvSpPr>
        <xdr:cNvPr id="508" name="円/楕円 507"/>
        <xdr:cNvSpPr/>
      </xdr:nvSpPr>
      <xdr:spPr>
        <a:xfrm>
          <a:off x="21272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41148</xdr:rowOff>
    </xdr:from>
    <xdr:to>
      <xdr:col>32</xdr:col>
      <xdr:colOff>187325</xdr:colOff>
      <xdr:row>60</xdr:row>
      <xdr:rowOff>54864</xdr:rowOff>
    </xdr:to>
    <xdr:cxnSp macro="">
      <xdr:nvCxnSpPr>
        <xdr:cNvPr id="509" name="直線コネクタ 508"/>
        <xdr:cNvCxnSpPr/>
      </xdr:nvCxnSpPr>
      <xdr:spPr>
        <a:xfrm flipV="1">
          <a:off x="21323300" y="103281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135653</xdr:rowOff>
    </xdr:from>
    <xdr:ext cx="469744" cy="259045"/>
    <xdr:sp macro="" textlink="">
      <xdr:nvSpPr>
        <xdr:cNvPr id="510" name="n_1aveValue【保健センター・保健所】&#10;一人当たり面積"/>
        <xdr:cNvSpPr txBox="1"/>
      </xdr:nvSpPr>
      <xdr:spPr>
        <a:xfrm>
          <a:off x="210757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122191</xdr:rowOff>
    </xdr:from>
    <xdr:ext cx="469744" cy="259045"/>
    <xdr:sp macro="" textlink="">
      <xdr:nvSpPr>
        <xdr:cNvPr id="511" name="n_1main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2" name="テキスト ボックス 52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523" name="直線コネクタ 522"/>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524" name="テキスト ボックス 523"/>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5" name="直線コネクタ 52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6" name="テキスト ボックス 52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527" name="直線コネクタ 526"/>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528" name="テキスト ボックス 527"/>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9" name="直線コネクタ 5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0" name="テキスト ボックス 52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15239</xdr:rowOff>
    </xdr:from>
    <xdr:to>
      <xdr:col>23</xdr:col>
      <xdr:colOff>516889</xdr:colOff>
      <xdr:row>86</xdr:row>
      <xdr:rowOff>9525</xdr:rowOff>
    </xdr:to>
    <xdr:cxnSp macro="">
      <xdr:nvCxnSpPr>
        <xdr:cNvPr id="532" name="直線コネクタ 531"/>
        <xdr:cNvCxnSpPr/>
      </xdr:nvCxnSpPr>
      <xdr:spPr>
        <a:xfrm flipV="1">
          <a:off x="16318864" y="13559789"/>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13352</xdr:rowOff>
    </xdr:from>
    <xdr:ext cx="405111" cy="259045"/>
    <xdr:sp macro="" textlink="">
      <xdr:nvSpPr>
        <xdr:cNvPr id="533" name="【消防施設】&#10;有形固定資産減価償却率最小値テキスト"/>
        <xdr:cNvSpPr txBox="1"/>
      </xdr:nvSpPr>
      <xdr:spPr>
        <a:xfrm>
          <a:off x="164084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86</xdr:row>
      <xdr:rowOff>9525</xdr:rowOff>
    </xdr:from>
    <xdr:to>
      <xdr:col>23</xdr:col>
      <xdr:colOff>606425</xdr:colOff>
      <xdr:row>86</xdr:row>
      <xdr:rowOff>9525</xdr:rowOff>
    </xdr:to>
    <xdr:cxnSp macro="">
      <xdr:nvCxnSpPr>
        <xdr:cNvPr id="534" name="直線コネクタ 533"/>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133366</xdr:rowOff>
    </xdr:from>
    <xdr:ext cx="405111" cy="259045"/>
    <xdr:sp macro="" textlink="">
      <xdr:nvSpPr>
        <xdr:cNvPr id="535" name="【消防施設】&#10;有形固定資産減価償却率最大値テキスト"/>
        <xdr:cNvSpPr txBox="1"/>
      </xdr:nvSpPr>
      <xdr:spPr>
        <a:xfrm>
          <a:off x="164084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428625</xdr:colOff>
      <xdr:row>79</xdr:row>
      <xdr:rowOff>15239</xdr:rowOff>
    </xdr:from>
    <xdr:to>
      <xdr:col>23</xdr:col>
      <xdr:colOff>606425</xdr:colOff>
      <xdr:row>79</xdr:row>
      <xdr:rowOff>15239</xdr:rowOff>
    </xdr:to>
    <xdr:cxnSp macro="">
      <xdr:nvCxnSpPr>
        <xdr:cNvPr id="536" name="直線コネクタ 535"/>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142891</xdr:rowOff>
    </xdr:from>
    <xdr:ext cx="405111" cy="259045"/>
    <xdr:sp macro="" textlink="">
      <xdr:nvSpPr>
        <xdr:cNvPr id="537" name="【消防施設】&#10;有形固定資産減価償却率平均値テキスト"/>
        <xdr:cNvSpPr txBox="1"/>
      </xdr:nvSpPr>
      <xdr:spPr>
        <a:xfrm>
          <a:off x="16408400" y="1385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164464</xdr:rowOff>
    </xdr:from>
    <xdr:to>
      <xdr:col>23</xdr:col>
      <xdr:colOff>568325</xdr:colOff>
      <xdr:row>81</xdr:row>
      <xdr:rowOff>94614</xdr:rowOff>
    </xdr:to>
    <xdr:sp macro="" textlink="">
      <xdr:nvSpPr>
        <xdr:cNvPr id="538" name="フローチャート : 判断 537"/>
        <xdr:cNvSpPr/>
      </xdr:nvSpPr>
      <xdr:spPr>
        <a:xfrm>
          <a:off x="162687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90170</xdr:rowOff>
    </xdr:from>
    <xdr:to>
      <xdr:col>22</xdr:col>
      <xdr:colOff>415925</xdr:colOff>
      <xdr:row>85</xdr:row>
      <xdr:rowOff>20320</xdr:rowOff>
    </xdr:to>
    <xdr:sp macro="" textlink="">
      <xdr:nvSpPr>
        <xdr:cNvPr id="539" name="フローチャート : 判断 538"/>
        <xdr:cNvSpPr/>
      </xdr:nvSpPr>
      <xdr:spPr>
        <a:xfrm>
          <a:off x="15430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40" name="テキスト ボックス 5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1" name="テキスト ボックス 5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2" name="テキスト ボックス 5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3" name="テキスト ボックス 5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4" name="テキスト ボックス 5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135889</xdr:rowOff>
    </xdr:from>
    <xdr:to>
      <xdr:col>23</xdr:col>
      <xdr:colOff>568325</xdr:colOff>
      <xdr:row>79</xdr:row>
      <xdr:rowOff>66039</xdr:rowOff>
    </xdr:to>
    <xdr:sp macro="" textlink="">
      <xdr:nvSpPr>
        <xdr:cNvPr id="545" name="円/楕円 544"/>
        <xdr:cNvSpPr/>
      </xdr:nvSpPr>
      <xdr:spPr>
        <a:xfrm>
          <a:off x="162687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88916</xdr:rowOff>
    </xdr:from>
    <xdr:ext cx="405111" cy="259045"/>
    <xdr:sp macro="" textlink="">
      <xdr:nvSpPr>
        <xdr:cNvPr id="546" name="【消防施設】&#10;有形固定資産減価償却率該当値テキスト"/>
        <xdr:cNvSpPr txBox="1"/>
      </xdr:nvSpPr>
      <xdr:spPr>
        <a:xfrm>
          <a:off x="16408400" y="1346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107314</xdr:rowOff>
    </xdr:from>
    <xdr:to>
      <xdr:col>22</xdr:col>
      <xdr:colOff>415925</xdr:colOff>
      <xdr:row>80</xdr:row>
      <xdr:rowOff>37464</xdr:rowOff>
    </xdr:to>
    <xdr:sp macro="" textlink="">
      <xdr:nvSpPr>
        <xdr:cNvPr id="547" name="円/楕円 546"/>
        <xdr:cNvSpPr/>
      </xdr:nvSpPr>
      <xdr:spPr>
        <a:xfrm>
          <a:off x="15430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15239</xdr:rowOff>
    </xdr:from>
    <xdr:to>
      <xdr:col>23</xdr:col>
      <xdr:colOff>517525</xdr:colOff>
      <xdr:row>79</xdr:row>
      <xdr:rowOff>158114</xdr:rowOff>
    </xdr:to>
    <xdr:cxnSp macro="">
      <xdr:nvCxnSpPr>
        <xdr:cNvPr id="548" name="直線コネクタ 547"/>
        <xdr:cNvCxnSpPr/>
      </xdr:nvCxnSpPr>
      <xdr:spPr>
        <a:xfrm flipV="1">
          <a:off x="15481300" y="13559789"/>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85</xdr:row>
      <xdr:rowOff>11447</xdr:rowOff>
    </xdr:from>
    <xdr:ext cx="405111" cy="259045"/>
    <xdr:sp macro="" textlink="">
      <xdr:nvSpPr>
        <xdr:cNvPr id="549" name="n_1aveValue【消防施設】&#10;有形固定資産減価償却率"/>
        <xdr:cNvSpPr txBox="1"/>
      </xdr:nvSpPr>
      <xdr:spPr>
        <a:xfrm>
          <a:off x="15266043"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53991</xdr:rowOff>
    </xdr:from>
    <xdr:ext cx="405111" cy="259045"/>
    <xdr:sp macro="" textlink="">
      <xdr:nvSpPr>
        <xdr:cNvPr id="550" name="n_1mainValue【消防施設】&#10;有形固定資産減価償却率"/>
        <xdr:cNvSpPr txBox="1"/>
      </xdr:nvSpPr>
      <xdr:spPr>
        <a:xfrm>
          <a:off x="15266043"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61" name="テキスト ボックス 56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62" name="直線コネクタ 56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63" name="テキスト ボックス 56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4" name="直線コネクタ 56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5" name="テキスト ボックス 56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6" name="直線コネクタ 56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7" name="テキスト ボックス 56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8" name="直線コネクタ 56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9" name="テキスト ボックス 56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70" name="直線コネクタ 56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1" name="テキスト ボックス 57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2" name="直線コネクタ 5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3" name="テキスト ボックス 5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19050</xdr:rowOff>
    </xdr:from>
    <xdr:to>
      <xdr:col>32</xdr:col>
      <xdr:colOff>186689</xdr:colOff>
      <xdr:row>82</xdr:row>
      <xdr:rowOff>152400</xdr:rowOff>
    </xdr:to>
    <xdr:cxnSp macro="">
      <xdr:nvCxnSpPr>
        <xdr:cNvPr id="575" name="直線コネクタ 574"/>
        <xdr:cNvCxnSpPr/>
      </xdr:nvCxnSpPr>
      <xdr:spPr>
        <a:xfrm flipV="1">
          <a:off x="22160864" y="13563600"/>
          <a:ext cx="0" cy="647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156227</xdr:rowOff>
    </xdr:from>
    <xdr:ext cx="469744" cy="259045"/>
    <xdr:sp macro="" textlink="">
      <xdr:nvSpPr>
        <xdr:cNvPr id="576" name="【消防施設】&#10;一人当たり面積最小値テキスト"/>
        <xdr:cNvSpPr txBox="1"/>
      </xdr:nvSpPr>
      <xdr:spPr>
        <a:xfrm>
          <a:off x="222504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82</xdr:row>
      <xdr:rowOff>152400</xdr:rowOff>
    </xdr:from>
    <xdr:to>
      <xdr:col>32</xdr:col>
      <xdr:colOff>276225</xdr:colOff>
      <xdr:row>82</xdr:row>
      <xdr:rowOff>152400</xdr:rowOff>
    </xdr:to>
    <xdr:cxnSp macro="">
      <xdr:nvCxnSpPr>
        <xdr:cNvPr id="577" name="直線コネクタ 576"/>
        <xdr:cNvCxnSpPr/>
      </xdr:nvCxnSpPr>
      <xdr:spPr>
        <a:xfrm>
          <a:off x="22072600" y="1421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137177</xdr:rowOff>
    </xdr:from>
    <xdr:ext cx="469744" cy="259045"/>
    <xdr:sp macro="" textlink="">
      <xdr:nvSpPr>
        <xdr:cNvPr id="578" name="【消防施設】&#10;一人当たり面積最大値テキスト"/>
        <xdr:cNvSpPr txBox="1"/>
      </xdr:nvSpPr>
      <xdr:spPr>
        <a:xfrm>
          <a:off x="222504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0.228</a:t>
          </a:r>
          <a:endParaRPr kumimoji="1" lang="ja-JP" altLang="en-US" sz="1000" b="1">
            <a:latin typeface="ＭＳ Ｐゴシック"/>
          </a:endParaRPr>
        </a:p>
      </xdr:txBody>
    </xdr:sp>
    <xdr:clientData/>
  </xdr:oneCellAnchor>
  <xdr:twoCellAnchor>
    <xdr:from>
      <xdr:col>32</xdr:col>
      <xdr:colOff>98425</xdr:colOff>
      <xdr:row>79</xdr:row>
      <xdr:rowOff>19050</xdr:rowOff>
    </xdr:from>
    <xdr:to>
      <xdr:col>32</xdr:col>
      <xdr:colOff>276225</xdr:colOff>
      <xdr:row>79</xdr:row>
      <xdr:rowOff>19050</xdr:rowOff>
    </xdr:to>
    <xdr:cxnSp macro="">
      <xdr:nvCxnSpPr>
        <xdr:cNvPr id="579" name="直線コネクタ 578"/>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143527</xdr:rowOff>
    </xdr:from>
    <xdr:ext cx="469744" cy="259045"/>
    <xdr:sp macro="" textlink="">
      <xdr:nvSpPr>
        <xdr:cNvPr id="580" name="【消防施設】&#10;一人当たり面積平均値テキスト"/>
        <xdr:cNvSpPr txBox="1"/>
      </xdr:nvSpPr>
      <xdr:spPr>
        <a:xfrm>
          <a:off x="22250400" y="1368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120650</xdr:rowOff>
    </xdr:from>
    <xdr:to>
      <xdr:col>32</xdr:col>
      <xdr:colOff>238125</xdr:colOff>
      <xdr:row>81</xdr:row>
      <xdr:rowOff>50800</xdr:rowOff>
    </xdr:to>
    <xdr:sp macro="" textlink="">
      <xdr:nvSpPr>
        <xdr:cNvPr id="581" name="フローチャート : 判断 580"/>
        <xdr:cNvSpPr/>
      </xdr:nvSpPr>
      <xdr:spPr>
        <a:xfrm>
          <a:off x="221107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86</xdr:row>
      <xdr:rowOff>101600</xdr:rowOff>
    </xdr:from>
    <xdr:to>
      <xdr:col>31</xdr:col>
      <xdr:colOff>85725</xdr:colOff>
      <xdr:row>87</xdr:row>
      <xdr:rowOff>31750</xdr:rowOff>
    </xdr:to>
    <xdr:sp macro="" textlink="">
      <xdr:nvSpPr>
        <xdr:cNvPr id="582" name="フローチャート : 判断 581"/>
        <xdr:cNvSpPr/>
      </xdr:nvSpPr>
      <xdr:spPr>
        <a:xfrm>
          <a:off x="21272500" y="1484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3" name="テキスト ボックス 5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4" name="テキスト ボックス 5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5" name="テキスト ボックス 5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6" name="テキスト ボックス 5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7" name="テキスト ボックス 5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101600</xdr:rowOff>
    </xdr:from>
    <xdr:to>
      <xdr:col>32</xdr:col>
      <xdr:colOff>238125</xdr:colOff>
      <xdr:row>83</xdr:row>
      <xdr:rowOff>31750</xdr:rowOff>
    </xdr:to>
    <xdr:sp macro="" textlink="">
      <xdr:nvSpPr>
        <xdr:cNvPr id="588" name="円/楕円 587"/>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16527</xdr:rowOff>
    </xdr:from>
    <xdr:ext cx="469744" cy="259045"/>
    <xdr:sp macro="" textlink="">
      <xdr:nvSpPr>
        <xdr:cNvPr id="589" name="【消防施設】&#10;一人当たり面積該当値テキスト"/>
        <xdr:cNvSpPr txBox="1"/>
      </xdr:nvSpPr>
      <xdr:spPr>
        <a:xfrm>
          <a:off x="2225040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120650</xdr:rowOff>
    </xdr:from>
    <xdr:to>
      <xdr:col>31</xdr:col>
      <xdr:colOff>85725</xdr:colOff>
      <xdr:row>85</xdr:row>
      <xdr:rowOff>50800</xdr:rowOff>
    </xdr:to>
    <xdr:sp macro="" textlink="">
      <xdr:nvSpPr>
        <xdr:cNvPr id="590" name="円/楕円 589"/>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152400</xdr:rowOff>
    </xdr:from>
    <xdr:to>
      <xdr:col>32</xdr:col>
      <xdr:colOff>187325</xdr:colOff>
      <xdr:row>85</xdr:row>
      <xdr:rowOff>0</xdr:rowOff>
    </xdr:to>
    <xdr:cxnSp macro="">
      <xdr:nvCxnSpPr>
        <xdr:cNvPr id="591" name="直線コネクタ 590"/>
        <xdr:cNvCxnSpPr/>
      </xdr:nvCxnSpPr>
      <xdr:spPr>
        <a:xfrm flipV="1">
          <a:off x="21323300" y="1421130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87</xdr:row>
      <xdr:rowOff>22877</xdr:rowOff>
    </xdr:from>
    <xdr:ext cx="469744" cy="259045"/>
    <xdr:sp macro="" textlink="">
      <xdr:nvSpPr>
        <xdr:cNvPr id="592" name="n_1aveValue【消防施設】&#10;一人当たり面積"/>
        <xdr:cNvSpPr txBox="1"/>
      </xdr:nvSpPr>
      <xdr:spPr>
        <a:xfrm>
          <a:off x="210757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0.158</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67327</xdr:rowOff>
    </xdr:from>
    <xdr:ext cx="469744" cy="259045"/>
    <xdr:sp macro="" textlink="">
      <xdr:nvSpPr>
        <xdr:cNvPr id="593" name="n_1mainValue【消防施設】&#10;一人当たり面積"/>
        <xdr:cNvSpPr txBox="1"/>
      </xdr:nvSpPr>
      <xdr:spPr>
        <a:xfrm>
          <a:off x="210757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4" name="正方形/長方形 5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5" name="正方形/長方形 5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6" name="正方形/長方形 5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7" name="正方形/長方形 5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8" name="正方形/長方形 5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9" name="正方形/長方形 5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0" name="正方形/長方形 5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1" name="正方形/長方形 6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2" name="テキスト ボックス 6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3" name="直線コネクタ 6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4" name="テキスト ボックス 60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5" name="直線コネクタ 6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6" name="テキスト ボックス 6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7" name="直線コネクタ 6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8" name="テキスト ボックス 6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9" name="直線コネクタ 6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0" name="テキスト ボックス 6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1" name="直線コネクタ 6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2" name="テキスト ボックス 6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3" name="直線コネクタ 6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4" name="テキスト ボックス 6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5" name="直線コネクタ 6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6" name="テキスト ボックス 6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57150</xdr:rowOff>
    </xdr:from>
    <xdr:to>
      <xdr:col>23</xdr:col>
      <xdr:colOff>516889</xdr:colOff>
      <xdr:row>109</xdr:row>
      <xdr:rowOff>47625</xdr:rowOff>
    </xdr:to>
    <xdr:cxnSp macro="">
      <xdr:nvCxnSpPr>
        <xdr:cNvPr id="618" name="直線コネクタ 617"/>
        <xdr:cNvCxnSpPr/>
      </xdr:nvCxnSpPr>
      <xdr:spPr>
        <a:xfrm flipV="1">
          <a:off x="16318864" y="1720215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51452</xdr:rowOff>
    </xdr:from>
    <xdr:ext cx="405111" cy="259045"/>
    <xdr:sp macro="" textlink="">
      <xdr:nvSpPr>
        <xdr:cNvPr id="619" name="【庁舎】&#10;有形固定資産減価償却率最小値テキスト"/>
        <xdr:cNvSpPr txBox="1"/>
      </xdr:nvSpPr>
      <xdr:spPr>
        <a:xfrm>
          <a:off x="164084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428625</xdr:colOff>
      <xdr:row>109</xdr:row>
      <xdr:rowOff>47625</xdr:rowOff>
    </xdr:from>
    <xdr:to>
      <xdr:col>23</xdr:col>
      <xdr:colOff>606425</xdr:colOff>
      <xdr:row>109</xdr:row>
      <xdr:rowOff>47625</xdr:rowOff>
    </xdr:to>
    <xdr:cxnSp macro="">
      <xdr:nvCxnSpPr>
        <xdr:cNvPr id="620" name="直線コネクタ 619"/>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3827</xdr:rowOff>
    </xdr:from>
    <xdr:ext cx="405111" cy="259045"/>
    <xdr:sp macro="" textlink="">
      <xdr:nvSpPr>
        <xdr:cNvPr id="621" name="【庁舎】&#10;有形固定資産減価償却率最大値テキスト"/>
        <xdr:cNvSpPr txBox="1"/>
      </xdr:nvSpPr>
      <xdr:spPr>
        <a:xfrm>
          <a:off x="164084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23</xdr:col>
      <xdr:colOff>428625</xdr:colOff>
      <xdr:row>100</xdr:row>
      <xdr:rowOff>57150</xdr:rowOff>
    </xdr:from>
    <xdr:to>
      <xdr:col>23</xdr:col>
      <xdr:colOff>606425</xdr:colOff>
      <xdr:row>100</xdr:row>
      <xdr:rowOff>57150</xdr:rowOff>
    </xdr:to>
    <xdr:cxnSp macro="">
      <xdr:nvCxnSpPr>
        <xdr:cNvPr id="622" name="直線コネクタ 621"/>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114316</xdr:rowOff>
    </xdr:from>
    <xdr:ext cx="405111" cy="259045"/>
    <xdr:sp macro="" textlink="">
      <xdr:nvSpPr>
        <xdr:cNvPr id="623" name="【庁舎】&#10;有形固定資産減価償却率平均値テキスト"/>
        <xdr:cNvSpPr txBox="1"/>
      </xdr:nvSpPr>
      <xdr:spPr>
        <a:xfrm>
          <a:off x="16408400" y="1811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135889</xdr:rowOff>
    </xdr:from>
    <xdr:to>
      <xdr:col>23</xdr:col>
      <xdr:colOff>568325</xdr:colOff>
      <xdr:row>106</xdr:row>
      <xdr:rowOff>66039</xdr:rowOff>
    </xdr:to>
    <xdr:sp macro="" textlink="">
      <xdr:nvSpPr>
        <xdr:cNvPr id="624" name="フローチャート : 判断 623"/>
        <xdr:cNvSpPr/>
      </xdr:nvSpPr>
      <xdr:spPr>
        <a:xfrm>
          <a:off x="16268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109220</xdr:rowOff>
    </xdr:from>
    <xdr:to>
      <xdr:col>22</xdr:col>
      <xdr:colOff>415925</xdr:colOff>
      <xdr:row>106</xdr:row>
      <xdr:rowOff>39370</xdr:rowOff>
    </xdr:to>
    <xdr:sp macro="" textlink="">
      <xdr:nvSpPr>
        <xdr:cNvPr id="625" name="フローチャート : 判断 624"/>
        <xdr:cNvSpPr/>
      </xdr:nvSpPr>
      <xdr:spPr>
        <a:xfrm>
          <a:off x="15430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44450</xdr:rowOff>
    </xdr:from>
    <xdr:to>
      <xdr:col>23</xdr:col>
      <xdr:colOff>568325</xdr:colOff>
      <xdr:row>101</xdr:row>
      <xdr:rowOff>146050</xdr:rowOff>
    </xdr:to>
    <xdr:sp macro="" textlink="">
      <xdr:nvSpPr>
        <xdr:cNvPr id="631" name="円/楕円 630"/>
        <xdr:cNvSpPr/>
      </xdr:nvSpPr>
      <xdr:spPr>
        <a:xfrm>
          <a:off x="162687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67327</xdr:rowOff>
    </xdr:from>
    <xdr:ext cx="405111" cy="259045"/>
    <xdr:sp macro="" textlink="">
      <xdr:nvSpPr>
        <xdr:cNvPr id="632" name="【庁舎】&#10;有形固定資産減価償却率該当値テキスト"/>
        <xdr:cNvSpPr txBox="1"/>
      </xdr:nvSpPr>
      <xdr:spPr>
        <a:xfrm>
          <a:off x="16408400"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74930</xdr:rowOff>
    </xdr:from>
    <xdr:to>
      <xdr:col>22</xdr:col>
      <xdr:colOff>415925</xdr:colOff>
      <xdr:row>102</xdr:row>
      <xdr:rowOff>5080</xdr:rowOff>
    </xdr:to>
    <xdr:sp macro="" textlink="">
      <xdr:nvSpPr>
        <xdr:cNvPr id="633" name="円/楕円 632"/>
        <xdr:cNvSpPr/>
      </xdr:nvSpPr>
      <xdr:spPr>
        <a:xfrm>
          <a:off x="15430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95250</xdr:rowOff>
    </xdr:from>
    <xdr:to>
      <xdr:col>23</xdr:col>
      <xdr:colOff>517525</xdr:colOff>
      <xdr:row>101</xdr:row>
      <xdr:rowOff>125730</xdr:rowOff>
    </xdr:to>
    <xdr:cxnSp macro="">
      <xdr:nvCxnSpPr>
        <xdr:cNvPr id="634" name="直線コネクタ 633"/>
        <xdr:cNvCxnSpPr/>
      </xdr:nvCxnSpPr>
      <xdr:spPr>
        <a:xfrm flipV="1">
          <a:off x="15481300" y="17411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30497</xdr:rowOff>
    </xdr:from>
    <xdr:ext cx="405111" cy="259045"/>
    <xdr:sp macro="" textlink="">
      <xdr:nvSpPr>
        <xdr:cNvPr id="635" name="n_1aveValue【庁舎】&#10;有形固定資産減価償却率"/>
        <xdr:cNvSpPr txBox="1"/>
      </xdr:nvSpPr>
      <xdr:spPr>
        <a:xfrm>
          <a:off x="15266043"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21607</xdr:rowOff>
    </xdr:from>
    <xdr:ext cx="405111" cy="259045"/>
    <xdr:sp macro="" textlink="">
      <xdr:nvSpPr>
        <xdr:cNvPr id="636" name="n_1mainValue【庁舎】&#10;有形固定資産減価償却率"/>
        <xdr:cNvSpPr txBox="1"/>
      </xdr:nvSpPr>
      <xdr:spPr>
        <a:xfrm>
          <a:off x="15266043"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7" name="正方形/長方形 6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8" name="正方形/長方形 6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9" name="正方形/長方形 6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0" name="正方形/長方形 6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1" name="正方形/長方形 6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2" name="正方形/長方形 6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3" name="正方形/長方形 6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4" name="正方形/長方形 6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5" name="テキスト ボックス 6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6" name="直線コネクタ 6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7" name="テキスト ボックス 6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48" name="直線コネクタ 64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49" name="テキスト ボックス 64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50" name="直線コネクタ 64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51" name="テキスト ボックス 65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52" name="直線コネクタ 65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53" name="テキスト ボックス 65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54" name="直線コネクタ 65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55" name="テキスト ボックス 65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6" name="直線コネクタ 6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7" name="テキスト ボックス 6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169926</xdr:rowOff>
    </xdr:from>
    <xdr:to>
      <xdr:col>32</xdr:col>
      <xdr:colOff>186689</xdr:colOff>
      <xdr:row>106</xdr:row>
      <xdr:rowOff>158496</xdr:rowOff>
    </xdr:to>
    <xdr:cxnSp macro="">
      <xdr:nvCxnSpPr>
        <xdr:cNvPr id="659" name="直線コネクタ 658"/>
        <xdr:cNvCxnSpPr/>
      </xdr:nvCxnSpPr>
      <xdr:spPr>
        <a:xfrm flipV="1">
          <a:off x="22160864" y="1714347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162323</xdr:rowOff>
    </xdr:from>
    <xdr:ext cx="469744" cy="259045"/>
    <xdr:sp macro="" textlink="">
      <xdr:nvSpPr>
        <xdr:cNvPr id="660" name="【庁舎】&#10;一人当たり面積最小値テキスト"/>
        <xdr:cNvSpPr txBox="1"/>
      </xdr:nvSpPr>
      <xdr:spPr>
        <a:xfrm>
          <a:off x="22250400" y="183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0.157</a:t>
          </a:r>
          <a:endParaRPr kumimoji="1" lang="ja-JP" altLang="en-US" sz="1000" b="1">
            <a:latin typeface="ＭＳ Ｐゴシック"/>
          </a:endParaRPr>
        </a:p>
      </xdr:txBody>
    </xdr:sp>
    <xdr:clientData/>
  </xdr:oneCellAnchor>
  <xdr:twoCellAnchor>
    <xdr:from>
      <xdr:col>32</xdr:col>
      <xdr:colOff>98425</xdr:colOff>
      <xdr:row>106</xdr:row>
      <xdr:rowOff>158496</xdr:rowOff>
    </xdr:from>
    <xdr:to>
      <xdr:col>32</xdr:col>
      <xdr:colOff>276225</xdr:colOff>
      <xdr:row>106</xdr:row>
      <xdr:rowOff>158496</xdr:rowOff>
    </xdr:to>
    <xdr:cxnSp macro="">
      <xdr:nvCxnSpPr>
        <xdr:cNvPr id="661" name="直線コネクタ 660"/>
        <xdr:cNvCxnSpPr/>
      </xdr:nvCxnSpPr>
      <xdr:spPr>
        <a:xfrm>
          <a:off x="22072600" y="1833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116603</xdr:rowOff>
    </xdr:from>
    <xdr:ext cx="469744" cy="259045"/>
    <xdr:sp macro="" textlink="">
      <xdr:nvSpPr>
        <xdr:cNvPr id="662" name="【庁舎】&#10;一人当たり面積最大値テキスト"/>
        <xdr:cNvSpPr txBox="1"/>
      </xdr:nvSpPr>
      <xdr:spPr>
        <a:xfrm>
          <a:off x="22250400" y="1691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0.417</a:t>
          </a:r>
          <a:endParaRPr kumimoji="1" lang="ja-JP" altLang="en-US" sz="1000" b="1">
            <a:latin typeface="ＭＳ Ｐゴシック"/>
          </a:endParaRPr>
        </a:p>
      </xdr:txBody>
    </xdr:sp>
    <xdr:clientData/>
  </xdr:oneCellAnchor>
  <xdr:twoCellAnchor>
    <xdr:from>
      <xdr:col>32</xdr:col>
      <xdr:colOff>98425</xdr:colOff>
      <xdr:row>99</xdr:row>
      <xdr:rowOff>169926</xdr:rowOff>
    </xdr:from>
    <xdr:to>
      <xdr:col>32</xdr:col>
      <xdr:colOff>276225</xdr:colOff>
      <xdr:row>99</xdr:row>
      <xdr:rowOff>169926</xdr:rowOff>
    </xdr:to>
    <xdr:cxnSp macro="">
      <xdr:nvCxnSpPr>
        <xdr:cNvPr id="663" name="直線コネクタ 662"/>
        <xdr:cNvCxnSpPr/>
      </xdr:nvCxnSpPr>
      <xdr:spPr>
        <a:xfrm>
          <a:off x="22072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58690</xdr:rowOff>
    </xdr:from>
    <xdr:ext cx="469744" cy="259045"/>
    <xdr:sp macro="" textlink="">
      <xdr:nvSpPr>
        <xdr:cNvPr id="664" name="【庁舎】&#10;一人当たり面積平均値テキスト"/>
        <xdr:cNvSpPr txBox="1"/>
      </xdr:nvSpPr>
      <xdr:spPr>
        <a:xfrm>
          <a:off x="22250400" y="1754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twoCellAnchor>
    <xdr:from>
      <xdr:col>32</xdr:col>
      <xdr:colOff>136525</xdr:colOff>
      <xdr:row>102</xdr:row>
      <xdr:rowOff>80263</xdr:rowOff>
    </xdr:from>
    <xdr:to>
      <xdr:col>32</xdr:col>
      <xdr:colOff>238125</xdr:colOff>
      <xdr:row>103</xdr:row>
      <xdr:rowOff>10413</xdr:rowOff>
    </xdr:to>
    <xdr:sp macro="" textlink="">
      <xdr:nvSpPr>
        <xdr:cNvPr id="665" name="フローチャート : 判断 664"/>
        <xdr:cNvSpPr/>
      </xdr:nvSpPr>
      <xdr:spPr>
        <a:xfrm>
          <a:off x="221107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100</xdr:row>
      <xdr:rowOff>121413</xdr:rowOff>
    </xdr:from>
    <xdr:to>
      <xdr:col>31</xdr:col>
      <xdr:colOff>85725</xdr:colOff>
      <xdr:row>101</xdr:row>
      <xdr:rowOff>51563</xdr:rowOff>
    </xdr:to>
    <xdr:sp macro="" textlink="">
      <xdr:nvSpPr>
        <xdr:cNvPr id="666" name="フローチャート : 判断 665"/>
        <xdr:cNvSpPr/>
      </xdr:nvSpPr>
      <xdr:spPr>
        <a:xfrm>
          <a:off x="21272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254</xdr:rowOff>
    </xdr:from>
    <xdr:to>
      <xdr:col>32</xdr:col>
      <xdr:colOff>238125</xdr:colOff>
      <xdr:row>101</xdr:row>
      <xdr:rowOff>101854</xdr:rowOff>
    </xdr:to>
    <xdr:sp macro="" textlink="">
      <xdr:nvSpPr>
        <xdr:cNvPr id="672" name="円/楕円 671"/>
        <xdr:cNvSpPr/>
      </xdr:nvSpPr>
      <xdr:spPr>
        <a:xfrm>
          <a:off x="22110700" y="173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23131</xdr:rowOff>
    </xdr:from>
    <xdr:ext cx="469744" cy="259045"/>
    <xdr:sp macro="" textlink="">
      <xdr:nvSpPr>
        <xdr:cNvPr id="673" name="【庁舎】&#10;一人当たり面積該当値テキスト"/>
        <xdr:cNvSpPr txBox="1"/>
      </xdr:nvSpPr>
      <xdr:spPr>
        <a:xfrm>
          <a:off x="22250400" y="1716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0.368</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13970</xdr:rowOff>
    </xdr:from>
    <xdr:to>
      <xdr:col>31</xdr:col>
      <xdr:colOff>85725</xdr:colOff>
      <xdr:row>101</xdr:row>
      <xdr:rowOff>115570</xdr:rowOff>
    </xdr:to>
    <xdr:sp macro="" textlink="">
      <xdr:nvSpPr>
        <xdr:cNvPr id="674" name="円/楕円 673"/>
        <xdr:cNvSpPr/>
      </xdr:nvSpPr>
      <xdr:spPr>
        <a:xfrm>
          <a:off x="2127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51054</xdr:rowOff>
    </xdr:from>
    <xdr:to>
      <xdr:col>32</xdr:col>
      <xdr:colOff>187325</xdr:colOff>
      <xdr:row>101</xdr:row>
      <xdr:rowOff>64770</xdr:rowOff>
    </xdr:to>
    <xdr:cxnSp macro="">
      <xdr:nvCxnSpPr>
        <xdr:cNvPr id="675" name="直線コネクタ 674"/>
        <xdr:cNvCxnSpPr/>
      </xdr:nvCxnSpPr>
      <xdr:spPr>
        <a:xfrm flipV="1">
          <a:off x="21323300" y="173675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99</xdr:row>
      <xdr:rowOff>68090</xdr:rowOff>
    </xdr:from>
    <xdr:ext cx="469744" cy="259045"/>
    <xdr:sp macro="" textlink="">
      <xdr:nvSpPr>
        <xdr:cNvPr id="676" name="n_1aveValue【庁舎】&#10;一人当たり面積"/>
        <xdr:cNvSpPr txBox="1"/>
      </xdr:nvSpPr>
      <xdr:spPr>
        <a:xfrm>
          <a:off x="21075727" y="1704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106697</xdr:rowOff>
    </xdr:from>
    <xdr:ext cx="469744" cy="259045"/>
    <xdr:sp macro="" textlink="">
      <xdr:nvSpPr>
        <xdr:cNvPr id="677" name="n_1mainValue【庁舎】&#10;一人当たり面積"/>
        <xdr:cNvSpPr txBox="1"/>
      </xdr:nvSpPr>
      <xdr:spPr>
        <a:xfrm>
          <a:off x="21075727" y="1742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8" name="正方形/長方形 6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9" name="正方形/長方形 6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80" name="テキスト ボックス 6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本周辺市町村圏組合及び橋本伊都衛生施設組合が管理運営する施設であり、有形固定資産減価償却率が全国及び和歌山県平均を下回っているが、今後の更新費用を考慮し、適切な施設の維持管理に努める必要があ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については有形固定資産減価償却率が類似団体平均を下回っている。かつらぎ体育センターは昭和５４年の建設であり、耐震基準も満たしていないことから、利用者の安全を確保するため改修を予定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有形固定資産減価償却率は類似団体平均並みである。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消防施設について、消防納庫等は、老朽化した建物から順次建替えを行っているが、有形固定資産減価償却率が類似団体平均を上回っている。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かつらぎ町総合文化会館は平成５年の建築であり、有形固定資産減価償却率が類似団体平均を下回っているが、電気設備、機械設備など今後の更新費用を考慮し、適切な施設の維持管理に努める必要がある。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本庁舎は昭和３５年建築であり、既に耐用年数を経過していることから、有形固定資産減価償却率が類似団体平均を上回っている。行政機能の中枢及び</a:t>
          </a:r>
          <a:r>
            <a:rPr lang="ja-JP" altLang="ja-JP" sz="1100" b="0" i="0" baseline="0">
              <a:solidFill>
                <a:schemeClr val="dk1"/>
              </a:solidFill>
              <a:effectLst/>
              <a:latin typeface="+mn-lt"/>
              <a:ea typeface="+mn-ea"/>
              <a:cs typeface="+mn-cs"/>
            </a:rPr>
            <a:t>災害時の防災拠点としての機能維持と安全確保するため、建替えの検討を行うとともに、適正な維持管理が必要である。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88" t="s">
        <v>68</v>
      </c>
      <c r="X3" s="489"/>
      <c r="Y3" s="489"/>
      <c r="Z3" s="489"/>
      <c r="AA3" s="489"/>
      <c r="AB3" s="592"/>
      <c r="AC3" s="596" t="s">
        <v>69</v>
      </c>
      <c r="AD3" s="489"/>
      <c r="AE3" s="489"/>
      <c r="AF3" s="489"/>
      <c r="AG3" s="489"/>
      <c r="AH3" s="489"/>
      <c r="AI3" s="489"/>
      <c r="AJ3" s="489"/>
      <c r="AK3" s="489"/>
      <c r="AL3" s="555"/>
      <c r="AM3" s="488" t="s">
        <v>70</v>
      </c>
      <c r="AN3" s="489"/>
      <c r="AO3" s="489"/>
      <c r="AP3" s="489"/>
      <c r="AQ3" s="489"/>
      <c r="AR3" s="489"/>
      <c r="AS3" s="489"/>
      <c r="AT3" s="489"/>
      <c r="AU3" s="489"/>
      <c r="AV3" s="489"/>
      <c r="AW3" s="489"/>
      <c r="AX3" s="555"/>
      <c r="AY3" s="524" t="s">
        <v>1</v>
      </c>
      <c r="AZ3" s="525"/>
      <c r="BA3" s="525"/>
      <c r="BB3" s="525"/>
      <c r="BC3" s="525"/>
      <c r="BD3" s="525"/>
      <c r="BE3" s="525"/>
      <c r="BF3" s="525"/>
      <c r="BG3" s="525"/>
      <c r="BH3" s="525"/>
      <c r="BI3" s="525"/>
      <c r="BJ3" s="525"/>
      <c r="BK3" s="525"/>
      <c r="BL3" s="525"/>
      <c r="BM3" s="600"/>
      <c r="BN3" s="488" t="s">
        <v>71</v>
      </c>
      <c r="BO3" s="489"/>
      <c r="BP3" s="489"/>
      <c r="BQ3" s="489"/>
      <c r="BR3" s="489"/>
      <c r="BS3" s="489"/>
      <c r="BT3" s="489"/>
      <c r="BU3" s="555"/>
      <c r="BV3" s="488" t="s">
        <v>72</v>
      </c>
      <c r="BW3" s="489"/>
      <c r="BX3" s="489"/>
      <c r="BY3" s="489"/>
      <c r="BZ3" s="489"/>
      <c r="CA3" s="489"/>
      <c r="CB3" s="489"/>
      <c r="CC3" s="555"/>
      <c r="CD3" s="524" t="s">
        <v>1</v>
      </c>
      <c r="CE3" s="525"/>
      <c r="CF3" s="525"/>
      <c r="CG3" s="525"/>
      <c r="CH3" s="525"/>
      <c r="CI3" s="525"/>
      <c r="CJ3" s="525"/>
      <c r="CK3" s="525"/>
      <c r="CL3" s="525"/>
      <c r="CM3" s="525"/>
      <c r="CN3" s="525"/>
      <c r="CO3" s="525"/>
      <c r="CP3" s="525"/>
      <c r="CQ3" s="525"/>
      <c r="CR3" s="525"/>
      <c r="CS3" s="600"/>
      <c r="CT3" s="488" t="s">
        <v>73</v>
      </c>
      <c r="CU3" s="489"/>
      <c r="CV3" s="489"/>
      <c r="CW3" s="489"/>
      <c r="CX3" s="489"/>
      <c r="CY3" s="489"/>
      <c r="CZ3" s="489"/>
      <c r="DA3" s="555"/>
      <c r="DB3" s="488" t="s">
        <v>74</v>
      </c>
      <c r="DC3" s="489"/>
      <c r="DD3" s="489"/>
      <c r="DE3" s="489"/>
      <c r="DF3" s="489"/>
      <c r="DG3" s="489"/>
      <c r="DH3" s="489"/>
      <c r="DI3" s="555"/>
      <c r="DJ3" s="139"/>
      <c r="DK3" s="139"/>
      <c r="DL3" s="139"/>
      <c r="DM3" s="139"/>
      <c r="DN3" s="139"/>
      <c r="DO3" s="139"/>
    </row>
    <row r="4" spans="1:119" ht="18.75" customHeight="1">
      <c r="A4" s="140"/>
      <c r="B4" s="563"/>
      <c r="C4" s="564"/>
      <c r="D4" s="564"/>
      <c r="E4" s="565"/>
      <c r="F4" s="565"/>
      <c r="G4" s="565"/>
      <c r="H4" s="565"/>
      <c r="I4" s="565"/>
      <c r="J4" s="565"/>
      <c r="K4" s="565"/>
      <c r="L4" s="565"/>
      <c r="M4" s="565"/>
      <c r="N4" s="565"/>
      <c r="O4" s="565"/>
      <c r="P4" s="565"/>
      <c r="Q4" s="565"/>
      <c r="R4" s="569"/>
      <c r="S4" s="569"/>
      <c r="T4" s="569"/>
      <c r="U4" s="569"/>
      <c r="V4" s="570"/>
      <c r="W4" s="556"/>
      <c r="X4" s="377"/>
      <c r="Y4" s="377"/>
      <c r="Z4" s="377"/>
      <c r="AA4" s="377"/>
      <c r="AB4" s="564"/>
      <c r="AC4" s="569"/>
      <c r="AD4" s="377"/>
      <c r="AE4" s="377"/>
      <c r="AF4" s="377"/>
      <c r="AG4" s="377"/>
      <c r="AH4" s="377"/>
      <c r="AI4" s="377"/>
      <c r="AJ4" s="377"/>
      <c r="AK4" s="377"/>
      <c r="AL4" s="557"/>
      <c r="AM4" s="515"/>
      <c r="AN4" s="395"/>
      <c r="AO4" s="395"/>
      <c r="AP4" s="395"/>
      <c r="AQ4" s="395"/>
      <c r="AR4" s="395"/>
      <c r="AS4" s="395"/>
      <c r="AT4" s="395"/>
      <c r="AU4" s="395"/>
      <c r="AV4" s="395"/>
      <c r="AW4" s="395"/>
      <c r="AX4" s="599"/>
      <c r="AY4" s="433" t="s">
        <v>75</v>
      </c>
      <c r="AZ4" s="434"/>
      <c r="BA4" s="434"/>
      <c r="BB4" s="434"/>
      <c r="BC4" s="434"/>
      <c r="BD4" s="434"/>
      <c r="BE4" s="434"/>
      <c r="BF4" s="434"/>
      <c r="BG4" s="434"/>
      <c r="BH4" s="434"/>
      <c r="BI4" s="434"/>
      <c r="BJ4" s="434"/>
      <c r="BK4" s="434"/>
      <c r="BL4" s="434"/>
      <c r="BM4" s="435"/>
      <c r="BN4" s="409">
        <v>11179161</v>
      </c>
      <c r="BO4" s="410"/>
      <c r="BP4" s="410"/>
      <c r="BQ4" s="410"/>
      <c r="BR4" s="410"/>
      <c r="BS4" s="410"/>
      <c r="BT4" s="410"/>
      <c r="BU4" s="411"/>
      <c r="BV4" s="409">
        <v>12081943</v>
      </c>
      <c r="BW4" s="410"/>
      <c r="BX4" s="410"/>
      <c r="BY4" s="410"/>
      <c r="BZ4" s="410"/>
      <c r="CA4" s="410"/>
      <c r="CB4" s="410"/>
      <c r="CC4" s="411"/>
      <c r="CD4" s="584" t="s">
        <v>76</v>
      </c>
      <c r="CE4" s="585"/>
      <c r="CF4" s="585"/>
      <c r="CG4" s="585"/>
      <c r="CH4" s="585"/>
      <c r="CI4" s="585"/>
      <c r="CJ4" s="585"/>
      <c r="CK4" s="585"/>
      <c r="CL4" s="585"/>
      <c r="CM4" s="585"/>
      <c r="CN4" s="585"/>
      <c r="CO4" s="585"/>
      <c r="CP4" s="585"/>
      <c r="CQ4" s="585"/>
      <c r="CR4" s="585"/>
      <c r="CS4" s="586"/>
      <c r="CT4" s="587">
        <v>4.3</v>
      </c>
      <c r="CU4" s="588"/>
      <c r="CV4" s="588"/>
      <c r="CW4" s="588"/>
      <c r="CX4" s="588"/>
      <c r="CY4" s="588"/>
      <c r="CZ4" s="588"/>
      <c r="DA4" s="589"/>
      <c r="DB4" s="587">
        <v>6.3</v>
      </c>
      <c r="DC4" s="588"/>
      <c r="DD4" s="588"/>
      <c r="DE4" s="588"/>
      <c r="DF4" s="588"/>
      <c r="DG4" s="588"/>
      <c r="DH4" s="588"/>
      <c r="DI4" s="589"/>
      <c r="DJ4" s="139"/>
      <c r="DK4" s="139"/>
      <c r="DL4" s="139"/>
      <c r="DM4" s="139"/>
      <c r="DN4" s="139"/>
      <c r="DO4" s="139"/>
    </row>
    <row r="5" spans="1:119" ht="18.75" customHeight="1">
      <c r="A5" s="140"/>
      <c r="B5" s="594"/>
      <c r="C5" s="396"/>
      <c r="D5" s="396"/>
      <c r="E5" s="595"/>
      <c r="F5" s="595"/>
      <c r="G5" s="595"/>
      <c r="H5" s="595"/>
      <c r="I5" s="595"/>
      <c r="J5" s="595"/>
      <c r="K5" s="595"/>
      <c r="L5" s="595"/>
      <c r="M5" s="595"/>
      <c r="N5" s="595"/>
      <c r="O5" s="595"/>
      <c r="P5" s="595"/>
      <c r="Q5" s="595"/>
      <c r="R5" s="394"/>
      <c r="S5" s="394"/>
      <c r="T5" s="394"/>
      <c r="U5" s="394"/>
      <c r="V5" s="598"/>
      <c r="W5" s="515"/>
      <c r="X5" s="395"/>
      <c r="Y5" s="395"/>
      <c r="Z5" s="395"/>
      <c r="AA5" s="395"/>
      <c r="AB5" s="396"/>
      <c r="AC5" s="394"/>
      <c r="AD5" s="395"/>
      <c r="AE5" s="395"/>
      <c r="AF5" s="395"/>
      <c r="AG5" s="395"/>
      <c r="AH5" s="395"/>
      <c r="AI5" s="395"/>
      <c r="AJ5" s="395"/>
      <c r="AK5" s="395"/>
      <c r="AL5" s="599"/>
      <c r="AM5" s="484" t="s">
        <v>77</v>
      </c>
      <c r="AN5" s="404"/>
      <c r="AO5" s="404"/>
      <c r="AP5" s="404"/>
      <c r="AQ5" s="404"/>
      <c r="AR5" s="404"/>
      <c r="AS5" s="404"/>
      <c r="AT5" s="405"/>
      <c r="AU5" s="472" t="s">
        <v>78</v>
      </c>
      <c r="AV5" s="473"/>
      <c r="AW5" s="473"/>
      <c r="AX5" s="473"/>
      <c r="AY5" s="413" t="s">
        <v>79</v>
      </c>
      <c r="AZ5" s="414"/>
      <c r="BA5" s="414"/>
      <c r="BB5" s="414"/>
      <c r="BC5" s="414"/>
      <c r="BD5" s="414"/>
      <c r="BE5" s="414"/>
      <c r="BF5" s="414"/>
      <c r="BG5" s="414"/>
      <c r="BH5" s="414"/>
      <c r="BI5" s="414"/>
      <c r="BJ5" s="414"/>
      <c r="BK5" s="414"/>
      <c r="BL5" s="414"/>
      <c r="BM5" s="415"/>
      <c r="BN5" s="418">
        <v>10855395</v>
      </c>
      <c r="BO5" s="419"/>
      <c r="BP5" s="419"/>
      <c r="BQ5" s="419"/>
      <c r="BR5" s="419"/>
      <c r="BS5" s="419"/>
      <c r="BT5" s="419"/>
      <c r="BU5" s="420"/>
      <c r="BV5" s="418">
        <v>11548081</v>
      </c>
      <c r="BW5" s="419"/>
      <c r="BX5" s="419"/>
      <c r="BY5" s="419"/>
      <c r="BZ5" s="419"/>
      <c r="CA5" s="419"/>
      <c r="CB5" s="419"/>
      <c r="CC5" s="420"/>
      <c r="CD5" s="454" t="s">
        <v>80</v>
      </c>
      <c r="CE5" s="455"/>
      <c r="CF5" s="455"/>
      <c r="CG5" s="455"/>
      <c r="CH5" s="455"/>
      <c r="CI5" s="455"/>
      <c r="CJ5" s="455"/>
      <c r="CK5" s="455"/>
      <c r="CL5" s="455"/>
      <c r="CM5" s="455"/>
      <c r="CN5" s="455"/>
      <c r="CO5" s="455"/>
      <c r="CP5" s="455"/>
      <c r="CQ5" s="455"/>
      <c r="CR5" s="455"/>
      <c r="CS5" s="456"/>
      <c r="CT5" s="448">
        <v>99.1</v>
      </c>
      <c r="CU5" s="449"/>
      <c r="CV5" s="449"/>
      <c r="CW5" s="449"/>
      <c r="CX5" s="449"/>
      <c r="CY5" s="449"/>
      <c r="CZ5" s="449"/>
      <c r="DA5" s="450"/>
      <c r="DB5" s="448">
        <v>92.7</v>
      </c>
      <c r="DC5" s="449"/>
      <c r="DD5" s="449"/>
      <c r="DE5" s="449"/>
      <c r="DF5" s="449"/>
      <c r="DG5" s="449"/>
      <c r="DH5" s="449"/>
      <c r="DI5" s="450"/>
      <c r="DJ5" s="139"/>
      <c r="DK5" s="139"/>
      <c r="DL5" s="139"/>
      <c r="DM5" s="139"/>
      <c r="DN5" s="139"/>
      <c r="DO5" s="139"/>
    </row>
    <row r="6" spans="1:119" ht="18.75" customHeight="1">
      <c r="A6" s="140"/>
      <c r="B6" s="561" t="s">
        <v>81</v>
      </c>
      <c r="C6" s="393"/>
      <c r="D6" s="393"/>
      <c r="E6" s="562"/>
      <c r="F6" s="562"/>
      <c r="G6" s="562"/>
      <c r="H6" s="562"/>
      <c r="I6" s="562"/>
      <c r="J6" s="562"/>
      <c r="K6" s="562"/>
      <c r="L6" s="562" t="s">
        <v>82</v>
      </c>
      <c r="M6" s="562"/>
      <c r="N6" s="562"/>
      <c r="O6" s="562"/>
      <c r="P6" s="562"/>
      <c r="Q6" s="562"/>
      <c r="R6" s="391"/>
      <c r="S6" s="391"/>
      <c r="T6" s="391"/>
      <c r="U6" s="391"/>
      <c r="V6" s="568"/>
      <c r="W6" s="507" t="s">
        <v>83</v>
      </c>
      <c r="X6" s="392"/>
      <c r="Y6" s="392"/>
      <c r="Z6" s="392"/>
      <c r="AA6" s="392"/>
      <c r="AB6" s="393"/>
      <c r="AC6" s="573" t="s">
        <v>84</v>
      </c>
      <c r="AD6" s="574"/>
      <c r="AE6" s="574"/>
      <c r="AF6" s="574"/>
      <c r="AG6" s="574"/>
      <c r="AH6" s="574"/>
      <c r="AI6" s="574"/>
      <c r="AJ6" s="574"/>
      <c r="AK6" s="574"/>
      <c r="AL6" s="575"/>
      <c r="AM6" s="484" t="s">
        <v>85</v>
      </c>
      <c r="AN6" s="404"/>
      <c r="AO6" s="404"/>
      <c r="AP6" s="404"/>
      <c r="AQ6" s="404"/>
      <c r="AR6" s="404"/>
      <c r="AS6" s="404"/>
      <c r="AT6" s="405"/>
      <c r="AU6" s="472" t="s">
        <v>78</v>
      </c>
      <c r="AV6" s="473"/>
      <c r="AW6" s="473"/>
      <c r="AX6" s="473"/>
      <c r="AY6" s="413" t="s">
        <v>86</v>
      </c>
      <c r="AZ6" s="414"/>
      <c r="BA6" s="414"/>
      <c r="BB6" s="414"/>
      <c r="BC6" s="414"/>
      <c r="BD6" s="414"/>
      <c r="BE6" s="414"/>
      <c r="BF6" s="414"/>
      <c r="BG6" s="414"/>
      <c r="BH6" s="414"/>
      <c r="BI6" s="414"/>
      <c r="BJ6" s="414"/>
      <c r="BK6" s="414"/>
      <c r="BL6" s="414"/>
      <c r="BM6" s="415"/>
      <c r="BN6" s="418">
        <v>323766</v>
      </c>
      <c r="BO6" s="419"/>
      <c r="BP6" s="419"/>
      <c r="BQ6" s="419"/>
      <c r="BR6" s="419"/>
      <c r="BS6" s="419"/>
      <c r="BT6" s="419"/>
      <c r="BU6" s="420"/>
      <c r="BV6" s="418">
        <v>533862</v>
      </c>
      <c r="BW6" s="419"/>
      <c r="BX6" s="419"/>
      <c r="BY6" s="419"/>
      <c r="BZ6" s="419"/>
      <c r="CA6" s="419"/>
      <c r="CB6" s="419"/>
      <c r="CC6" s="420"/>
      <c r="CD6" s="454" t="s">
        <v>87</v>
      </c>
      <c r="CE6" s="455"/>
      <c r="CF6" s="455"/>
      <c r="CG6" s="455"/>
      <c r="CH6" s="455"/>
      <c r="CI6" s="455"/>
      <c r="CJ6" s="455"/>
      <c r="CK6" s="455"/>
      <c r="CL6" s="455"/>
      <c r="CM6" s="455"/>
      <c r="CN6" s="455"/>
      <c r="CO6" s="455"/>
      <c r="CP6" s="455"/>
      <c r="CQ6" s="455"/>
      <c r="CR6" s="455"/>
      <c r="CS6" s="456"/>
      <c r="CT6" s="581">
        <v>104.1</v>
      </c>
      <c r="CU6" s="582"/>
      <c r="CV6" s="582"/>
      <c r="CW6" s="582"/>
      <c r="CX6" s="582"/>
      <c r="CY6" s="582"/>
      <c r="CZ6" s="582"/>
      <c r="DA6" s="583"/>
      <c r="DB6" s="581">
        <v>98.6</v>
      </c>
      <c r="DC6" s="582"/>
      <c r="DD6" s="582"/>
      <c r="DE6" s="582"/>
      <c r="DF6" s="582"/>
      <c r="DG6" s="582"/>
      <c r="DH6" s="582"/>
      <c r="DI6" s="583"/>
      <c r="DJ6" s="139"/>
      <c r="DK6" s="139"/>
      <c r="DL6" s="139"/>
      <c r="DM6" s="139"/>
      <c r="DN6" s="139"/>
      <c r="DO6" s="139"/>
    </row>
    <row r="7" spans="1:119" ht="18.75" customHeight="1">
      <c r="A7" s="140"/>
      <c r="B7" s="563"/>
      <c r="C7" s="564"/>
      <c r="D7" s="564"/>
      <c r="E7" s="565"/>
      <c r="F7" s="565"/>
      <c r="G7" s="565"/>
      <c r="H7" s="565"/>
      <c r="I7" s="565"/>
      <c r="J7" s="565"/>
      <c r="K7" s="565"/>
      <c r="L7" s="565"/>
      <c r="M7" s="565"/>
      <c r="N7" s="565"/>
      <c r="O7" s="565"/>
      <c r="P7" s="565"/>
      <c r="Q7" s="565"/>
      <c r="R7" s="569"/>
      <c r="S7" s="569"/>
      <c r="T7" s="569"/>
      <c r="U7" s="569"/>
      <c r="V7" s="570"/>
      <c r="W7" s="556"/>
      <c r="X7" s="377"/>
      <c r="Y7" s="377"/>
      <c r="Z7" s="377"/>
      <c r="AA7" s="377"/>
      <c r="AB7" s="564"/>
      <c r="AC7" s="576"/>
      <c r="AD7" s="378"/>
      <c r="AE7" s="378"/>
      <c r="AF7" s="378"/>
      <c r="AG7" s="378"/>
      <c r="AH7" s="378"/>
      <c r="AI7" s="378"/>
      <c r="AJ7" s="378"/>
      <c r="AK7" s="378"/>
      <c r="AL7" s="577"/>
      <c r="AM7" s="484" t="s">
        <v>88</v>
      </c>
      <c r="AN7" s="404"/>
      <c r="AO7" s="404"/>
      <c r="AP7" s="404"/>
      <c r="AQ7" s="404"/>
      <c r="AR7" s="404"/>
      <c r="AS7" s="404"/>
      <c r="AT7" s="405"/>
      <c r="AU7" s="472" t="s">
        <v>89</v>
      </c>
      <c r="AV7" s="473"/>
      <c r="AW7" s="473"/>
      <c r="AX7" s="473"/>
      <c r="AY7" s="413" t="s">
        <v>90</v>
      </c>
      <c r="AZ7" s="414"/>
      <c r="BA7" s="414"/>
      <c r="BB7" s="414"/>
      <c r="BC7" s="414"/>
      <c r="BD7" s="414"/>
      <c r="BE7" s="414"/>
      <c r="BF7" s="414"/>
      <c r="BG7" s="414"/>
      <c r="BH7" s="414"/>
      <c r="BI7" s="414"/>
      <c r="BJ7" s="414"/>
      <c r="BK7" s="414"/>
      <c r="BL7" s="414"/>
      <c r="BM7" s="415"/>
      <c r="BN7" s="418">
        <v>67994</v>
      </c>
      <c r="BO7" s="419"/>
      <c r="BP7" s="419"/>
      <c r="BQ7" s="419"/>
      <c r="BR7" s="419"/>
      <c r="BS7" s="419"/>
      <c r="BT7" s="419"/>
      <c r="BU7" s="420"/>
      <c r="BV7" s="418">
        <v>150106</v>
      </c>
      <c r="BW7" s="419"/>
      <c r="BX7" s="419"/>
      <c r="BY7" s="419"/>
      <c r="BZ7" s="419"/>
      <c r="CA7" s="419"/>
      <c r="CB7" s="419"/>
      <c r="CC7" s="420"/>
      <c r="CD7" s="454" t="s">
        <v>91</v>
      </c>
      <c r="CE7" s="455"/>
      <c r="CF7" s="455"/>
      <c r="CG7" s="455"/>
      <c r="CH7" s="455"/>
      <c r="CI7" s="455"/>
      <c r="CJ7" s="455"/>
      <c r="CK7" s="455"/>
      <c r="CL7" s="455"/>
      <c r="CM7" s="455"/>
      <c r="CN7" s="455"/>
      <c r="CO7" s="455"/>
      <c r="CP7" s="455"/>
      <c r="CQ7" s="455"/>
      <c r="CR7" s="455"/>
      <c r="CS7" s="456"/>
      <c r="CT7" s="418">
        <v>5886336</v>
      </c>
      <c r="CU7" s="419"/>
      <c r="CV7" s="419"/>
      <c r="CW7" s="419"/>
      <c r="CX7" s="419"/>
      <c r="CY7" s="419"/>
      <c r="CZ7" s="419"/>
      <c r="DA7" s="420"/>
      <c r="DB7" s="418">
        <v>6138211</v>
      </c>
      <c r="DC7" s="419"/>
      <c r="DD7" s="419"/>
      <c r="DE7" s="419"/>
      <c r="DF7" s="419"/>
      <c r="DG7" s="419"/>
      <c r="DH7" s="419"/>
      <c r="DI7" s="420"/>
      <c r="DJ7" s="139"/>
      <c r="DK7" s="139"/>
      <c r="DL7" s="139"/>
      <c r="DM7" s="139"/>
      <c r="DN7" s="139"/>
      <c r="DO7" s="139"/>
    </row>
    <row r="8" spans="1:119" ht="18.75" customHeight="1" thickBot="1">
      <c r="A8" s="140"/>
      <c r="B8" s="566"/>
      <c r="C8" s="508"/>
      <c r="D8" s="508"/>
      <c r="E8" s="567"/>
      <c r="F8" s="567"/>
      <c r="G8" s="567"/>
      <c r="H8" s="567"/>
      <c r="I8" s="567"/>
      <c r="J8" s="567"/>
      <c r="K8" s="567"/>
      <c r="L8" s="567"/>
      <c r="M8" s="567"/>
      <c r="N8" s="567"/>
      <c r="O8" s="567"/>
      <c r="P8" s="567"/>
      <c r="Q8" s="567"/>
      <c r="R8" s="571"/>
      <c r="S8" s="571"/>
      <c r="T8" s="571"/>
      <c r="U8" s="571"/>
      <c r="V8" s="572"/>
      <c r="W8" s="490"/>
      <c r="X8" s="491"/>
      <c r="Y8" s="491"/>
      <c r="Z8" s="491"/>
      <c r="AA8" s="491"/>
      <c r="AB8" s="508"/>
      <c r="AC8" s="578"/>
      <c r="AD8" s="579"/>
      <c r="AE8" s="579"/>
      <c r="AF8" s="579"/>
      <c r="AG8" s="579"/>
      <c r="AH8" s="579"/>
      <c r="AI8" s="579"/>
      <c r="AJ8" s="579"/>
      <c r="AK8" s="579"/>
      <c r="AL8" s="580"/>
      <c r="AM8" s="484" t="s">
        <v>92</v>
      </c>
      <c r="AN8" s="404"/>
      <c r="AO8" s="404"/>
      <c r="AP8" s="404"/>
      <c r="AQ8" s="404"/>
      <c r="AR8" s="404"/>
      <c r="AS8" s="404"/>
      <c r="AT8" s="405"/>
      <c r="AU8" s="472" t="s">
        <v>93</v>
      </c>
      <c r="AV8" s="473"/>
      <c r="AW8" s="473"/>
      <c r="AX8" s="473"/>
      <c r="AY8" s="413" t="s">
        <v>94</v>
      </c>
      <c r="AZ8" s="414"/>
      <c r="BA8" s="414"/>
      <c r="BB8" s="414"/>
      <c r="BC8" s="414"/>
      <c r="BD8" s="414"/>
      <c r="BE8" s="414"/>
      <c r="BF8" s="414"/>
      <c r="BG8" s="414"/>
      <c r="BH8" s="414"/>
      <c r="BI8" s="414"/>
      <c r="BJ8" s="414"/>
      <c r="BK8" s="414"/>
      <c r="BL8" s="414"/>
      <c r="BM8" s="415"/>
      <c r="BN8" s="418">
        <v>255772</v>
      </c>
      <c r="BO8" s="419"/>
      <c r="BP8" s="419"/>
      <c r="BQ8" s="419"/>
      <c r="BR8" s="419"/>
      <c r="BS8" s="419"/>
      <c r="BT8" s="419"/>
      <c r="BU8" s="420"/>
      <c r="BV8" s="418">
        <v>383756</v>
      </c>
      <c r="BW8" s="419"/>
      <c r="BX8" s="419"/>
      <c r="BY8" s="419"/>
      <c r="BZ8" s="419"/>
      <c r="CA8" s="419"/>
      <c r="CB8" s="419"/>
      <c r="CC8" s="420"/>
      <c r="CD8" s="454" t="s">
        <v>95</v>
      </c>
      <c r="CE8" s="455"/>
      <c r="CF8" s="455"/>
      <c r="CG8" s="455"/>
      <c r="CH8" s="455"/>
      <c r="CI8" s="455"/>
      <c r="CJ8" s="455"/>
      <c r="CK8" s="455"/>
      <c r="CL8" s="455"/>
      <c r="CM8" s="455"/>
      <c r="CN8" s="455"/>
      <c r="CO8" s="455"/>
      <c r="CP8" s="455"/>
      <c r="CQ8" s="455"/>
      <c r="CR8" s="455"/>
      <c r="CS8" s="456"/>
      <c r="CT8" s="529">
        <v>0.37</v>
      </c>
      <c r="CU8" s="530"/>
      <c r="CV8" s="530"/>
      <c r="CW8" s="530"/>
      <c r="CX8" s="530"/>
      <c r="CY8" s="530"/>
      <c r="CZ8" s="530"/>
      <c r="DA8" s="531"/>
      <c r="DB8" s="529">
        <v>0.37</v>
      </c>
      <c r="DC8" s="530"/>
      <c r="DD8" s="530"/>
      <c r="DE8" s="530"/>
      <c r="DF8" s="530"/>
      <c r="DG8" s="530"/>
      <c r="DH8" s="530"/>
      <c r="DI8" s="531"/>
      <c r="DJ8" s="139"/>
      <c r="DK8" s="139"/>
      <c r="DL8" s="139"/>
      <c r="DM8" s="139"/>
      <c r="DN8" s="139"/>
      <c r="DO8" s="139"/>
    </row>
    <row r="9" spans="1:119" ht="18.75" customHeight="1" thickBot="1">
      <c r="A9" s="140"/>
      <c r="B9" s="524" t="s">
        <v>96</v>
      </c>
      <c r="C9" s="525"/>
      <c r="D9" s="525"/>
      <c r="E9" s="525"/>
      <c r="F9" s="525"/>
      <c r="G9" s="525"/>
      <c r="H9" s="525"/>
      <c r="I9" s="525"/>
      <c r="J9" s="525"/>
      <c r="K9" s="478"/>
      <c r="L9" s="526" t="s">
        <v>97</v>
      </c>
      <c r="M9" s="527"/>
      <c r="N9" s="527"/>
      <c r="O9" s="527"/>
      <c r="P9" s="527"/>
      <c r="Q9" s="528"/>
      <c r="R9" s="552">
        <v>16992</v>
      </c>
      <c r="S9" s="553"/>
      <c r="T9" s="553"/>
      <c r="U9" s="553"/>
      <c r="V9" s="554"/>
      <c r="W9" s="488" t="s">
        <v>98</v>
      </c>
      <c r="X9" s="489"/>
      <c r="Y9" s="489"/>
      <c r="Z9" s="489"/>
      <c r="AA9" s="489"/>
      <c r="AB9" s="489"/>
      <c r="AC9" s="489"/>
      <c r="AD9" s="489"/>
      <c r="AE9" s="489"/>
      <c r="AF9" s="489"/>
      <c r="AG9" s="489"/>
      <c r="AH9" s="489"/>
      <c r="AI9" s="489"/>
      <c r="AJ9" s="489"/>
      <c r="AK9" s="489"/>
      <c r="AL9" s="555"/>
      <c r="AM9" s="484" t="s">
        <v>99</v>
      </c>
      <c r="AN9" s="404"/>
      <c r="AO9" s="404"/>
      <c r="AP9" s="404"/>
      <c r="AQ9" s="404"/>
      <c r="AR9" s="404"/>
      <c r="AS9" s="404"/>
      <c r="AT9" s="405"/>
      <c r="AU9" s="472" t="s">
        <v>78</v>
      </c>
      <c r="AV9" s="473"/>
      <c r="AW9" s="473"/>
      <c r="AX9" s="473"/>
      <c r="AY9" s="413" t="s">
        <v>100</v>
      </c>
      <c r="AZ9" s="414"/>
      <c r="BA9" s="414"/>
      <c r="BB9" s="414"/>
      <c r="BC9" s="414"/>
      <c r="BD9" s="414"/>
      <c r="BE9" s="414"/>
      <c r="BF9" s="414"/>
      <c r="BG9" s="414"/>
      <c r="BH9" s="414"/>
      <c r="BI9" s="414"/>
      <c r="BJ9" s="414"/>
      <c r="BK9" s="414"/>
      <c r="BL9" s="414"/>
      <c r="BM9" s="415"/>
      <c r="BN9" s="418">
        <v>-127984</v>
      </c>
      <c r="BO9" s="419"/>
      <c r="BP9" s="419"/>
      <c r="BQ9" s="419"/>
      <c r="BR9" s="419"/>
      <c r="BS9" s="419"/>
      <c r="BT9" s="419"/>
      <c r="BU9" s="420"/>
      <c r="BV9" s="418">
        <v>72867</v>
      </c>
      <c r="BW9" s="419"/>
      <c r="BX9" s="419"/>
      <c r="BY9" s="419"/>
      <c r="BZ9" s="419"/>
      <c r="CA9" s="419"/>
      <c r="CB9" s="419"/>
      <c r="CC9" s="420"/>
      <c r="CD9" s="454" t="s">
        <v>101</v>
      </c>
      <c r="CE9" s="455"/>
      <c r="CF9" s="455"/>
      <c r="CG9" s="455"/>
      <c r="CH9" s="455"/>
      <c r="CI9" s="455"/>
      <c r="CJ9" s="455"/>
      <c r="CK9" s="455"/>
      <c r="CL9" s="455"/>
      <c r="CM9" s="455"/>
      <c r="CN9" s="455"/>
      <c r="CO9" s="455"/>
      <c r="CP9" s="455"/>
      <c r="CQ9" s="455"/>
      <c r="CR9" s="455"/>
      <c r="CS9" s="456"/>
      <c r="CT9" s="448">
        <v>20.3</v>
      </c>
      <c r="CU9" s="449"/>
      <c r="CV9" s="449"/>
      <c r="CW9" s="449"/>
      <c r="CX9" s="449"/>
      <c r="CY9" s="449"/>
      <c r="CZ9" s="449"/>
      <c r="DA9" s="450"/>
      <c r="DB9" s="448">
        <v>18.899999999999999</v>
      </c>
      <c r="DC9" s="449"/>
      <c r="DD9" s="449"/>
      <c r="DE9" s="449"/>
      <c r="DF9" s="449"/>
      <c r="DG9" s="449"/>
      <c r="DH9" s="449"/>
      <c r="DI9" s="450"/>
      <c r="DJ9" s="139"/>
      <c r="DK9" s="139"/>
      <c r="DL9" s="139"/>
      <c r="DM9" s="139"/>
      <c r="DN9" s="139"/>
      <c r="DO9" s="139"/>
    </row>
    <row r="10" spans="1:119" ht="18.75" customHeight="1" thickBot="1">
      <c r="A10" s="140"/>
      <c r="B10" s="524"/>
      <c r="C10" s="525"/>
      <c r="D10" s="525"/>
      <c r="E10" s="525"/>
      <c r="F10" s="525"/>
      <c r="G10" s="525"/>
      <c r="H10" s="525"/>
      <c r="I10" s="525"/>
      <c r="J10" s="525"/>
      <c r="K10" s="478"/>
      <c r="L10" s="403" t="s">
        <v>102</v>
      </c>
      <c r="M10" s="404"/>
      <c r="N10" s="404"/>
      <c r="O10" s="404"/>
      <c r="P10" s="404"/>
      <c r="Q10" s="405"/>
      <c r="R10" s="406">
        <v>18230</v>
      </c>
      <c r="S10" s="407"/>
      <c r="T10" s="407"/>
      <c r="U10" s="407"/>
      <c r="V10" s="412"/>
      <c r="W10" s="556"/>
      <c r="X10" s="377"/>
      <c r="Y10" s="377"/>
      <c r="Z10" s="377"/>
      <c r="AA10" s="377"/>
      <c r="AB10" s="377"/>
      <c r="AC10" s="377"/>
      <c r="AD10" s="377"/>
      <c r="AE10" s="377"/>
      <c r="AF10" s="377"/>
      <c r="AG10" s="377"/>
      <c r="AH10" s="377"/>
      <c r="AI10" s="377"/>
      <c r="AJ10" s="377"/>
      <c r="AK10" s="377"/>
      <c r="AL10" s="557"/>
      <c r="AM10" s="484" t="s">
        <v>103</v>
      </c>
      <c r="AN10" s="404"/>
      <c r="AO10" s="404"/>
      <c r="AP10" s="404"/>
      <c r="AQ10" s="404"/>
      <c r="AR10" s="404"/>
      <c r="AS10" s="404"/>
      <c r="AT10" s="405"/>
      <c r="AU10" s="472" t="s">
        <v>104</v>
      </c>
      <c r="AV10" s="473"/>
      <c r="AW10" s="473"/>
      <c r="AX10" s="473"/>
      <c r="AY10" s="413" t="s">
        <v>105</v>
      </c>
      <c r="AZ10" s="414"/>
      <c r="BA10" s="414"/>
      <c r="BB10" s="414"/>
      <c r="BC10" s="414"/>
      <c r="BD10" s="414"/>
      <c r="BE10" s="414"/>
      <c r="BF10" s="414"/>
      <c r="BG10" s="414"/>
      <c r="BH10" s="414"/>
      <c r="BI10" s="414"/>
      <c r="BJ10" s="414"/>
      <c r="BK10" s="414"/>
      <c r="BL10" s="414"/>
      <c r="BM10" s="415"/>
      <c r="BN10" s="418">
        <v>191486</v>
      </c>
      <c r="BO10" s="419"/>
      <c r="BP10" s="419"/>
      <c r="BQ10" s="419"/>
      <c r="BR10" s="419"/>
      <c r="BS10" s="419"/>
      <c r="BT10" s="419"/>
      <c r="BU10" s="420"/>
      <c r="BV10" s="418">
        <v>155557</v>
      </c>
      <c r="BW10" s="419"/>
      <c r="BX10" s="419"/>
      <c r="BY10" s="419"/>
      <c r="BZ10" s="419"/>
      <c r="CA10" s="419"/>
      <c r="CB10" s="419"/>
      <c r="CC10" s="420"/>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4"/>
      <c r="C11" s="525"/>
      <c r="D11" s="525"/>
      <c r="E11" s="525"/>
      <c r="F11" s="525"/>
      <c r="G11" s="525"/>
      <c r="H11" s="525"/>
      <c r="I11" s="525"/>
      <c r="J11" s="525"/>
      <c r="K11" s="478"/>
      <c r="L11" s="439" t="s">
        <v>107</v>
      </c>
      <c r="M11" s="440"/>
      <c r="N11" s="440"/>
      <c r="O11" s="440"/>
      <c r="P11" s="440"/>
      <c r="Q11" s="441"/>
      <c r="R11" s="558" t="s">
        <v>108</v>
      </c>
      <c r="S11" s="559"/>
      <c r="T11" s="559"/>
      <c r="U11" s="559"/>
      <c r="V11" s="560"/>
      <c r="W11" s="556"/>
      <c r="X11" s="377"/>
      <c r="Y11" s="377"/>
      <c r="Z11" s="377"/>
      <c r="AA11" s="377"/>
      <c r="AB11" s="377"/>
      <c r="AC11" s="377"/>
      <c r="AD11" s="377"/>
      <c r="AE11" s="377"/>
      <c r="AF11" s="377"/>
      <c r="AG11" s="377"/>
      <c r="AH11" s="377"/>
      <c r="AI11" s="377"/>
      <c r="AJ11" s="377"/>
      <c r="AK11" s="377"/>
      <c r="AL11" s="557"/>
      <c r="AM11" s="484" t="s">
        <v>109</v>
      </c>
      <c r="AN11" s="404"/>
      <c r="AO11" s="404"/>
      <c r="AP11" s="404"/>
      <c r="AQ11" s="404"/>
      <c r="AR11" s="404"/>
      <c r="AS11" s="404"/>
      <c r="AT11" s="405"/>
      <c r="AU11" s="472" t="s">
        <v>110</v>
      </c>
      <c r="AV11" s="473"/>
      <c r="AW11" s="473"/>
      <c r="AX11" s="473"/>
      <c r="AY11" s="413" t="s">
        <v>111</v>
      </c>
      <c r="AZ11" s="414"/>
      <c r="BA11" s="414"/>
      <c r="BB11" s="414"/>
      <c r="BC11" s="414"/>
      <c r="BD11" s="414"/>
      <c r="BE11" s="414"/>
      <c r="BF11" s="414"/>
      <c r="BG11" s="414"/>
      <c r="BH11" s="414"/>
      <c r="BI11" s="414"/>
      <c r="BJ11" s="414"/>
      <c r="BK11" s="414"/>
      <c r="BL11" s="414"/>
      <c r="BM11" s="415"/>
      <c r="BN11" s="418">
        <v>60990</v>
      </c>
      <c r="BO11" s="419"/>
      <c r="BP11" s="419"/>
      <c r="BQ11" s="419"/>
      <c r="BR11" s="419"/>
      <c r="BS11" s="419"/>
      <c r="BT11" s="419"/>
      <c r="BU11" s="420"/>
      <c r="BV11" s="418" t="s">
        <v>112</v>
      </c>
      <c r="BW11" s="419"/>
      <c r="BX11" s="419"/>
      <c r="BY11" s="419"/>
      <c r="BZ11" s="419"/>
      <c r="CA11" s="419"/>
      <c r="CB11" s="419"/>
      <c r="CC11" s="420"/>
      <c r="CD11" s="454" t="s">
        <v>113</v>
      </c>
      <c r="CE11" s="455"/>
      <c r="CF11" s="455"/>
      <c r="CG11" s="455"/>
      <c r="CH11" s="455"/>
      <c r="CI11" s="455"/>
      <c r="CJ11" s="455"/>
      <c r="CK11" s="455"/>
      <c r="CL11" s="455"/>
      <c r="CM11" s="455"/>
      <c r="CN11" s="455"/>
      <c r="CO11" s="455"/>
      <c r="CP11" s="455"/>
      <c r="CQ11" s="455"/>
      <c r="CR11" s="455"/>
      <c r="CS11" s="456"/>
      <c r="CT11" s="529" t="s">
        <v>112</v>
      </c>
      <c r="CU11" s="530"/>
      <c r="CV11" s="530"/>
      <c r="CW11" s="530"/>
      <c r="CX11" s="530"/>
      <c r="CY11" s="530"/>
      <c r="CZ11" s="530"/>
      <c r="DA11" s="531"/>
      <c r="DB11" s="529" t="s">
        <v>112</v>
      </c>
      <c r="DC11" s="530"/>
      <c r="DD11" s="530"/>
      <c r="DE11" s="530"/>
      <c r="DF11" s="530"/>
      <c r="DG11" s="530"/>
      <c r="DH11" s="530"/>
      <c r="DI11" s="531"/>
      <c r="DJ11" s="139"/>
      <c r="DK11" s="139"/>
      <c r="DL11" s="139"/>
      <c r="DM11" s="139"/>
      <c r="DN11" s="139"/>
      <c r="DO11" s="139"/>
    </row>
    <row r="12" spans="1:119" ht="18.75" customHeight="1">
      <c r="A12" s="140"/>
      <c r="B12" s="532" t="s">
        <v>114</v>
      </c>
      <c r="C12" s="533"/>
      <c r="D12" s="533"/>
      <c r="E12" s="533"/>
      <c r="F12" s="533"/>
      <c r="G12" s="533"/>
      <c r="H12" s="533"/>
      <c r="I12" s="533"/>
      <c r="J12" s="533"/>
      <c r="K12" s="534"/>
      <c r="L12" s="541" t="s">
        <v>115</v>
      </c>
      <c r="M12" s="542"/>
      <c r="N12" s="542"/>
      <c r="O12" s="542"/>
      <c r="P12" s="542"/>
      <c r="Q12" s="543"/>
      <c r="R12" s="544">
        <v>17420</v>
      </c>
      <c r="S12" s="545"/>
      <c r="T12" s="545"/>
      <c r="U12" s="545"/>
      <c r="V12" s="546"/>
      <c r="W12" s="547" t="s">
        <v>1</v>
      </c>
      <c r="X12" s="473"/>
      <c r="Y12" s="473"/>
      <c r="Z12" s="473"/>
      <c r="AA12" s="473"/>
      <c r="AB12" s="548"/>
      <c r="AC12" s="472" t="s">
        <v>116</v>
      </c>
      <c r="AD12" s="473"/>
      <c r="AE12" s="473"/>
      <c r="AF12" s="473"/>
      <c r="AG12" s="548"/>
      <c r="AH12" s="472" t="s">
        <v>117</v>
      </c>
      <c r="AI12" s="473"/>
      <c r="AJ12" s="473"/>
      <c r="AK12" s="473"/>
      <c r="AL12" s="551"/>
      <c r="AM12" s="484" t="s">
        <v>118</v>
      </c>
      <c r="AN12" s="404"/>
      <c r="AO12" s="404"/>
      <c r="AP12" s="404"/>
      <c r="AQ12" s="404"/>
      <c r="AR12" s="404"/>
      <c r="AS12" s="404"/>
      <c r="AT12" s="405"/>
      <c r="AU12" s="472" t="s">
        <v>119</v>
      </c>
      <c r="AV12" s="473"/>
      <c r="AW12" s="473"/>
      <c r="AX12" s="473"/>
      <c r="AY12" s="413" t="s">
        <v>120</v>
      </c>
      <c r="AZ12" s="414"/>
      <c r="BA12" s="414"/>
      <c r="BB12" s="414"/>
      <c r="BC12" s="414"/>
      <c r="BD12" s="414"/>
      <c r="BE12" s="414"/>
      <c r="BF12" s="414"/>
      <c r="BG12" s="414"/>
      <c r="BH12" s="414"/>
      <c r="BI12" s="414"/>
      <c r="BJ12" s="414"/>
      <c r="BK12" s="414"/>
      <c r="BL12" s="414"/>
      <c r="BM12" s="415"/>
      <c r="BN12" s="418">
        <v>411000</v>
      </c>
      <c r="BO12" s="419"/>
      <c r="BP12" s="419"/>
      <c r="BQ12" s="419"/>
      <c r="BR12" s="419"/>
      <c r="BS12" s="419"/>
      <c r="BT12" s="419"/>
      <c r="BU12" s="420"/>
      <c r="BV12" s="418">
        <v>138600</v>
      </c>
      <c r="BW12" s="419"/>
      <c r="BX12" s="419"/>
      <c r="BY12" s="419"/>
      <c r="BZ12" s="419"/>
      <c r="CA12" s="419"/>
      <c r="CB12" s="419"/>
      <c r="CC12" s="420"/>
      <c r="CD12" s="454" t="s">
        <v>121</v>
      </c>
      <c r="CE12" s="455"/>
      <c r="CF12" s="455"/>
      <c r="CG12" s="455"/>
      <c r="CH12" s="455"/>
      <c r="CI12" s="455"/>
      <c r="CJ12" s="455"/>
      <c r="CK12" s="455"/>
      <c r="CL12" s="455"/>
      <c r="CM12" s="455"/>
      <c r="CN12" s="455"/>
      <c r="CO12" s="455"/>
      <c r="CP12" s="455"/>
      <c r="CQ12" s="455"/>
      <c r="CR12" s="455"/>
      <c r="CS12" s="456"/>
      <c r="CT12" s="529" t="s">
        <v>122</v>
      </c>
      <c r="CU12" s="530"/>
      <c r="CV12" s="530"/>
      <c r="CW12" s="530"/>
      <c r="CX12" s="530"/>
      <c r="CY12" s="530"/>
      <c r="CZ12" s="530"/>
      <c r="DA12" s="531"/>
      <c r="DB12" s="529" t="s">
        <v>122</v>
      </c>
      <c r="DC12" s="530"/>
      <c r="DD12" s="530"/>
      <c r="DE12" s="530"/>
      <c r="DF12" s="530"/>
      <c r="DG12" s="530"/>
      <c r="DH12" s="530"/>
      <c r="DI12" s="531"/>
      <c r="DJ12" s="139"/>
      <c r="DK12" s="139"/>
      <c r="DL12" s="139"/>
      <c r="DM12" s="139"/>
      <c r="DN12" s="139"/>
      <c r="DO12" s="139"/>
    </row>
    <row r="13" spans="1:119" ht="18.75" customHeight="1">
      <c r="A13" s="140"/>
      <c r="B13" s="535"/>
      <c r="C13" s="536"/>
      <c r="D13" s="536"/>
      <c r="E13" s="536"/>
      <c r="F13" s="536"/>
      <c r="G13" s="536"/>
      <c r="H13" s="536"/>
      <c r="I13" s="536"/>
      <c r="J13" s="536"/>
      <c r="K13" s="537"/>
      <c r="L13" s="150"/>
      <c r="M13" s="509" t="s">
        <v>123</v>
      </c>
      <c r="N13" s="510"/>
      <c r="O13" s="510"/>
      <c r="P13" s="510"/>
      <c r="Q13" s="511"/>
      <c r="R13" s="512">
        <v>17342</v>
      </c>
      <c r="S13" s="513"/>
      <c r="T13" s="513"/>
      <c r="U13" s="513"/>
      <c r="V13" s="514"/>
      <c r="W13" s="507" t="s">
        <v>124</v>
      </c>
      <c r="X13" s="392"/>
      <c r="Y13" s="392"/>
      <c r="Z13" s="392"/>
      <c r="AA13" s="392"/>
      <c r="AB13" s="393"/>
      <c r="AC13" s="406">
        <v>2028</v>
      </c>
      <c r="AD13" s="407"/>
      <c r="AE13" s="407"/>
      <c r="AF13" s="407"/>
      <c r="AG13" s="408"/>
      <c r="AH13" s="406">
        <v>2208</v>
      </c>
      <c r="AI13" s="407"/>
      <c r="AJ13" s="407"/>
      <c r="AK13" s="407"/>
      <c r="AL13" s="412"/>
      <c r="AM13" s="484" t="s">
        <v>125</v>
      </c>
      <c r="AN13" s="404"/>
      <c r="AO13" s="404"/>
      <c r="AP13" s="404"/>
      <c r="AQ13" s="404"/>
      <c r="AR13" s="404"/>
      <c r="AS13" s="404"/>
      <c r="AT13" s="405"/>
      <c r="AU13" s="472" t="s">
        <v>126</v>
      </c>
      <c r="AV13" s="473"/>
      <c r="AW13" s="473"/>
      <c r="AX13" s="473"/>
      <c r="AY13" s="413" t="s">
        <v>127</v>
      </c>
      <c r="AZ13" s="414"/>
      <c r="BA13" s="414"/>
      <c r="BB13" s="414"/>
      <c r="BC13" s="414"/>
      <c r="BD13" s="414"/>
      <c r="BE13" s="414"/>
      <c r="BF13" s="414"/>
      <c r="BG13" s="414"/>
      <c r="BH13" s="414"/>
      <c r="BI13" s="414"/>
      <c r="BJ13" s="414"/>
      <c r="BK13" s="414"/>
      <c r="BL13" s="414"/>
      <c r="BM13" s="415"/>
      <c r="BN13" s="418">
        <v>-286508</v>
      </c>
      <c r="BO13" s="419"/>
      <c r="BP13" s="419"/>
      <c r="BQ13" s="419"/>
      <c r="BR13" s="419"/>
      <c r="BS13" s="419"/>
      <c r="BT13" s="419"/>
      <c r="BU13" s="420"/>
      <c r="BV13" s="418">
        <v>89824</v>
      </c>
      <c r="BW13" s="419"/>
      <c r="BX13" s="419"/>
      <c r="BY13" s="419"/>
      <c r="BZ13" s="419"/>
      <c r="CA13" s="419"/>
      <c r="CB13" s="419"/>
      <c r="CC13" s="420"/>
      <c r="CD13" s="454" t="s">
        <v>128</v>
      </c>
      <c r="CE13" s="455"/>
      <c r="CF13" s="455"/>
      <c r="CG13" s="455"/>
      <c r="CH13" s="455"/>
      <c r="CI13" s="455"/>
      <c r="CJ13" s="455"/>
      <c r="CK13" s="455"/>
      <c r="CL13" s="455"/>
      <c r="CM13" s="455"/>
      <c r="CN13" s="455"/>
      <c r="CO13" s="455"/>
      <c r="CP13" s="455"/>
      <c r="CQ13" s="455"/>
      <c r="CR13" s="455"/>
      <c r="CS13" s="456"/>
      <c r="CT13" s="448">
        <v>10.8</v>
      </c>
      <c r="CU13" s="449"/>
      <c r="CV13" s="449"/>
      <c r="CW13" s="449"/>
      <c r="CX13" s="449"/>
      <c r="CY13" s="449"/>
      <c r="CZ13" s="449"/>
      <c r="DA13" s="450"/>
      <c r="DB13" s="448">
        <v>10.6</v>
      </c>
      <c r="DC13" s="449"/>
      <c r="DD13" s="449"/>
      <c r="DE13" s="449"/>
      <c r="DF13" s="449"/>
      <c r="DG13" s="449"/>
      <c r="DH13" s="449"/>
      <c r="DI13" s="450"/>
      <c r="DJ13" s="139"/>
      <c r="DK13" s="139"/>
      <c r="DL13" s="139"/>
      <c r="DM13" s="139"/>
      <c r="DN13" s="139"/>
      <c r="DO13" s="139"/>
    </row>
    <row r="14" spans="1:119" ht="18.75" customHeight="1" thickBot="1">
      <c r="A14" s="140"/>
      <c r="B14" s="535"/>
      <c r="C14" s="536"/>
      <c r="D14" s="536"/>
      <c r="E14" s="536"/>
      <c r="F14" s="536"/>
      <c r="G14" s="536"/>
      <c r="H14" s="536"/>
      <c r="I14" s="536"/>
      <c r="J14" s="536"/>
      <c r="K14" s="537"/>
      <c r="L14" s="498" t="s">
        <v>129</v>
      </c>
      <c r="M14" s="549"/>
      <c r="N14" s="549"/>
      <c r="O14" s="549"/>
      <c r="P14" s="549"/>
      <c r="Q14" s="550"/>
      <c r="R14" s="512">
        <v>17733</v>
      </c>
      <c r="S14" s="513"/>
      <c r="T14" s="513"/>
      <c r="U14" s="513"/>
      <c r="V14" s="514"/>
      <c r="W14" s="515"/>
      <c r="X14" s="395"/>
      <c r="Y14" s="395"/>
      <c r="Z14" s="395"/>
      <c r="AA14" s="395"/>
      <c r="AB14" s="396"/>
      <c r="AC14" s="519">
        <v>24</v>
      </c>
      <c r="AD14" s="520"/>
      <c r="AE14" s="520"/>
      <c r="AF14" s="520"/>
      <c r="AG14" s="521"/>
      <c r="AH14" s="519">
        <v>24.9</v>
      </c>
      <c r="AI14" s="520"/>
      <c r="AJ14" s="520"/>
      <c r="AK14" s="520"/>
      <c r="AL14" s="522"/>
      <c r="AM14" s="484"/>
      <c r="AN14" s="404"/>
      <c r="AO14" s="404"/>
      <c r="AP14" s="404"/>
      <c r="AQ14" s="404"/>
      <c r="AR14" s="404"/>
      <c r="AS14" s="404"/>
      <c r="AT14" s="405"/>
      <c r="AU14" s="472"/>
      <c r="AV14" s="473"/>
      <c r="AW14" s="473"/>
      <c r="AX14" s="473"/>
      <c r="AY14" s="413"/>
      <c r="AZ14" s="414"/>
      <c r="BA14" s="414"/>
      <c r="BB14" s="414"/>
      <c r="BC14" s="414"/>
      <c r="BD14" s="414"/>
      <c r="BE14" s="414"/>
      <c r="BF14" s="414"/>
      <c r="BG14" s="414"/>
      <c r="BH14" s="414"/>
      <c r="BI14" s="414"/>
      <c r="BJ14" s="414"/>
      <c r="BK14" s="414"/>
      <c r="BL14" s="414"/>
      <c r="BM14" s="415"/>
      <c r="BN14" s="418"/>
      <c r="BO14" s="419"/>
      <c r="BP14" s="419"/>
      <c r="BQ14" s="419"/>
      <c r="BR14" s="419"/>
      <c r="BS14" s="419"/>
      <c r="BT14" s="419"/>
      <c r="BU14" s="420"/>
      <c r="BV14" s="418"/>
      <c r="BW14" s="419"/>
      <c r="BX14" s="419"/>
      <c r="BY14" s="419"/>
      <c r="BZ14" s="419"/>
      <c r="CA14" s="419"/>
      <c r="CB14" s="419"/>
      <c r="CC14" s="420"/>
      <c r="CD14" s="451" t="s">
        <v>130</v>
      </c>
      <c r="CE14" s="452"/>
      <c r="CF14" s="452"/>
      <c r="CG14" s="452"/>
      <c r="CH14" s="452"/>
      <c r="CI14" s="452"/>
      <c r="CJ14" s="452"/>
      <c r="CK14" s="452"/>
      <c r="CL14" s="452"/>
      <c r="CM14" s="452"/>
      <c r="CN14" s="452"/>
      <c r="CO14" s="452"/>
      <c r="CP14" s="452"/>
      <c r="CQ14" s="452"/>
      <c r="CR14" s="452"/>
      <c r="CS14" s="453"/>
      <c r="CT14" s="523">
        <v>107.3</v>
      </c>
      <c r="CU14" s="492"/>
      <c r="CV14" s="492"/>
      <c r="CW14" s="492"/>
      <c r="CX14" s="492"/>
      <c r="CY14" s="492"/>
      <c r="CZ14" s="492"/>
      <c r="DA14" s="493"/>
      <c r="DB14" s="523">
        <v>112.8</v>
      </c>
      <c r="DC14" s="492"/>
      <c r="DD14" s="492"/>
      <c r="DE14" s="492"/>
      <c r="DF14" s="492"/>
      <c r="DG14" s="492"/>
      <c r="DH14" s="492"/>
      <c r="DI14" s="493"/>
      <c r="DJ14" s="139"/>
      <c r="DK14" s="139"/>
      <c r="DL14" s="139"/>
      <c r="DM14" s="139"/>
      <c r="DN14" s="139"/>
      <c r="DO14" s="139"/>
    </row>
    <row r="15" spans="1:119" ht="18.75" customHeight="1">
      <c r="A15" s="140"/>
      <c r="B15" s="535"/>
      <c r="C15" s="536"/>
      <c r="D15" s="536"/>
      <c r="E15" s="536"/>
      <c r="F15" s="536"/>
      <c r="G15" s="536"/>
      <c r="H15" s="536"/>
      <c r="I15" s="536"/>
      <c r="J15" s="536"/>
      <c r="K15" s="537"/>
      <c r="L15" s="150"/>
      <c r="M15" s="509" t="s">
        <v>123</v>
      </c>
      <c r="N15" s="510"/>
      <c r="O15" s="510"/>
      <c r="P15" s="510"/>
      <c r="Q15" s="511"/>
      <c r="R15" s="512">
        <v>17656</v>
      </c>
      <c r="S15" s="513"/>
      <c r="T15" s="513"/>
      <c r="U15" s="513"/>
      <c r="V15" s="514"/>
      <c r="W15" s="507" t="s">
        <v>131</v>
      </c>
      <c r="X15" s="392"/>
      <c r="Y15" s="392"/>
      <c r="Z15" s="392"/>
      <c r="AA15" s="392"/>
      <c r="AB15" s="393"/>
      <c r="AC15" s="406">
        <v>1800</v>
      </c>
      <c r="AD15" s="407"/>
      <c r="AE15" s="407"/>
      <c r="AF15" s="407"/>
      <c r="AG15" s="408"/>
      <c r="AH15" s="406">
        <v>1888</v>
      </c>
      <c r="AI15" s="407"/>
      <c r="AJ15" s="407"/>
      <c r="AK15" s="407"/>
      <c r="AL15" s="412"/>
      <c r="AM15" s="484"/>
      <c r="AN15" s="404"/>
      <c r="AO15" s="404"/>
      <c r="AP15" s="404"/>
      <c r="AQ15" s="404"/>
      <c r="AR15" s="404"/>
      <c r="AS15" s="404"/>
      <c r="AT15" s="405"/>
      <c r="AU15" s="472"/>
      <c r="AV15" s="473"/>
      <c r="AW15" s="473"/>
      <c r="AX15" s="473"/>
      <c r="AY15" s="433" t="s">
        <v>132</v>
      </c>
      <c r="AZ15" s="434"/>
      <c r="BA15" s="434"/>
      <c r="BB15" s="434"/>
      <c r="BC15" s="434"/>
      <c r="BD15" s="434"/>
      <c r="BE15" s="434"/>
      <c r="BF15" s="434"/>
      <c r="BG15" s="434"/>
      <c r="BH15" s="434"/>
      <c r="BI15" s="434"/>
      <c r="BJ15" s="434"/>
      <c r="BK15" s="434"/>
      <c r="BL15" s="434"/>
      <c r="BM15" s="435"/>
      <c r="BN15" s="409">
        <v>1872100</v>
      </c>
      <c r="BO15" s="410"/>
      <c r="BP15" s="410"/>
      <c r="BQ15" s="410"/>
      <c r="BR15" s="410"/>
      <c r="BS15" s="410"/>
      <c r="BT15" s="410"/>
      <c r="BU15" s="411"/>
      <c r="BV15" s="409">
        <v>1863008</v>
      </c>
      <c r="BW15" s="410"/>
      <c r="BX15" s="410"/>
      <c r="BY15" s="410"/>
      <c r="BZ15" s="410"/>
      <c r="CA15" s="410"/>
      <c r="CB15" s="410"/>
      <c r="CC15" s="411"/>
      <c r="CD15" s="516" t="s">
        <v>133</v>
      </c>
      <c r="CE15" s="517"/>
      <c r="CF15" s="517"/>
      <c r="CG15" s="517"/>
      <c r="CH15" s="517"/>
      <c r="CI15" s="517"/>
      <c r="CJ15" s="517"/>
      <c r="CK15" s="517"/>
      <c r="CL15" s="517"/>
      <c r="CM15" s="517"/>
      <c r="CN15" s="517"/>
      <c r="CO15" s="517"/>
      <c r="CP15" s="517"/>
      <c r="CQ15" s="517"/>
      <c r="CR15" s="517"/>
      <c r="CS15" s="518"/>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5"/>
      <c r="C16" s="536"/>
      <c r="D16" s="536"/>
      <c r="E16" s="536"/>
      <c r="F16" s="536"/>
      <c r="G16" s="536"/>
      <c r="H16" s="536"/>
      <c r="I16" s="536"/>
      <c r="J16" s="536"/>
      <c r="K16" s="537"/>
      <c r="L16" s="498" t="s">
        <v>134</v>
      </c>
      <c r="M16" s="499"/>
      <c r="N16" s="499"/>
      <c r="O16" s="499"/>
      <c r="P16" s="499"/>
      <c r="Q16" s="500"/>
      <c r="R16" s="504" t="s">
        <v>135</v>
      </c>
      <c r="S16" s="505"/>
      <c r="T16" s="505"/>
      <c r="U16" s="505"/>
      <c r="V16" s="506"/>
      <c r="W16" s="515"/>
      <c r="X16" s="395"/>
      <c r="Y16" s="395"/>
      <c r="Z16" s="395"/>
      <c r="AA16" s="395"/>
      <c r="AB16" s="396"/>
      <c r="AC16" s="519">
        <v>21.3</v>
      </c>
      <c r="AD16" s="520"/>
      <c r="AE16" s="520"/>
      <c r="AF16" s="520"/>
      <c r="AG16" s="521"/>
      <c r="AH16" s="519">
        <v>21.3</v>
      </c>
      <c r="AI16" s="520"/>
      <c r="AJ16" s="520"/>
      <c r="AK16" s="520"/>
      <c r="AL16" s="522"/>
      <c r="AM16" s="484"/>
      <c r="AN16" s="404"/>
      <c r="AO16" s="404"/>
      <c r="AP16" s="404"/>
      <c r="AQ16" s="404"/>
      <c r="AR16" s="404"/>
      <c r="AS16" s="404"/>
      <c r="AT16" s="405"/>
      <c r="AU16" s="472"/>
      <c r="AV16" s="473"/>
      <c r="AW16" s="473"/>
      <c r="AX16" s="473"/>
      <c r="AY16" s="413" t="s">
        <v>136</v>
      </c>
      <c r="AZ16" s="414"/>
      <c r="BA16" s="414"/>
      <c r="BB16" s="414"/>
      <c r="BC16" s="414"/>
      <c r="BD16" s="414"/>
      <c r="BE16" s="414"/>
      <c r="BF16" s="414"/>
      <c r="BG16" s="414"/>
      <c r="BH16" s="414"/>
      <c r="BI16" s="414"/>
      <c r="BJ16" s="414"/>
      <c r="BK16" s="414"/>
      <c r="BL16" s="414"/>
      <c r="BM16" s="415"/>
      <c r="BN16" s="418">
        <v>4994384</v>
      </c>
      <c r="BO16" s="419"/>
      <c r="BP16" s="419"/>
      <c r="BQ16" s="419"/>
      <c r="BR16" s="419"/>
      <c r="BS16" s="419"/>
      <c r="BT16" s="419"/>
      <c r="BU16" s="420"/>
      <c r="BV16" s="418">
        <v>5066535</v>
      </c>
      <c r="BW16" s="419"/>
      <c r="BX16" s="419"/>
      <c r="BY16" s="419"/>
      <c r="BZ16" s="419"/>
      <c r="CA16" s="419"/>
      <c r="CB16" s="419"/>
      <c r="CC16" s="420"/>
      <c r="CD16" s="154"/>
      <c r="CE16" s="416"/>
      <c r="CF16" s="416"/>
      <c r="CG16" s="416"/>
      <c r="CH16" s="416"/>
      <c r="CI16" s="416"/>
      <c r="CJ16" s="416"/>
      <c r="CK16" s="416"/>
      <c r="CL16" s="416"/>
      <c r="CM16" s="416"/>
      <c r="CN16" s="416"/>
      <c r="CO16" s="416"/>
      <c r="CP16" s="416"/>
      <c r="CQ16" s="416"/>
      <c r="CR16" s="416"/>
      <c r="CS16" s="417"/>
      <c r="CT16" s="448"/>
      <c r="CU16" s="449"/>
      <c r="CV16" s="449"/>
      <c r="CW16" s="449"/>
      <c r="CX16" s="449"/>
      <c r="CY16" s="449"/>
      <c r="CZ16" s="449"/>
      <c r="DA16" s="450"/>
      <c r="DB16" s="448"/>
      <c r="DC16" s="449"/>
      <c r="DD16" s="449"/>
      <c r="DE16" s="449"/>
      <c r="DF16" s="449"/>
      <c r="DG16" s="449"/>
      <c r="DH16" s="449"/>
      <c r="DI16" s="450"/>
      <c r="DJ16" s="139"/>
      <c r="DK16" s="139"/>
      <c r="DL16" s="139"/>
      <c r="DM16" s="139"/>
      <c r="DN16" s="139"/>
      <c r="DO16" s="139"/>
    </row>
    <row r="17" spans="1:119" ht="18.75" customHeight="1" thickBot="1">
      <c r="A17" s="140"/>
      <c r="B17" s="538"/>
      <c r="C17" s="539"/>
      <c r="D17" s="539"/>
      <c r="E17" s="539"/>
      <c r="F17" s="539"/>
      <c r="G17" s="539"/>
      <c r="H17" s="539"/>
      <c r="I17" s="539"/>
      <c r="J17" s="539"/>
      <c r="K17" s="540"/>
      <c r="L17" s="155"/>
      <c r="M17" s="501" t="s">
        <v>137</v>
      </c>
      <c r="N17" s="502"/>
      <c r="O17" s="502"/>
      <c r="P17" s="502"/>
      <c r="Q17" s="503"/>
      <c r="R17" s="504" t="s">
        <v>135</v>
      </c>
      <c r="S17" s="505"/>
      <c r="T17" s="505"/>
      <c r="U17" s="505"/>
      <c r="V17" s="506"/>
      <c r="W17" s="507" t="s">
        <v>138</v>
      </c>
      <c r="X17" s="392"/>
      <c r="Y17" s="392"/>
      <c r="Z17" s="392"/>
      <c r="AA17" s="392"/>
      <c r="AB17" s="393"/>
      <c r="AC17" s="406">
        <v>4613</v>
      </c>
      <c r="AD17" s="407"/>
      <c r="AE17" s="407"/>
      <c r="AF17" s="407"/>
      <c r="AG17" s="408"/>
      <c r="AH17" s="406">
        <v>4762</v>
      </c>
      <c r="AI17" s="407"/>
      <c r="AJ17" s="407"/>
      <c r="AK17" s="407"/>
      <c r="AL17" s="412"/>
      <c r="AM17" s="484"/>
      <c r="AN17" s="404"/>
      <c r="AO17" s="404"/>
      <c r="AP17" s="404"/>
      <c r="AQ17" s="404"/>
      <c r="AR17" s="404"/>
      <c r="AS17" s="404"/>
      <c r="AT17" s="405"/>
      <c r="AU17" s="472"/>
      <c r="AV17" s="473"/>
      <c r="AW17" s="473"/>
      <c r="AX17" s="473"/>
      <c r="AY17" s="413" t="s">
        <v>139</v>
      </c>
      <c r="AZ17" s="414"/>
      <c r="BA17" s="414"/>
      <c r="BB17" s="414"/>
      <c r="BC17" s="414"/>
      <c r="BD17" s="414"/>
      <c r="BE17" s="414"/>
      <c r="BF17" s="414"/>
      <c r="BG17" s="414"/>
      <c r="BH17" s="414"/>
      <c r="BI17" s="414"/>
      <c r="BJ17" s="414"/>
      <c r="BK17" s="414"/>
      <c r="BL17" s="414"/>
      <c r="BM17" s="415"/>
      <c r="BN17" s="418">
        <v>2368344</v>
      </c>
      <c r="BO17" s="419"/>
      <c r="BP17" s="419"/>
      <c r="BQ17" s="419"/>
      <c r="BR17" s="419"/>
      <c r="BS17" s="419"/>
      <c r="BT17" s="419"/>
      <c r="BU17" s="420"/>
      <c r="BV17" s="418">
        <v>2357729</v>
      </c>
      <c r="BW17" s="419"/>
      <c r="BX17" s="419"/>
      <c r="BY17" s="419"/>
      <c r="BZ17" s="419"/>
      <c r="CA17" s="419"/>
      <c r="CB17" s="419"/>
      <c r="CC17" s="420"/>
      <c r="CD17" s="154"/>
      <c r="CE17" s="416"/>
      <c r="CF17" s="416"/>
      <c r="CG17" s="416"/>
      <c r="CH17" s="416"/>
      <c r="CI17" s="416"/>
      <c r="CJ17" s="416"/>
      <c r="CK17" s="416"/>
      <c r="CL17" s="416"/>
      <c r="CM17" s="416"/>
      <c r="CN17" s="416"/>
      <c r="CO17" s="416"/>
      <c r="CP17" s="416"/>
      <c r="CQ17" s="416"/>
      <c r="CR17" s="416"/>
      <c r="CS17" s="417"/>
      <c r="CT17" s="448"/>
      <c r="CU17" s="449"/>
      <c r="CV17" s="449"/>
      <c r="CW17" s="449"/>
      <c r="CX17" s="449"/>
      <c r="CY17" s="449"/>
      <c r="CZ17" s="449"/>
      <c r="DA17" s="450"/>
      <c r="DB17" s="448"/>
      <c r="DC17" s="449"/>
      <c r="DD17" s="449"/>
      <c r="DE17" s="449"/>
      <c r="DF17" s="449"/>
      <c r="DG17" s="449"/>
      <c r="DH17" s="449"/>
      <c r="DI17" s="450"/>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151.69</v>
      </c>
      <c r="M18" s="480"/>
      <c r="N18" s="480"/>
      <c r="O18" s="480"/>
      <c r="P18" s="480"/>
      <c r="Q18" s="480"/>
      <c r="R18" s="481"/>
      <c r="S18" s="481"/>
      <c r="T18" s="481"/>
      <c r="U18" s="481"/>
      <c r="V18" s="482"/>
      <c r="W18" s="490"/>
      <c r="X18" s="491"/>
      <c r="Y18" s="491"/>
      <c r="Z18" s="491"/>
      <c r="AA18" s="491"/>
      <c r="AB18" s="508"/>
      <c r="AC18" s="445">
        <v>54.6</v>
      </c>
      <c r="AD18" s="446"/>
      <c r="AE18" s="446"/>
      <c r="AF18" s="446"/>
      <c r="AG18" s="483"/>
      <c r="AH18" s="445">
        <v>53.8</v>
      </c>
      <c r="AI18" s="446"/>
      <c r="AJ18" s="446"/>
      <c r="AK18" s="446"/>
      <c r="AL18" s="447"/>
      <c r="AM18" s="484"/>
      <c r="AN18" s="404"/>
      <c r="AO18" s="404"/>
      <c r="AP18" s="404"/>
      <c r="AQ18" s="404"/>
      <c r="AR18" s="404"/>
      <c r="AS18" s="404"/>
      <c r="AT18" s="405"/>
      <c r="AU18" s="472"/>
      <c r="AV18" s="473"/>
      <c r="AW18" s="473"/>
      <c r="AX18" s="473"/>
      <c r="AY18" s="413" t="s">
        <v>141</v>
      </c>
      <c r="AZ18" s="414"/>
      <c r="BA18" s="414"/>
      <c r="BB18" s="414"/>
      <c r="BC18" s="414"/>
      <c r="BD18" s="414"/>
      <c r="BE18" s="414"/>
      <c r="BF18" s="414"/>
      <c r="BG18" s="414"/>
      <c r="BH18" s="414"/>
      <c r="BI18" s="414"/>
      <c r="BJ18" s="414"/>
      <c r="BK18" s="414"/>
      <c r="BL18" s="414"/>
      <c r="BM18" s="415"/>
      <c r="BN18" s="418">
        <v>5840209</v>
      </c>
      <c r="BO18" s="419"/>
      <c r="BP18" s="419"/>
      <c r="BQ18" s="419"/>
      <c r="BR18" s="419"/>
      <c r="BS18" s="419"/>
      <c r="BT18" s="419"/>
      <c r="BU18" s="420"/>
      <c r="BV18" s="418">
        <v>5760012</v>
      </c>
      <c r="BW18" s="419"/>
      <c r="BX18" s="419"/>
      <c r="BY18" s="419"/>
      <c r="BZ18" s="419"/>
      <c r="CA18" s="419"/>
      <c r="CB18" s="419"/>
      <c r="CC18" s="420"/>
      <c r="CD18" s="154"/>
      <c r="CE18" s="416"/>
      <c r="CF18" s="416"/>
      <c r="CG18" s="416"/>
      <c r="CH18" s="416"/>
      <c r="CI18" s="416"/>
      <c r="CJ18" s="416"/>
      <c r="CK18" s="416"/>
      <c r="CL18" s="416"/>
      <c r="CM18" s="416"/>
      <c r="CN18" s="416"/>
      <c r="CO18" s="416"/>
      <c r="CP18" s="416"/>
      <c r="CQ18" s="416"/>
      <c r="CR18" s="416"/>
      <c r="CS18" s="417"/>
      <c r="CT18" s="448"/>
      <c r="CU18" s="449"/>
      <c r="CV18" s="449"/>
      <c r="CW18" s="449"/>
      <c r="CX18" s="449"/>
      <c r="CY18" s="449"/>
      <c r="CZ18" s="449"/>
      <c r="DA18" s="450"/>
      <c r="DB18" s="448"/>
      <c r="DC18" s="449"/>
      <c r="DD18" s="449"/>
      <c r="DE18" s="449"/>
      <c r="DF18" s="449"/>
      <c r="DG18" s="449"/>
      <c r="DH18" s="449"/>
      <c r="DI18" s="450"/>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112</v>
      </c>
      <c r="M19" s="485"/>
      <c r="N19" s="485"/>
      <c r="O19" s="485"/>
      <c r="P19" s="485"/>
      <c r="Q19" s="485"/>
      <c r="R19" s="486"/>
      <c r="S19" s="486"/>
      <c r="T19" s="486"/>
      <c r="U19" s="486"/>
      <c r="V19" s="487"/>
      <c r="W19" s="488"/>
      <c r="X19" s="489"/>
      <c r="Y19" s="489"/>
      <c r="Z19" s="489"/>
      <c r="AA19" s="489"/>
      <c r="AB19" s="489"/>
      <c r="AC19" s="410"/>
      <c r="AD19" s="410"/>
      <c r="AE19" s="410"/>
      <c r="AF19" s="410"/>
      <c r="AG19" s="410"/>
      <c r="AH19" s="410"/>
      <c r="AI19" s="410"/>
      <c r="AJ19" s="410"/>
      <c r="AK19" s="410"/>
      <c r="AL19" s="411"/>
      <c r="AM19" s="484"/>
      <c r="AN19" s="404"/>
      <c r="AO19" s="404"/>
      <c r="AP19" s="404"/>
      <c r="AQ19" s="404"/>
      <c r="AR19" s="404"/>
      <c r="AS19" s="404"/>
      <c r="AT19" s="405"/>
      <c r="AU19" s="472"/>
      <c r="AV19" s="473"/>
      <c r="AW19" s="473"/>
      <c r="AX19" s="473"/>
      <c r="AY19" s="413" t="s">
        <v>143</v>
      </c>
      <c r="AZ19" s="414"/>
      <c r="BA19" s="414"/>
      <c r="BB19" s="414"/>
      <c r="BC19" s="414"/>
      <c r="BD19" s="414"/>
      <c r="BE19" s="414"/>
      <c r="BF19" s="414"/>
      <c r="BG19" s="414"/>
      <c r="BH19" s="414"/>
      <c r="BI19" s="414"/>
      <c r="BJ19" s="414"/>
      <c r="BK19" s="414"/>
      <c r="BL19" s="414"/>
      <c r="BM19" s="415"/>
      <c r="BN19" s="418">
        <v>7712363</v>
      </c>
      <c r="BO19" s="419"/>
      <c r="BP19" s="419"/>
      <c r="BQ19" s="419"/>
      <c r="BR19" s="419"/>
      <c r="BS19" s="419"/>
      <c r="BT19" s="419"/>
      <c r="BU19" s="420"/>
      <c r="BV19" s="418">
        <v>7705771</v>
      </c>
      <c r="BW19" s="419"/>
      <c r="BX19" s="419"/>
      <c r="BY19" s="419"/>
      <c r="BZ19" s="419"/>
      <c r="CA19" s="419"/>
      <c r="CB19" s="419"/>
      <c r="CC19" s="420"/>
      <c r="CD19" s="154"/>
      <c r="CE19" s="416"/>
      <c r="CF19" s="416"/>
      <c r="CG19" s="416"/>
      <c r="CH19" s="416"/>
      <c r="CI19" s="416"/>
      <c r="CJ19" s="416"/>
      <c r="CK19" s="416"/>
      <c r="CL19" s="416"/>
      <c r="CM19" s="416"/>
      <c r="CN19" s="416"/>
      <c r="CO19" s="416"/>
      <c r="CP19" s="416"/>
      <c r="CQ19" s="416"/>
      <c r="CR19" s="416"/>
      <c r="CS19" s="417"/>
      <c r="CT19" s="448"/>
      <c r="CU19" s="449"/>
      <c r="CV19" s="449"/>
      <c r="CW19" s="449"/>
      <c r="CX19" s="449"/>
      <c r="CY19" s="449"/>
      <c r="CZ19" s="449"/>
      <c r="DA19" s="450"/>
      <c r="DB19" s="448"/>
      <c r="DC19" s="449"/>
      <c r="DD19" s="449"/>
      <c r="DE19" s="449"/>
      <c r="DF19" s="449"/>
      <c r="DG19" s="449"/>
      <c r="DH19" s="449"/>
      <c r="DI19" s="450"/>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6315</v>
      </c>
      <c r="M20" s="485"/>
      <c r="N20" s="485"/>
      <c r="O20" s="485"/>
      <c r="P20" s="485"/>
      <c r="Q20" s="485"/>
      <c r="R20" s="486"/>
      <c r="S20" s="486"/>
      <c r="T20" s="486"/>
      <c r="U20" s="486"/>
      <c r="V20" s="487"/>
      <c r="W20" s="490"/>
      <c r="X20" s="491"/>
      <c r="Y20" s="491"/>
      <c r="Z20" s="491"/>
      <c r="AA20" s="491"/>
      <c r="AB20" s="491"/>
      <c r="AC20" s="492"/>
      <c r="AD20" s="492"/>
      <c r="AE20" s="492"/>
      <c r="AF20" s="492"/>
      <c r="AG20" s="492"/>
      <c r="AH20" s="492"/>
      <c r="AI20" s="492"/>
      <c r="AJ20" s="492"/>
      <c r="AK20" s="492"/>
      <c r="AL20" s="493"/>
      <c r="AM20" s="494"/>
      <c r="AN20" s="440"/>
      <c r="AO20" s="440"/>
      <c r="AP20" s="440"/>
      <c r="AQ20" s="440"/>
      <c r="AR20" s="440"/>
      <c r="AS20" s="440"/>
      <c r="AT20" s="441"/>
      <c r="AU20" s="495"/>
      <c r="AV20" s="496"/>
      <c r="AW20" s="496"/>
      <c r="AX20" s="497"/>
      <c r="AY20" s="413"/>
      <c r="AZ20" s="414"/>
      <c r="BA20" s="414"/>
      <c r="BB20" s="414"/>
      <c r="BC20" s="414"/>
      <c r="BD20" s="414"/>
      <c r="BE20" s="414"/>
      <c r="BF20" s="414"/>
      <c r="BG20" s="414"/>
      <c r="BH20" s="414"/>
      <c r="BI20" s="414"/>
      <c r="BJ20" s="414"/>
      <c r="BK20" s="414"/>
      <c r="BL20" s="414"/>
      <c r="BM20" s="415"/>
      <c r="BN20" s="418"/>
      <c r="BO20" s="419"/>
      <c r="BP20" s="419"/>
      <c r="BQ20" s="419"/>
      <c r="BR20" s="419"/>
      <c r="BS20" s="419"/>
      <c r="BT20" s="419"/>
      <c r="BU20" s="420"/>
      <c r="BV20" s="418"/>
      <c r="BW20" s="419"/>
      <c r="BX20" s="419"/>
      <c r="BY20" s="419"/>
      <c r="BZ20" s="419"/>
      <c r="CA20" s="419"/>
      <c r="CB20" s="419"/>
      <c r="CC20" s="420"/>
      <c r="CD20" s="154"/>
      <c r="CE20" s="416"/>
      <c r="CF20" s="416"/>
      <c r="CG20" s="416"/>
      <c r="CH20" s="416"/>
      <c r="CI20" s="416"/>
      <c r="CJ20" s="416"/>
      <c r="CK20" s="416"/>
      <c r="CL20" s="416"/>
      <c r="CM20" s="416"/>
      <c r="CN20" s="416"/>
      <c r="CO20" s="416"/>
      <c r="CP20" s="416"/>
      <c r="CQ20" s="416"/>
      <c r="CR20" s="416"/>
      <c r="CS20" s="417"/>
      <c r="CT20" s="448"/>
      <c r="CU20" s="449"/>
      <c r="CV20" s="449"/>
      <c r="CW20" s="449"/>
      <c r="CX20" s="449"/>
      <c r="CY20" s="449"/>
      <c r="CZ20" s="449"/>
      <c r="DA20" s="450"/>
      <c r="DB20" s="448"/>
      <c r="DC20" s="449"/>
      <c r="DD20" s="449"/>
      <c r="DE20" s="449"/>
      <c r="DF20" s="449"/>
      <c r="DG20" s="449"/>
      <c r="DH20" s="449"/>
      <c r="DI20" s="450"/>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413"/>
      <c r="AZ21" s="414"/>
      <c r="BA21" s="414"/>
      <c r="BB21" s="414"/>
      <c r="BC21" s="414"/>
      <c r="BD21" s="414"/>
      <c r="BE21" s="414"/>
      <c r="BF21" s="414"/>
      <c r="BG21" s="414"/>
      <c r="BH21" s="414"/>
      <c r="BI21" s="414"/>
      <c r="BJ21" s="414"/>
      <c r="BK21" s="414"/>
      <c r="BL21" s="414"/>
      <c r="BM21" s="415"/>
      <c r="BN21" s="418"/>
      <c r="BO21" s="419"/>
      <c r="BP21" s="419"/>
      <c r="BQ21" s="419"/>
      <c r="BR21" s="419"/>
      <c r="BS21" s="419"/>
      <c r="BT21" s="419"/>
      <c r="BU21" s="420"/>
      <c r="BV21" s="418"/>
      <c r="BW21" s="419"/>
      <c r="BX21" s="419"/>
      <c r="BY21" s="419"/>
      <c r="BZ21" s="419"/>
      <c r="CA21" s="419"/>
      <c r="CB21" s="419"/>
      <c r="CC21" s="420"/>
      <c r="CD21" s="154"/>
      <c r="CE21" s="416"/>
      <c r="CF21" s="416"/>
      <c r="CG21" s="416"/>
      <c r="CH21" s="416"/>
      <c r="CI21" s="416"/>
      <c r="CJ21" s="416"/>
      <c r="CK21" s="416"/>
      <c r="CL21" s="416"/>
      <c r="CM21" s="416"/>
      <c r="CN21" s="416"/>
      <c r="CO21" s="416"/>
      <c r="CP21" s="416"/>
      <c r="CQ21" s="416"/>
      <c r="CR21" s="416"/>
      <c r="CS21" s="417"/>
      <c r="CT21" s="448"/>
      <c r="CU21" s="449"/>
      <c r="CV21" s="449"/>
      <c r="CW21" s="449"/>
      <c r="CX21" s="449"/>
      <c r="CY21" s="449"/>
      <c r="CZ21" s="449"/>
      <c r="DA21" s="450"/>
      <c r="DB21" s="448"/>
      <c r="DC21" s="449"/>
      <c r="DD21" s="449"/>
      <c r="DE21" s="449"/>
      <c r="DF21" s="449"/>
      <c r="DG21" s="449"/>
      <c r="DH21" s="449"/>
      <c r="DI21" s="450"/>
      <c r="DJ21" s="139"/>
      <c r="DK21" s="139"/>
      <c r="DL21" s="139"/>
      <c r="DM21" s="139"/>
      <c r="DN21" s="139"/>
      <c r="DO21" s="139"/>
    </row>
    <row r="22" spans="1:119" ht="18.75" customHeight="1" thickBot="1">
      <c r="A22" s="140"/>
      <c r="B22" s="382" t="s">
        <v>146</v>
      </c>
      <c r="C22" s="383"/>
      <c r="D22" s="384"/>
      <c r="E22" s="391" t="s">
        <v>1</v>
      </c>
      <c r="F22" s="392"/>
      <c r="G22" s="392"/>
      <c r="H22" s="392"/>
      <c r="I22" s="392"/>
      <c r="J22" s="392"/>
      <c r="K22" s="393"/>
      <c r="L22" s="391" t="s">
        <v>147</v>
      </c>
      <c r="M22" s="392"/>
      <c r="N22" s="392"/>
      <c r="O22" s="392"/>
      <c r="P22" s="393"/>
      <c r="Q22" s="397" t="s">
        <v>148</v>
      </c>
      <c r="R22" s="398"/>
      <c r="S22" s="398"/>
      <c r="T22" s="398"/>
      <c r="U22" s="398"/>
      <c r="V22" s="399"/>
      <c r="W22" s="459" t="s">
        <v>149</v>
      </c>
      <c r="X22" s="383"/>
      <c r="Y22" s="384"/>
      <c r="Z22" s="391" t="s">
        <v>1</v>
      </c>
      <c r="AA22" s="392"/>
      <c r="AB22" s="392"/>
      <c r="AC22" s="392"/>
      <c r="AD22" s="392"/>
      <c r="AE22" s="392"/>
      <c r="AF22" s="392"/>
      <c r="AG22" s="393"/>
      <c r="AH22" s="464" t="s">
        <v>150</v>
      </c>
      <c r="AI22" s="392"/>
      <c r="AJ22" s="392"/>
      <c r="AK22" s="392"/>
      <c r="AL22" s="393"/>
      <c r="AM22" s="464" t="s">
        <v>151</v>
      </c>
      <c r="AN22" s="465"/>
      <c r="AO22" s="465"/>
      <c r="AP22" s="465"/>
      <c r="AQ22" s="465"/>
      <c r="AR22" s="466"/>
      <c r="AS22" s="397" t="s">
        <v>148</v>
      </c>
      <c r="AT22" s="398"/>
      <c r="AU22" s="398"/>
      <c r="AV22" s="398"/>
      <c r="AW22" s="398"/>
      <c r="AX22" s="470"/>
      <c r="AY22" s="421"/>
      <c r="AZ22" s="422"/>
      <c r="BA22" s="422"/>
      <c r="BB22" s="422"/>
      <c r="BC22" s="422"/>
      <c r="BD22" s="422"/>
      <c r="BE22" s="422"/>
      <c r="BF22" s="422"/>
      <c r="BG22" s="422"/>
      <c r="BH22" s="422"/>
      <c r="BI22" s="422"/>
      <c r="BJ22" s="422"/>
      <c r="BK22" s="422"/>
      <c r="BL22" s="422"/>
      <c r="BM22" s="423"/>
      <c r="BN22" s="379"/>
      <c r="BO22" s="380"/>
      <c r="BP22" s="380"/>
      <c r="BQ22" s="380"/>
      <c r="BR22" s="380"/>
      <c r="BS22" s="380"/>
      <c r="BT22" s="380"/>
      <c r="BU22" s="381"/>
      <c r="BV22" s="379"/>
      <c r="BW22" s="380"/>
      <c r="BX22" s="380"/>
      <c r="BY22" s="380"/>
      <c r="BZ22" s="380"/>
      <c r="CA22" s="380"/>
      <c r="CB22" s="380"/>
      <c r="CC22" s="381"/>
      <c r="CD22" s="154"/>
      <c r="CE22" s="416"/>
      <c r="CF22" s="416"/>
      <c r="CG22" s="416"/>
      <c r="CH22" s="416"/>
      <c r="CI22" s="416"/>
      <c r="CJ22" s="416"/>
      <c r="CK22" s="416"/>
      <c r="CL22" s="416"/>
      <c r="CM22" s="416"/>
      <c r="CN22" s="416"/>
      <c r="CO22" s="416"/>
      <c r="CP22" s="416"/>
      <c r="CQ22" s="416"/>
      <c r="CR22" s="416"/>
      <c r="CS22" s="417"/>
      <c r="CT22" s="448"/>
      <c r="CU22" s="449"/>
      <c r="CV22" s="449"/>
      <c r="CW22" s="449"/>
      <c r="CX22" s="449"/>
      <c r="CY22" s="449"/>
      <c r="CZ22" s="449"/>
      <c r="DA22" s="450"/>
      <c r="DB22" s="448"/>
      <c r="DC22" s="449"/>
      <c r="DD22" s="449"/>
      <c r="DE22" s="449"/>
      <c r="DF22" s="449"/>
      <c r="DG22" s="449"/>
      <c r="DH22" s="449"/>
      <c r="DI22" s="450"/>
      <c r="DJ22" s="139"/>
      <c r="DK22" s="139"/>
      <c r="DL22" s="139"/>
      <c r="DM22" s="139"/>
      <c r="DN22" s="139"/>
      <c r="DO22" s="139"/>
    </row>
    <row r="23" spans="1:119" ht="18.75" customHeight="1">
      <c r="A23" s="140"/>
      <c r="B23" s="385"/>
      <c r="C23" s="386"/>
      <c r="D23" s="387"/>
      <c r="E23" s="394"/>
      <c r="F23" s="395"/>
      <c r="G23" s="395"/>
      <c r="H23" s="395"/>
      <c r="I23" s="395"/>
      <c r="J23" s="395"/>
      <c r="K23" s="396"/>
      <c r="L23" s="394"/>
      <c r="M23" s="395"/>
      <c r="N23" s="395"/>
      <c r="O23" s="395"/>
      <c r="P23" s="396"/>
      <c r="Q23" s="400"/>
      <c r="R23" s="401"/>
      <c r="S23" s="401"/>
      <c r="T23" s="401"/>
      <c r="U23" s="401"/>
      <c r="V23" s="402"/>
      <c r="W23" s="460"/>
      <c r="X23" s="386"/>
      <c r="Y23" s="387"/>
      <c r="Z23" s="394"/>
      <c r="AA23" s="395"/>
      <c r="AB23" s="395"/>
      <c r="AC23" s="395"/>
      <c r="AD23" s="395"/>
      <c r="AE23" s="395"/>
      <c r="AF23" s="395"/>
      <c r="AG23" s="396"/>
      <c r="AH23" s="394"/>
      <c r="AI23" s="395"/>
      <c r="AJ23" s="395"/>
      <c r="AK23" s="395"/>
      <c r="AL23" s="396"/>
      <c r="AM23" s="467"/>
      <c r="AN23" s="468"/>
      <c r="AO23" s="468"/>
      <c r="AP23" s="468"/>
      <c r="AQ23" s="468"/>
      <c r="AR23" s="469"/>
      <c r="AS23" s="400"/>
      <c r="AT23" s="401"/>
      <c r="AU23" s="401"/>
      <c r="AV23" s="401"/>
      <c r="AW23" s="401"/>
      <c r="AX23" s="471"/>
      <c r="AY23" s="433" t="s">
        <v>152</v>
      </c>
      <c r="AZ23" s="434"/>
      <c r="BA23" s="434"/>
      <c r="BB23" s="434"/>
      <c r="BC23" s="434"/>
      <c r="BD23" s="434"/>
      <c r="BE23" s="434"/>
      <c r="BF23" s="434"/>
      <c r="BG23" s="434"/>
      <c r="BH23" s="434"/>
      <c r="BI23" s="434"/>
      <c r="BJ23" s="434"/>
      <c r="BK23" s="434"/>
      <c r="BL23" s="434"/>
      <c r="BM23" s="435"/>
      <c r="BN23" s="418">
        <v>16168996</v>
      </c>
      <c r="BO23" s="419"/>
      <c r="BP23" s="419"/>
      <c r="BQ23" s="419"/>
      <c r="BR23" s="419"/>
      <c r="BS23" s="419"/>
      <c r="BT23" s="419"/>
      <c r="BU23" s="420"/>
      <c r="BV23" s="418">
        <v>16070020</v>
      </c>
      <c r="BW23" s="419"/>
      <c r="BX23" s="419"/>
      <c r="BY23" s="419"/>
      <c r="BZ23" s="419"/>
      <c r="CA23" s="419"/>
      <c r="CB23" s="419"/>
      <c r="CC23" s="420"/>
      <c r="CD23" s="154"/>
      <c r="CE23" s="416"/>
      <c r="CF23" s="416"/>
      <c r="CG23" s="416"/>
      <c r="CH23" s="416"/>
      <c r="CI23" s="416"/>
      <c r="CJ23" s="416"/>
      <c r="CK23" s="416"/>
      <c r="CL23" s="416"/>
      <c r="CM23" s="416"/>
      <c r="CN23" s="416"/>
      <c r="CO23" s="416"/>
      <c r="CP23" s="416"/>
      <c r="CQ23" s="416"/>
      <c r="CR23" s="416"/>
      <c r="CS23" s="417"/>
      <c r="CT23" s="448"/>
      <c r="CU23" s="449"/>
      <c r="CV23" s="449"/>
      <c r="CW23" s="449"/>
      <c r="CX23" s="449"/>
      <c r="CY23" s="449"/>
      <c r="CZ23" s="449"/>
      <c r="DA23" s="450"/>
      <c r="DB23" s="448"/>
      <c r="DC23" s="449"/>
      <c r="DD23" s="449"/>
      <c r="DE23" s="449"/>
      <c r="DF23" s="449"/>
      <c r="DG23" s="449"/>
      <c r="DH23" s="449"/>
      <c r="DI23" s="450"/>
      <c r="DJ23" s="139"/>
      <c r="DK23" s="139"/>
      <c r="DL23" s="139"/>
      <c r="DM23" s="139"/>
      <c r="DN23" s="139"/>
      <c r="DO23" s="139"/>
    </row>
    <row r="24" spans="1:119" ht="18.75" customHeight="1" thickBot="1">
      <c r="A24" s="140"/>
      <c r="B24" s="385"/>
      <c r="C24" s="386"/>
      <c r="D24" s="387"/>
      <c r="E24" s="403" t="s">
        <v>153</v>
      </c>
      <c r="F24" s="404"/>
      <c r="G24" s="404"/>
      <c r="H24" s="404"/>
      <c r="I24" s="404"/>
      <c r="J24" s="404"/>
      <c r="K24" s="405"/>
      <c r="L24" s="406">
        <v>1</v>
      </c>
      <c r="M24" s="407"/>
      <c r="N24" s="407"/>
      <c r="O24" s="407"/>
      <c r="P24" s="408"/>
      <c r="Q24" s="406">
        <v>7000</v>
      </c>
      <c r="R24" s="407"/>
      <c r="S24" s="407"/>
      <c r="T24" s="407"/>
      <c r="U24" s="407"/>
      <c r="V24" s="408"/>
      <c r="W24" s="460"/>
      <c r="X24" s="386"/>
      <c r="Y24" s="387"/>
      <c r="Z24" s="403" t="s">
        <v>154</v>
      </c>
      <c r="AA24" s="404"/>
      <c r="AB24" s="404"/>
      <c r="AC24" s="404"/>
      <c r="AD24" s="404"/>
      <c r="AE24" s="404"/>
      <c r="AF24" s="404"/>
      <c r="AG24" s="405"/>
      <c r="AH24" s="406">
        <v>175</v>
      </c>
      <c r="AI24" s="407"/>
      <c r="AJ24" s="407"/>
      <c r="AK24" s="407"/>
      <c r="AL24" s="408"/>
      <c r="AM24" s="406">
        <v>545125</v>
      </c>
      <c r="AN24" s="407"/>
      <c r="AO24" s="407"/>
      <c r="AP24" s="407"/>
      <c r="AQ24" s="407"/>
      <c r="AR24" s="408"/>
      <c r="AS24" s="406">
        <v>3115</v>
      </c>
      <c r="AT24" s="407"/>
      <c r="AU24" s="407"/>
      <c r="AV24" s="407"/>
      <c r="AW24" s="407"/>
      <c r="AX24" s="412"/>
      <c r="AY24" s="421" t="s">
        <v>155</v>
      </c>
      <c r="AZ24" s="422"/>
      <c r="BA24" s="422"/>
      <c r="BB24" s="422"/>
      <c r="BC24" s="422"/>
      <c r="BD24" s="422"/>
      <c r="BE24" s="422"/>
      <c r="BF24" s="422"/>
      <c r="BG24" s="422"/>
      <c r="BH24" s="422"/>
      <c r="BI24" s="422"/>
      <c r="BJ24" s="422"/>
      <c r="BK24" s="422"/>
      <c r="BL24" s="422"/>
      <c r="BM24" s="423"/>
      <c r="BN24" s="418">
        <v>14241644</v>
      </c>
      <c r="BO24" s="419"/>
      <c r="BP24" s="419"/>
      <c r="BQ24" s="419"/>
      <c r="BR24" s="419"/>
      <c r="BS24" s="419"/>
      <c r="BT24" s="419"/>
      <c r="BU24" s="420"/>
      <c r="BV24" s="418">
        <v>13924810</v>
      </c>
      <c r="BW24" s="419"/>
      <c r="BX24" s="419"/>
      <c r="BY24" s="419"/>
      <c r="BZ24" s="419"/>
      <c r="CA24" s="419"/>
      <c r="CB24" s="419"/>
      <c r="CC24" s="420"/>
      <c r="CD24" s="154"/>
      <c r="CE24" s="416"/>
      <c r="CF24" s="416"/>
      <c r="CG24" s="416"/>
      <c r="CH24" s="416"/>
      <c r="CI24" s="416"/>
      <c r="CJ24" s="416"/>
      <c r="CK24" s="416"/>
      <c r="CL24" s="416"/>
      <c r="CM24" s="416"/>
      <c r="CN24" s="416"/>
      <c r="CO24" s="416"/>
      <c r="CP24" s="416"/>
      <c r="CQ24" s="416"/>
      <c r="CR24" s="416"/>
      <c r="CS24" s="417"/>
      <c r="CT24" s="448"/>
      <c r="CU24" s="449"/>
      <c r="CV24" s="449"/>
      <c r="CW24" s="449"/>
      <c r="CX24" s="449"/>
      <c r="CY24" s="449"/>
      <c r="CZ24" s="449"/>
      <c r="DA24" s="450"/>
      <c r="DB24" s="448"/>
      <c r="DC24" s="449"/>
      <c r="DD24" s="449"/>
      <c r="DE24" s="449"/>
      <c r="DF24" s="449"/>
      <c r="DG24" s="449"/>
      <c r="DH24" s="449"/>
      <c r="DI24" s="450"/>
      <c r="DJ24" s="139"/>
      <c r="DK24" s="139"/>
      <c r="DL24" s="139"/>
      <c r="DM24" s="139"/>
      <c r="DN24" s="139"/>
      <c r="DO24" s="139"/>
    </row>
    <row r="25" spans="1:119" s="139" customFormat="1" ht="18.75" customHeight="1">
      <c r="A25" s="140"/>
      <c r="B25" s="385"/>
      <c r="C25" s="386"/>
      <c r="D25" s="387"/>
      <c r="E25" s="403" t="s">
        <v>156</v>
      </c>
      <c r="F25" s="404"/>
      <c r="G25" s="404"/>
      <c r="H25" s="404"/>
      <c r="I25" s="404"/>
      <c r="J25" s="404"/>
      <c r="K25" s="405"/>
      <c r="L25" s="406">
        <v>1</v>
      </c>
      <c r="M25" s="407"/>
      <c r="N25" s="407"/>
      <c r="O25" s="407"/>
      <c r="P25" s="408"/>
      <c r="Q25" s="406">
        <v>6000</v>
      </c>
      <c r="R25" s="407"/>
      <c r="S25" s="407"/>
      <c r="T25" s="407"/>
      <c r="U25" s="407"/>
      <c r="V25" s="408"/>
      <c r="W25" s="460"/>
      <c r="X25" s="386"/>
      <c r="Y25" s="387"/>
      <c r="Z25" s="403" t="s">
        <v>157</v>
      </c>
      <c r="AA25" s="404"/>
      <c r="AB25" s="404"/>
      <c r="AC25" s="404"/>
      <c r="AD25" s="404"/>
      <c r="AE25" s="404"/>
      <c r="AF25" s="404"/>
      <c r="AG25" s="405"/>
      <c r="AH25" s="406" t="s">
        <v>122</v>
      </c>
      <c r="AI25" s="407"/>
      <c r="AJ25" s="407"/>
      <c r="AK25" s="407"/>
      <c r="AL25" s="408"/>
      <c r="AM25" s="406" t="s">
        <v>122</v>
      </c>
      <c r="AN25" s="407"/>
      <c r="AO25" s="407"/>
      <c r="AP25" s="407"/>
      <c r="AQ25" s="407"/>
      <c r="AR25" s="408"/>
      <c r="AS25" s="406" t="s">
        <v>122</v>
      </c>
      <c r="AT25" s="407"/>
      <c r="AU25" s="407"/>
      <c r="AV25" s="407"/>
      <c r="AW25" s="407"/>
      <c r="AX25" s="412"/>
      <c r="AY25" s="433" t="s">
        <v>158</v>
      </c>
      <c r="AZ25" s="434"/>
      <c r="BA25" s="434"/>
      <c r="BB25" s="434"/>
      <c r="BC25" s="434"/>
      <c r="BD25" s="434"/>
      <c r="BE25" s="434"/>
      <c r="BF25" s="434"/>
      <c r="BG25" s="434"/>
      <c r="BH25" s="434"/>
      <c r="BI25" s="434"/>
      <c r="BJ25" s="434"/>
      <c r="BK25" s="434"/>
      <c r="BL25" s="434"/>
      <c r="BM25" s="435"/>
      <c r="BN25" s="409">
        <v>2590949</v>
      </c>
      <c r="BO25" s="410"/>
      <c r="BP25" s="410"/>
      <c r="BQ25" s="410"/>
      <c r="BR25" s="410"/>
      <c r="BS25" s="410"/>
      <c r="BT25" s="410"/>
      <c r="BU25" s="411"/>
      <c r="BV25" s="409">
        <v>733181</v>
      </c>
      <c r="BW25" s="410"/>
      <c r="BX25" s="410"/>
      <c r="BY25" s="410"/>
      <c r="BZ25" s="410"/>
      <c r="CA25" s="410"/>
      <c r="CB25" s="410"/>
      <c r="CC25" s="411"/>
      <c r="CD25" s="154"/>
      <c r="CE25" s="416"/>
      <c r="CF25" s="416"/>
      <c r="CG25" s="416"/>
      <c r="CH25" s="416"/>
      <c r="CI25" s="416"/>
      <c r="CJ25" s="416"/>
      <c r="CK25" s="416"/>
      <c r="CL25" s="416"/>
      <c r="CM25" s="416"/>
      <c r="CN25" s="416"/>
      <c r="CO25" s="416"/>
      <c r="CP25" s="416"/>
      <c r="CQ25" s="416"/>
      <c r="CR25" s="416"/>
      <c r="CS25" s="417"/>
      <c r="CT25" s="448"/>
      <c r="CU25" s="449"/>
      <c r="CV25" s="449"/>
      <c r="CW25" s="449"/>
      <c r="CX25" s="449"/>
      <c r="CY25" s="449"/>
      <c r="CZ25" s="449"/>
      <c r="DA25" s="450"/>
      <c r="DB25" s="448"/>
      <c r="DC25" s="449"/>
      <c r="DD25" s="449"/>
      <c r="DE25" s="449"/>
      <c r="DF25" s="449"/>
      <c r="DG25" s="449"/>
      <c r="DH25" s="449"/>
      <c r="DI25" s="450"/>
    </row>
    <row r="26" spans="1:119" s="139" customFormat="1" ht="18.75" customHeight="1">
      <c r="A26" s="140"/>
      <c r="B26" s="385"/>
      <c r="C26" s="386"/>
      <c r="D26" s="387"/>
      <c r="E26" s="403" t="s">
        <v>159</v>
      </c>
      <c r="F26" s="404"/>
      <c r="G26" s="404"/>
      <c r="H26" s="404"/>
      <c r="I26" s="404"/>
      <c r="J26" s="404"/>
      <c r="K26" s="405"/>
      <c r="L26" s="406">
        <v>1</v>
      </c>
      <c r="M26" s="407"/>
      <c r="N26" s="407"/>
      <c r="O26" s="407"/>
      <c r="P26" s="408"/>
      <c r="Q26" s="406">
        <v>5500</v>
      </c>
      <c r="R26" s="407"/>
      <c r="S26" s="407"/>
      <c r="T26" s="407"/>
      <c r="U26" s="407"/>
      <c r="V26" s="408"/>
      <c r="W26" s="460"/>
      <c r="X26" s="386"/>
      <c r="Y26" s="387"/>
      <c r="Z26" s="403" t="s">
        <v>160</v>
      </c>
      <c r="AA26" s="457"/>
      <c r="AB26" s="457"/>
      <c r="AC26" s="457"/>
      <c r="AD26" s="457"/>
      <c r="AE26" s="457"/>
      <c r="AF26" s="457"/>
      <c r="AG26" s="458"/>
      <c r="AH26" s="406">
        <v>2</v>
      </c>
      <c r="AI26" s="407"/>
      <c r="AJ26" s="407"/>
      <c r="AK26" s="407"/>
      <c r="AL26" s="408"/>
      <c r="AM26" s="406" t="s">
        <v>161</v>
      </c>
      <c r="AN26" s="407"/>
      <c r="AO26" s="407"/>
      <c r="AP26" s="407"/>
      <c r="AQ26" s="407"/>
      <c r="AR26" s="408"/>
      <c r="AS26" s="406" t="s">
        <v>161</v>
      </c>
      <c r="AT26" s="407"/>
      <c r="AU26" s="407"/>
      <c r="AV26" s="407"/>
      <c r="AW26" s="407"/>
      <c r="AX26" s="412"/>
      <c r="AY26" s="454" t="s">
        <v>162</v>
      </c>
      <c r="AZ26" s="455"/>
      <c r="BA26" s="455"/>
      <c r="BB26" s="455"/>
      <c r="BC26" s="455"/>
      <c r="BD26" s="455"/>
      <c r="BE26" s="455"/>
      <c r="BF26" s="455"/>
      <c r="BG26" s="455"/>
      <c r="BH26" s="455"/>
      <c r="BI26" s="455"/>
      <c r="BJ26" s="455"/>
      <c r="BK26" s="455"/>
      <c r="BL26" s="455"/>
      <c r="BM26" s="456"/>
      <c r="BN26" s="418" t="s">
        <v>122</v>
      </c>
      <c r="BO26" s="419"/>
      <c r="BP26" s="419"/>
      <c r="BQ26" s="419"/>
      <c r="BR26" s="419"/>
      <c r="BS26" s="419"/>
      <c r="BT26" s="419"/>
      <c r="BU26" s="420"/>
      <c r="BV26" s="418" t="s">
        <v>122</v>
      </c>
      <c r="BW26" s="419"/>
      <c r="BX26" s="419"/>
      <c r="BY26" s="419"/>
      <c r="BZ26" s="419"/>
      <c r="CA26" s="419"/>
      <c r="CB26" s="419"/>
      <c r="CC26" s="420"/>
      <c r="CD26" s="154"/>
      <c r="CE26" s="416"/>
      <c r="CF26" s="416"/>
      <c r="CG26" s="416"/>
      <c r="CH26" s="416"/>
      <c r="CI26" s="416"/>
      <c r="CJ26" s="416"/>
      <c r="CK26" s="416"/>
      <c r="CL26" s="416"/>
      <c r="CM26" s="416"/>
      <c r="CN26" s="416"/>
      <c r="CO26" s="416"/>
      <c r="CP26" s="416"/>
      <c r="CQ26" s="416"/>
      <c r="CR26" s="416"/>
      <c r="CS26" s="417"/>
      <c r="CT26" s="448"/>
      <c r="CU26" s="449"/>
      <c r="CV26" s="449"/>
      <c r="CW26" s="449"/>
      <c r="CX26" s="449"/>
      <c r="CY26" s="449"/>
      <c r="CZ26" s="449"/>
      <c r="DA26" s="450"/>
      <c r="DB26" s="448"/>
      <c r="DC26" s="449"/>
      <c r="DD26" s="449"/>
      <c r="DE26" s="449"/>
      <c r="DF26" s="449"/>
      <c r="DG26" s="449"/>
      <c r="DH26" s="449"/>
      <c r="DI26" s="450"/>
    </row>
    <row r="27" spans="1:119" ht="18.75" customHeight="1" thickBot="1">
      <c r="A27" s="140"/>
      <c r="B27" s="385"/>
      <c r="C27" s="386"/>
      <c r="D27" s="387"/>
      <c r="E27" s="403" t="s">
        <v>163</v>
      </c>
      <c r="F27" s="404"/>
      <c r="G27" s="404"/>
      <c r="H27" s="404"/>
      <c r="I27" s="404"/>
      <c r="J27" s="404"/>
      <c r="K27" s="405"/>
      <c r="L27" s="406">
        <v>1</v>
      </c>
      <c r="M27" s="407"/>
      <c r="N27" s="407"/>
      <c r="O27" s="407"/>
      <c r="P27" s="408"/>
      <c r="Q27" s="406">
        <v>3000</v>
      </c>
      <c r="R27" s="407"/>
      <c r="S27" s="407"/>
      <c r="T27" s="407"/>
      <c r="U27" s="407"/>
      <c r="V27" s="408"/>
      <c r="W27" s="460"/>
      <c r="X27" s="386"/>
      <c r="Y27" s="387"/>
      <c r="Z27" s="403" t="s">
        <v>164</v>
      </c>
      <c r="AA27" s="404"/>
      <c r="AB27" s="404"/>
      <c r="AC27" s="404"/>
      <c r="AD27" s="404"/>
      <c r="AE27" s="404"/>
      <c r="AF27" s="404"/>
      <c r="AG27" s="405"/>
      <c r="AH27" s="406">
        <v>1</v>
      </c>
      <c r="AI27" s="407"/>
      <c r="AJ27" s="407"/>
      <c r="AK27" s="407"/>
      <c r="AL27" s="408"/>
      <c r="AM27" s="406" t="s">
        <v>161</v>
      </c>
      <c r="AN27" s="407"/>
      <c r="AO27" s="407"/>
      <c r="AP27" s="407"/>
      <c r="AQ27" s="407"/>
      <c r="AR27" s="408"/>
      <c r="AS27" s="406" t="s">
        <v>161</v>
      </c>
      <c r="AT27" s="407"/>
      <c r="AU27" s="407"/>
      <c r="AV27" s="407"/>
      <c r="AW27" s="407"/>
      <c r="AX27" s="412"/>
      <c r="AY27" s="451" t="s">
        <v>165</v>
      </c>
      <c r="AZ27" s="452"/>
      <c r="BA27" s="452"/>
      <c r="BB27" s="452"/>
      <c r="BC27" s="452"/>
      <c r="BD27" s="452"/>
      <c r="BE27" s="452"/>
      <c r="BF27" s="452"/>
      <c r="BG27" s="452"/>
      <c r="BH27" s="452"/>
      <c r="BI27" s="452"/>
      <c r="BJ27" s="452"/>
      <c r="BK27" s="452"/>
      <c r="BL27" s="452"/>
      <c r="BM27" s="453"/>
      <c r="BN27" s="379" t="s">
        <v>122</v>
      </c>
      <c r="BO27" s="380"/>
      <c r="BP27" s="380"/>
      <c r="BQ27" s="380"/>
      <c r="BR27" s="380"/>
      <c r="BS27" s="380"/>
      <c r="BT27" s="380"/>
      <c r="BU27" s="381"/>
      <c r="BV27" s="379" t="s">
        <v>122</v>
      </c>
      <c r="BW27" s="380"/>
      <c r="BX27" s="380"/>
      <c r="BY27" s="380"/>
      <c r="BZ27" s="380"/>
      <c r="CA27" s="380"/>
      <c r="CB27" s="380"/>
      <c r="CC27" s="381"/>
      <c r="CD27" s="156"/>
      <c r="CE27" s="416"/>
      <c r="CF27" s="416"/>
      <c r="CG27" s="416"/>
      <c r="CH27" s="416"/>
      <c r="CI27" s="416"/>
      <c r="CJ27" s="416"/>
      <c r="CK27" s="416"/>
      <c r="CL27" s="416"/>
      <c r="CM27" s="416"/>
      <c r="CN27" s="416"/>
      <c r="CO27" s="416"/>
      <c r="CP27" s="416"/>
      <c r="CQ27" s="416"/>
      <c r="CR27" s="416"/>
      <c r="CS27" s="417"/>
      <c r="CT27" s="448"/>
      <c r="CU27" s="449"/>
      <c r="CV27" s="449"/>
      <c r="CW27" s="449"/>
      <c r="CX27" s="449"/>
      <c r="CY27" s="449"/>
      <c r="CZ27" s="449"/>
      <c r="DA27" s="450"/>
      <c r="DB27" s="448"/>
      <c r="DC27" s="449"/>
      <c r="DD27" s="449"/>
      <c r="DE27" s="449"/>
      <c r="DF27" s="449"/>
      <c r="DG27" s="449"/>
      <c r="DH27" s="449"/>
      <c r="DI27" s="450"/>
      <c r="DJ27" s="139"/>
      <c r="DK27" s="139"/>
      <c r="DL27" s="139"/>
      <c r="DM27" s="139"/>
      <c r="DN27" s="139"/>
      <c r="DO27" s="139"/>
    </row>
    <row r="28" spans="1:119" ht="18.75" customHeight="1">
      <c r="A28" s="140"/>
      <c r="B28" s="385"/>
      <c r="C28" s="386"/>
      <c r="D28" s="387"/>
      <c r="E28" s="403" t="s">
        <v>166</v>
      </c>
      <c r="F28" s="404"/>
      <c r="G28" s="404"/>
      <c r="H28" s="404"/>
      <c r="I28" s="404"/>
      <c r="J28" s="404"/>
      <c r="K28" s="405"/>
      <c r="L28" s="406">
        <v>1</v>
      </c>
      <c r="M28" s="407"/>
      <c r="N28" s="407"/>
      <c r="O28" s="407"/>
      <c r="P28" s="408"/>
      <c r="Q28" s="406">
        <v>2500</v>
      </c>
      <c r="R28" s="407"/>
      <c r="S28" s="407"/>
      <c r="T28" s="407"/>
      <c r="U28" s="407"/>
      <c r="V28" s="408"/>
      <c r="W28" s="460"/>
      <c r="X28" s="386"/>
      <c r="Y28" s="387"/>
      <c r="Z28" s="403" t="s">
        <v>167</v>
      </c>
      <c r="AA28" s="404"/>
      <c r="AB28" s="404"/>
      <c r="AC28" s="404"/>
      <c r="AD28" s="404"/>
      <c r="AE28" s="404"/>
      <c r="AF28" s="404"/>
      <c r="AG28" s="405"/>
      <c r="AH28" s="406" t="s">
        <v>122</v>
      </c>
      <c r="AI28" s="407"/>
      <c r="AJ28" s="407"/>
      <c r="AK28" s="407"/>
      <c r="AL28" s="408"/>
      <c r="AM28" s="406" t="s">
        <v>122</v>
      </c>
      <c r="AN28" s="407"/>
      <c r="AO28" s="407"/>
      <c r="AP28" s="407"/>
      <c r="AQ28" s="407"/>
      <c r="AR28" s="408"/>
      <c r="AS28" s="406" t="s">
        <v>122</v>
      </c>
      <c r="AT28" s="407"/>
      <c r="AU28" s="407"/>
      <c r="AV28" s="407"/>
      <c r="AW28" s="407"/>
      <c r="AX28" s="412"/>
      <c r="AY28" s="424" t="s">
        <v>168</v>
      </c>
      <c r="AZ28" s="425"/>
      <c r="BA28" s="425"/>
      <c r="BB28" s="426"/>
      <c r="BC28" s="433" t="s">
        <v>169</v>
      </c>
      <c r="BD28" s="434"/>
      <c r="BE28" s="434"/>
      <c r="BF28" s="434"/>
      <c r="BG28" s="434"/>
      <c r="BH28" s="434"/>
      <c r="BI28" s="434"/>
      <c r="BJ28" s="434"/>
      <c r="BK28" s="434"/>
      <c r="BL28" s="434"/>
      <c r="BM28" s="435"/>
      <c r="BN28" s="409">
        <v>1096522</v>
      </c>
      <c r="BO28" s="410"/>
      <c r="BP28" s="410"/>
      <c r="BQ28" s="410"/>
      <c r="BR28" s="410"/>
      <c r="BS28" s="410"/>
      <c r="BT28" s="410"/>
      <c r="BU28" s="411"/>
      <c r="BV28" s="409">
        <v>1316036</v>
      </c>
      <c r="BW28" s="410"/>
      <c r="BX28" s="410"/>
      <c r="BY28" s="410"/>
      <c r="BZ28" s="410"/>
      <c r="CA28" s="410"/>
      <c r="CB28" s="410"/>
      <c r="CC28" s="411"/>
      <c r="CD28" s="154"/>
      <c r="CE28" s="416"/>
      <c r="CF28" s="416"/>
      <c r="CG28" s="416"/>
      <c r="CH28" s="416"/>
      <c r="CI28" s="416"/>
      <c r="CJ28" s="416"/>
      <c r="CK28" s="416"/>
      <c r="CL28" s="416"/>
      <c r="CM28" s="416"/>
      <c r="CN28" s="416"/>
      <c r="CO28" s="416"/>
      <c r="CP28" s="416"/>
      <c r="CQ28" s="416"/>
      <c r="CR28" s="416"/>
      <c r="CS28" s="417"/>
      <c r="CT28" s="448"/>
      <c r="CU28" s="449"/>
      <c r="CV28" s="449"/>
      <c r="CW28" s="449"/>
      <c r="CX28" s="449"/>
      <c r="CY28" s="449"/>
      <c r="CZ28" s="449"/>
      <c r="DA28" s="450"/>
      <c r="DB28" s="448"/>
      <c r="DC28" s="449"/>
      <c r="DD28" s="449"/>
      <c r="DE28" s="449"/>
      <c r="DF28" s="449"/>
      <c r="DG28" s="449"/>
      <c r="DH28" s="449"/>
      <c r="DI28" s="450"/>
      <c r="DJ28" s="139"/>
      <c r="DK28" s="139"/>
      <c r="DL28" s="139"/>
      <c r="DM28" s="139"/>
      <c r="DN28" s="139"/>
      <c r="DO28" s="139"/>
    </row>
    <row r="29" spans="1:119" ht="18.75" customHeight="1">
      <c r="A29" s="140"/>
      <c r="B29" s="385"/>
      <c r="C29" s="386"/>
      <c r="D29" s="387"/>
      <c r="E29" s="403" t="s">
        <v>170</v>
      </c>
      <c r="F29" s="404"/>
      <c r="G29" s="404"/>
      <c r="H29" s="404"/>
      <c r="I29" s="404"/>
      <c r="J29" s="404"/>
      <c r="K29" s="405"/>
      <c r="L29" s="406">
        <v>12</v>
      </c>
      <c r="M29" s="407"/>
      <c r="N29" s="407"/>
      <c r="O29" s="407"/>
      <c r="P29" s="408"/>
      <c r="Q29" s="406">
        <v>2300</v>
      </c>
      <c r="R29" s="407"/>
      <c r="S29" s="407"/>
      <c r="T29" s="407"/>
      <c r="U29" s="407"/>
      <c r="V29" s="408"/>
      <c r="W29" s="461"/>
      <c r="X29" s="462"/>
      <c r="Y29" s="463"/>
      <c r="Z29" s="403" t="s">
        <v>171</v>
      </c>
      <c r="AA29" s="404"/>
      <c r="AB29" s="404"/>
      <c r="AC29" s="404"/>
      <c r="AD29" s="404"/>
      <c r="AE29" s="404"/>
      <c r="AF29" s="404"/>
      <c r="AG29" s="405"/>
      <c r="AH29" s="406">
        <v>176</v>
      </c>
      <c r="AI29" s="407"/>
      <c r="AJ29" s="407"/>
      <c r="AK29" s="407"/>
      <c r="AL29" s="408"/>
      <c r="AM29" s="406">
        <v>549315</v>
      </c>
      <c r="AN29" s="407"/>
      <c r="AO29" s="407"/>
      <c r="AP29" s="407"/>
      <c r="AQ29" s="407"/>
      <c r="AR29" s="408"/>
      <c r="AS29" s="406">
        <v>3121</v>
      </c>
      <c r="AT29" s="407"/>
      <c r="AU29" s="407"/>
      <c r="AV29" s="407"/>
      <c r="AW29" s="407"/>
      <c r="AX29" s="412"/>
      <c r="AY29" s="427"/>
      <c r="AZ29" s="428"/>
      <c r="BA29" s="428"/>
      <c r="BB29" s="429"/>
      <c r="BC29" s="413" t="s">
        <v>172</v>
      </c>
      <c r="BD29" s="414"/>
      <c r="BE29" s="414"/>
      <c r="BF29" s="414"/>
      <c r="BG29" s="414"/>
      <c r="BH29" s="414"/>
      <c r="BI29" s="414"/>
      <c r="BJ29" s="414"/>
      <c r="BK29" s="414"/>
      <c r="BL29" s="414"/>
      <c r="BM29" s="415"/>
      <c r="BN29" s="418">
        <v>90008</v>
      </c>
      <c r="BO29" s="419"/>
      <c r="BP29" s="419"/>
      <c r="BQ29" s="419"/>
      <c r="BR29" s="419"/>
      <c r="BS29" s="419"/>
      <c r="BT29" s="419"/>
      <c r="BU29" s="420"/>
      <c r="BV29" s="418">
        <v>122454</v>
      </c>
      <c r="BW29" s="419"/>
      <c r="BX29" s="419"/>
      <c r="BY29" s="419"/>
      <c r="BZ29" s="419"/>
      <c r="CA29" s="419"/>
      <c r="CB29" s="419"/>
      <c r="CC29" s="420"/>
      <c r="CD29" s="156"/>
      <c r="CE29" s="416"/>
      <c r="CF29" s="416"/>
      <c r="CG29" s="416"/>
      <c r="CH29" s="416"/>
      <c r="CI29" s="416"/>
      <c r="CJ29" s="416"/>
      <c r="CK29" s="416"/>
      <c r="CL29" s="416"/>
      <c r="CM29" s="416"/>
      <c r="CN29" s="416"/>
      <c r="CO29" s="416"/>
      <c r="CP29" s="416"/>
      <c r="CQ29" s="416"/>
      <c r="CR29" s="416"/>
      <c r="CS29" s="417"/>
      <c r="CT29" s="448"/>
      <c r="CU29" s="449"/>
      <c r="CV29" s="449"/>
      <c r="CW29" s="449"/>
      <c r="CX29" s="449"/>
      <c r="CY29" s="449"/>
      <c r="CZ29" s="449"/>
      <c r="DA29" s="450"/>
      <c r="DB29" s="448"/>
      <c r="DC29" s="449"/>
      <c r="DD29" s="449"/>
      <c r="DE29" s="449"/>
      <c r="DF29" s="449"/>
      <c r="DG29" s="449"/>
      <c r="DH29" s="449"/>
      <c r="DI29" s="450"/>
      <c r="DJ29" s="139"/>
      <c r="DK29" s="139"/>
      <c r="DL29" s="139"/>
      <c r="DM29" s="139"/>
      <c r="DN29" s="139"/>
      <c r="DO29" s="139"/>
    </row>
    <row r="30" spans="1:119" ht="18.75" customHeight="1" thickBot="1">
      <c r="A30" s="140"/>
      <c r="B30" s="388"/>
      <c r="C30" s="389"/>
      <c r="D30" s="390"/>
      <c r="E30" s="439"/>
      <c r="F30" s="440"/>
      <c r="G30" s="440"/>
      <c r="H30" s="440"/>
      <c r="I30" s="440"/>
      <c r="J30" s="440"/>
      <c r="K30" s="441"/>
      <c r="L30" s="442"/>
      <c r="M30" s="443"/>
      <c r="N30" s="443"/>
      <c r="O30" s="443"/>
      <c r="P30" s="444"/>
      <c r="Q30" s="442"/>
      <c r="R30" s="443"/>
      <c r="S30" s="443"/>
      <c r="T30" s="443"/>
      <c r="U30" s="443"/>
      <c r="V30" s="444"/>
      <c r="W30" s="436" t="s">
        <v>173</v>
      </c>
      <c r="X30" s="437"/>
      <c r="Y30" s="437"/>
      <c r="Z30" s="437"/>
      <c r="AA30" s="437"/>
      <c r="AB30" s="437"/>
      <c r="AC30" s="437"/>
      <c r="AD30" s="437"/>
      <c r="AE30" s="437"/>
      <c r="AF30" s="437"/>
      <c r="AG30" s="438"/>
      <c r="AH30" s="445">
        <v>97.4</v>
      </c>
      <c r="AI30" s="446"/>
      <c r="AJ30" s="446"/>
      <c r="AK30" s="446"/>
      <c r="AL30" s="446"/>
      <c r="AM30" s="446"/>
      <c r="AN30" s="446"/>
      <c r="AO30" s="446"/>
      <c r="AP30" s="446"/>
      <c r="AQ30" s="446"/>
      <c r="AR30" s="446"/>
      <c r="AS30" s="446"/>
      <c r="AT30" s="446"/>
      <c r="AU30" s="446"/>
      <c r="AV30" s="446"/>
      <c r="AW30" s="446"/>
      <c r="AX30" s="447"/>
      <c r="AY30" s="430"/>
      <c r="AZ30" s="431"/>
      <c r="BA30" s="431"/>
      <c r="BB30" s="432"/>
      <c r="BC30" s="421" t="s">
        <v>174</v>
      </c>
      <c r="BD30" s="422"/>
      <c r="BE30" s="422"/>
      <c r="BF30" s="422"/>
      <c r="BG30" s="422"/>
      <c r="BH30" s="422"/>
      <c r="BI30" s="422"/>
      <c r="BJ30" s="422"/>
      <c r="BK30" s="422"/>
      <c r="BL30" s="422"/>
      <c r="BM30" s="423"/>
      <c r="BN30" s="379">
        <v>1577875</v>
      </c>
      <c r="BO30" s="380"/>
      <c r="BP30" s="380"/>
      <c r="BQ30" s="380"/>
      <c r="BR30" s="380"/>
      <c r="BS30" s="380"/>
      <c r="BT30" s="380"/>
      <c r="BU30" s="381"/>
      <c r="BV30" s="379">
        <v>1576580</v>
      </c>
      <c r="BW30" s="380"/>
      <c r="BX30" s="380"/>
      <c r="BY30" s="380"/>
      <c r="BZ30" s="380"/>
      <c r="CA30" s="380"/>
      <c r="CB30" s="380"/>
      <c r="CC30" s="381"/>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6">
        <f>IF(E34="","",1)</f>
        <v>1</v>
      </c>
      <c r="D34" s="376"/>
      <c r="E34" s="375" t="str">
        <f>IF('各会計、関係団体の財政状況及び健全化判断比率'!B7="","",'各会計、関係団体の財政状況及び健全化判断比率'!B7)</f>
        <v>一般会計</v>
      </c>
      <c r="F34" s="375"/>
      <c r="G34" s="375"/>
      <c r="H34" s="375"/>
      <c r="I34" s="375"/>
      <c r="J34" s="375"/>
      <c r="K34" s="375"/>
      <c r="L34" s="375"/>
      <c r="M34" s="375"/>
      <c r="N34" s="375"/>
      <c r="O34" s="375"/>
      <c r="P34" s="375"/>
      <c r="Q34" s="375"/>
      <c r="R34" s="375"/>
      <c r="S34" s="375"/>
      <c r="T34" s="167"/>
      <c r="U34" s="376">
        <f>IF(W34="","",MAX(C34:D43)+1)</f>
        <v>4</v>
      </c>
      <c r="V34" s="376"/>
      <c r="W34" s="375" t="str">
        <f>IF('各会計、関係団体の財政状況及び健全化判断比率'!B28="","",'各会計、関係団体の財政状況及び健全化判断比率'!B28)</f>
        <v>国民健康保険事業特別会計</v>
      </c>
      <c r="X34" s="375"/>
      <c r="Y34" s="375"/>
      <c r="Z34" s="375"/>
      <c r="AA34" s="375"/>
      <c r="AB34" s="375"/>
      <c r="AC34" s="375"/>
      <c r="AD34" s="375"/>
      <c r="AE34" s="375"/>
      <c r="AF34" s="375"/>
      <c r="AG34" s="375"/>
      <c r="AH34" s="375"/>
      <c r="AI34" s="375"/>
      <c r="AJ34" s="375"/>
      <c r="AK34" s="375"/>
      <c r="AL34" s="167"/>
      <c r="AM34" s="376">
        <f>IF(AO34="","",MAX(C34:D43,U34:V43)+1)</f>
        <v>8</v>
      </c>
      <c r="AN34" s="376"/>
      <c r="AO34" s="375" t="str">
        <f>IF('各会計、関係団体の財政状況及び健全化判断比率'!B32="","",'各会計、関係団体の財政状況及び健全化判断比率'!B32)</f>
        <v>水道事業会計</v>
      </c>
      <c r="AP34" s="375"/>
      <c r="AQ34" s="375"/>
      <c r="AR34" s="375"/>
      <c r="AS34" s="375"/>
      <c r="AT34" s="375"/>
      <c r="AU34" s="375"/>
      <c r="AV34" s="375"/>
      <c r="AW34" s="375"/>
      <c r="AX34" s="375"/>
      <c r="AY34" s="375"/>
      <c r="AZ34" s="375"/>
      <c r="BA34" s="375"/>
      <c r="BB34" s="375"/>
      <c r="BC34" s="375"/>
      <c r="BD34" s="167"/>
      <c r="BE34" s="376">
        <f>IF(BG34="","",MAX(C34:D43,U34:V43,AM34:AN43)+1)</f>
        <v>9</v>
      </c>
      <c r="BF34" s="376"/>
      <c r="BG34" s="375" t="str">
        <f>IF('各会計、関係団体の財政状況及び健全化判断比率'!B33="","",'各会計、関係団体の財政状況及び健全化判断比率'!B33)</f>
        <v>花園梁瀬簡易水道事業特別会計</v>
      </c>
      <c r="BH34" s="375"/>
      <c r="BI34" s="375"/>
      <c r="BJ34" s="375"/>
      <c r="BK34" s="375"/>
      <c r="BL34" s="375"/>
      <c r="BM34" s="375"/>
      <c r="BN34" s="375"/>
      <c r="BO34" s="375"/>
      <c r="BP34" s="375"/>
      <c r="BQ34" s="375"/>
      <c r="BR34" s="375"/>
      <c r="BS34" s="375"/>
      <c r="BT34" s="375"/>
      <c r="BU34" s="375"/>
      <c r="BV34" s="167"/>
      <c r="BW34" s="376">
        <f>IF(BY34="","",MAX(C34:D43,U34:V43,AM34:AN43,BE34:BF43)+1)</f>
        <v>12</v>
      </c>
      <c r="BX34" s="376"/>
      <c r="BY34" s="375" t="str">
        <f>IF('各会計、関係団体の財政状況及び健全化判断比率'!B68="","",'各会計、関係団体の財政状況及び健全化判断比率'!B68)</f>
        <v>和歌山県市町村総合事務組合</v>
      </c>
      <c r="BZ34" s="375"/>
      <c r="CA34" s="375"/>
      <c r="CB34" s="375"/>
      <c r="CC34" s="375"/>
      <c r="CD34" s="375"/>
      <c r="CE34" s="375"/>
      <c r="CF34" s="375"/>
      <c r="CG34" s="375"/>
      <c r="CH34" s="375"/>
      <c r="CI34" s="375"/>
      <c r="CJ34" s="375"/>
      <c r="CK34" s="375"/>
      <c r="CL34" s="375"/>
      <c r="CM34" s="375"/>
      <c r="CN34" s="167"/>
      <c r="CO34" s="376" t="str">
        <f>IF(CQ34="","",MAX(C34:D43,U34:V43,AM34:AN43,BE34:BF43,BW34:BX43)+1)</f>
        <v/>
      </c>
      <c r="CP34" s="376"/>
      <c r="CQ34" s="375" t="str">
        <f>IF('各会計、関係団体の財政状況及び健全化判断比率'!BS7="","",'各会計、関係団体の財政状況及び健全化判断比率'!BS7)</f>
        <v/>
      </c>
      <c r="CR34" s="375"/>
      <c r="CS34" s="375"/>
      <c r="CT34" s="375"/>
      <c r="CU34" s="375"/>
      <c r="CV34" s="375"/>
      <c r="CW34" s="375"/>
      <c r="CX34" s="375"/>
      <c r="CY34" s="375"/>
      <c r="CZ34" s="375"/>
      <c r="DA34" s="375"/>
      <c r="DB34" s="375"/>
      <c r="DC34" s="375"/>
      <c r="DD34" s="375"/>
      <c r="DE34" s="375"/>
      <c r="DF34" s="164"/>
      <c r="DG34" s="374" t="str">
        <f>IF('各会計、関係団体の財政状況及び健全化判断比率'!BR7="","",'各会計、関係団体の財政状況及び健全化判断比率'!BR7)</f>
        <v/>
      </c>
      <c r="DH34" s="374"/>
      <c r="DI34" s="171"/>
      <c r="DJ34" s="139"/>
      <c r="DK34" s="139"/>
      <c r="DL34" s="139"/>
      <c r="DM34" s="139"/>
      <c r="DN34" s="139"/>
      <c r="DO34" s="139"/>
    </row>
    <row r="35" spans="1:119" ht="32.25" customHeight="1">
      <c r="A35" s="140"/>
      <c r="B35" s="166"/>
      <c r="C35" s="376">
        <f>IF(E35="","",C34+1)</f>
        <v>2</v>
      </c>
      <c r="D35" s="376"/>
      <c r="E35" s="375" t="str">
        <f>IF('各会計、関係団体の財政状況及び健全化判断比率'!B8="","",'各会計、関係団体の財政状況及び健全化判断比率'!B8)</f>
        <v>シビックセンター特別会計</v>
      </c>
      <c r="F35" s="375"/>
      <c r="G35" s="375"/>
      <c r="H35" s="375"/>
      <c r="I35" s="375"/>
      <c r="J35" s="375"/>
      <c r="K35" s="375"/>
      <c r="L35" s="375"/>
      <c r="M35" s="375"/>
      <c r="N35" s="375"/>
      <c r="O35" s="375"/>
      <c r="P35" s="375"/>
      <c r="Q35" s="375"/>
      <c r="R35" s="375"/>
      <c r="S35" s="375"/>
      <c r="T35" s="167"/>
      <c r="U35" s="376">
        <f>IF(W35="","",U34+1)</f>
        <v>5</v>
      </c>
      <c r="V35" s="376"/>
      <c r="W35" s="375" t="str">
        <f>IF('各会計、関係団体の財政状況及び健全化判断比率'!B29="","",'各会計、関係団体の財政状況及び健全化判断比率'!B29)</f>
        <v>介護保険事業特別会計</v>
      </c>
      <c r="X35" s="375"/>
      <c r="Y35" s="375"/>
      <c r="Z35" s="375"/>
      <c r="AA35" s="375"/>
      <c r="AB35" s="375"/>
      <c r="AC35" s="375"/>
      <c r="AD35" s="375"/>
      <c r="AE35" s="375"/>
      <c r="AF35" s="375"/>
      <c r="AG35" s="375"/>
      <c r="AH35" s="375"/>
      <c r="AI35" s="375"/>
      <c r="AJ35" s="375"/>
      <c r="AK35" s="375"/>
      <c r="AL35" s="167"/>
      <c r="AM35" s="376" t="str">
        <f t="shared" ref="AM35:AM43" si="0">IF(AO35="","",AM34+1)</f>
        <v/>
      </c>
      <c r="AN35" s="376"/>
      <c r="AO35" s="375"/>
      <c r="AP35" s="375"/>
      <c r="AQ35" s="375"/>
      <c r="AR35" s="375"/>
      <c r="AS35" s="375"/>
      <c r="AT35" s="375"/>
      <c r="AU35" s="375"/>
      <c r="AV35" s="375"/>
      <c r="AW35" s="375"/>
      <c r="AX35" s="375"/>
      <c r="AY35" s="375"/>
      <c r="AZ35" s="375"/>
      <c r="BA35" s="375"/>
      <c r="BB35" s="375"/>
      <c r="BC35" s="375"/>
      <c r="BD35" s="167"/>
      <c r="BE35" s="376">
        <f t="shared" ref="BE35:BE43" si="1">IF(BG35="","",BE34+1)</f>
        <v>10</v>
      </c>
      <c r="BF35" s="376"/>
      <c r="BG35" s="375" t="str">
        <f>IF('各会計、関係団体の財政状況及び健全化判断比率'!B34="","",'各会計、関係団体の財政状況及び健全化判断比率'!B34)</f>
        <v>下水道事業特別会計</v>
      </c>
      <c r="BH35" s="375"/>
      <c r="BI35" s="375"/>
      <c r="BJ35" s="375"/>
      <c r="BK35" s="375"/>
      <c r="BL35" s="375"/>
      <c r="BM35" s="375"/>
      <c r="BN35" s="375"/>
      <c r="BO35" s="375"/>
      <c r="BP35" s="375"/>
      <c r="BQ35" s="375"/>
      <c r="BR35" s="375"/>
      <c r="BS35" s="375"/>
      <c r="BT35" s="375"/>
      <c r="BU35" s="375"/>
      <c r="BV35" s="167"/>
      <c r="BW35" s="376">
        <f t="shared" ref="BW35:BW43" si="2">IF(BY35="","",BW34+1)</f>
        <v>13</v>
      </c>
      <c r="BX35" s="376"/>
      <c r="BY35" s="375" t="str">
        <f>IF('各会計、関係団体の財政状況及び健全化判断比率'!B69="","",'各会計、関係団体の財政状況及び健全化判断比率'!B69)</f>
        <v>橋本伊都衛生施設組合</v>
      </c>
      <c r="BZ35" s="375"/>
      <c r="CA35" s="375"/>
      <c r="CB35" s="375"/>
      <c r="CC35" s="375"/>
      <c r="CD35" s="375"/>
      <c r="CE35" s="375"/>
      <c r="CF35" s="375"/>
      <c r="CG35" s="375"/>
      <c r="CH35" s="375"/>
      <c r="CI35" s="375"/>
      <c r="CJ35" s="375"/>
      <c r="CK35" s="375"/>
      <c r="CL35" s="375"/>
      <c r="CM35" s="375"/>
      <c r="CN35" s="167"/>
      <c r="CO35" s="376" t="str">
        <f t="shared" ref="CO35:CO43" si="3">IF(CQ35="","",CO34+1)</f>
        <v/>
      </c>
      <c r="CP35" s="376"/>
      <c r="CQ35" s="375" t="str">
        <f>IF('各会計、関係団体の財政状況及び健全化判断比率'!BS8="","",'各会計、関係団体の財政状況及び健全化判断比率'!BS8)</f>
        <v/>
      </c>
      <c r="CR35" s="375"/>
      <c r="CS35" s="375"/>
      <c r="CT35" s="375"/>
      <c r="CU35" s="375"/>
      <c r="CV35" s="375"/>
      <c r="CW35" s="375"/>
      <c r="CX35" s="375"/>
      <c r="CY35" s="375"/>
      <c r="CZ35" s="375"/>
      <c r="DA35" s="375"/>
      <c r="DB35" s="375"/>
      <c r="DC35" s="375"/>
      <c r="DD35" s="375"/>
      <c r="DE35" s="375"/>
      <c r="DF35" s="164"/>
      <c r="DG35" s="374" t="str">
        <f>IF('各会計、関係団体の財政状況及び健全化判断比率'!BR8="","",'各会計、関係団体の財政状況及び健全化判断比率'!BR8)</f>
        <v/>
      </c>
      <c r="DH35" s="374"/>
      <c r="DI35" s="171"/>
      <c r="DJ35" s="139"/>
      <c r="DK35" s="139"/>
      <c r="DL35" s="139"/>
      <c r="DM35" s="139"/>
      <c r="DN35" s="139"/>
      <c r="DO35" s="139"/>
    </row>
    <row r="36" spans="1:119" ht="32.25" customHeight="1">
      <c r="A36" s="140"/>
      <c r="B36" s="166"/>
      <c r="C36" s="376">
        <f>IF(E36="","",C35+1)</f>
        <v>3</v>
      </c>
      <c r="D36" s="376"/>
      <c r="E36" s="375" t="str">
        <f>IF('各会計、関係団体の財政状況及び健全化判断比率'!B9="","",'各会計、関係団体の財政状況及び健全化判断比率'!B9)</f>
        <v>花園地域交流推進施設運営事業特別会計</v>
      </c>
      <c r="F36" s="375"/>
      <c r="G36" s="375"/>
      <c r="H36" s="375"/>
      <c r="I36" s="375"/>
      <c r="J36" s="375"/>
      <c r="K36" s="375"/>
      <c r="L36" s="375"/>
      <c r="M36" s="375"/>
      <c r="N36" s="375"/>
      <c r="O36" s="375"/>
      <c r="P36" s="375"/>
      <c r="Q36" s="375"/>
      <c r="R36" s="375"/>
      <c r="S36" s="375"/>
      <c r="T36" s="167"/>
      <c r="U36" s="376">
        <f t="shared" ref="U36:U43" si="4">IF(W36="","",U35+1)</f>
        <v>6</v>
      </c>
      <c r="V36" s="376"/>
      <c r="W36" s="375" t="str">
        <f>IF('各会計、関係団体の財政状況及び健全化判断比率'!B30="","",'各会計、関係団体の財政状況及び健全化判断比率'!B30)</f>
        <v>後期高齢者医療事業特別会計</v>
      </c>
      <c r="X36" s="375"/>
      <c r="Y36" s="375"/>
      <c r="Z36" s="375"/>
      <c r="AA36" s="375"/>
      <c r="AB36" s="375"/>
      <c r="AC36" s="375"/>
      <c r="AD36" s="375"/>
      <c r="AE36" s="375"/>
      <c r="AF36" s="375"/>
      <c r="AG36" s="375"/>
      <c r="AH36" s="375"/>
      <c r="AI36" s="375"/>
      <c r="AJ36" s="375"/>
      <c r="AK36" s="375"/>
      <c r="AL36" s="167"/>
      <c r="AM36" s="376" t="str">
        <f t="shared" si="0"/>
        <v/>
      </c>
      <c r="AN36" s="376"/>
      <c r="AO36" s="375"/>
      <c r="AP36" s="375"/>
      <c r="AQ36" s="375"/>
      <c r="AR36" s="375"/>
      <c r="AS36" s="375"/>
      <c r="AT36" s="375"/>
      <c r="AU36" s="375"/>
      <c r="AV36" s="375"/>
      <c r="AW36" s="375"/>
      <c r="AX36" s="375"/>
      <c r="AY36" s="375"/>
      <c r="AZ36" s="375"/>
      <c r="BA36" s="375"/>
      <c r="BB36" s="375"/>
      <c r="BC36" s="375"/>
      <c r="BD36" s="167"/>
      <c r="BE36" s="376">
        <f t="shared" si="1"/>
        <v>11</v>
      </c>
      <c r="BF36" s="376"/>
      <c r="BG36" s="375" t="str">
        <f>IF('各会計、関係団体の財政状況及び健全化判断比率'!B35="","",'各会計、関係団体の財政状況及び健全化判断比率'!B35)</f>
        <v>花園守口ふるさと村運営事業特別会計</v>
      </c>
      <c r="BH36" s="375"/>
      <c r="BI36" s="375"/>
      <c r="BJ36" s="375"/>
      <c r="BK36" s="375"/>
      <c r="BL36" s="375"/>
      <c r="BM36" s="375"/>
      <c r="BN36" s="375"/>
      <c r="BO36" s="375"/>
      <c r="BP36" s="375"/>
      <c r="BQ36" s="375"/>
      <c r="BR36" s="375"/>
      <c r="BS36" s="375"/>
      <c r="BT36" s="375"/>
      <c r="BU36" s="375"/>
      <c r="BV36" s="167"/>
      <c r="BW36" s="376">
        <f t="shared" si="2"/>
        <v>14</v>
      </c>
      <c r="BX36" s="376"/>
      <c r="BY36" s="375" t="str">
        <f>IF('各会計、関係団体の財政状況及び健全化判断比率'!B70="","",'各会計、関係団体の財政状況及び健全化判断比率'!B70)</f>
        <v>伊都郡町村及び橋本市老人福祉施設事務組合（普通会計）</v>
      </c>
      <c r="BZ36" s="375"/>
      <c r="CA36" s="375"/>
      <c r="CB36" s="375"/>
      <c r="CC36" s="375"/>
      <c r="CD36" s="375"/>
      <c r="CE36" s="375"/>
      <c r="CF36" s="375"/>
      <c r="CG36" s="375"/>
      <c r="CH36" s="375"/>
      <c r="CI36" s="375"/>
      <c r="CJ36" s="375"/>
      <c r="CK36" s="375"/>
      <c r="CL36" s="375"/>
      <c r="CM36" s="375"/>
      <c r="CN36" s="167"/>
      <c r="CO36" s="376" t="str">
        <f t="shared" si="3"/>
        <v/>
      </c>
      <c r="CP36" s="376"/>
      <c r="CQ36" s="375" t="str">
        <f>IF('各会計、関係団体の財政状況及び健全化判断比率'!BS9="","",'各会計、関係団体の財政状況及び健全化判断比率'!BS9)</f>
        <v/>
      </c>
      <c r="CR36" s="375"/>
      <c r="CS36" s="375"/>
      <c r="CT36" s="375"/>
      <c r="CU36" s="375"/>
      <c r="CV36" s="375"/>
      <c r="CW36" s="375"/>
      <c r="CX36" s="375"/>
      <c r="CY36" s="375"/>
      <c r="CZ36" s="375"/>
      <c r="DA36" s="375"/>
      <c r="DB36" s="375"/>
      <c r="DC36" s="375"/>
      <c r="DD36" s="375"/>
      <c r="DE36" s="375"/>
      <c r="DF36" s="164"/>
      <c r="DG36" s="374" t="str">
        <f>IF('各会計、関係団体の財政状況及び健全化判断比率'!BR9="","",'各会計、関係団体の財政状況及び健全化判断比率'!BR9)</f>
        <v/>
      </c>
      <c r="DH36" s="374"/>
      <c r="DI36" s="171"/>
      <c r="DJ36" s="139"/>
      <c r="DK36" s="139"/>
      <c r="DL36" s="139"/>
      <c r="DM36" s="139"/>
      <c r="DN36" s="139"/>
      <c r="DO36" s="139"/>
    </row>
    <row r="37" spans="1:119" ht="32.25" customHeight="1">
      <c r="A37" s="140"/>
      <c r="B37" s="166"/>
      <c r="C37" s="376" t="str">
        <f>IF(E37="","",C36+1)</f>
        <v/>
      </c>
      <c r="D37" s="376"/>
      <c r="E37" s="375" t="str">
        <f>IF('各会計、関係団体の財政状況及び健全化判断比率'!B10="","",'各会計、関係団体の財政状況及び健全化判断比率'!B10)</f>
        <v/>
      </c>
      <c r="F37" s="375"/>
      <c r="G37" s="375"/>
      <c r="H37" s="375"/>
      <c r="I37" s="375"/>
      <c r="J37" s="375"/>
      <c r="K37" s="375"/>
      <c r="L37" s="375"/>
      <c r="M37" s="375"/>
      <c r="N37" s="375"/>
      <c r="O37" s="375"/>
      <c r="P37" s="375"/>
      <c r="Q37" s="375"/>
      <c r="R37" s="375"/>
      <c r="S37" s="375"/>
      <c r="T37" s="167"/>
      <c r="U37" s="376">
        <f t="shared" si="4"/>
        <v>7</v>
      </c>
      <c r="V37" s="376"/>
      <c r="W37" s="375" t="str">
        <f>IF('各会計、関係団体の財政状況及び健全化判断比率'!B31="","",'各会計、関係団体の財政状況及び健全化判断比率'!B31)</f>
        <v>国民健康保険天野診療所事業特別会計</v>
      </c>
      <c r="X37" s="375"/>
      <c r="Y37" s="375"/>
      <c r="Z37" s="375"/>
      <c r="AA37" s="375"/>
      <c r="AB37" s="375"/>
      <c r="AC37" s="375"/>
      <c r="AD37" s="375"/>
      <c r="AE37" s="375"/>
      <c r="AF37" s="375"/>
      <c r="AG37" s="375"/>
      <c r="AH37" s="375"/>
      <c r="AI37" s="375"/>
      <c r="AJ37" s="375"/>
      <c r="AK37" s="375"/>
      <c r="AL37" s="167"/>
      <c r="AM37" s="376" t="str">
        <f t="shared" si="0"/>
        <v/>
      </c>
      <c r="AN37" s="376"/>
      <c r="AO37" s="375"/>
      <c r="AP37" s="375"/>
      <c r="AQ37" s="375"/>
      <c r="AR37" s="375"/>
      <c r="AS37" s="375"/>
      <c r="AT37" s="375"/>
      <c r="AU37" s="375"/>
      <c r="AV37" s="375"/>
      <c r="AW37" s="375"/>
      <c r="AX37" s="375"/>
      <c r="AY37" s="375"/>
      <c r="AZ37" s="375"/>
      <c r="BA37" s="375"/>
      <c r="BB37" s="375"/>
      <c r="BC37" s="375"/>
      <c r="BD37" s="167"/>
      <c r="BE37" s="376" t="str">
        <f t="shared" si="1"/>
        <v/>
      </c>
      <c r="BF37" s="376"/>
      <c r="BG37" s="375"/>
      <c r="BH37" s="375"/>
      <c r="BI37" s="375"/>
      <c r="BJ37" s="375"/>
      <c r="BK37" s="375"/>
      <c r="BL37" s="375"/>
      <c r="BM37" s="375"/>
      <c r="BN37" s="375"/>
      <c r="BO37" s="375"/>
      <c r="BP37" s="375"/>
      <c r="BQ37" s="375"/>
      <c r="BR37" s="375"/>
      <c r="BS37" s="375"/>
      <c r="BT37" s="375"/>
      <c r="BU37" s="375"/>
      <c r="BV37" s="167"/>
      <c r="BW37" s="376">
        <f t="shared" si="2"/>
        <v>15</v>
      </c>
      <c r="BX37" s="376"/>
      <c r="BY37" s="375" t="str">
        <f>IF('各会計、関係団体の財政状況及び健全化判断比率'!B71="","",'各会計、関係団体の財政状況及び健全化判断比率'!B71)</f>
        <v>伊都郡町村及び橋本市老人福祉施設事務組合（公営企業会計）</v>
      </c>
      <c r="BZ37" s="375"/>
      <c r="CA37" s="375"/>
      <c r="CB37" s="375"/>
      <c r="CC37" s="375"/>
      <c r="CD37" s="375"/>
      <c r="CE37" s="375"/>
      <c r="CF37" s="375"/>
      <c r="CG37" s="375"/>
      <c r="CH37" s="375"/>
      <c r="CI37" s="375"/>
      <c r="CJ37" s="375"/>
      <c r="CK37" s="375"/>
      <c r="CL37" s="375"/>
      <c r="CM37" s="375"/>
      <c r="CN37" s="167"/>
      <c r="CO37" s="376" t="str">
        <f t="shared" si="3"/>
        <v/>
      </c>
      <c r="CP37" s="376"/>
      <c r="CQ37" s="375" t="str">
        <f>IF('各会計、関係団体の財政状況及び健全化判断比率'!BS10="","",'各会計、関係団体の財政状況及び健全化判断比率'!BS10)</f>
        <v/>
      </c>
      <c r="CR37" s="375"/>
      <c r="CS37" s="375"/>
      <c r="CT37" s="375"/>
      <c r="CU37" s="375"/>
      <c r="CV37" s="375"/>
      <c r="CW37" s="375"/>
      <c r="CX37" s="375"/>
      <c r="CY37" s="375"/>
      <c r="CZ37" s="375"/>
      <c r="DA37" s="375"/>
      <c r="DB37" s="375"/>
      <c r="DC37" s="375"/>
      <c r="DD37" s="375"/>
      <c r="DE37" s="375"/>
      <c r="DF37" s="164"/>
      <c r="DG37" s="374" t="str">
        <f>IF('各会計、関係団体の財政状況及び健全化判断比率'!BR10="","",'各会計、関係団体の財政状況及び健全化判断比率'!BR10)</f>
        <v/>
      </c>
      <c r="DH37" s="374"/>
      <c r="DI37" s="171"/>
      <c r="DJ37" s="139"/>
      <c r="DK37" s="139"/>
      <c r="DL37" s="139"/>
      <c r="DM37" s="139"/>
      <c r="DN37" s="139"/>
      <c r="DO37" s="139"/>
    </row>
    <row r="38" spans="1:119" ht="32.25" customHeight="1">
      <c r="A38" s="140"/>
      <c r="B38" s="166"/>
      <c r="C38" s="376" t="str">
        <f t="shared" ref="C38:C43" si="5">IF(E38="","",C37+1)</f>
        <v/>
      </c>
      <c r="D38" s="376"/>
      <c r="E38" s="375" t="str">
        <f>IF('各会計、関係団体の財政状況及び健全化判断比率'!B11="","",'各会計、関係団体の財政状況及び健全化判断比率'!B11)</f>
        <v/>
      </c>
      <c r="F38" s="375"/>
      <c r="G38" s="375"/>
      <c r="H38" s="375"/>
      <c r="I38" s="375"/>
      <c r="J38" s="375"/>
      <c r="K38" s="375"/>
      <c r="L38" s="375"/>
      <c r="M38" s="375"/>
      <c r="N38" s="375"/>
      <c r="O38" s="375"/>
      <c r="P38" s="375"/>
      <c r="Q38" s="375"/>
      <c r="R38" s="375"/>
      <c r="S38" s="375"/>
      <c r="T38" s="167"/>
      <c r="U38" s="376" t="str">
        <f t="shared" si="4"/>
        <v/>
      </c>
      <c r="V38" s="376"/>
      <c r="W38" s="375"/>
      <c r="X38" s="375"/>
      <c r="Y38" s="375"/>
      <c r="Z38" s="375"/>
      <c r="AA38" s="375"/>
      <c r="AB38" s="375"/>
      <c r="AC38" s="375"/>
      <c r="AD38" s="375"/>
      <c r="AE38" s="375"/>
      <c r="AF38" s="375"/>
      <c r="AG38" s="375"/>
      <c r="AH38" s="375"/>
      <c r="AI38" s="375"/>
      <c r="AJ38" s="375"/>
      <c r="AK38" s="375"/>
      <c r="AL38" s="167"/>
      <c r="AM38" s="376" t="str">
        <f t="shared" si="0"/>
        <v/>
      </c>
      <c r="AN38" s="376"/>
      <c r="AO38" s="375"/>
      <c r="AP38" s="375"/>
      <c r="AQ38" s="375"/>
      <c r="AR38" s="375"/>
      <c r="AS38" s="375"/>
      <c r="AT38" s="375"/>
      <c r="AU38" s="375"/>
      <c r="AV38" s="375"/>
      <c r="AW38" s="375"/>
      <c r="AX38" s="375"/>
      <c r="AY38" s="375"/>
      <c r="AZ38" s="375"/>
      <c r="BA38" s="375"/>
      <c r="BB38" s="375"/>
      <c r="BC38" s="375"/>
      <c r="BD38" s="167"/>
      <c r="BE38" s="376" t="str">
        <f t="shared" si="1"/>
        <v/>
      </c>
      <c r="BF38" s="376"/>
      <c r="BG38" s="375"/>
      <c r="BH38" s="375"/>
      <c r="BI38" s="375"/>
      <c r="BJ38" s="375"/>
      <c r="BK38" s="375"/>
      <c r="BL38" s="375"/>
      <c r="BM38" s="375"/>
      <c r="BN38" s="375"/>
      <c r="BO38" s="375"/>
      <c r="BP38" s="375"/>
      <c r="BQ38" s="375"/>
      <c r="BR38" s="375"/>
      <c r="BS38" s="375"/>
      <c r="BT38" s="375"/>
      <c r="BU38" s="375"/>
      <c r="BV38" s="167"/>
      <c r="BW38" s="376">
        <f t="shared" si="2"/>
        <v>16</v>
      </c>
      <c r="BX38" s="376"/>
      <c r="BY38" s="375" t="str">
        <f>IF('各会計、関係団体の財政状況及び健全化判断比率'!B72="","",'各会計、関係団体の財政状況及び健全化判断比率'!B72)</f>
        <v>伊都郡町村及び橋本市児童福祉施設事務組合</v>
      </c>
      <c r="BZ38" s="375"/>
      <c r="CA38" s="375"/>
      <c r="CB38" s="375"/>
      <c r="CC38" s="375"/>
      <c r="CD38" s="375"/>
      <c r="CE38" s="375"/>
      <c r="CF38" s="375"/>
      <c r="CG38" s="375"/>
      <c r="CH38" s="375"/>
      <c r="CI38" s="375"/>
      <c r="CJ38" s="375"/>
      <c r="CK38" s="375"/>
      <c r="CL38" s="375"/>
      <c r="CM38" s="375"/>
      <c r="CN38" s="167"/>
      <c r="CO38" s="376" t="str">
        <f t="shared" si="3"/>
        <v/>
      </c>
      <c r="CP38" s="376"/>
      <c r="CQ38" s="375" t="str">
        <f>IF('各会計、関係団体の財政状況及び健全化判断比率'!BS11="","",'各会計、関係団体の財政状況及び健全化判断比率'!BS11)</f>
        <v/>
      </c>
      <c r="CR38" s="375"/>
      <c r="CS38" s="375"/>
      <c r="CT38" s="375"/>
      <c r="CU38" s="375"/>
      <c r="CV38" s="375"/>
      <c r="CW38" s="375"/>
      <c r="CX38" s="375"/>
      <c r="CY38" s="375"/>
      <c r="CZ38" s="375"/>
      <c r="DA38" s="375"/>
      <c r="DB38" s="375"/>
      <c r="DC38" s="375"/>
      <c r="DD38" s="375"/>
      <c r="DE38" s="375"/>
      <c r="DF38" s="164"/>
      <c r="DG38" s="374" t="str">
        <f>IF('各会計、関係団体の財政状況及び健全化判断比率'!BR11="","",'各会計、関係団体の財政状況及び健全化判断比率'!BR11)</f>
        <v/>
      </c>
      <c r="DH38" s="374"/>
      <c r="DI38" s="171"/>
      <c r="DJ38" s="139"/>
      <c r="DK38" s="139"/>
      <c r="DL38" s="139"/>
      <c r="DM38" s="139"/>
      <c r="DN38" s="139"/>
      <c r="DO38" s="139"/>
    </row>
    <row r="39" spans="1:119" ht="32.25" customHeight="1">
      <c r="A39" s="140"/>
      <c r="B39" s="166"/>
      <c r="C39" s="376" t="str">
        <f t="shared" si="5"/>
        <v/>
      </c>
      <c r="D39" s="376"/>
      <c r="E39" s="375" t="str">
        <f>IF('各会計、関係団体の財政状況及び健全化判断比率'!B12="","",'各会計、関係団体の財政状況及び健全化判断比率'!B12)</f>
        <v/>
      </c>
      <c r="F39" s="375"/>
      <c r="G39" s="375"/>
      <c r="H39" s="375"/>
      <c r="I39" s="375"/>
      <c r="J39" s="375"/>
      <c r="K39" s="375"/>
      <c r="L39" s="375"/>
      <c r="M39" s="375"/>
      <c r="N39" s="375"/>
      <c r="O39" s="375"/>
      <c r="P39" s="375"/>
      <c r="Q39" s="375"/>
      <c r="R39" s="375"/>
      <c r="S39" s="375"/>
      <c r="T39" s="167"/>
      <c r="U39" s="376" t="str">
        <f t="shared" si="4"/>
        <v/>
      </c>
      <c r="V39" s="376"/>
      <c r="W39" s="375"/>
      <c r="X39" s="375"/>
      <c r="Y39" s="375"/>
      <c r="Z39" s="375"/>
      <c r="AA39" s="375"/>
      <c r="AB39" s="375"/>
      <c r="AC39" s="375"/>
      <c r="AD39" s="375"/>
      <c r="AE39" s="375"/>
      <c r="AF39" s="375"/>
      <c r="AG39" s="375"/>
      <c r="AH39" s="375"/>
      <c r="AI39" s="375"/>
      <c r="AJ39" s="375"/>
      <c r="AK39" s="375"/>
      <c r="AL39" s="167"/>
      <c r="AM39" s="376" t="str">
        <f t="shared" si="0"/>
        <v/>
      </c>
      <c r="AN39" s="376"/>
      <c r="AO39" s="375"/>
      <c r="AP39" s="375"/>
      <c r="AQ39" s="375"/>
      <c r="AR39" s="375"/>
      <c r="AS39" s="375"/>
      <c r="AT39" s="375"/>
      <c r="AU39" s="375"/>
      <c r="AV39" s="375"/>
      <c r="AW39" s="375"/>
      <c r="AX39" s="375"/>
      <c r="AY39" s="375"/>
      <c r="AZ39" s="375"/>
      <c r="BA39" s="375"/>
      <c r="BB39" s="375"/>
      <c r="BC39" s="375"/>
      <c r="BD39" s="167"/>
      <c r="BE39" s="376" t="str">
        <f t="shared" si="1"/>
        <v/>
      </c>
      <c r="BF39" s="376"/>
      <c r="BG39" s="375"/>
      <c r="BH39" s="375"/>
      <c r="BI39" s="375"/>
      <c r="BJ39" s="375"/>
      <c r="BK39" s="375"/>
      <c r="BL39" s="375"/>
      <c r="BM39" s="375"/>
      <c r="BN39" s="375"/>
      <c r="BO39" s="375"/>
      <c r="BP39" s="375"/>
      <c r="BQ39" s="375"/>
      <c r="BR39" s="375"/>
      <c r="BS39" s="375"/>
      <c r="BT39" s="375"/>
      <c r="BU39" s="375"/>
      <c r="BV39" s="167"/>
      <c r="BW39" s="376">
        <f t="shared" si="2"/>
        <v>17</v>
      </c>
      <c r="BX39" s="376"/>
      <c r="BY39" s="375" t="str">
        <f>IF('各会計、関係団体の財政状況及び健全化判断比率'!B73="","",'各会計、関係団体の財政状況及び健全化判断比率'!B73)</f>
        <v>伊都消防組合</v>
      </c>
      <c r="BZ39" s="375"/>
      <c r="CA39" s="375"/>
      <c r="CB39" s="375"/>
      <c r="CC39" s="375"/>
      <c r="CD39" s="375"/>
      <c r="CE39" s="375"/>
      <c r="CF39" s="375"/>
      <c r="CG39" s="375"/>
      <c r="CH39" s="375"/>
      <c r="CI39" s="375"/>
      <c r="CJ39" s="375"/>
      <c r="CK39" s="375"/>
      <c r="CL39" s="375"/>
      <c r="CM39" s="375"/>
      <c r="CN39" s="167"/>
      <c r="CO39" s="376" t="str">
        <f t="shared" si="3"/>
        <v/>
      </c>
      <c r="CP39" s="376"/>
      <c r="CQ39" s="375" t="str">
        <f>IF('各会計、関係団体の財政状況及び健全化判断比率'!BS12="","",'各会計、関係団体の財政状況及び健全化判断比率'!BS12)</f>
        <v/>
      </c>
      <c r="CR39" s="375"/>
      <c r="CS39" s="375"/>
      <c r="CT39" s="375"/>
      <c r="CU39" s="375"/>
      <c r="CV39" s="375"/>
      <c r="CW39" s="375"/>
      <c r="CX39" s="375"/>
      <c r="CY39" s="375"/>
      <c r="CZ39" s="375"/>
      <c r="DA39" s="375"/>
      <c r="DB39" s="375"/>
      <c r="DC39" s="375"/>
      <c r="DD39" s="375"/>
      <c r="DE39" s="375"/>
      <c r="DF39" s="164"/>
      <c r="DG39" s="374" t="str">
        <f>IF('各会計、関係団体の財政状況及び健全化判断比率'!BR12="","",'各会計、関係団体の財政状況及び健全化判断比率'!BR12)</f>
        <v/>
      </c>
      <c r="DH39" s="374"/>
      <c r="DI39" s="171"/>
      <c r="DJ39" s="139"/>
      <c r="DK39" s="139"/>
      <c r="DL39" s="139"/>
      <c r="DM39" s="139"/>
      <c r="DN39" s="139"/>
      <c r="DO39" s="139"/>
    </row>
    <row r="40" spans="1:119" ht="32.25" customHeight="1">
      <c r="A40" s="140"/>
      <c r="B40" s="166"/>
      <c r="C40" s="376" t="str">
        <f t="shared" si="5"/>
        <v/>
      </c>
      <c r="D40" s="376"/>
      <c r="E40" s="375" t="str">
        <f>IF('各会計、関係団体の財政状況及び健全化判断比率'!B13="","",'各会計、関係団体の財政状況及び健全化判断比率'!B13)</f>
        <v/>
      </c>
      <c r="F40" s="375"/>
      <c r="G40" s="375"/>
      <c r="H40" s="375"/>
      <c r="I40" s="375"/>
      <c r="J40" s="375"/>
      <c r="K40" s="375"/>
      <c r="L40" s="375"/>
      <c r="M40" s="375"/>
      <c r="N40" s="375"/>
      <c r="O40" s="375"/>
      <c r="P40" s="375"/>
      <c r="Q40" s="375"/>
      <c r="R40" s="375"/>
      <c r="S40" s="375"/>
      <c r="T40" s="167"/>
      <c r="U40" s="376" t="str">
        <f t="shared" si="4"/>
        <v/>
      </c>
      <c r="V40" s="376"/>
      <c r="W40" s="375"/>
      <c r="X40" s="375"/>
      <c r="Y40" s="375"/>
      <c r="Z40" s="375"/>
      <c r="AA40" s="375"/>
      <c r="AB40" s="375"/>
      <c r="AC40" s="375"/>
      <c r="AD40" s="375"/>
      <c r="AE40" s="375"/>
      <c r="AF40" s="375"/>
      <c r="AG40" s="375"/>
      <c r="AH40" s="375"/>
      <c r="AI40" s="375"/>
      <c r="AJ40" s="375"/>
      <c r="AK40" s="375"/>
      <c r="AL40" s="167"/>
      <c r="AM40" s="376" t="str">
        <f t="shared" si="0"/>
        <v/>
      </c>
      <c r="AN40" s="376"/>
      <c r="AO40" s="375"/>
      <c r="AP40" s="375"/>
      <c r="AQ40" s="375"/>
      <c r="AR40" s="375"/>
      <c r="AS40" s="375"/>
      <c r="AT40" s="375"/>
      <c r="AU40" s="375"/>
      <c r="AV40" s="375"/>
      <c r="AW40" s="375"/>
      <c r="AX40" s="375"/>
      <c r="AY40" s="375"/>
      <c r="AZ40" s="375"/>
      <c r="BA40" s="375"/>
      <c r="BB40" s="375"/>
      <c r="BC40" s="375"/>
      <c r="BD40" s="167"/>
      <c r="BE40" s="376" t="str">
        <f t="shared" si="1"/>
        <v/>
      </c>
      <c r="BF40" s="376"/>
      <c r="BG40" s="375"/>
      <c r="BH40" s="375"/>
      <c r="BI40" s="375"/>
      <c r="BJ40" s="375"/>
      <c r="BK40" s="375"/>
      <c r="BL40" s="375"/>
      <c r="BM40" s="375"/>
      <c r="BN40" s="375"/>
      <c r="BO40" s="375"/>
      <c r="BP40" s="375"/>
      <c r="BQ40" s="375"/>
      <c r="BR40" s="375"/>
      <c r="BS40" s="375"/>
      <c r="BT40" s="375"/>
      <c r="BU40" s="375"/>
      <c r="BV40" s="167"/>
      <c r="BW40" s="376">
        <f t="shared" si="2"/>
        <v>18</v>
      </c>
      <c r="BX40" s="376"/>
      <c r="BY40" s="375" t="str">
        <f>IF('各会計、関係団体の財政状況及び健全化判断比率'!B74="","",'各会計、関係団体の財政状況及び健全化判断比率'!B74)</f>
        <v>橋本周辺広域市町村圏組合</v>
      </c>
      <c r="BZ40" s="375"/>
      <c r="CA40" s="375"/>
      <c r="CB40" s="375"/>
      <c r="CC40" s="375"/>
      <c r="CD40" s="375"/>
      <c r="CE40" s="375"/>
      <c r="CF40" s="375"/>
      <c r="CG40" s="375"/>
      <c r="CH40" s="375"/>
      <c r="CI40" s="375"/>
      <c r="CJ40" s="375"/>
      <c r="CK40" s="375"/>
      <c r="CL40" s="375"/>
      <c r="CM40" s="375"/>
      <c r="CN40" s="167"/>
      <c r="CO40" s="376" t="str">
        <f t="shared" si="3"/>
        <v/>
      </c>
      <c r="CP40" s="376"/>
      <c r="CQ40" s="375" t="str">
        <f>IF('各会計、関係団体の財政状況及び健全化判断比率'!BS13="","",'各会計、関係団体の財政状況及び健全化判断比率'!BS13)</f>
        <v/>
      </c>
      <c r="CR40" s="375"/>
      <c r="CS40" s="375"/>
      <c r="CT40" s="375"/>
      <c r="CU40" s="375"/>
      <c r="CV40" s="375"/>
      <c r="CW40" s="375"/>
      <c r="CX40" s="375"/>
      <c r="CY40" s="375"/>
      <c r="CZ40" s="375"/>
      <c r="DA40" s="375"/>
      <c r="DB40" s="375"/>
      <c r="DC40" s="375"/>
      <c r="DD40" s="375"/>
      <c r="DE40" s="375"/>
      <c r="DF40" s="164"/>
      <c r="DG40" s="374" t="str">
        <f>IF('各会計、関係団体の財政状況及び健全化判断比率'!BR13="","",'各会計、関係団体の財政状況及び健全化判断比率'!BR13)</f>
        <v/>
      </c>
      <c r="DH40" s="374"/>
      <c r="DI40" s="171"/>
      <c r="DJ40" s="139"/>
      <c r="DK40" s="139"/>
      <c r="DL40" s="139"/>
      <c r="DM40" s="139"/>
      <c r="DN40" s="139"/>
      <c r="DO40" s="139"/>
    </row>
    <row r="41" spans="1:119" ht="32.25" customHeight="1">
      <c r="A41" s="140"/>
      <c r="B41" s="166"/>
      <c r="C41" s="376" t="str">
        <f t="shared" si="5"/>
        <v/>
      </c>
      <c r="D41" s="376"/>
      <c r="E41" s="375" t="str">
        <f>IF('各会計、関係団体の財政状況及び健全化判断比率'!B14="","",'各会計、関係団体の財政状況及び健全化判断比率'!B14)</f>
        <v/>
      </c>
      <c r="F41" s="375"/>
      <c r="G41" s="375"/>
      <c r="H41" s="375"/>
      <c r="I41" s="375"/>
      <c r="J41" s="375"/>
      <c r="K41" s="375"/>
      <c r="L41" s="375"/>
      <c r="M41" s="375"/>
      <c r="N41" s="375"/>
      <c r="O41" s="375"/>
      <c r="P41" s="375"/>
      <c r="Q41" s="375"/>
      <c r="R41" s="375"/>
      <c r="S41" s="375"/>
      <c r="T41" s="167"/>
      <c r="U41" s="376" t="str">
        <f t="shared" si="4"/>
        <v/>
      </c>
      <c r="V41" s="376"/>
      <c r="W41" s="375"/>
      <c r="X41" s="375"/>
      <c r="Y41" s="375"/>
      <c r="Z41" s="375"/>
      <c r="AA41" s="375"/>
      <c r="AB41" s="375"/>
      <c r="AC41" s="375"/>
      <c r="AD41" s="375"/>
      <c r="AE41" s="375"/>
      <c r="AF41" s="375"/>
      <c r="AG41" s="375"/>
      <c r="AH41" s="375"/>
      <c r="AI41" s="375"/>
      <c r="AJ41" s="375"/>
      <c r="AK41" s="375"/>
      <c r="AL41" s="167"/>
      <c r="AM41" s="376" t="str">
        <f t="shared" si="0"/>
        <v/>
      </c>
      <c r="AN41" s="376"/>
      <c r="AO41" s="375"/>
      <c r="AP41" s="375"/>
      <c r="AQ41" s="375"/>
      <c r="AR41" s="375"/>
      <c r="AS41" s="375"/>
      <c r="AT41" s="375"/>
      <c r="AU41" s="375"/>
      <c r="AV41" s="375"/>
      <c r="AW41" s="375"/>
      <c r="AX41" s="375"/>
      <c r="AY41" s="375"/>
      <c r="AZ41" s="375"/>
      <c r="BA41" s="375"/>
      <c r="BB41" s="375"/>
      <c r="BC41" s="375"/>
      <c r="BD41" s="167"/>
      <c r="BE41" s="376" t="str">
        <f t="shared" si="1"/>
        <v/>
      </c>
      <c r="BF41" s="376"/>
      <c r="BG41" s="375"/>
      <c r="BH41" s="375"/>
      <c r="BI41" s="375"/>
      <c r="BJ41" s="375"/>
      <c r="BK41" s="375"/>
      <c r="BL41" s="375"/>
      <c r="BM41" s="375"/>
      <c r="BN41" s="375"/>
      <c r="BO41" s="375"/>
      <c r="BP41" s="375"/>
      <c r="BQ41" s="375"/>
      <c r="BR41" s="375"/>
      <c r="BS41" s="375"/>
      <c r="BT41" s="375"/>
      <c r="BU41" s="375"/>
      <c r="BV41" s="167"/>
      <c r="BW41" s="376">
        <f t="shared" si="2"/>
        <v>19</v>
      </c>
      <c r="BX41" s="376"/>
      <c r="BY41" s="375" t="str">
        <f>IF('各会計、関係団体の財政状況及び健全化判断比率'!B75="","",'各会計、関係団体の財政状況及び健全化判断比率'!B75)</f>
        <v>和歌山地方税回収機構</v>
      </c>
      <c r="BZ41" s="375"/>
      <c r="CA41" s="375"/>
      <c r="CB41" s="375"/>
      <c r="CC41" s="375"/>
      <c r="CD41" s="375"/>
      <c r="CE41" s="375"/>
      <c r="CF41" s="375"/>
      <c r="CG41" s="375"/>
      <c r="CH41" s="375"/>
      <c r="CI41" s="375"/>
      <c r="CJ41" s="375"/>
      <c r="CK41" s="375"/>
      <c r="CL41" s="375"/>
      <c r="CM41" s="375"/>
      <c r="CN41" s="167"/>
      <c r="CO41" s="376" t="str">
        <f t="shared" si="3"/>
        <v/>
      </c>
      <c r="CP41" s="376"/>
      <c r="CQ41" s="375" t="str">
        <f>IF('各会計、関係団体の財政状況及び健全化判断比率'!BS14="","",'各会計、関係団体の財政状況及び健全化判断比率'!BS14)</f>
        <v/>
      </c>
      <c r="CR41" s="375"/>
      <c r="CS41" s="375"/>
      <c r="CT41" s="375"/>
      <c r="CU41" s="375"/>
      <c r="CV41" s="375"/>
      <c r="CW41" s="375"/>
      <c r="CX41" s="375"/>
      <c r="CY41" s="375"/>
      <c r="CZ41" s="375"/>
      <c r="DA41" s="375"/>
      <c r="DB41" s="375"/>
      <c r="DC41" s="375"/>
      <c r="DD41" s="375"/>
      <c r="DE41" s="375"/>
      <c r="DF41" s="164"/>
      <c r="DG41" s="374" t="str">
        <f>IF('各会計、関係団体の財政状況及び健全化判断比率'!BR14="","",'各会計、関係団体の財政状況及び健全化判断比率'!BR14)</f>
        <v/>
      </c>
      <c r="DH41" s="374"/>
      <c r="DI41" s="171"/>
      <c r="DJ41" s="139"/>
      <c r="DK41" s="139"/>
      <c r="DL41" s="139"/>
      <c r="DM41" s="139"/>
      <c r="DN41" s="139"/>
      <c r="DO41" s="139"/>
    </row>
    <row r="42" spans="1:119" ht="32.25" customHeight="1">
      <c r="A42" s="139"/>
      <c r="B42" s="166"/>
      <c r="C42" s="376" t="str">
        <f t="shared" si="5"/>
        <v/>
      </c>
      <c r="D42" s="376"/>
      <c r="E42" s="375" t="str">
        <f>IF('各会計、関係団体の財政状況及び健全化判断比率'!B15="","",'各会計、関係団体の財政状況及び健全化判断比率'!B15)</f>
        <v/>
      </c>
      <c r="F42" s="375"/>
      <c r="G42" s="375"/>
      <c r="H42" s="375"/>
      <c r="I42" s="375"/>
      <c r="J42" s="375"/>
      <c r="K42" s="375"/>
      <c r="L42" s="375"/>
      <c r="M42" s="375"/>
      <c r="N42" s="375"/>
      <c r="O42" s="375"/>
      <c r="P42" s="375"/>
      <c r="Q42" s="375"/>
      <c r="R42" s="375"/>
      <c r="S42" s="375"/>
      <c r="T42" s="167"/>
      <c r="U42" s="376" t="str">
        <f t="shared" si="4"/>
        <v/>
      </c>
      <c r="V42" s="376"/>
      <c r="W42" s="375"/>
      <c r="X42" s="375"/>
      <c r="Y42" s="375"/>
      <c r="Z42" s="375"/>
      <c r="AA42" s="375"/>
      <c r="AB42" s="375"/>
      <c r="AC42" s="375"/>
      <c r="AD42" s="375"/>
      <c r="AE42" s="375"/>
      <c r="AF42" s="375"/>
      <c r="AG42" s="375"/>
      <c r="AH42" s="375"/>
      <c r="AI42" s="375"/>
      <c r="AJ42" s="375"/>
      <c r="AK42" s="375"/>
      <c r="AL42" s="167"/>
      <c r="AM42" s="376" t="str">
        <f t="shared" si="0"/>
        <v/>
      </c>
      <c r="AN42" s="376"/>
      <c r="AO42" s="375"/>
      <c r="AP42" s="375"/>
      <c r="AQ42" s="375"/>
      <c r="AR42" s="375"/>
      <c r="AS42" s="375"/>
      <c r="AT42" s="375"/>
      <c r="AU42" s="375"/>
      <c r="AV42" s="375"/>
      <c r="AW42" s="375"/>
      <c r="AX42" s="375"/>
      <c r="AY42" s="375"/>
      <c r="AZ42" s="375"/>
      <c r="BA42" s="375"/>
      <c r="BB42" s="375"/>
      <c r="BC42" s="375"/>
      <c r="BD42" s="167"/>
      <c r="BE42" s="376" t="str">
        <f t="shared" si="1"/>
        <v/>
      </c>
      <c r="BF42" s="376"/>
      <c r="BG42" s="375"/>
      <c r="BH42" s="375"/>
      <c r="BI42" s="375"/>
      <c r="BJ42" s="375"/>
      <c r="BK42" s="375"/>
      <c r="BL42" s="375"/>
      <c r="BM42" s="375"/>
      <c r="BN42" s="375"/>
      <c r="BO42" s="375"/>
      <c r="BP42" s="375"/>
      <c r="BQ42" s="375"/>
      <c r="BR42" s="375"/>
      <c r="BS42" s="375"/>
      <c r="BT42" s="375"/>
      <c r="BU42" s="375"/>
      <c r="BV42" s="167"/>
      <c r="BW42" s="376">
        <f t="shared" si="2"/>
        <v>20</v>
      </c>
      <c r="BX42" s="376"/>
      <c r="BY42" s="375" t="str">
        <f>IF('各会計、関係団体の財政状況及び健全化判断比率'!B76="","",'各会計、関係団体の財政状況及び健全化判断比率'!B76)</f>
        <v>和歌山県後期高齢者医療広域連合（普通会計）</v>
      </c>
      <c r="BZ42" s="375"/>
      <c r="CA42" s="375"/>
      <c r="CB42" s="375"/>
      <c r="CC42" s="375"/>
      <c r="CD42" s="375"/>
      <c r="CE42" s="375"/>
      <c r="CF42" s="375"/>
      <c r="CG42" s="375"/>
      <c r="CH42" s="375"/>
      <c r="CI42" s="375"/>
      <c r="CJ42" s="375"/>
      <c r="CK42" s="375"/>
      <c r="CL42" s="375"/>
      <c r="CM42" s="375"/>
      <c r="CN42" s="167"/>
      <c r="CO42" s="376" t="str">
        <f t="shared" si="3"/>
        <v/>
      </c>
      <c r="CP42" s="376"/>
      <c r="CQ42" s="375" t="str">
        <f>IF('各会計、関係団体の財政状況及び健全化判断比率'!BS15="","",'各会計、関係団体の財政状況及び健全化判断比率'!BS15)</f>
        <v/>
      </c>
      <c r="CR42" s="375"/>
      <c r="CS42" s="375"/>
      <c r="CT42" s="375"/>
      <c r="CU42" s="375"/>
      <c r="CV42" s="375"/>
      <c r="CW42" s="375"/>
      <c r="CX42" s="375"/>
      <c r="CY42" s="375"/>
      <c r="CZ42" s="375"/>
      <c r="DA42" s="375"/>
      <c r="DB42" s="375"/>
      <c r="DC42" s="375"/>
      <c r="DD42" s="375"/>
      <c r="DE42" s="375"/>
      <c r="DF42" s="164"/>
      <c r="DG42" s="374" t="str">
        <f>IF('各会計、関係団体の財政状況及び健全化判断比率'!BR15="","",'各会計、関係団体の財政状況及び健全化判断比率'!BR15)</f>
        <v/>
      </c>
      <c r="DH42" s="374"/>
      <c r="DI42" s="171"/>
      <c r="DJ42" s="139"/>
      <c r="DK42" s="139"/>
      <c r="DL42" s="139"/>
      <c r="DM42" s="139"/>
      <c r="DN42" s="139"/>
      <c r="DO42" s="139"/>
    </row>
    <row r="43" spans="1:119" ht="32.25" customHeight="1">
      <c r="A43" s="139"/>
      <c r="B43" s="166"/>
      <c r="C43" s="376" t="str">
        <f t="shared" si="5"/>
        <v/>
      </c>
      <c r="D43" s="376"/>
      <c r="E43" s="375" t="str">
        <f>IF('各会計、関係団体の財政状況及び健全化判断比率'!B16="","",'各会計、関係団体の財政状況及び健全化判断比率'!B16)</f>
        <v/>
      </c>
      <c r="F43" s="375"/>
      <c r="G43" s="375"/>
      <c r="H43" s="375"/>
      <c r="I43" s="375"/>
      <c r="J43" s="375"/>
      <c r="K43" s="375"/>
      <c r="L43" s="375"/>
      <c r="M43" s="375"/>
      <c r="N43" s="375"/>
      <c r="O43" s="375"/>
      <c r="P43" s="375"/>
      <c r="Q43" s="375"/>
      <c r="R43" s="375"/>
      <c r="S43" s="375"/>
      <c r="T43" s="167"/>
      <c r="U43" s="376" t="str">
        <f t="shared" si="4"/>
        <v/>
      </c>
      <c r="V43" s="376"/>
      <c r="W43" s="375"/>
      <c r="X43" s="375"/>
      <c r="Y43" s="375"/>
      <c r="Z43" s="375"/>
      <c r="AA43" s="375"/>
      <c r="AB43" s="375"/>
      <c r="AC43" s="375"/>
      <c r="AD43" s="375"/>
      <c r="AE43" s="375"/>
      <c r="AF43" s="375"/>
      <c r="AG43" s="375"/>
      <c r="AH43" s="375"/>
      <c r="AI43" s="375"/>
      <c r="AJ43" s="375"/>
      <c r="AK43" s="375"/>
      <c r="AL43" s="167"/>
      <c r="AM43" s="376" t="str">
        <f t="shared" si="0"/>
        <v/>
      </c>
      <c r="AN43" s="376"/>
      <c r="AO43" s="375"/>
      <c r="AP43" s="375"/>
      <c r="AQ43" s="375"/>
      <c r="AR43" s="375"/>
      <c r="AS43" s="375"/>
      <c r="AT43" s="375"/>
      <c r="AU43" s="375"/>
      <c r="AV43" s="375"/>
      <c r="AW43" s="375"/>
      <c r="AX43" s="375"/>
      <c r="AY43" s="375"/>
      <c r="AZ43" s="375"/>
      <c r="BA43" s="375"/>
      <c r="BB43" s="375"/>
      <c r="BC43" s="375"/>
      <c r="BD43" s="167"/>
      <c r="BE43" s="376" t="str">
        <f t="shared" si="1"/>
        <v/>
      </c>
      <c r="BF43" s="376"/>
      <c r="BG43" s="375"/>
      <c r="BH43" s="375"/>
      <c r="BI43" s="375"/>
      <c r="BJ43" s="375"/>
      <c r="BK43" s="375"/>
      <c r="BL43" s="375"/>
      <c r="BM43" s="375"/>
      <c r="BN43" s="375"/>
      <c r="BO43" s="375"/>
      <c r="BP43" s="375"/>
      <c r="BQ43" s="375"/>
      <c r="BR43" s="375"/>
      <c r="BS43" s="375"/>
      <c r="BT43" s="375"/>
      <c r="BU43" s="375"/>
      <c r="BV43" s="167"/>
      <c r="BW43" s="376">
        <f t="shared" si="2"/>
        <v>21</v>
      </c>
      <c r="BX43" s="376"/>
      <c r="BY43" s="375" t="str">
        <f>IF('各会計、関係団体の財政状況及び健全化判断比率'!B77="","",'各会計、関係団体の財政状況及び健全化判断比率'!B77)</f>
        <v>和歌山県後期高齢者医療広域連合（特別会計）</v>
      </c>
      <c r="BZ43" s="375"/>
      <c r="CA43" s="375"/>
      <c r="CB43" s="375"/>
      <c r="CC43" s="375"/>
      <c r="CD43" s="375"/>
      <c r="CE43" s="375"/>
      <c r="CF43" s="375"/>
      <c r="CG43" s="375"/>
      <c r="CH43" s="375"/>
      <c r="CI43" s="375"/>
      <c r="CJ43" s="375"/>
      <c r="CK43" s="375"/>
      <c r="CL43" s="375"/>
      <c r="CM43" s="375"/>
      <c r="CN43" s="167"/>
      <c r="CO43" s="376" t="str">
        <f t="shared" si="3"/>
        <v/>
      </c>
      <c r="CP43" s="376"/>
      <c r="CQ43" s="375" t="str">
        <f>IF('各会計、関係団体の財政状況及び健全化判断比率'!BS16="","",'各会計、関係団体の財政状況及び健全化判断比率'!BS16)</f>
        <v/>
      </c>
      <c r="CR43" s="375"/>
      <c r="CS43" s="375"/>
      <c r="CT43" s="375"/>
      <c r="CU43" s="375"/>
      <c r="CV43" s="375"/>
      <c r="CW43" s="375"/>
      <c r="CX43" s="375"/>
      <c r="CY43" s="375"/>
      <c r="CZ43" s="375"/>
      <c r="DA43" s="375"/>
      <c r="DB43" s="375"/>
      <c r="DC43" s="375"/>
      <c r="DD43" s="375"/>
      <c r="DE43" s="375"/>
      <c r="DF43" s="164"/>
      <c r="DG43" s="374" t="str">
        <f>IF('各会計、関係団体の財政状況及び健全化判断比率'!BR16="","",'各会計、関係団体の財政状況及び健全化判断比率'!BR16)</f>
        <v/>
      </c>
      <c r="DH43" s="374"/>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B6:K8"/>
    <mergeCell ref="L6:V8"/>
    <mergeCell ref="W6:AB8"/>
    <mergeCell ref="AC6:AL8"/>
    <mergeCell ref="CT5:DA5"/>
    <mergeCell ref="DB5:DI5"/>
    <mergeCell ref="BV5:CC5"/>
    <mergeCell ref="CD5:CS5"/>
    <mergeCell ref="AM5:AT5"/>
    <mergeCell ref="AU5:AX5"/>
    <mergeCell ref="AY5:BM5"/>
    <mergeCell ref="BN5:BU5"/>
    <mergeCell ref="AM6:AT6"/>
    <mergeCell ref="AU6:AX6"/>
    <mergeCell ref="AY6:BM6"/>
    <mergeCell ref="BN6:BU6"/>
    <mergeCell ref="CT6:DA6"/>
    <mergeCell ref="DB6:DI6"/>
    <mergeCell ref="AM8:AT8"/>
    <mergeCell ref="AU8:AX8"/>
    <mergeCell ref="AY8:BM8"/>
    <mergeCell ref="BN8:BU8"/>
    <mergeCell ref="AM7:AT7"/>
    <mergeCell ref="AU7:AX7"/>
    <mergeCell ref="AY7:BM7"/>
    <mergeCell ref="BN7:BU7"/>
    <mergeCell ref="BV6:CC6"/>
    <mergeCell ref="CD6:CS6"/>
    <mergeCell ref="BV8:CC8"/>
    <mergeCell ref="CD8:CS8"/>
    <mergeCell ref="CT8:DA8"/>
    <mergeCell ref="DB8:DI8"/>
    <mergeCell ref="BV7:CC7"/>
    <mergeCell ref="CD7:CS7"/>
    <mergeCell ref="CT7:DA7"/>
    <mergeCell ref="DB7:DI7"/>
    <mergeCell ref="R9:V9"/>
    <mergeCell ref="W9:AL11"/>
    <mergeCell ref="AM9:AT9"/>
    <mergeCell ref="AU9:AX9"/>
    <mergeCell ref="L10:Q10"/>
    <mergeCell ref="R10:V10"/>
    <mergeCell ref="AM10:AT10"/>
    <mergeCell ref="AU10:AX10"/>
    <mergeCell ref="L11:Q11"/>
    <mergeCell ref="R11:V11"/>
    <mergeCell ref="BN10:BU10"/>
    <mergeCell ref="CT9:DA9"/>
    <mergeCell ref="DB9:DI9"/>
    <mergeCell ref="AY9:BM9"/>
    <mergeCell ref="BN9:BU9"/>
    <mergeCell ref="BV9:CC9"/>
    <mergeCell ref="CD9:CS9"/>
    <mergeCell ref="AH12:AL12"/>
    <mergeCell ref="AM12:AT12"/>
    <mergeCell ref="BV10:CC10"/>
    <mergeCell ref="AM11:AT11"/>
    <mergeCell ref="AU11:AX11"/>
    <mergeCell ref="AY11:BM11"/>
    <mergeCell ref="BN11:BU11"/>
    <mergeCell ref="BV11:CC11"/>
    <mergeCell ref="CD11:CS11"/>
    <mergeCell ref="CT11:DA11"/>
    <mergeCell ref="DB11:DI11"/>
    <mergeCell ref="DB12:DI12"/>
    <mergeCell ref="AU12:AX12"/>
    <mergeCell ref="AY12:BM12"/>
    <mergeCell ref="BN12:BU12"/>
    <mergeCell ref="BV12:CC12"/>
    <mergeCell ref="R13:V13"/>
    <mergeCell ref="W13:AB14"/>
    <mergeCell ref="AC13:AG13"/>
    <mergeCell ref="AH13:AL13"/>
    <mergeCell ref="AM13:AT13"/>
    <mergeCell ref="AU13:AX13"/>
    <mergeCell ref="L14:Q14"/>
    <mergeCell ref="R14:V14"/>
    <mergeCell ref="AY10:BM10"/>
    <mergeCell ref="DB13:DI13"/>
    <mergeCell ref="B9:K11"/>
    <mergeCell ref="L9:Q9"/>
    <mergeCell ref="CD12:CS12"/>
    <mergeCell ref="CT12:DA12"/>
    <mergeCell ref="AY14:BM14"/>
    <mergeCell ref="BN14:BU14"/>
    <mergeCell ref="BV14:CC14"/>
    <mergeCell ref="CD14:CS14"/>
    <mergeCell ref="CT14:DA14"/>
    <mergeCell ref="AC14:AG14"/>
    <mergeCell ref="AH14:AL14"/>
    <mergeCell ref="BV13:CC13"/>
    <mergeCell ref="CD13:CS13"/>
    <mergeCell ref="CT13:DA13"/>
    <mergeCell ref="AY13:BM13"/>
    <mergeCell ref="BN13:BU13"/>
    <mergeCell ref="B12:K17"/>
    <mergeCell ref="L12:Q12"/>
    <mergeCell ref="R12:V12"/>
    <mergeCell ref="W12:AB12"/>
    <mergeCell ref="AC12:AG12"/>
    <mergeCell ref="AM16:AT16"/>
    <mergeCell ref="M13:Q13"/>
    <mergeCell ref="AH15:AL15"/>
    <mergeCell ref="AM15:AT15"/>
    <mergeCell ref="AU15:AX15"/>
    <mergeCell ref="AY15:BM15"/>
    <mergeCell ref="DB16:DI17"/>
    <mergeCell ref="AM14:AT14"/>
    <mergeCell ref="AU14:AX14"/>
    <mergeCell ref="M15:Q15"/>
    <mergeCell ref="R15:V15"/>
    <mergeCell ref="W15:AB16"/>
    <mergeCell ref="AC15:AG15"/>
    <mergeCell ref="CD15:CS15"/>
    <mergeCell ref="R16:V16"/>
    <mergeCell ref="AC16:AG16"/>
    <mergeCell ref="AH16:AL16"/>
    <mergeCell ref="BN15:BU15"/>
    <mergeCell ref="BV15:CC15"/>
    <mergeCell ref="DB14:DI14"/>
    <mergeCell ref="BV18:CC18"/>
    <mergeCell ref="CE18:CS19"/>
    <mergeCell ref="CT18:DA19"/>
    <mergeCell ref="AY16:BM16"/>
    <mergeCell ref="BN16:BU16"/>
    <mergeCell ref="BV16:CC16"/>
    <mergeCell ref="CE16:CS17"/>
    <mergeCell ref="DB18:DI19"/>
    <mergeCell ref="L16:Q16"/>
    <mergeCell ref="M17:Q17"/>
    <mergeCell ref="R17:V17"/>
    <mergeCell ref="W17:AB18"/>
    <mergeCell ref="AC17:AG17"/>
    <mergeCell ref="AH17:AL17"/>
    <mergeCell ref="AM17:AT17"/>
    <mergeCell ref="AU17:AX17"/>
    <mergeCell ref="AY17:BM17"/>
    <mergeCell ref="BN17:BU17"/>
    <mergeCell ref="AY18:BM18"/>
    <mergeCell ref="BN18:BU18"/>
    <mergeCell ref="AU16:AX16"/>
    <mergeCell ref="B18:K18"/>
    <mergeCell ref="L18:V18"/>
    <mergeCell ref="AC18:AG18"/>
    <mergeCell ref="AH18:AL18"/>
    <mergeCell ref="AM18:AT18"/>
    <mergeCell ref="AU18:AX18"/>
    <mergeCell ref="CT16:DA17"/>
    <mergeCell ref="BV17:CC17"/>
    <mergeCell ref="B19:K19"/>
    <mergeCell ref="L19:V19"/>
    <mergeCell ref="W19:AB20"/>
    <mergeCell ref="AC19:AG19"/>
    <mergeCell ref="AH19:AL19"/>
    <mergeCell ref="AM19:AT19"/>
    <mergeCell ref="B20:K20"/>
    <mergeCell ref="L20:V20"/>
    <mergeCell ref="AC20:AG20"/>
    <mergeCell ref="AH20:AL20"/>
    <mergeCell ref="AY20:BM20"/>
    <mergeCell ref="BN20:BU20"/>
    <mergeCell ref="BV20:CC20"/>
    <mergeCell ref="CE20:CS21"/>
    <mergeCell ref="AM20:AT20"/>
    <mergeCell ref="AU20:AX20"/>
    <mergeCell ref="CT20:DA21"/>
    <mergeCell ref="DB20:DI21"/>
    <mergeCell ref="AU19:AX19"/>
    <mergeCell ref="AY19:BM19"/>
    <mergeCell ref="BN19:BU19"/>
    <mergeCell ref="BV19:CC19"/>
    <mergeCell ref="B21:AX21"/>
    <mergeCell ref="AY21:BM21"/>
    <mergeCell ref="BN21:BU21"/>
    <mergeCell ref="BV21:CC21"/>
    <mergeCell ref="DB22:DI23"/>
    <mergeCell ref="AY23:BM23"/>
    <mergeCell ref="BN23:BU23"/>
    <mergeCell ref="BV23:CC23"/>
    <mergeCell ref="BN22:BU22"/>
    <mergeCell ref="BV22:CC22"/>
    <mergeCell ref="AH22:AL23"/>
    <mergeCell ref="AM22:AR23"/>
    <mergeCell ref="AS22:AX23"/>
    <mergeCell ref="AY22:BM22"/>
    <mergeCell ref="CE22:CS23"/>
    <mergeCell ref="CT22:DA23"/>
    <mergeCell ref="CT28:DA29"/>
    <mergeCell ref="DB28:DI29"/>
    <mergeCell ref="E29:K29"/>
    <mergeCell ref="DB24:DI25"/>
    <mergeCell ref="E25:K25"/>
    <mergeCell ref="L25:P25"/>
    <mergeCell ref="Q25:V25"/>
    <mergeCell ref="Z25:AG25"/>
    <mergeCell ref="AH25:AL25"/>
    <mergeCell ref="AM25:AR25"/>
    <mergeCell ref="AS25:AX25"/>
    <mergeCell ref="AY25:BM25"/>
    <mergeCell ref="BN25:BU25"/>
    <mergeCell ref="CE24:CS25"/>
    <mergeCell ref="CT24:DA25"/>
    <mergeCell ref="BV25:CC25"/>
    <mergeCell ref="AH24:AL24"/>
    <mergeCell ref="AM24:AR24"/>
    <mergeCell ref="AS24:AX24"/>
    <mergeCell ref="AY24:BM24"/>
    <mergeCell ref="BN24:BU24"/>
    <mergeCell ref="BV24:CC24"/>
    <mergeCell ref="Z24:AG24"/>
    <mergeCell ref="E26:K26"/>
    <mergeCell ref="DB26:DI27"/>
    <mergeCell ref="E27:K27"/>
    <mergeCell ref="L27:P27"/>
    <mergeCell ref="Q27:V27"/>
    <mergeCell ref="Z27:AG27"/>
    <mergeCell ref="AH27:AL27"/>
    <mergeCell ref="AM27:AR27"/>
    <mergeCell ref="AS27:AX27"/>
    <mergeCell ref="BV26:CC26"/>
    <mergeCell ref="CE26:CS27"/>
    <mergeCell ref="CT26:DA27"/>
    <mergeCell ref="BV27:CC27"/>
    <mergeCell ref="AY27:BM27"/>
    <mergeCell ref="BN27:BU27"/>
    <mergeCell ref="AY26:BM26"/>
    <mergeCell ref="BN26:BU26"/>
    <mergeCell ref="L26:P26"/>
    <mergeCell ref="Z26:AG26"/>
    <mergeCell ref="Q26:V26"/>
    <mergeCell ref="W22:Y29"/>
    <mergeCell ref="Z22:AG23"/>
    <mergeCell ref="L29:P29"/>
    <mergeCell ref="Q29:V29"/>
    <mergeCell ref="Z29:AG29"/>
    <mergeCell ref="W30:AG30"/>
    <mergeCell ref="Q28:V28"/>
    <mergeCell ref="Z28:AG28"/>
    <mergeCell ref="E30:K30"/>
    <mergeCell ref="L30:P30"/>
    <mergeCell ref="Q30:V30"/>
    <mergeCell ref="AH26:AL26"/>
    <mergeCell ref="AM26:AR26"/>
    <mergeCell ref="AH30:AX30"/>
    <mergeCell ref="AS28:AX28"/>
    <mergeCell ref="AS26:AX26"/>
    <mergeCell ref="AH29:AL29"/>
    <mergeCell ref="AH28:AL28"/>
    <mergeCell ref="AM28:AR28"/>
    <mergeCell ref="AM29:AR29"/>
    <mergeCell ref="BG33:BU33"/>
    <mergeCell ref="BW33:BX33"/>
    <mergeCell ref="BY33:CM33"/>
    <mergeCell ref="AS29:AX29"/>
    <mergeCell ref="BC29:BM29"/>
    <mergeCell ref="CE28:CS29"/>
    <mergeCell ref="BN29:BU29"/>
    <mergeCell ref="BV29:CC29"/>
    <mergeCell ref="BC30:BM30"/>
    <mergeCell ref="AY28:BB30"/>
    <mergeCell ref="BC28:BM28"/>
    <mergeCell ref="DG34:DH34"/>
    <mergeCell ref="C35:D35"/>
    <mergeCell ref="E35:S35"/>
    <mergeCell ref="U35:V35"/>
    <mergeCell ref="BE34:BF34"/>
    <mergeCell ref="BG34:BU34"/>
    <mergeCell ref="BW34:BX34"/>
    <mergeCell ref="BN30:BU30"/>
    <mergeCell ref="BV30:CC30"/>
    <mergeCell ref="B22:D30"/>
    <mergeCell ref="E22:K23"/>
    <mergeCell ref="L22:P23"/>
    <mergeCell ref="Q22:V23"/>
    <mergeCell ref="E24:K24"/>
    <mergeCell ref="L24:P24"/>
    <mergeCell ref="Q24:V24"/>
    <mergeCell ref="BG35:BU35"/>
    <mergeCell ref="BW35:BX35"/>
    <mergeCell ref="BY35:CM35"/>
    <mergeCell ref="DG35:DH35"/>
    <mergeCell ref="E28:K28"/>
    <mergeCell ref="L28:P28"/>
    <mergeCell ref="BN28:BU28"/>
    <mergeCell ref="BV28:CC28"/>
    <mergeCell ref="CQ34:DE34"/>
    <mergeCell ref="DG33:DH33"/>
    <mergeCell ref="C34:D34"/>
    <mergeCell ref="E34:S34"/>
    <mergeCell ref="U34:V34"/>
    <mergeCell ref="W34:AK34"/>
    <mergeCell ref="AM34:AN34"/>
    <mergeCell ref="AO34:BC34"/>
    <mergeCell ref="CO35:CP35"/>
    <mergeCell ref="CO33:CP33"/>
    <mergeCell ref="CQ33:DE33"/>
    <mergeCell ref="C33:D33"/>
    <mergeCell ref="E33:S33"/>
    <mergeCell ref="U33:V33"/>
    <mergeCell ref="W33:AK33"/>
    <mergeCell ref="AM33:AN33"/>
    <mergeCell ref="AO33:BC33"/>
    <mergeCell ref="BE33:BF33"/>
    <mergeCell ref="BE35:BF35"/>
    <mergeCell ref="BY34:CM34"/>
    <mergeCell ref="W35:AK35"/>
    <mergeCell ref="AM35:AN35"/>
    <mergeCell ref="AO35:BC35"/>
    <mergeCell ref="CO34:CP34"/>
    <mergeCell ref="DG37:DH37"/>
    <mergeCell ref="BE37:BF37"/>
    <mergeCell ref="BG37:BU37"/>
    <mergeCell ref="CQ35:DE35"/>
    <mergeCell ref="BG38:BU38"/>
    <mergeCell ref="BW38:BX38"/>
    <mergeCell ref="BY36:CM36"/>
    <mergeCell ref="CO36:CP36"/>
    <mergeCell ref="CQ36:DE36"/>
    <mergeCell ref="BW37:BX37"/>
    <mergeCell ref="BY38:CM38"/>
    <mergeCell ref="CO38:CP38"/>
    <mergeCell ref="CQ38:DE38"/>
    <mergeCell ref="DG36:DH36"/>
    <mergeCell ref="BY37:CM37"/>
    <mergeCell ref="CO37:CP37"/>
    <mergeCell ref="CQ37:DE37"/>
    <mergeCell ref="AO36:BC36"/>
    <mergeCell ref="BE36:BF36"/>
    <mergeCell ref="BG36:BU36"/>
    <mergeCell ref="BW36:BX36"/>
    <mergeCell ref="C36:D36"/>
    <mergeCell ref="E36:S36"/>
    <mergeCell ref="U36:V36"/>
    <mergeCell ref="W36:AK36"/>
    <mergeCell ref="C37:D37"/>
    <mergeCell ref="E37:S37"/>
    <mergeCell ref="U37:V37"/>
    <mergeCell ref="W37:AK37"/>
    <mergeCell ref="AM37:AN37"/>
    <mergeCell ref="AM36:AN36"/>
    <mergeCell ref="AO37:BC37"/>
    <mergeCell ref="CO39:CP39"/>
    <mergeCell ref="CQ39:DE39"/>
    <mergeCell ref="DG38:DH38"/>
    <mergeCell ref="C39:D39"/>
    <mergeCell ref="E39:S39"/>
    <mergeCell ref="U39:V39"/>
    <mergeCell ref="W39:AK39"/>
    <mergeCell ref="AM39:AN39"/>
    <mergeCell ref="AO39:BC39"/>
    <mergeCell ref="DG39:DH39"/>
    <mergeCell ref="C38:D38"/>
    <mergeCell ref="E38:S38"/>
    <mergeCell ref="U38:V38"/>
    <mergeCell ref="W38:AK38"/>
    <mergeCell ref="BW39:BX39"/>
    <mergeCell ref="BY39:CM39"/>
    <mergeCell ref="BE39:BF39"/>
    <mergeCell ref="BG39:BU39"/>
    <mergeCell ref="AM38:AN38"/>
    <mergeCell ref="AO38:BC38"/>
    <mergeCell ref="BE38:BF38"/>
    <mergeCell ref="U41:V41"/>
    <mergeCell ref="W41:AK41"/>
    <mergeCell ref="BY40:CM40"/>
    <mergeCell ref="CO40:CP40"/>
    <mergeCell ref="CQ40:DE40"/>
    <mergeCell ref="DG40:DH40"/>
    <mergeCell ref="AM41:AN41"/>
    <mergeCell ref="AO41:BC41"/>
    <mergeCell ref="C40:D40"/>
    <mergeCell ref="E40:S40"/>
    <mergeCell ref="U40:V40"/>
    <mergeCell ref="W40:AK40"/>
    <mergeCell ref="AM40:AN40"/>
    <mergeCell ref="AO40:BC40"/>
    <mergeCell ref="C41:D41"/>
    <mergeCell ref="E41:S41"/>
    <mergeCell ref="BE40:BF40"/>
    <mergeCell ref="BG40:BU40"/>
    <mergeCell ref="BW40:BX40"/>
    <mergeCell ref="C43:D43"/>
    <mergeCell ref="E43:S43"/>
    <mergeCell ref="U43:V43"/>
    <mergeCell ref="W43:AK43"/>
    <mergeCell ref="AM43:AN43"/>
    <mergeCell ref="AO43:BC43"/>
    <mergeCell ref="BE41:BF41"/>
    <mergeCell ref="DG41:DH41"/>
    <mergeCell ref="C42:D42"/>
    <mergeCell ref="E42:S42"/>
    <mergeCell ref="U42:V42"/>
    <mergeCell ref="W42:AK42"/>
    <mergeCell ref="AM42:AN42"/>
    <mergeCell ref="AO42:BC42"/>
    <mergeCell ref="BE42:BF42"/>
    <mergeCell ref="BG42:BU42"/>
    <mergeCell ref="BW42:BX42"/>
    <mergeCell ref="BY42:CM42"/>
    <mergeCell ref="CO42:CP42"/>
    <mergeCell ref="BG41:BU41"/>
    <mergeCell ref="BW41:BX41"/>
    <mergeCell ref="BY41:CM41"/>
    <mergeCell ref="CO41:CP41"/>
    <mergeCell ref="CQ42:DE42"/>
    <mergeCell ref="DG42:DH42"/>
    <mergeCell ref="CQ41:DE41"/>
    <mergeCell ref="DG43:DH43"/>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4" t="s">
        <v>196</v>
      </c>
      <c r="DI1" s="735"/>
      <c r="DJ1" s="735"/>
      <c r="DK1" s="735"/>
      <c r="DL1" s="735"/>
      <c r="DM1" s="735"/>
      <c r="DN1" s="736"/>
      <c r="DP1" s="734" t="s">
        <v>197</v>
      </c>
      <c r="DQ1" s="735"/>
      <c r="DR1" s="735"/>
      <c r="DS1" s="735"/>
      <c r="DT1" s="735"/>
      <c r="DU1" s="735"/>
      <c r="DV1" s="735"/>
      <c r="DW1" s="735"/>
      <c r="DX1" s="735"/>
      <c r="DY1" s="735"/>
      <c r="DZ1" s="735"/>
      <c r="EA1" s="735"/>
      <c r="EB1" s="735"/>
      <c r="EC1" s="736"/>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1" t="s">
        <v>205</v>
      </c>
      <c r="AQ4" s="731"/>
      <c r="AR4" s="731"/>
      <c r="AS4" s="731"/>
      <c r="AT4" s="731"/>
      <c r="AU4" s="731"/>
      <c r="AV4" s="731"/>
      <c r="AW4" s="731"/>
      <c r="AX4" s="731"/>
      <c r="AY4" s="731"/>
      <c r="AZ4" s="731"/>
      <c r="BA4" s="731"/>
      <c r="BB4" s="731"/>
      <c r="BC4" s="731"/>
      <c r="BD4" s="731"/>
      <c r="BE4" s="731"/>
      <c r="BF4" s="731"/>
      <c r="BG4" s="731" t="s">
        <v>206</v>
      </c>
      <c r="BH4" s="731"/>
      <c r="BI4" s="731"/>
      <c r="BJ4" s="731"/>
      <c r="BK4" s="731"/>
      <c r="BL4" s="731"/>
      <c r="BM4" s="731"/>
      <c r="BN4" s="731"/>
      <c r="BO4" s="731" t="s">
        <v>203</v>
      </c>
      <c r="BP4" s="731"/>
      <c r="BQ4" s="731"/>
      <c r="BR4" s="731"/>
      <c r="BS4" s="731" t="s">
        <v>207</v>
      </c>
      <c r="BT4" s="731"/>
      <c r="BU4" s="731"/>
      <c r="BV4" s="731"/>
      <c r="BW4" s="731"/>
      <c r="BX4" s="731"/>
      <c r="BY4" s="731"/>
      <c r="BZ4" s="731"/>
      <c r="CA4" s="731"/>
      <c r="CB4" s="731"/>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5">
        <v>2034425</v>
      </c>
      <c r="S5" s="676"/>
      <c r="T5" s="676"/>
      <c r="U5" s="676"/>
      <c r="V5" s="676"/>
      <c r="W5" s="676"/>
      <c r="X5" s="676"/>
      <c r="Y5" s="719"/>
      <c r="Z5" s="732">
        <v>18.2</v>
      </c>
      <c r="AA5" s="732"/>
      <c r="AB5" s="732"/>
      <c r="AC5" s="732"/>
      <c r="AD5" s="733">
        <v>1932630</v>
      </c>
      <c r="AE5" s="733"/>
      <c r="AF5" s="733"/>
      <c r="AG5" s="733"/>
      <c r="AH5" s="733"/>
      <c r="AI5" s="733"/>
      <c r="AJ5" s="733"/>
      <c r="AK5" s="733"/>
      <c r="AL5" s="720">
        <v>34.4</v>
      </c>
      <c r="AM5" s="697"/>
      <c r="AN5" s="697"/>
      <c r="AO5" s="721"/>
      <c r="AP5" s="707" t="s">
        <v>210</v>
      </c>
      <c r="AQ5" s="708"/>
      <c r="AR5" s="708"/>
      <c r="AS5" s="708"/>
      <c r="AT5" s="708"/>
      <c r="AU5" s="708"/>
      <c r="AV5" s="708"/>
      <c r="AW5" s="708"/>
      <c r="AX5" s="708"/>
      <c r="AY5" s="708"/>
      <c r="AZ5" s="708"/>
      <c r="BA5" s="708"/>
      <c r="BB5" s="708"/>
      <c r="BC5" s="708"/>
      <c r="BD5" s="708"/>
      <c r="BE5" s="708"/>
      <c r="BF5" s="709"/>
      <c r="BG5" s="610">
        <v>1930552</v>
      </c>
      <c r="BH5" s="611"/>
      <c r="BI5" s="611"/>
      <c r="BJ5" s="611"/>
      <c r="BK5" s="611"/>
      <c r="BL5" s="611"/>
      <c r="BM5" s="611"/>
      <c r="BN5" s="612"/>
      <c r="BO5" s="678">
        <v>94.9</v>
      </c>
      <c r="BP5" s="678"/>
      <c r="BQ5" s="678"/>
      <c r="BR5" s="678"/>
      <c r="BS5" s="679" t="s">
        <v>211</v>
      </c>
      <c r="BT5" s="679"/>
      <c r="BU5" s="679"/>
      <c r="BV5" s="679"/>
      <c r="BW5" s="679"/>
      <c r="BX5" s="679"/>
      <c r="BY5" s="679"/>
      <c r="BZ5" s="679"/>
      <c r="CA5" s="679"/>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07" t="s">
        <v>215</v>
      </c>
      <c r="C6" s="608"/>
      <c r="D6" s="608"/>
      <c r="E6" s="608"/>
      <c r="F6" s="608"/>
      <c r="G6" s="608"/>
      <c r="H6" s="608"/>
      <c r="I6" s="608"/>
      <c r="J6" s="608"/>
      <c r="K6" s="608"/>
      <c r="L6" s="608"/>
      <c r="M6" s="608"/>
      <c r="N6" s="608"/>
      <c r="O6" s="608"/>
      <c r="P6" s="608"/>
      <c r="Q6" s="609"/>
      <c r="R6" s="610">
        <v>98008</v>
      </c>
      <c r="S6" s="611"/>
      <c r="T6" s="611"/>
      <c r="U6" s="611"/>
      <c r="V6" s="611"/>
      <c r="W6" s="611"/>
      <c r="X6" s="611"/>
      <c r="Y6" s="612"/>
      <c r="Z6" s="678">
        <v>0.9</v>
      </c>
      <c r="AA6" s="678"/>
      <c r="AB6" s="678"/>
      <c r="AC6" s="678"/>
      <c r="AD6" s="679">
        <v>98008</v>
      </c>
      <c r="AE6" s="679"/>
      <c r="AF6" s="679"/>
      <c r="AG6" s="679"/>
      <c r="AH6" s="679"/>
      <c r="AI6" s="679"/>
      <c r="AJ6" s="679"/>
      <c r="AK6" s="679"/>
      <c r="AL6" s="643">
        <v>1.7</v>
      </c>
      <c r="AM6" s="670"/>
      <c r="AN6" s="670"/>
      <c r="AO6" s="671"/>
      <c r="AP6" s="607" t="s">
        <v>216</v>
      </c>
      <c r="AQ6" s="608"/>
      <c r="AR6" s="608"/>
      <c r="AS6" s="608"/>
      <c r="AT6" s="608"/>
      <c r="AU6" s="608"/>
      <c r="AV6" s="608"/>
      <c r="AW6" s="608"/>
      <c r="AX6" s="608"/>
      <c r="AY6" s="608"/>
      <c r="AZ6" s="608"/>
      <c r="BA6" s="608"/>
      <c r="BB6" s="608"/>
      <c r="BC6" s="608"/>
      <c r="BD6" s="608"/>
      <c r="BE6" s="608"/>
      <c r="BF6" s="609"/>
      <c r="BG6" s="610">
        <v>1930552</v>
      </c>
      <c r="BH6" s="611"/>
      <c r="BI6" s="611"/>
      <c r="BJ6" s="611"/>
      <c r="BK6" s="611"/>
      <c r="BL6" s="611"/>
      <c r="BM6" s="611"/>
      <c r="BN6" s="612"/>
      <c r="BO6" s="678">
        <v>94.9</v>
      </c>
      <c r="BP6" s="678"/>
      <c r="BQ6" s="678"/>
      <c r="BR6" s="678"/>
      <c r="BS6" s="679" t="s">
        <v>211</v>
      </c>
      <c r="BT6" s="679"/>
      <c r="BU6" s="679"/>
      <c r="BV6" s="679"/>
      <c r="BW6" s="679"/>
      <c r="BX6" s="679"/>
      <c r="BY6" s="679"/>
      <c r="BZ6" s="679"/>
      <c r="CA6" s="679"/>
      <c r="CB6" s="710"/>
      <c r="CD6" s="672" t="s">
        <v>217</v>
      </c>
      <c r="CE6" s="673"/>
      <c r="CF6" s="673"/>
      <c r="CG6" s="673"/>
      <c r="CH6" s="673"/>
      <c r="CI6" s="673"/>
      <c r="CJ6" s="673"/>
      <c r="CK6" s="673"/>
      <c r="CL6" s="673"/>
      <c r="CM6" s="673"/>
      <c r="CN6" s="673"/>
      <c r="CO6" s="673"/>
      <c r="CP6" s="673"/>
      <c r="CQ6" s="674"/>
      <c r="CR6" s="610">
        <v>98885</v>
      </c>
      <c r="CS6" s="611"/>
      <c r="CT6" s="611"/>
      <c r="CU6" s="611"/>
      <c r="CV6" s="611"/>
      <c r="CW6" s="611"/>
      <c r="CX6" s="611"/>
      <c r="CY6" s="612"/>
      <c r="CZ6" s="678">
        <v>0.9</v>
      </c>
      <c r="DA6" s="678"/>
      <c r="DB6" s="678"/>
      <c r="DC6" s="678"/>
      <c r="DD6" s="616" t="s">
        <v>211</v>
      </c>
      <c r="DE6" s="611"/>
      <c r="DF6" s="611"/>
      <c r="DG6" s="611"/>
      <c r="DH6" s="611"/>
      <c r="DI6" s="611"/>
      <c r="DJ6" s="611"/>
      <c r="DK6" s="611"/>
      <c r="DL6" s="611"/>
      <c r="DM6" s="611"/>
      <c r="DN6" s="611"/>
      <c r="DO6" s="611"/>
      <c r="DP6" s="612"/>
      <c r="DQ6" s="616">
        <v>98885</v>
      </c>
      <c r="DR6" s="611"/>
      <c r="DS6" s="611"/>
      <c r="DT6" s="611"/>
      <c r="DU6" s="611"/>
      <c r="DV6" s="611"/>
      <c r="DW6" s="611"/>
      <c r="DX6" s="611"/>
      <c r="DY6" s="611"/>
      <c r="DZ6" s="611"/>
      <c r="EA6" s="611"/>
      <c r="EB6" s="611"/>
      <c r="EC6" s="656"/>
    </row>
    <row r="7" spans="2:143" ht="11.25" customHeight="1">
      <c r="B7" s="607" t="s">
        <v>218</v>
      </c>
      <c r="C7" s="608"/>
      <c r="D7" s="608"/>
      <c r="E7" s="608"/>
      <c r="F7" s="608"/>
      <c r="G7" s="608"/>
      <c r="H7" s="608"/>
      <c r="I7" s="608"/>
      <c r="J7" s="608"/>
      <c r="K7" s="608"/>
      <c r="L7" s="608"/>
      <c r="M7" s="608"/>
      <c r="N7" s="608"/>
      <c r="O7" s="608"/>
      <c r="P7" s="608"/>
      <c r="Q7" s="609"/>
      <c r="R7" s="610">
        <v>3460</v>
      </c>
      <c r="S7" s="611"/>
      <c r="T7" s="611"/>
      <c r="U7" s="611"/>
      <c r="V7" s="611"/>
      <c r="W7" s="611"/>
      <c r="X7" s="611"/>
      <c r="Y7" s="612"/>
      <c r="Z7" s="678">
        <v>0</v>
      </c>
      <c r="AA7" s="678"/>
      <c r="AB7" s="678"/>
      <c r="AC7" s="678"/>
      <c r="AD7" s="679">
        <v>3460</v>
      </c>
      <c r="AE7" s="679"/>
      <c r="AF7" s="679"/>
      <c r="AG7" s="679"/>
      <c r="AH7" s="679"/>
      <c r="AI7" s="679"/>
      <c r="AJ7" s="679"/>
      <c r="AK7" s="679"/>
      <c r="AL7" s="643">
        <v>0.1</v>
      </c>
      <c r="AM7" s="670"/>
      <c r="AN7" s="670"/>
      <c r="AO7" s="671"/>
      <c r="AP7" s="607" t="s">
        <v>219</v>
      </c>
      <c r="AQ7" s="608"/>
      <c r="AR7" s="608"/>
      <c r="AS7" s="608"/>
      <c r="AT7" s="608"/>
      <c r="AU7" s="608"/>
      <c r="AV7" s="608"/>
      <c r="AW7" s="608"/>
      <c r="AX7" s="608"/>
      <c r="AY7" s="608"/>
      <c r="AZ7" s="608"/>
      <c r="BA7" s="608"/>
      <c r="BB7" s="608"/>
      <c r="BC7" s="608"/>
      <c r="BD7" s="608"/>
      <c r="BE7" s="608"/>
      <c r="BF7" s="609"/>
      <c r="BG7" s="610">
        <v>697084</v>
      </c>
      <c r="BH7" s="611"/>
      <c r="BI7" s="611"/>
      <c r="BJ7" s="611"/>
      <c r="BK7" s="611"/>
      <c r="BL7" s="611"/>
      <c r="BM7" s="611"/>
      <c r="BN7" s="612"/>
      <c r="BO7" s="678">
        <v>34.299999999999997</v>
      </c>
      <c r="BP7" s="678"/>
      <c r="BQ7" s="678"/>
      <c r="BR7" s="678"/>
      <c r="BS7" s="679" t="s">
        <v>211</v>
      </c>
      <c r="BT7" s="679"/>
      <c r="BU7" s="679"/>
      <c r="BV7" s="679"/>
      <c r="BW7" s="679"/>
      <c r="BX7" s="679"/>
      <c r="BY7" s="679"/>
      <c r="BZ7" s="679"/>
      <c r="CA7" s="679"/>
      <c r="CB7" s="710"/>
      <c r="CD7" s="657" t="s">
        <v>220</v>
      </c>
      <c r="CE7" s="654"/>
      <c r="CF7" s="654"/>
      <c r="CG7" s="654"/>
      <c r="CH7" s="654"/>
      <c r="CI7" s="654"/>
      <c r="CJ7" s="654"/>
      <c r="CK7" s="654"/>
      <c r="CL7" s="654"/>
      <c r="CM7" s="654"/>
      <c r="CN7" s="654"/>
      <c r="CO7" s="654"/>
      <c r="CP7" s="654"/>
      <c r="CQ7" s="655"/>
      <c r="CR7" s="610">
        <v>1723040</v>
      </c>
      <c r="CS7" s="611"/>
      <c r="CT7" s="611"/>
      <c r="CU7" s="611"/>
      <c r="CV7" s="611"/>
      <c r="CW7" s="611"/>
      <c r="CX7" s="611"/>
      <c r="CY7" s="612"/>
      <c r="CZ7" s="678">
        <v>15.9</v>
      </c>
      <c r="DA7" s="678"/>
      <c r="DB7" s="678"/>
      <c r="DC7" s="678"/>
      <c r="DD7" s="616">
        <v>355196</v>
      </c>
      <c r="DE7" s="611"/>
      <c r="DF7" s="611"/>
      <c r="DG7" s="611"/>
      <c r="DH7" s="611"/>
      <c r="DI7" s="611"/>
      <c r="DJ7" s="611"/>
      <c r="DK7" s="611"/>
      <c r="DL7" s="611"/>
      <c r="DM7" s="611"/>
      <c r="DN7" s="611"/>
      <c r="DO7" s="611"/>
      <c r="DP7" s="612"/>
      <c r="DQ7" s="616">
        <v>1306603</v>
      </c>
      <c r="DR7" s="611"/>
      <c r="DS7" s="611"/>
      <c r="DT7" s="611"/>
      <c r="DU7" s="611"/>
      <c r="DV7" s="611"/>
      <c r="DW7" s="611"/>
      <c r="DX7" s="611"/>
      <c r="DY7" s="611"/>
      <c r="DZ7" s="611"/>
      <c r="EA7" s="611"/>
      <c r="EB7" s="611"/>
      <c r="EC7" s="656"/>
    </row>
    <row r="8" spans="2:143" ht="11.25" customHeight="1">
      <c r="B8" s="607" t="s">
        <v>221</v>
      </c>
      <c r="C8" s="608"/>
      <c r="D8" s="608"/>
      <c r="E8" s="608"/>
      <c r="F8" s="608"/>
      <c r="G8" s="608"/>
      <c r="H8" s="608"/>
      <c r="I8" s="608"/>
      <c r="J8" s="608"/>
      <c r="K8" s="608"/>
      <c r="L8" s="608"/>
      <c r="M8" s="608"/>
      <c r="N8" s="608"/>
      <c r="O8" s="608"/>
      <c r="P8" s="608"/>
      <c r="Q8" s="609"/>
      <c r="R8" s="610">
        <v>8527</v>
      </c>
      <c r="S8" s="611"/>
      <c r="T8" s="611"/>
      <c r="U8" s="611"/>
      <c r="V8" s="611"/>
      <c r="W8" s="611"/>
      <c r="X8" s="611"/>
      <c r="Y8" s="612"/>
      <c r="Z8" s="678">
        <v>0.1</v>
      </c>
      <c r="AA8" s="678"/>
      <c r="AB8" s="678"/>
      <c r="AC8" s="678"/>
      <c r="AD8" s="679">
        <v>8527</v>
      </c>
      <c r="AE8" s="679"/>
      <c r="AF8" s="679"/>
      <c r="AG8" s="679"/>
      <c r="AH8" s="679"/>
      <c r="AI8" s="679"/>
      <c r="AJ8" s="679"/>
      <c r="AK8" s="679"/>
      <c r="AL8" s="643">
        <v>0.2</v>
      </c>
      <c r="AM8" s="670"/>
      <c r="AN8" s="670"/>
      <c r="AO8" s="671"/>
      <c r="AP8" s="607" t="s">
        <v>222</v>
      </c>
      <c r="AQ8" s="608"/>
      <c r="AR8" s="608"/>
      <c r="AS8" s="608"/>
      <c r="AT8" s="608"/>
      <c r="AU8" s="608"/>
      <c r="AV8" s="608"/>
      <c r="AW8" s="608"/>
      <c r="AX8" s="608"/>
      <c r="AY8" s="608"/>
      <c r="AZ8" s="608"/>
      <c r="BA8" s="608"/>
      <c r="BB8" s="608"/>
      <c r="BC8" s="608"/>
      <c r="BD8" s="608"/>
      <c r="BE8" s="608"/>
      <c r="BF8" s="609"/>
      <c r="BG8" s="610">
        <v>26470</v>
      </c>
      <c r="BH8" s="611"/>
      <c r="BI8" s="611"/>
      <c r="BJ8" s="611"/>
      <c r="BK8" s="611"/>
      <c r="BL8" s="611"/>
      <c r="BM8" s="611"/>
      <c r="BN8" s="612"/>
      <c r="BO8" s="678">
        <v>1.3</v>
      </c>
      <c r="BP8" s="678"/>
      <c r="BQ8" s="678"/>
      <c r="BR8" s="678"/>
      <c r="BS8" s="616" t="s">
        <v>112</v>
      </c>
      <c r="BT8" s="611"/>
      <c r="BU8" s="611"/>
      <c r="BV8" s="611"/>
      <c r="BW8" s="611"/>
      <c r="BX8" s="611"/>
      <c r="BY8" s="611"/>
      <c r="BZ8" s="611"/>
      <c r="CA8" s="611"/>
      <c r="CB8" s="656"/>
      <c r="CD8" s="657" t="s">
        <v>223</v>
      </c>
      <c r="CE8" s="654"/>
      <c r="CF8" s="654"/>
      <c r="CG8" s="654"/>
      <c r="CH8" s="654"/>
      <c r="CI8" s="654"/>
      <c r="CJ8" s="654"/>
      <c r="CK8" s="654"/>
      <c r="CL8" s="654"/>
      <c r="CM8" s="654"/>
      <c r="CN8" s="654"/>
      <c r="CO8" s="654"/>
      <c r="CP8" s="654"/>
      <c r="CQ8" s="655"/>
      <c r="CR8" s="610">
        <v>2976304</v>
      </c>
      <c r="CS8" s="611"/>
      <c r="CT8" s="611"/>
      <c r="CU8" s="611"/>
      <c r="CV8" s="611"/>
      <c r="CW8" s="611"/>
      <c r="CX8" s="611"/>
      <c r="CY8" s="612"/>
      <c r="CZ8" s="678">
        <v>27.4</v>
      </c>
      <c r="DA8" s="678"/>
      <c r="DB8" s="678"/>
      <c r="DC8" s="678"/>
      <c r="DD8" s="616">
        <v>141572</v>
      </c>
      <c r="DE8" s="611"/>
      <c r="DF8" s="611"/>
      <c r="DG8" s="611"/>
      <c r="DH8" s="611"/>
      <c r="DI8" s="611"/>
      <c r="DJ8" s="611"/>
      <c r="DK8" s="611"/>
      <c r="DL8" s="611"/>
      <c r="DM8" s="611"/>
      <c r="DN8" s="611"/>
      <c r="DO8" s="611"/>
      <c r="DP8" s="612"/>
      <c r="DQ8" s="616">
        <v>1858821</v>
      </c>
      <c r="DR8" s="611"/>
      <c r="DS8" s="611"/>
      <c r="DT8" s="611"/>
      <c r="DU8" s="611"/>
      <c r="DV8" s="611"/>
      <c r="DW8" s="611"/>
      <c r="DX8" s="611"/>
      <c r="DY8" s="611"/>
      <c r="DZ8" s="611"/>
      <c r="EA8" s="611"/>
      <c r="EB8" s="611"/>
      <c r="EC8" s="656"/>
    </row>
    <row r="9" spans="2:143" ht="11.25" customHeight="1">
      <c r="B9" s="607" t="s">
        <v>224</v>
      </c>
      <c r="C9" s="608"/>
      <c r="D9" s="608"/>
      <c r="E9" s="608"/>
      <c r="F9" s="608"/>
      <c r="G9" s="608"/>
      <c r="H9" s="608"/>
      <c r="I9" s="608"/>
      <c r="J9" s="608"/>
      <c r="K9" s="608"/>
      <c r="L9" s="608"/>
      <c r="M9" s="608"/>
      <c r="N9" s="608"/>
      <c r="O9" s="608"/>
      <c r="P9" s="608"/>
      <c r="Q9" s="609"/>
      <c r="R9" s="610">
        <v>4238</v>
      </c>
      <c r="S9" s="611"/>
      <c r="T9" s="611"/>
      <c r="U9" s="611"/>
      <c r="V9" s="611"/>
      <c r="W9" s="611"/>
      <c r="X9" s="611"/>
      <c r="Y9" s="612"/>
      <c r="Z9" s="678">
        <v>0</v>
      </c>
      <c r="AA9" s="678"/>
      <c r="AB9" s="678"/>
      <c r="AC9" s="678"/>
      <c r="AD9" s="679">
        <v>4238</v>
      </c>
      <c r="AE9" s="679"/>
      <c r="AF9" s="679"/>
      <c r="AG9" s="679"/>
      <c r="AH9" s="679"/>
      <c r="AI9" s="679"/>
      <c r="AJ9" s="679"/>
      <c r="AK9" s="679"/>
      <c r="AL9" s="643">
        <v>0.1</v>
      </c>
      <c r="AM9" s="670"/>
      <c r="AN9" s="670"/>
      <c r="AO9" s="671"/>
      <c r="AP9" s="607" t="s">
        <v>225</v>
      </c>
      <c r="AQ9" s="608"/>
      <c r="AR9" s="608"/>
      <c r="AS9" s="608"/>
      <c r="AT9" s="608"/>
      <c r="AU9" s="608"/>
      <c r="AV9" s="608"/>
      <c r="AW9" s="608"/>
      <c r="AX9" s="608"/>
      <c r="AY9" s="608"/>
      <c r="AZ9" s="608"/>
      <c r="BA9" s="608"/>
      <c r="BB9" s="608"/>
      <c r="BC9" s="608"/>
      <c r="BD9" s="608"/>
      <c r="BE9" s="608"/>
      <c r="BF9" s="609"/>
      <c r="BG9" s="610">
        <v>569773</v>
      </c>
      <c r="BH9" s="611"/>
      <c r="BI9" s="611"/>
      <c r="BJ9" s="611"/>
      <c r="BK9" s="611"/>
      <c r="BL9" s="611"/>
      <c r="BM9" s="611"/>
      <c r="BN9" s="612"/>
      <c r="BO9" s="678">
        <v>28</v>
      </c>
      <c r="BP9" s="678"/>
      <c r="BQ9" s="678"/>
      <c r="BR9" s="678"/>
      <c r="BS9" s="616" t="s">
        <v>112</v>
      </c>
      <c r="BT9" s="611"/>
      <c r="BU9" s="611"/>
      <c r="BV9" s="611"/>
      <c r="BW9" s="611"/>
      <c r="BX9" s="611"/>
      <c r="BY9" s="611"/>
      <c r="BZ9" s="611"/>
      <c r="CA9" s="611"/>
      <c r="CB9" s="656"/>
      <c r="CD9" s="657" t="s">
        <v>226</v>
      </c>
      <c r="CE9" s="654"/>
      <c r="CF9" s="654"/>
      <c r="CG9" s="654"/>
      <c r="CH9" s="654"/>
      <c r="CI9" s="654"/>
      <c r="CJ9" s="654"/>
      <c r="CK9" s="654"/>
      <c r="CL9" s="654"/>
      <c r="CM9" s="654"/>
      <c r="CN9" s="654"/>
      <c r="CO9" s="654"/>
      <c r="CP9" s="654"/>
      <c r="CQ9" s="655"/>
      <c r="CR9" s="610">
        <v>711373</v>
      </c>
      <c r="CS9" s="611"/>
      <c r="CT9" s="611"/>
      <c r="CU9" s="611"/>
      <c r="CV9" s="611"/>
      <c r="CW9" s="611"/>
      <c r="CX9" s="611"/>
      <c r="CY9" s="612"/>
      <c r="CZ9" s="678">
        <v>6.6</v>
      </c>
      <c r="DA9" s="678"/>
      <c r="DB9" s="678"/>
      <c r="DC9" s="678"/>
      <c r="DD9" s="616">
        <v>68857</v>
      </c>
      <c r="DE9" s="611"/>
      <c r="DF9" s="611"/>
      <c r="DG9" s="611"/>
      <c r="DH9" s="611"/>
      <c r="DI9" s="611"/>
      <c r="DJ9" s="611"/>
      <c r="DK9" s="611"/>
      <c r="DL9" s="611"/>
      <c r="DM9" s="611"/>
      <c r="DN9" s="611"/>
      <c r="DO9" s="611"/>
      <c r="DP9" s="612"/>
      <c r="DQ9" s="616">
        <v>598208</v>
      </c>
      <c r="DR9" s="611"/>
      <c r="DS9" s="611"/>
      <c r="DT9" s="611"/>
      <c r="DU9" s="611"/>
      <c r="DV9" s="611"/>
      <c r="DW9" s="611"/>
      <c r="DX9" s="611"/>
      <c r="DY9" s="611"/>
      <c r="DZ9" s="611"/>
      <c r="EA9" s="611"/>
      <c r="EB9" s="611"/>
      <c r="EC9" s="656"/>
    </row>
    <row r="10" spans="2:143" ht="11.25" customHeight="1">
      <c r="B10" s="607" t="s">
        <v>227</v>
      </c>
      <c r="C10" s="608"/>
      <c r="D10" s="608"/>
      <c r="E10" s="608"/>
      <c r="F10" s="608"/>
      <c r="G10" s="608"/>
      <c r="H10" s="608"/>
      <c r="I10" s="608"/>
      <c r="J10" s="608"/>
      <c r="K10" s="608"/>
      <c r="L10" s="608"/>
      <c r="M10" s="608"/>
      <c r="N10" s="608"/>
      <c r="O10" s="608"/>
      <c r="P10" s="608"/>
      <c r="Q10" s="609"/>
      <c r="R10" s="610">
        <v>275410</v>
      </c>
      <c r="S10" s="611"/>
      <c r="T10" s="611"/>
      <c r="U10" s="611"/>
      <c r="V10" s="611"/>
      <c r="W10" s="611"/>
      <c r="X10" s="611"/>
      <c r="Y10" s="612"/>
      <c r="Z10" s="678">
        <v>2.5</v>
      </c>
      <c r="AA10" s="678"/>
      <c r="AB10" s="678"/>
      <c r="AC10" s="678"/>
      <c r="AD10" s="679">
        <v>275410</v>
      </c>
      <c r="AE10" s="679"/>
      <c r="AF10" s="679"/>
      <c r="AG10" s="679"/>
      <c r="AH10" s="679"/>
      <c r="AI10" s="679"/>
      <c r="AJ10" s="679"/>
      <c r="AK10" s="679"/>
      <c r="AL10" s="643">
        <v>4.9000000000000004</v>
      </c>
      <c r="AM10" s="670"/>
      <c r="AN10" s="670"/>
      <c r="AO10" s="671"/>
      <c r="AP10" s="607" t="s">
        <v>228</v>
      </c>
      <c r="AQ10" s="608"/>
      <c r="AR10" s="608"/>
      <c r="AS10" s="608"/>
      <c r="AT10" s="608"/>
      <c r="AU10" s="608"/>
      <c r="AV10" s="608"/>
      <c r="AW10" s="608"/>
      <c r="AX10" s="608"/>
      <c r="AY10" s="608"/>
      <c r="AZ10" s="608"/>
      <c r="BA10" s="608"/>
      <c r="BB10" s="608"/>
      <c r="BC10" s="608"/>
      <c r="BD10" s="608"/>
      <c r="BE10" s="608"/>
      <c r="BF10" s="609"/>
      <c r="BG10" s="610">
        <v>38966</v>
      </c>
      <c r="BH10" s="611"/>
      <c r="BI10" s="611"/>
      <c r="BJ10" s="611"/>
      <c r="BK10" s="611"/>
      <c r="BL10" s="611"/>
      <c r="BM10" s="611"/>
      <c r="BN10" s="612"/>
      <c r="BO10" s="678">
        <v>1.9</v>
      </c>
      <c r="BP10" s="678"/>
      <c r="BQ10" s="678"/>
      <c r="BR10" s="678"/>
      <c r="BS10" s="616" t="s">
        <v>112</v>
      </c>
      <c r="BT10" s="611"/>
      <c r="BU10" s="611"/>
      <c r="BV10" s="611"/>
      <c r="BW10" s="611"/>
      <c r="BX10" s="611"/>
      <c r="BY10" s="611"/>
      <c r="BZ10" s="611"/>
      <c r="CA10" s="611"/>
      <c r="CB10" s="656"/>
      <c r="CD10" s="657" t="s">
        <v>229</v>
      </c>
      <c r="CE10" s="654"/>
      <c r="CF10" s="654"/>
      <c r="CG10" s="654"/>
      <c r="CH10" s="654"/>
      <c r="CI10" s="654"/>
      <c r="CJ10" s="654"/>
      <c r="CK10" s="654"/>
      <c r="CL10" s="654"/>
      <c r="CM10" s="654"/>
      <c r="CN10" s="654"/>
      <c r="CO10" s="654"/>
      <c r="CP10" s="654"/>
      <c r="CQ10" s="655"/>
      <c r="CR10" s="610" t="s">
        <v>112</v>
      </c>
      <c r="CS10" s="611"/>
      <c r="CT10" s="611"/>
      <c r="CU10" s="611"/>
      <c r="CV10" s="611"/>
      <c r="CW10" s="611"/>
      <c r="CX10" s="611"/>
      <c r="CY10" s="612"/>
      <c r="CZ10" s="678" t="s">
        <v>112</v>
      </c>
      <c r="DA10" s="678"/>
      <c r="DB10" s="678"/>
      <c r="DC10" s="678"/>
      <c r="DD10" s="616" t="s">
        <v>112</v>
      </c>
      <c r="DE10" s="611"/>
      <c r="DF10" s="611"/>
      <c r="DG10" s="611"/>
      <c r="DH10" s="611"/>
      <c r="DI10" s="611"/>
      <c r="DJ10" s="611"/>
      <c r="DK10" s="611"/>
      <c r="DL10" s="611"/>
      <c r="DM10" s="611"/>
      <c r="DN10" s="611"/>
      <c r="DO10" s="611"/>
      <c r="DP10" s="612"/>
      <c r="DQ10" s="616" t="s">
        <v>112</v>
      </c>
      <c r="DR10" s="611"/>
      <c r="DS10" s="611"/>
      <c r="DT10" s="611"/>
      <c r="DU10" s="611"/>
      <c r="DV10" s="611"/>
      <c r="DW10" s="611"/>
      <c r="DX10" s="611"/>
      <c r="DY10" s="611"/>
      <c r="DZ10" s="611"/>
      <c r="EA10" s="611"/>
      <c r="EB10" s="611"/>
      <c r="EC10" s="656"/>
    </row>
    <row r="11" spans="2:143" ht="11.25" customHeight="1">
      <c r="B11" s="607" t="s">
        <v>230</v>
      </c>
      <c r="C11" s="608"/>
      <c r="D11" s="608"/>
      <c r="E11" s="608"/>
      <c r="F11" s="608"/>
      <c r="G11" s="608"/>
      <c r="H11" s="608"/>
      <c r="I11" s="608"/>
      <c r="J11" s="608"/>
      <c r="K11" s="608"/>
      <c r="L11" s="608"/>
      <c r="M11" s="608"/>
      <c r="N11" s="608"/>
      <c r="O11" s="608"/>
      <c r="P11" s="608"/>
      <c r="Q11" s="609"/>
      <c r="R11" s="610">
        <v>7238</v>
      </c>
      <c r="S11" s="611"/>
      <c r="T11" s="611"/>
      <c r="U11" s="611"/>
      <c r="V11" s="611"/>
      <c r="W11" s="611"/>
      <c r="X11" s="611"/>
      <c r="Y11" s="612"/>
      <c r="Z11" s="678">
        <v>0.1</v>
      </c>
      <c r="AA11" s="678"/>
      <c r="AB11" s="678"/>
      <c r="AC11" s="678"/>
      <c r="AD11" s="679">
        <v>7238</v>
      </c>
      <c r="AE11" s="679"/>
      <c r="AF11" s="679"/>
      <c r="AG11" s="679"/>
      <c r="AH11" s="679"/>
      <c r="AI11" s="679"/>
      <c r="AJ11" s="679"/>
      <c r="AK11" s="679"/>
      <c r="AL11" s="643">
        <v>0.1</v>
      </c>
      <c r="AM11" s="670"/>
      <c r="AN11" s="670"/>
      <c r="AO11" s="671"/>
      <c r="AP11" s="607" t="s">
        <v>231</v>
      </c>
      <c r="AQ11" s="608"/>
      <c r="AR11" s="608"/>
      <c r="AS11" s="608"/>
      <c r="AT11" s="608"/>
      <c r="AU11" s="608"/>
      <c r="AV11" s="608"/>
      <c r="AW11" s="608"/>
      <c r="AX11" s="608"/>
      <c r="AY11" s="608"/>
      <c r="AZ11" s="608"/>
      <c r="BA11" s="608"/>
      <c r="BB11" s="608"/>
      <c r="BC11" s="608"/>
      <c r="BD11" s="608"/>
      <c r="BE11" s="608"/>
      <c r="BF11" s="609"/>
      <c r="BG11" s="610">
        <v>61875</v>
      </c>
      <c r="BH11" s="611"/>
      <c r="BI11" s="611"/>
      <c r="BJ11" s="611"/>
      <c r="BK11" s="611"/>
      <c r="BL11" s="611"/>
      <c r="BM11" s="611"/>
      <c r="BN11" s="612"/>
      <c r="BO11" s="678">
        <v>3</v>
      </c>
      <c r="BP11" s="678"/>
      <c r="BQ11" s="678"/>
      <c r="BR11" s="678"/>
      <c r="BS11" s="616" t="s">
        <v>112</v>
      </c>
      <c r="BT11" s="611"/>
      <c r="BU11" s="611"/>
      <c r="BV11" s="611"/>
      <c r="BW11" s="611"/>
      <c r="BX11" s="611"/>
      <c r="BY11" s="611"/>
      <c r="BZ11" s="611"/>
      <c r="CA11" s="611"/>
      <c r="CB11" s="656"/>
      <c r="CD11" s="657" t="s">
        <v>232</v>
      </c>
      <c r="CE11" s="654"/>
      <c r="CF11" s="654"/>
      <c r="CG11" s="654"/>
      <c r="CH11" s="654"/>
      <c r="CI11" s="654"/>
      <c r="CJ11" s="654"/>
      <c r="CK11" s="654"/>
      <c r="CL11" s="654"/>
      <c r="CM11" s="654"/>
      <c r="CN11" s="654"/>
      <c r="CO11" s="654"/>
      <c r="CP11" s="654"/>
      <c r="CQ11" s="655"/>
      <c r="CR11" s="610">
        <v>1251133</v>
      </c>
      <c r="CS11" s="611"/>
      <c r="CT11" s="611"/>
      <c r="CU11" s="611"/>
      <c r="CV11" s="611"/>
      <c r="CW11" s="611"/>
      <c r="CX11" s="611"/>
      <c r="CY11" s="612"/>
      <c r="CZ11" s="678">
        <v>11.5</v>
      </c>
      <c r="DA11" s="678"/>
      <c r="DB11" s="678"/>
      <c r="DC11" s="678"/>
      <c r="DD11" s="616">
        <v>624735</v>
      </c>
      <c r="DE11" s="611"/>
      <c r="DF11" s="611"/>
      <c r="DG11" s="611"/>
      <c r="DH11" s="611"/>
      <c r="DI11" s="611"/>
      <c r="DJ11" s="611"/>
      <c r="DK11" s="611"/>
      <c r="DL11" s="611"/>
      <c r="DM11" s="611"/>
      <c r="DN11" s="611"/>
      <c r="DO11" s="611"/>
      <c r="DP11" s="612"/>
      <c r="DQ11" s="616">
        <v>357409</v>
      </c>
      <c r="DR11" s="611"/>
      <c r="DS11" s="611"/>
      <c r="DT11" s="611"/>
      <c r="DU11" s="611"/>
      <c r="DV11" s="611"/>
      <c r="DW11" s="611"/>
      <c r="DX11" s="611"/>
      <c r="DY11" s="611"/>
      <c r="DZ11" s="611"/>
      <c r="EA11" s="611"/>
      <c r="EB11" s="611"/>
      <c r="EC11" s="656"/>
    </row>
    <row r="12" spans="2:143" ht="11.25" customHeight="1">
      <c r="B12" s="607" t="s">
        <v>233</v>
      </c>
      <c r="C12" s="608"/>
      <c r="D12" s="608"/>
      <c r="E12" s="608"/>
      <c r="F12" s="608"/>
      <c r="G12" s="608"/>
      <c r="H12" s="608"/>
      <c r="I12" s="608"/>
      <c r="J12" s="608"/>
      <c r="K12" s="608"/>
      <c r="L12" s="608"/>
      <c r="M12" s="608"/>
      <c r="N12" s="608"/>
      <c r="O12" s="608"/>
      <c r="P12" s="608"/>
      <c r="Q12" s="609"/>
      <c r="R12" s="610" t="s">
        <v>112</v>
      </c>
      <c r="S12" s="611"/>
      <c r="T12" s="611"/>
      <c r="U12" s="611"/>
      <c r="V12" s="611"/>
      <c r="W12" s="611"/>
      <c r="X12" s="611"/>
      <c r="Y12" s="612"/>
      <c r="Z12" s="678" t="s">
        <v>112</v>
      </c>
      <c r="AA12" s="678"/>
      <c r="AB12" s="678"/>
      <c r="AC12" s="678"/>
      <c r="AD12" s="679" t="s">
        <v>112</v>
      </c>
      <c r="AE12" s="679"/>
      <c r="AF12" s="679"/>
      <c r="AG12" s="679"/>
      <c r="AH12" s="679"/>
      <c r="AI12" s="679"/>
      <c r="AJ12" s="679"/>
      <c r="AK12" s="679"/>
      <c r="AL12" s="643" t="s">
        <v>112</v>
      </c>
      <c r="AM12" s="670"/>
      <c r="AN12" s="670"/>
      <c r="AO12" s="671"/>
      <c r="AP12" s="607" t="s">
        <v>234</v>
      </c>
      <c r="AQ12" s="608"/>
      <c r="AR12" s="608"/>
      <c r="AS12" s="608"/>
      <c r="AT12" s="608"/>
      <c r="AU12" s="608"/>
      <c r="AV12" s="608"/>
      <c r="AW12" s="608"/>
      <c r="AX12" s="608"/>
      <c r="AY12" s="608"/>
      <c r="AZ12" s="608"/>
      <c r="BA12" s="608"/>
      <c r="BB12" s="608"/>
      <c r="BC12" s="608"/>
      <c r="BD12" s="608"/>
      <c r="BE12" s="608"/>
      <c r="BF12" s="609"/>
      <c r="BG12" s="610">
        <v>1052090</v>
      </c>
      <c r="BH12" s="611"/>
      <c r="BI12" s="611"/>
      <c r="BJ12" s="611"/>
      <c r="BK12" s="611"/>
      <c r="BL12" s="611"/>
      <c r="BM12" s="611"/>
      <c r="BN12" s="612"/>
      <c r="BO12" s="678">
        <v>51.7</v>
      </c>
      <c r="BP12" s="678"/>
      <c r="BQ12" s="678"/>
      <c r="BR12" s="678"/>
      <c r="BS12" s="616" t="s">
        <v>112</v>
      </c>
      <c r="BT12" s="611"/>
      <c r="BU12" s="611"/>
      <c r="BV12" s="611"/>
      <c r="BW12" s="611"/>
      <c r="BX12" s="611"/>
      <c r="BY12" s="611"/>
      <c r="BZ12" s="611"/>
      <c r="CA12" s="611"/>
      <c r="CB12" s="656"/>
      <c r="CD12" s="657" t="s">
        <v>235</v>
      </c>
      <c r="CE12" s="654"/>
      <c r="CF12" s="654"/>
      <c r="CG12" s="654"/>
      <c r="CH12" s="654"/>
      <c r="CI12" s="654"/>
      <c r="CJ12" s="654"/>
      <c r="CK12" s="654"/>
      <c r="CL12" s="654"/>
      <c r="CM12" s="654"/>
      <c r="CN12" s="654"/>
      <c r="CO12" s="654"/>
      <c r="CP12" s="654"/>
      <c r="CQ12" s="655"/>
      <c r="CR12" s="610">
        <v>128433</v>
      </c>
      <c r="CS12" s="611"/>
      <c r="CT12" s="611"/>
      <c r="CU12" s="611"/>
      <c r="CV12" s="611"/>
      <c r="CW12" s="611"/>
      <c r="CX12" s="611"/>
      <c r="CY12" s="612"/>
      <c r="CZ12" s="678">
        <v>1.2</v>
      </c>
      <c r="DA12" s="678"/>
      <c r="DB12" s="678"/>
      <c r="DC12" s="678"/>
      <c r="DD12" s="616">
        <v>4559</v>
      </c>
      <c r="DE12" s="611"/>
      <c r="DF12" s="611"/>
      <c r="DG12" s="611"/>
      <c r="DH12" s="611"/>
      <c r="DI12" s="611"/>
      <c r="DJ12" s="611"/>
      <c r="DK12" s="611"/>
      <c r="DL12" s="611"/>
      <c r="DM12" s="611"/>
      <c r="DN12" s="611"/>
      <c r="DO12" s="611"/>
      <c r="DP12" s="612"/>
      <c r="DQ12" s="616">
        <v>115120</v>
      </c>
      <c r="DR12" s="611"/>
      <c r="DS12" s="611"/>
      <c r="DT12" s="611"/>
      <c r="DU12" s="611"/>
      <c r="DV12" s="611"/>
      <c r="DW12" s="611"/>
      <c r="DX12" s="611"/>
      <c r="DY12" s="611"/>
      <c r="DZ12" s="611"/>
      <c r="EA12" s="611"/>
      <c r="EB12" s="611"/>
      <c r="EC12" s="656"/>
    </row>
    <row r="13" spans="2:143" ht="11.25" customHeight="1">
      <c r="B13" s="607" t="s">
        <v>236</v>
      </c>
      <c r="C13" s="608"/>
      <c r="D13" s="608"/>
      <c r="E13" s="608"/>
      <c r="F13" s="608"/>
      <c r="G13" s="608"/>
      <c r="H13" s="608"/>
      <c r="I13" s="608"/>
      <c r="J13" s="608"/>
      <c r="K13" s="608"/>
      <c r="L13" s="608"/>
      <c r="M13" s="608"/>
      <c r="N13" s="608"/>
      <c r="O13" s="608"/>
      <c r="P13" s="608"/>
      <c r="Q13" s="609"/>
      <c r="R13" s="610">
        <v>22741</v>
      </c>
      <c r="S13" s="611"/>
      <c r="T13" s="611"/>
      <c r="U13" s="611"/>
      <c r="V13" s="611"/>
      <c r="W13" s="611"/>
      <c r="X13" s="611"/>
      <c r="Y13" s="612"/>
      <c r="Z13" s="678">
        <v>0.2</v>
      </c>
      <c r="AA13" s="678"/>
      <c r="AB13" s="678"/>
      <c r="AC13" s="678"/>
      <c r="AD13" s="679">
        <v>22741</v>
      </c>
      <c r="AE13" s="679"/>
      <c r="AF13" s="679"/>
      <c r="AG13" s="679"/>
      <c r="AH13" s="679"/>
      <c r="AI13" s="679"/>
      <c r="AJ13" s="679"/>
      <c r="AK13" s="679"/>
      <c r="AL13" s="643">
        <v>0.4</v>
      </c>
      <c r="AM13" s="670"/>
      <c r="AN13" s="670"/>
      <c r="AO13" s="671"/>
      <c r="AP13" s="607" t="s">
        <v>237</v>
      </c>
      <c r="AQ13" s="608"/>
      <c r="AR13" s="608"/>
      <c r="AS13" s="608"/>
      <c r="AT13" s="608"/>
      <c r="AU13" s="608"/>
      <c r="AV13" s="608"/>
      <c r="AW13" s="608"/>
      <c r="AX13" s="608"/>
      <c r="AY13" s="608"/>
      <c r="AZ13" s="608"/>
      <c r="BA13" s="608"/>
      <c r="BB13" s="608"/>
      <c r="BC13" s="608"/>
      <c r="BD13" s="608"/>
      <c r="BE13" s="608"/>
      <c r="BF13" s="609"/>
      <c r="BG13" s="610">
        <v>1051294</v>
      </c>
      <c r="BH13" s="611"/>
      <c r="BI13" s="611"/>
      <c r="BJ13" s="611"/>
      <c r="BK13" s="611"/>
      <c r="BL13" s="611"/>
      <c r="BM13" s="611"/>
      <c r="BN13" s="612"/>
      <c r="BO13" s="678">
        <v>51.7</v>
      </c>
      <c r="BP13" s="678"/>
      <c r="BQ13" s="678"/>
      <c r="BR13" s="678"/>
      <c r="BS13" s="616" t="s">
        <v>112</v>
      </c>
      <c r="BT13" s="611"/>
      <c r="BU13" s="611"/>
      <c r="BV13" s="611"/>
      <c r="BW13" s="611"/>
      <c r="BX13" s="611"/>
      <c r="BY13" s="611"/>
      <c r="BZ13" s="611"/>
      <c r="CA13" s="611"/>
      <c r="CB13" s="656"/>
      <c r="CD13" s="657" t="s">
        <v>238</v>
      </c>
      <c r="CE13" s="654"/>
      <c r="CF13" s="654"/>
      <c r="CG13" s="654"/>
      <c r="CH13" s="654"/>
      <c r="CI13" s="654"/>
      <c r="CJ13" s="654"/>
      <c r="CK13" s="654"/>
      <c r="CL13" s="654"/>
      <c r="CM13" s="654"/>
      <c r="CN13" s="654"/>
      <c r="CO13" s="654"/>
      <c r="CP13" s="654"/>
      <c r="CQ13" s="655"/>
      <c r="CR13" s="610">
        <v>1087104</v>
      </c>
      <c r="CS13" s="611"/>
      <c r="CT13" s="611"/>
      <c r="CU13" s="611"/>
      <c r="CV13" s="611"/>
      <c r="CW13" s="611"/>
      <c r="CX13" s="611"/>
      <c r="CY13" s="612"/>
      <c r="CZ13" s="678">
        <v>10</v>
      </c>
      <c r="DA13" s="678"/>
      <c r="DB13" s="678"/>
      <c r="DC13" s="678"/>
      <c r="DD13" s="616">
        <v>627678</v>
      </c>
      <c r="DE13" s="611"/>
      <c r="DF13" s="611"/>
      <c r="DG13" s="611"/>
      <c r="DH13" s="611"/>
      <c r="DI13" s="611"/>
      <c r="DJ13" s="611"/>
      <c r="DK13" s="611"/>
      <c r="DL13" s="611"/>
      <c r="DM13" s="611"/>
      <c r="DN13" s="611"/>
      <c r="DO13" s="611"/>
      <c r="DP13" s="612"/>
      <c r="DQ13" s="616">
        <v>521390</v>
      </c>
      <c r="DR13" s="611"/>
      <c r="DS13" s="611"/>
      <c r="DT13" s="611"/>
      <c r="DU13" s="611"/>
      <c r="DV13" s="611"/>
      <c r="DW13" s="611"/>
      <c r="DX13" s="611"/>
      <c r="DY13" s="611"/>
      <c r="DZ13" s="611"/>
      <c r="EA13" s="611"/>
      <c r="EB13" s="611"/>
      <c r="EC13" s="656"/>
    </row>
    <row r="14" spans="2:143" ht="11.25" customHeight="1">
      <c r="B14" s="607" t="s">
        <v>239</v>
      </c>
      <c r="C14" s="608"/>
      <c r="D14" s="608"/>
      <c r="E14" s="608"/>
      <c r="F14" s="608"/>
      <c r="G14" s="608"/>
      <c r="H14" s="608"/>
      <c r="I14" s="608"/>
      <c r="J14" s="608"/>
      <c r="K14" s="608"/>
      <c r="L14" s="608"/>
      <c r="M14" s="608"/>
      <c r="N14" s="608"/>
      <c r="O14" s="608"/>
      <c r="P14" s="608"/>
      <c r="Q14" s="609"/>
      <c r="R14" s="610" t="s">
        <v>112</v>
      </c>
      <c r="S14" s="611"/>
      <c r="T14" s="611"/>
      <c r="U14" s="611"/>
      <c r="V14" s="611"/>
      <c r="W14" s="611"/>
      <c r="X14" s="611"/>
      <c r="Y14" s="612"/>
      <c r="Z14" s="678" t="s">
        <v>112</v>
      </c>
      <c r="AA14" s="678"/>
      <c r="AB14" s="678"/>
      <c r="AC14" s="678"/>
      <c r="AD14" s="679" t="s">
        <v>112</v>
      </c>
      <c r="AE14" s="679"/>
      <c r="AF14" s="679"/>
      <c r="AG14" s="679"/>
      <c r="AH14" s="679"/>
      <c r="AI14" s="679"/>
      <c r="AJ14" s="679"/>
      <c r="AK14" s="679"/>
      <c r="AL14" s="643" t="s">
        <v>112</v>
      </c>
      <c r="AM14" s="670"/>
      <c r="AN14" s="670"/>
      <c r="AO14" s="671"/>
      <c r="AP14" s="607" t="s">
        <v>240</v>
      </c>
      <c r="AQ14" s="608"/>
      <c r="AR14" s="608"/>
      <c r="AS14" s="608"/>
      <c r="AT14" s="608"/>
      <c r="AU14" s="608"/>
      <c r="AV14" s="608"/>
      <c r="AW14" s="608"/>
      <c r="AX14" s="608"/>
      <c r="AY14" s="608"/>
      <c r="AZ14" s="608"/>
      <c r="BA14" s="608"/>
      <c r="BB14" s="608"/>
      <c r="BC14" s="608"/>
      <c r="BD14" s="608"/>
      <c r="BE14" s="608"/>
      <c r="BF14" s="609"/>
      <c r="BG14" s="610">
        <v>67581</v>
      </c>
      <c r="BH14" s="611"/>
      <c r="BI14" s="611"/>
      <c r="BJ14" s="611"/>
      <c r="BK14" s="611"/>
      <c r="BL14" s="611"/>
      <c r="BM14" s="611"/>
      <c r="BN14" s="612"/>
      <c r="BO14" s="678">
        <v>3.3</v>
      </c>
      <c r="BP14" s="678"/>
      <c r="BQ14" s="678"/>
      <c r="BR14" s="678"/>
      <c r="BS14" s="616" t="s">
        <v>112</v>
      </c>
      <c r="BT14" s="611"/>
      <c r="BU14" s="611"/>
      <c r="BV14" s="611"/>
      <c r="BW14" s="611"/>
      <c r="BX14" s="611"/>
      <c r="BY14" s="611"/>
      <c r="BZ14" s="611"/>
      <c r="CA14" s="611"/>
      <c r="CB14" s="656"/>
      <c r="CD14" s="657" t="s">
        <v>241</v>
      </c>
      <c r="CE14" s="654"/>
      <c r="CF14" s="654"/>
      <c r="CG14" s="654"/>
      <c r="CH14" s="654"/>
      <c r="CI14" s="654"/>
      <c r="CJ14" s="654"/>
      <c r="CK14" s="654"/>
      <c r="CL14" s="654"/>
      <c r="CM14" s="654"/>
      <c r="CN14" s="654"/>
      <c r="CO14" s="654"/>
      <c r="CP14" s="654"/>
      <c r="CQ14" s="655"/>
      <c r="CR14" s="610">
        <v>395676</v>
      </c>
      <c r="CS14" s="611"/>
      <c r="CT14" s="611"/>
      <c r="CU14" s="611"/>
      <c r="CV14" s="611"/>
      <c r="CW14" s="611"/>
      <c r="CX14" s="611"/>
      <c r="CY14" s="612"/>
      <c r="CZ14" s="678">
        <v>3.6</v>
      </c>
      <c r="DA14" s="678"/>
      <c r="DB14" s="678"/>
      <c r="DC14" s="678"/>
      <c r="DD14" s="616">
        <v>15900</v>
      </c>
      <c r="DE14" s="611"/>
      <c r="DF14" s="611"/>
      <c r="DG14" s="611"/>
      <c r="DH14" s="611"/>
      <c r="DI14" s="611"/>
      <c r="DJ14" s="611"/>
      <c r="DK14" s="611"/>
      <c r="DL14" s="611"/>
      <c r="DM14" s="611"/>
      <c r="DN14" s="611"/>
      <c r="DO14" s="611"/>
      <c r="DP14" s="612"/>
      <c r="DQ14" s="616">
        <v>341653</v>
      </c>
      <c r="DR14" s="611"/>
      <c r="DS14" s="611"/>
      <c r="DT14" s="611"/>
      <c r="DU14" s="611"/>
      <c r="DV14" s="611"/>
      <c r="DW14" s="611"/>
      <c r="DX14" s="611"/>
      <c r="DY14" s="611"/>
      <c r="DZ14" s="611"/>
      <c r="EA14" s="611"/>
      <c r="EB14" s="611"/>
      <c r="EC14" s="656"/>
    </row>
    <row r="15" spans="2:143" ht="11.25" customHeight="1">
      <c r="B15" s="607" t="s">
        <v>242</v>
      </c>
      <c r="C15" s="608"/>
      <c r="D15" s="608"/>
      <c r="E15" s="608"/>
      <c r="F15" s="608"/>
      <c r="G15" s="608"/>
      <c r="H15" s="608"/>
      <c r="I15" s="608"/>
      <c r="J15" s="608"/>
      <c r="K15" s="608"/>
      <c r="L15" s="608"/>
      <c r="M15" s="608"/>
      <c r="N15" s="608"/>
      <c r="O15" s="608"/>
      <c r="P15" s="608"/>
      <c r="Q15" s="609"/>
      <c r="R15" s="610">
        <v>6318</v>
      </c>
      <c r="S15" s="611"/>
      <c r="T15" s="611"/>
      <c r="U15" s="611"/>
      <c r="V15" s="611"/>
      <c r="W15" s="611"/>
      <c r="X15" s="611"/>
      <c r="Y15" s="612"/>
      <c r="Z15" s="678">
        <v>0.1</v>
      </c>
      <c r="AA15" s="678"/>
      <c r="AB15" s="678"/>
      <c r="AC15" s="678"/>
      <c r="AD15" s="679">
        <v>6318</v>
      </c>
      <c r="AE15" s="679"/>
      <c r="AF15" s="679"/>
      <c r="AG15" s="679"/>
      <c r="AH15" s="679"/>
      <c r="AI15" s="679"/>
      <c r="AJ15" s="679"/>
      <c r="AK15" s="679"/>
      <c r="AL15" s="643">
        <v>0.1</v>
      </c>
      <c r="AM15" s="670"/>
      <c r="AN15" s="670"/>
      <c r="AO15" s="671"/>
      <c r="AP15" s="607" t="s">
        <v>243</v>
      </c>
      <c r="AQ15" s="608"/>
      <c r="AR15" s="608"/>
      <c r="AS15" s="608"/>
      <c r="AT15" s="608"/>
      <c r="AU15" s="608"/>
      <c r="AV15" s="608"/>
      <c r="AW15" s="608"/>
      <c r="AX15" s="608"/>
      <c r="AY15" s="608"/>
      <c r="AZ15" s="608"/>
      <c r="BA15" s="608"/>
      <c r="BB15" s="608"/>
      <c r="BC15" s="608"/>
      <c r="BD15" s="608"/>
      <c r="BE15" s="608"/>
      <c r="BF15" s="609"/>
      <c r="BG15" s="610">
        <v>113797</v>
      </c>
      <c r="BH15" s="611"/>
      <c r="BI15" s="611"/>
      <c r="BJ15" s="611"/>
      <c r="BK15" s="611"/>
      <c r="BL15" s="611"/>
      <c r="BM15" s="611"/>
      <c r="BN15" s="612"/>
      <c r="BO15" s="678">
        <v>5.6</v>
      </c>
      <c r="BP15" s="678"/>
      <c r="BQ15" s="678"/>
      <c r="BR15" s="678"/>
      <c r="BS15" s="616" t="s">
        <v>112</v>
      </c>
      <c r="BT15" s="611"/>
      <c r="BU15" s="611"/>
      <c r="BV15" s="611"/>
      <c r="BW15" s="611"/>
      <c r="BX15" s="611"/>
      <c r="BY15" s="611"/>
      <c r="BZ15" s="611"/>
      <c r="CA15" s="611"/>
      <c r="CB15" s="656"/>
      <c r="CD15" s="657" t="s">
        <v>244</v>
      </c>
      <c r="CE15" s="654"/>
      <c r="CF15" s="654"/>
      <c r="CG15" s="654"/>
      <c r="CH15" s="654"/>
      <c r="CI15" s="654"/>
      <c r="CJ15" s="654"/>
      <c r="CK15" s="654"/>
      <c r="CL15" s="654"/>
      <c r="CM15" s="654"/>
      <c r="CN15" s="654"/>
      <c r="CO15" s="654"/>
      <c r="CP15" s="654"/>
      <c r="CQ15" s="655"/>
      <c r="CR15" s="610">
        <v>868374</v>
      </c>
      <c r="CS15" s="611"/>
      <c r="CT15" s="611"/>
      <c r="CU15" s="611"/>
      <c r="CV15" s="611"/>
      <c r="CW15" s="611"/>
      <c r="CX15" s="611"/>
      <c r="CY15" s="612"/>
      <c r="CZ15" s="678">
        <v>8</v>
      </c>
      <c r="DA15" s="678"/>
      <c r="DB15" s="678"/>
      <c r="DC15" s="678"/>
      <c r="DD15" s="616">
        <v>186888</v>
      </c>
      <c r="DE15" s="611"/>
      <c r="DF15" s="611"/>
      <c r="DG15" s="611"/>
      <c r="DH15" s="611"/>
      <c r="DI15" s="611"/>
      <c r="DJ15" s="611"/>
      <c r="DK15" s="611"/>
      <c r="DL15" s="611"/>
      <c r="DM15" s="611"/>
      <c r="DN15" s="611"/>
      <c r="DO15" s="611"/>
      <c r="DP15" s="612"/>
      <c r="DQ15" s="616">
        <v>614201</v>
      </c>
      <c r="DR15" s="611"/>
      <c r="DS15" s="611"/>
      <c r="DT15" s="611"/>
      <c r="DU15" s="611"/>
      <c r="DV15" s="611"/>
      <c r="DW15" s="611"/>
      <c r="DX15" s="611"/>
      <c r="DY15" s="611"/>
      <c r="DZ15" s="611"/>
      <c r="EA15" s="611"/>
      <c r="EB15" s="611"/>
      <c r="EC15" s="656"/>
    </row>
    <row r="16" spans="2:143" ht="11.25" customHeight="1">
      <c r="B16" s="607" t="s">
        <v>245</v>
      </c>
      <c r="C16" s="608"/>
      <c r="D16" s="608"/>
      <c r="E16" s="608"/>
      <c r="F16" s="608"/>
      <c r="G16" s="608"/>
      <c r="H16" s="608"/>
      <c r="I16" s="608"/>
      <c r="J16" s="608"/>
      <c r="K16" s="608"/>
      <c r="L16" s="608"/>
      <c r="M16" s="608"/>
      <c r="N16" s="608"/>
      <c r="O16" s="608"/>
      <c r="P16" s="608"/>
      <c r="Q16" s="609"/>
      <c r="R16" s="610">
        <v>3737499</v>
      </c>
      <c r="S16" s="611"/>
      <c r="T16" s="611"/>
      <c r="U16" s="611"/>
      <c r="V16" s="611"/>
      <c r="W16" s="611"/>
      <c r="X16" s="611"/>
      <c r="Y16" s="612"/>
      <c r="Z16" s="678">
        <v>33.4</v>
      </c>
      <c r="AA16" s="678"/>
      <c r="AB16" s="678"/>
      <c r="AC16" s="678"/>
      <c r="AD16" s="679">
        <v>3234827</v>
      </c>
      <c r="AE16" s="679"/>
      <c r="AF16" s="679"/>
      <c r="AG16" s="679"/>
      <c r="AH16" s="679"/>
      <c r="AI16" s="679"/>
      <c r="AJ16" s="679"/>
      <c r="AK16" s="679"/>
      <c r="AL16" s="643">
        <v>57.7</v>
      </c>
      <c r="AM16" s="670"/>
      <c r="AN16" s="670"/>
      <c r="AO16" s="671"/>
      <c r="AP16" s="607" t="s">
        <v>246</v>
      </c>
      <c r="AQ16" s="608"/>
      <c r="AR16" s="608"/>
      <c r="AS16" s="608"/>
      <c r="AT16" s="608"/>
      <c r="AU16" s="608"/>
      <c r="AV16" s="608"/>
      <c r="AW16" s="608"/>
      <c r="AX16" s="608"/>
      <c r="AY16" s="608"/>
      <c r="AZ16" s="608"/>
      <c r="BA16" s="608"/>
      <c r="BB16" s="608"/>
      <c r="BC16" s="608"/>
      <c r="BD16" s="608"/>
      <c r="BE16" s="608"/>
      <c r="BF16" s="609"/>
      <c r="BG16" s="610" t="s">
        <v>112</v>
      </c>
      <c r="BH16" s="611"/>
      <c r="BI16" s="611"/>
      <c r="BJ16" s="611"/>
      <c r="BK16" s="611"/>
      <c r="BL16" s="611"/>
      <c r="BM16" s="611"/>
      <c r="BN16" s="612"/>
      <c r="BO16" s="678" t="s">
        <v>112</v>
      </c>
      <c r="BP16" s="678"/>
      <c r="BQ16" s="678"/>
      <c r="BR16" s="678"/>
      <c r="BS16" s="616" t="s">
        <v>112</v>
      </c>
      <c r="BT16" s="611"/>
      <c r="BU16" s="611"/>
      <c r="BV16" s="611"/>
      <c r="BW16" s="611"/>
      <c r="BX16" s="611"/>
      <c r="BY16" s="611"/>
      <c r="BZ16" s="611"/>
      <c r="CA16" s="611"/>
      <c r="CB16" s="656"/>
      <c r="CD16" s="657" t="s">
        <v>247</v>
      </c>
      <c r="CE16" s="654"/>
      <c r="CF16" s="654"/>
      <c r="CG16" s="654"/>
      <c r="CH16" s="654"/>
      <c r="CI16" s="654"/>
      <c r="CJ16" s="654"/>
      <c r="CK16" s="654"/>
      <c r="CL16" s="654"/>
      <c r="CM16" s="654"/>
      <c r="CN16" s="654"/>
      <c r="CO16" s="654"/>
      <c r="CP16" s="654"/>
      <c r="CQ16" s="655"/>
      <c r="CR16" s="610">
        <v>33790</v>
      </c>
      <c r="CS16" s="611"/>
      <c r="CT16" s="611"/>
      <c r="CU16" s="611"/>
      <c r="CV16" s="611"/>
      <c r="CW16" s="611"/>
      <c r="CX16" s="611"/>
      <c r="CY16" s="612"/>
      <c r="CZ16" s="678">
        <v>0.3</v>
      </c>
      <c r="DA16" s="678"/>
      <c r="DB16" s="678"/>
      <c r="DC16" s="678"/>
      <c r="DD16" s="616" t="s">
        <v>112</v>
      </c>
      <c r="DE16" s="611"/>
      <c r="DF16" s="611"/>
      <c r="DG16" s="611"/>
      <c r="DH16" s="611"/>
      <c r="DI16" s="611"/>
      <c r="DJ16" s="611"/>
      <c r="DK16" s="611"/>
      <c r="DL16" s="611"/>
      <c r="DM16" s="611"/>
      <c r="DN16" s="611"/>
      <c r="DO16" s="611"/>
      <c r="DP16" s="612"/>
      <c r="DQ16" s="616">
        <v>10260</v>
      </c>
      <c r="DR16" s="611"/>
      <c r="DS16" s="611"/>
      <c r="DT16" s="611"/>
      <c r="DU16" s="611"/>
      <c r="DV16" s="611"/>
      <c r="DW16" s="611"/>
      <c r="DX16" s="611"/>
      <c r="DY16" s="611"/>
      <c r="DZ16" s="611"/>
      <c r="EA16" s="611"/>
      <c r="EB16" s="611"/>
      <c r="EC16" s="656"/>
    </row>
    <row r="17" spans="2:133" ht="11.25" customHeight="1">
      <c r="B17" s="607" t="s">
        <v>248</v>
      </c>
      <c r="C17" s="608"/>
      <c r="D17" s="608"/>
      <c r="E17" s="608"/>
      <c r="F17" s="608"/>
      <c r="G17" s="608"/>
      <c r="H17" s="608"/>
      <c r="I17" s="608"/>
      <c r="J17" s="608"/>
      <c r="K17" s="608"/>
      <c r="L17" s="608"/>
      <c r="M17" s="608"/>
      <c r="N17" s="608"/>
      <c r="O17" s="608"/>
      <c r="P17" s="608"/>
      <c r="Q17" s="609"/>
      <c r="R17" s="610">
        <v>3234827</v>
      </c>
      <c r="S17" s="611"/>
      <c r="T17" s="611"/>
      <c r="U17" s="611"/>
      <c r="V17" s="611"/>
      <c r="W17" s="611"/>
      <c r="X17" s="611"/>
      <c r="Y17" s="612"/>
      <c r="Z17" s="678">
        <v>28.9</v>
      </c>
      <c r="AA17" s="678"/>
      <c r="AB17" s="678"/>
      <c r="AC17" s="678"/>
      <c r="AD17" s="679">
        <v>3234827</v>
      </c>
      <c r="AE17" s="679"/>
      <c r="AF17" s="679"/>
      <c r="AG17" s="679"/>
      <c r="AH17" s="679"/>
      <c r="AI17" s="679"/>
      <c r="AJ17" s="679"/>
      <c r="AK17" s="679"/>
      <c r="AL17" s="643">
        <v>57.7</v>
      </c>
      <c r="AM17" s="670"/>
      <c r="AN17" s="670"/>
      <c r="AO17" s="671"/>
      <c r="AP17" s="607" t="s">
        <v>249</v>
      </c>
      <c r="AQ17" s="608"/>
      <c r="AR17" s="608"/>
      <c r="AS17" s="608"/>
      <c r="AT17" s="608"/>
      <c r="AU17" s="608"/>
      <c r="AV17" s="608"/>
      <c r="AW17" s="608"/>
      <c r="AX17" s="608"/>
      <c r="AY17" s="608"/>
      <c r="AZ17" s="608"/>
      <c r="BA17" s="608"/>
      <c r="BB17" s="608"/>
      <c r="BC17" s="608"/>
      <c r="BD17" s="608"/>
      <c r="BE17" s="608"/>
      <c r="BF17" s="609"/>
      <c r="BG17" s="610" t="s">
        <v>112</v>
      </c>
      <c r="BH17" s="611"/>
      <c r="BI17" s="611"/>
      <c r="BJ17" s="611"/>
      <c r="BK17" s="611"/>
      <c r="BL17" s="611"/>
      <c r="BM17" s="611"/>
      <c r="BN17" s="612"/>
      <c r="BO17" s="678" t="s">
        <v>112</v>
      </c>
      <c r="BP17" s="678"/>
      <c r="BQ17" s="678"/>
      <c r="BR17" s="678"/>
      <c r="BS17" s="616" t="s">
        <v>112</v>
      </c>
      <c r="BT17" s="611"/>
      <c r="BU17" s="611"/>
      <c r="BV17" s="611"/>
      <c r="BW17" s="611"/>
      <c r="BX17" s="611"/>
      <c r="BY17" s="611"/>
      <c r="BZ17" s="611"/>
      <c r="CA17" s="611"/>
      <c r="CB17" s="656"/>
      <c r="CD17" s="657" t="s">
        <v>250</v>
      </c>
      <c r="CE17" s="654"/>
      <c r="CF17" s="654"/>
      <c r="CG17" s="654"/>
      <c r="CH17" s="654"/>
      <c r="CI17" s="654"/>
      <c r="CJ17" s="654"/>
      <c r="CK17" s="654"/>
      <c r="CL17" s="654"/>
      <c r="CM17" s="654"/>
      <c r="CN17" s="654"/>
      <c r="CO17" s="654"/>
      <c r="CP17" s="654"/>
      <c r="CQ17" s="655"/>
      <c r="CR17" s="610">
        <v>1581283</v>
      </c>
      <c r="CS17" s="611"/>
      <c r="CT17" s="611"/>
      <c r="CU17" s="611"/>
      <c r="CV17" s="611"/>
      <c r="CW17" s="611"/>
      <c r="CX17" s="611"/>
      <c r="CY17" s="612"/>
      <c r="CZ17" s="678">
        <v>14.6</v>
      </c>
      <c r="DA17" s="678"/>
      <c r="DB17" s="678"/>
      <c r="DC17" s="678"/>
      <c r="DD17" s="616" t="s">
        <v>112</v>
      </c>
      <c r="DE17" s="611"/>
      <c r="DF17" s="611"/>
      <c r="DG17" s="611"/>
      <c r="DH17" s="611"/>
      <c r="DI17" s="611"/>
      <c r="DJ17" s="611"/>
      <c r="DK17" s="611"/>
      <c r="DL17" s="611"/>
      <c r="DM17" s="611"/>
      <c r="DN17" s="611"/>
      <c r="DO17" s="611"/>
      <c r="DP17" s="612"/>
      <c r="DQ17" s="616">
        <v>1566062</v>
      </c>
      <c r="DR17" s="611"/>
      <c r="DS17" s="611"/>
      <c r="DT17" s="611"/>
      <c r="DU17" s="611"/>
      <c r="DV17" s="611"/>
      <c r="DW17" s="611"/>
      <c r="DX17" s="611"/>
      <c r="DY17" s="611"/>
      <c r="DZ17" s="611"/>
      <c r="EA17" s="611"/>
      <c r="EB17" s="611"/>
      <c r="EC17" s="656"/>
    </row>
    <row r="18" spans="2:133" ht="11.25" customHeight="1">
      <c r="B18" s="607" t="s">
        <v>251</v>
      </c>
      <c r="C18" s="608"/>
      <c r="D18" s="608"/>
      <c r="E18" s="608"/>
      <c r="F18" s="608"/>
      <c r="G18" s="608"/>
      <c r="H18" s="608"/>
      <c r="I18" s="608"/>
      <c r="J18" s="608"/>
      <c r="K18" s="608"/>
      <c r="L18" s="608"/>
      <c r="M18" s="608"/>
      <c r="N18" s="608"/>
      <c r="O18" s="608"/>
      <c r="P18" s="608"/>
      <c r="Q18" s="609"/>
      <c r="R18" s="610">
        <v>502672</v>
      </c>
      <c r="S18" s="611"/>
      <c r="T18" s="611"/>
      <c r="U18" s="611"/>
      <c r="V18" s="611"/>
      <c r="W18" s="611"/>
      <c r="X18" s="611"/>
      <c r="Y18" s="612"/>
      <c r="Z18" s="678">
        <v>4.5</v>
      </c>
      <c r="AA18" s="678"/>
      <c r="AB18" s="678"/>
      <c r="AC18" s="678"/>
      <c r="AD18" s="679" t="s">
        <v>112</v>
      </c>
      <c r="AE18" s="679"/>
      <c r="AF18" s="679"/>
      <c r="AG18" s="679"/>
      <c r="AH18" s="679"/>
      <c r="AI18" s="679"/>
      <c r="AJ18" s="679"/>
      <c r="AK18" s="679"/>
      <c r="AL18" s="643" t="s">
        <v>112</v>
      </c>
      <c r="AM18" s="670"/>
      <c r="AN18" s="670"/>
      <c r="AO18" s="671"/>
      <c r="AP18" s="607" t="s">
        <v>252</v>
      </c>
      <c r="AQ18" s="608"/>
      <c r="AR18" s="608"/>
      <c r="AS18" s="608"/>
      <c r="AT18" s="608"/>
      <c r="AU18" s="608"/>
      <c r="AV18" s="608"/>
      <c r="AW18" s="608"/>
      <c r="AX18" s="608"/>
      <c r="AY18" s="608"/>
      <c r="AZ18" s="608"/>
      <c r="BA18" s="608"/>
      <c r="BB18" s="608"/>
      <c r="BC18" s="608"/>
      <c r="BD18" s="608"/>
      <c r="BE18" s="608"/>
      <c r="BF18" s="609"/>
      <c r="BG18" s="610" t="s">
        <v>112</v>
      </c>
      <c r="BH18" s="611"/>
      <c r="BI18" s="611"/>
      <c r="BJ18" s="611"/>
      <c r="BK18" s="611"/>
      <c r="BL18" s="611"/>
      <c r="BM18" s="611"/>
      <c r="BN18" s="612"/>
      <c r="BO18" s="678" t="s">
        <v>112</v>
      </c>
      <c r="BP18" s="678"/>
      <c r="BQ18" s="678"/>
      <c r="BR18" s="678"/>
      <c r="BS18" s="616" t="s">
        <v>112</v>
      </c>
      <c r="BT18" s="611"/>
      <c r="BU18" s="611"/>
      <c r="BV18" s="611"/>
      <c r="BW18" s="611"/>
      <c r="BX18" s="611"/>
      <c r="BY18" s="611"/>
      <c r="BZ18" s="611"/>
      <c r="CA18" s="611"/>
      <c r="CB18" s="656"/>
      <c r="CD18" s="657" t="s">
        <v>253</v>
      </c>
      <c r="CE18" s="654"/>
      <c r="CF18" s="654"/>
      <c r="CG18" s="654"/>
      <c r="CH18" s="654"/>
      <c r="CI18" s="654"/>
      <c r="CJ18" s="654"/>
      <c r="CK18" s="654"/>
      <c r="CL18" s="654"/>
      <c r="CM18" s="654"/>
      <c r="CN18" s="654"/>
      <c r="CO18" s="654"/>
      <c r="CP18" s="654"/>
      <c r="CQ18" s="655"/>
      <c r="CR18" s="610" t="s">
        <v>112</v>
      </c>
      <c r="CS18" s="611"/>
      <c r="CT18" s="611"/>
      <c r="CU18" s="611"/>
      <c r="CV18" s="611"/>
      <c r="CW18" s="611"/>
      <c r="CX18" s="611"/>
      <c r="CY18" s="612"/>
      <c r="CZ18" s="678" t="s">
        <v>112</v>
      </c>
      <c r="DA18" s="678"/>
      <c r="DB18" s="678"/>
      <c r="DC18" s="678"/>
      <c r="DD18" s="616" t="s">
        <v>112</v>
      </c>
      <c r="DE18" s="611"/>
      <c r="DF18" s="611"/>
      <c r="DG18" s="611"/>
      <c r="DH18" s="611"/>
      <c r="DI18" s="611"/>
      <c r="DJ18" s="611"/>
      <c r="DK18" s="611"/>
      <c r="DL18" s="611"/>
      <c r="DM18" s="611"/>
      <c r="DN18" s="611"/>
      <c r="DO18" s="611"/>
      <c r="DP18" s="612"/>
      <c r="DQ18" s="616" t="s">
        <v>112</v>
      </c>
      <c r="DR18" s="611"/>
      <c r="DS18" s="611"/>
      <c r="DT18" s="611"/>
      <c r="DU18" s="611"/>
      <c r="DV18" s="611"/>
      <c r="DW18" s="611"/>
      <c r="DX18" s="611"/>
      <c r="DY18" s="611"/>
      <c r="DZ18" s="611"/>
      <c r="EA18" s="611"/>
      <c r="EB18" s="611"/>
      <c r="EC18" s="656"/>
    </row>
    <row r="19" spans="2:133" ht="11.25" customHeight="1">
      <c r="B19" s="607" t="s">
        <v>254</v>
      </c>
      <c r="C19" s="608"/>
      <c r="D19" s="608"/>
      <c r="E19" s="608"/>
      <c r="F19" s="608"/>
      <c r="G19" s="608"/>
      <c r="H19" s="608"/>
      <c r="I19" s="608"/>
      <c r="J19" s="608"/>
      <c r="K19" s="608"/>
      <c r="L19" s="608"/>
      <c r="M19" s="608"/>
      <c r="N19" s="608"/>
      <c r="O19" s="608"/>
      <c r="P19" s="608"/>
      <c r="Q19" s="609"/>
      <c r="R19" s="610" t="s">
        <v>112</v>
      </c>
      <c r="S19" s="611"/>
      <c r="T19" s="611"/>
      <c r="U19" s="611"/>
      <c r="V19" s="611"/>
      <c r="W19" s="611"/>
      <c r="X19" s="611"/>
      <c r="Y19" s="612"/>
      <c r="Z19" s="678" t="s">
        <v>112</v>
      </c>
      <c r="AA19" s="678"/>
      <c r="AB19" s="678"/>
      <c r="AC19" s="678"/>
      <c r="AD19" s="679" t="s">
        <v>112</v>
      </c>
      <c r="AE19" s="679"/>
      <c r="AF19" s="679"/>
      <c r="AG19" s="679"/>
      <c r="AH19" s="679"/>
      <c r="AI19" s="679"/>
      <c r="AJ19" s="679"/>
      <c r="AK19" s="679"/>
      <c r="AL19" s="643" t="s">
        <v>112</v>
      </c>
      <c r="AM19" s="670"/>
      <c r="AN19" s="670"/>
      <c r="AO19" s="671"/>
      <c r="AP19" s="607" t="s">
        <v>255</v>
      </c>
      <c r="AQ19" s="608"/>
      <c r="AR19" s="608"/>
      <c r="AS19" s="608"/>
      <c r="AT19" s="608"/>
      <c r="AU19" s="608"/>
      <c r="AV19" s="608"/>
      <c r="AW19" s="608"/>
      <c r="AX19" s="608"/>
      <c r="AY19" s="608"/>
      <c r="AZ19" s="608"/>
      <c r="BA19" s="608"/>
      <c r="BB19" s="608"/>
      <c r="BC19" s="608"/>
      <c r="BD19" s="608"/>
      <c r="BE19" s="608"/>
      <c r="BF19" s="609"/>
      <c r="BG19" s="610">
        <v>103873</v>
      </c>
      <c r="BH19" s="611"/>
      <c r="BI19" s="611"/>
      <c r="BJ19" s="611"/>
      <c r="BK19" s="611"/>
      <c r="BL19" s="611"/>
      <c r="BM19" s="611"/>
      <c r="BN19" s="612"/>
      <c r="BO19" s="678">
        <v>5.0999999999999996</v>
      </c>
      <c r="BP19" s="678"/>
      <c r="BQ19" s="678"/>
      <c r="BR19" s="678"/>
      <c r="BS19" s="616" t="s">
        <v>112</v>
      </c>
      <c r="BT19" s="611"/>
      <c r="BU19" s="611"/>
      <c r="BV19" s="611"/>
      <c r="BW19" s="611"/>
      <c r="BX19" s="611"/>
      <c r="BY19" s="611"/>
      <c r="BZ19" s="611"/>
      <c r="CA19" s="611"/>
      <c r="CB19" s="656"/>
      <c r="CD19" s="657" t="s">
        <v>256</v>
      </c>
      <c r="CE19" s="654"/>
      <c r="CF19" s="654"/>
      <c r="CG19" s="654"/>
      <c r="CH19" s="654"/>
      <c r="CI19" s="654"/>
      <c r="CJ19" s="654"/>
      <c r="CK19" s="654"/>
      <c r="CL19" s="654"/>
      <c r="CM19" s="654"/>
      <c r="CN19" s="654"/>
      <c r="CO19" s="654"/>
      <c r="CP19" s="654"/>
      <c r="CQ19" s="655"/>
      <c r="CR19" s="610" t="s">
        <v>112</v>
      </c>
      <c r="CS19" s="611"/>
      <c r="CT19" s="611"/>
      <c r="CU19" s="611"/>
      <c r="CV19" s="611"/>
      <c r="CW19" s="611"/>
      <c r="CX19" s="611"/>
      <c r="CY19" s="612"/>
      <c r="CZ19" s="678" t="s">
        <v>112</v>
      </c>
      <c r="DA19" s="678"/>
      <c r="DB19" s="678"/>
      <c r="DC19" s="678"/>
      <c r="DD19" s="616" t="s">
        <v>112</v>
      </c>
      <c r="DE19" s="611"/>
      <c r="DF19" s="611"/>
      <c r="DG19" s="611"/>
      <c r="DH19" s="611"/>
      <c r="DI19" s="611"/>
      <c r="DJ19" s="611"/>
      <c r="DK19" s="611"/>
      <c r="DL19" s="611"/>
      <c r="DM19" s="611"/>
      <c r="DN19" s="611"/>
      <c r="DO19" s="611"/>
      <c r="DP19" s="612"/>
      <c r="DQ19" s="616" t="s">
        <v>112</v>
      </c>
      <c r="DR19" s="611"/>
      <c r="DS19" s="611"/>
      <c r="DT19" s="611"/>
      <c r="DU19" s="611"/>
      <c r="DV19" s="611"/>
      <c r="DW19" s="611"/>
      <c r="DX19" s="611"/>
      <c r="DY19" s="611"/>
      <c r="DZ19" s="611"/>
      <c r="EA19" s="611"/>
      <c r="EB19" s="611"/>
      <c r="EC19" s="656"/>
    </row>
    <row r="20" spans="2:133" ht="11.25" customHeight="1">
      <c r="B20" s="607" t="s">
        <v>257</v>
      </c>
      <c r="C20" s="608"/>
      <c r="D20" s="608"/>
      <c r="E20" s="608"/>
      <c r="F20" s="608"/>
      <c r="G20" s="608"/>
      <c r="H20" s="608"/>
      <c r="I20" s="608"/>
      <c r="J20" s="608"/>
      <c r="K20" s="608"/>
      <c r="L20" s="608"/>
      <c r="M20" s="608"/>
      <c r="N20" s="608"/>
      <c r="O20" s="608"/>
      <c r="P20" s="608"/>
      <c r="Q20" s="609"/>
      <c r="R20" s="610">
        <v>6197864</v>
      </c>
      <c r="S20" s="611"/>
      <c r="T20" s="611"/>
      <c r="U20" s="611"/>
      <c r="V20" s="611"/>
      <c r="W20" s="611"/>
      <c r="X20" s="611"/>
      <c r="Y20" s="612"/>
      <c r="Z20" s="678">
        <v>55.4</v>
      </c>
      <c r="AA20" s="678"/>
      <c r="AB20" s="678"/>
      <c r="AC20" s="678"/>
      <c r="AD20" s="679">
        <v>5593397</v>
      </c>
      <c r="AE20" s="679"/>
      <c r="AF20" s="679"/>
      <c r="AG20" s="679"/>
      <c r="AH20" s="679"/>
      <c r="AI20" s="679"/>
      <c r="AJ20" s="679"/>
      <c r="AK20" s="679"/>
      <c r="AL20" s="643">
        <v>99.7</v>
      </c>
      <c r="AM20" s="670"/>
      <c r="AN20" s="670"/>
      <c r="AO20" s="671"/>
      <c r="AP20" s="607" t="s">
        <v>258</v>
      </c>
      <c r="AQ20" s="608"/>
      <c r="AR20" s="608"/>
      <c r="AS20" s="608"/>
      <c r="AT20" s="608"/>
      <c r="AU20" s="608"/>
      <c r="AV20" s="608"/>
      <c r="AW20" s="608"/>
      <c r="AX20" s="608"/>
      <c r="AY20" s="608"/>
      <c r="AZ20" s="608"/>
      <c r="BA20" s="608"/>
      <c r="BB20" s="608"/>
      <c r="BC20" s="608"/>
      <c r="BD20" s="608"/>
      <c r="BE20" s="608"/>
      <c r="BF20" s="609"/>
      <c r="BG20" s="610">
        <v>103873</v>
      </c>
      <c r="BH20" s="611"/>
      <c r="BI20" s="611"/>
      <c r="BJ20" s="611"/>
      <c r="BK20" s="611"/>
      <c r="BL20" s="611"/>
      <c r="BM20" s="611"/>
      <c r="BN20" s="612"/>
      <c r="BO20" s="678">
        <v>5.0999999999999996</v>
      </c>
      <c r="BP20" s="678"/>
      <c r="BQ20" s="678"/>
      <c r="BR20" s="678"/>
      <c r="BS20" s="616" t="s">
        <v>112</v>
      </c>
      <c r="BT20" s="611"/>
      <c r="BU20" s="611"/>
      <c r="BV20" s="611"/>
      <c r="BW20" s="611"/>
      <c r="BX20" s="611"/>
      <c r="BY20" s="611"/>
      <c r="BZ20" s="611"/>
      <c r="CA20" s="611"/>
      <c r="CB20" s="656"/>
      <c r="CD20" s="657" t="s">
        <v>259</v>
      </c>
      <c r="CE20" s="654"/>
      <c r="CF20" s="654"/>
      <c r="CG20" s="654"/>
      <c r="CH20" s="654"/>
      <c r="CI20" s="654"/>
      <c r="CJ20" s="654"/>
      <c r="CK20" s="654"/>
      <c r="CL20" s="654"/>
      <c r="CM20" s="654"/>
      <c r="CN20" s="654"/>
      <c r="CO20" s="654"/>
      <c r="CP20" s="654"/>
      <c r="CQ20" s="655"/>
      <c r="CR20" s="610">
        <v>10855395</v>
      </c>
      <c r="CS20" s="611"/>
      <c r="CT20" s="611"/>
      <c r="CU20" s="611"/>
      <c r="CV20" s="611"/>
      <c r="CW20" s="611"/>
      <c r="CX20" s="611"/>
      <c r="CY20" s="612"/>
      <c r="CZ20" s="678">
        <v>100</v>
      </c>
      <c r="DA20" s="678"/>
      <c r="DB20" s="678"/>
      <c r="DC20" s="678"/>
      <c r="DD20" s="616">
        <v>2025385</v>
      </c>
      <c r="DE20" s="611"/>
      <c r="DF20" s="611"/>
      <c r="DG20" s="611"/>
      <c r="DH20" s="611"/>
      <c r="DI20" s="611"/>
      <c r="DJ20" s="611"/>
      <c r="DK20" s="611"/>
      <c r="DL20" s="611"/>
      <c r="DM20" s="611"/>
      <c r="DN20" s="611"/>
      <c r="DO20" s="611"/>
      <c r="DP20" s="612"/>
      <c r="DQ20" s="616">
        <v>7388612</v>
      </c>
      <c r="DR20" s="611"/>
      <c r="DS20" s="611"/>
      <c r="DT20" s="611"/>
      <c r="DU20" s="611"/>
      <c r="DV20" s="611"/>
      <c r="DW20" s="611"/>
      <c r="DX20" s="611"/>
      <c r="DY20" s="611"/>
      <c r="DZ20" s="611"/>
      <c r="EA20" s="611"/>
      <c r="EB20" s="611"/>
      <c r="EC20" s="656"/>
    </row>
    <row r="21" spans="2:133" ht="11.25" customHeight="1">
      <c r="B21" s="607" t="s">
        <v>260</v>
      </c>
      <c r="C21" s="608"/>
      <c r="D21" s="608"/>
      <c r="E21" s="608"/>
      <c r="F21" s="608"/>
      <c r="G21" s="608"/>
      <c r="H21" s="608"/>
      <c r="I21" s="608"/>
      <c r="J21" s="608"/>
      <c r="K21" s="608"/>
      <c r="L21" s="608"/>
      <c r="M21" s="608"/>
      <c r="N21" s="608"/>
      <c r="O21" s="608"/>
      <c r="P21" s="608"/>
      <c r="Q21" s="609"/>
      <c r="R21" s="610">
        <v>2971</v>
      </c>
      <c r="S21" s="611"/>
      <c r="T21" s="611"/>
      <c r="U21" s="611"/>
      <c r="V21" s="611"/>
      <c r="W21" s="611"/>
      <c r="X21" s="611"/>
      <c r="Y21" s="612"/>
      <c r="Z21" s="678">
        <v>0</v>
      </c>
      <c r="AA21" s="678"/>
      <c r="AB21" s="678"/>
      <c r="AC21" s="678"/>
      <c r="AD21" s="679">
        <v>2971</v>
      </c>
      <c r="AE21" s="679"/>
      <c r="AF21" s="679"/>
      <c r="AG21" s="679"/>
      <c r="AH21" s="679"/>
      <c r="AI21" s="679"/>
      <c r="AJ21" s="679"/>
      <c r="AK21" s="679"/>
      <c r="AL21" s="643">
        <v>0.1</v>
      </c>
      <c r="AM21" s="670"/>
      <c r="AN21" s="670"/>
      <c r="AO21" s="671"/>
      <c r="AP21" s="714" t="s">
        <v>261</v>
      </c>
      <c r="AQ21" s="717"/>
      <c r="AR21" s="717"/>
      <c r="AS21" s="717"/>
      <c r="AT21" s="717"/>
      <c r="AU21" s="717"/>
      <c r="AV21" s="717"/>
      <c r="AW21" s="717"/>
      <c r="AX21" s="717"/>
      <c r="AY21" s="717"/>
      <c r="AZ21" s="717"/>
      <c r="BA21" s="717"/>
      <c r="BB21" s="717"/>
      <c r="BC21" s="717"/>
      <c r="BD21" s="717"/>
      <c r="BE21" s="717"/>
      <c r="BF21" s="716"/>
      <c r="BG21" s="610">
        <v>2078</v>
      </c>
      <c r="BH21" s="611"/>
      <c r="BI21" s="611"/>
      <c r="BJ21" s="611"/>
      <c r="BK21" s="611"/>
      <c r="BL21" s="611"/>
      <c r="BM21" s="611"/>
      <c r="BN21" s="612"/>
      <c r="BO21" s="678">
        <v>0.1</v>
      </c>
      <c r="BP21" s="678"/>
      <c r="BQ21" s="678"/>
      <c r="BR21" s="678"/>
      <c r="BS21" s="616" t="s">
        <v>112</v>
      </c>
      <c r="BT21" s="611"/>
      <c r="BU21" s="611"/>
      <c r="BV21" s="611"/>
      <c r="BW21" s="611"/>
      <c r="BX21" s="611"/>
      <c r="BY21" s="611"/>
      <c r="BZ21" s="611"/>
      <c r="CA21" s="611"/>
      <c r="CB21" s="656"/>
      <c r="CD21" s="658"/>
      <c r="CE21" s="659"/>
      <c r="CF21" s="659"/>
      <c r="CG21" s="659"/>
      <c r="CH21" s="659"/>
      <c r="CI21" s="659"/>
      <c r="CJ21" s="659"/>
      <c r="CK21" s="659"/>
      <c r="CL21" s="659"/>
      <c r="CM21" s="659"/>
      <c r="CN21" s="659"/>
      <c r="CO21" s="659"/>
      <c r="CP21" s="659"/>
      <c r="CQ21" s="660"/>
      <c r="CR21" s="610"/>
      <c r="CS21" s="611"/>
      <c r="CT21" s="611"/>
      <c r="CU21" s="611"/>
      <c r="CV21" s="611"/>
      <c r="CW21" s="611"/>
      <c r="CX21" s="611"/>
      <c r="CY21" s="612"/>
      <c r="CZ21" s="678"/>
      <c r="DA21" s="678"/>
      <c r="DB21" s="678"/>
      <c r="DC21" s="678"/>
      <c r="DD21" s="616"/>
      <c r="DE21" s="611"/>
      <c r="DF21" s="611"/>
      <c r="DG21" s="611"/>
      <c r="DH21" s="611"/>
      <c r="DI21" s="611"/>
      <c r="DJ21" s="611"/>
      <c r="DK21" s="611"/>
      <c r="DL21" s="611"/>
      <c r="DM21" s="611"/>
      <c r="DN21" s="611"/>
      <c r="DO21" s="611"/>
      <c r="DP21" s="612"/>
      <c r="DQ21" s="616"/>
      <c r="DR21" s="611"/>
      <c r="DS21" s="611"/>
      <c r="DT21" s="611"/>
      <c r="DU21" s="611"/>
      <c r="DV21" s="611"/>
      <c r="DW21" s="611"/>
      <c r="DX21" s="611"/>
      <c r="DY21" s="611"/>
      <c r="DZ21" s="611"/>
      <c r="EA21" s="611"/>
      <c r="EB21" s="611"/>
      <c r="EC21" s="656"/>
    </row>
    <row r="22" spans="2:133" ht="11.25" customHeight="1">
      <c r="B22" s="607" t="s">
        <v>262</v>
      </c>
      <c r="C22" s="608"/>
      <c r="D22" s="608"/>
      <c r="E22" s="608"/>
      <c r="F22" s="608"/>
      <c r="G22" s="608"/>
      <c r="H22" s="608"/>
      <c r="I22" s="608"/>
      <c r="J22" s="608"/>
      <c r="K22" s="608"/>
      <c r="L22" s="608"/>
      <c r="M22" s="608"/>
      <c r="N22" s="608"/>
      <c r="O22" s="608"/>
      <c r="P22" s="608"/>
      <c r="Q22" s="609"/>
      <c r="R22" s="610">
        <v>20769</v>
      </c>
      <c r="S22" s="611"/>
      <c r="T22" s="611"/>
      <c r="U22" s="611"/>
      <c r="V22" s="611"/>
      <c r="W22" s="611"/>
      <c r="X22" s="611"/>
      <c r="Y22" s="612"/>
      <c r="Z22" s="678">
        <v>0.2</v>
      </c>
      <c r="AA22" s="678"/>
      <c r="AB22" s="678"/>
      <c r="AC22" s="678"/>
      <c r="AD22" s="679" t="s">
        <v>112</v>
      </c>
      <c r="AE22" s="679"/>
      <c r="AF22" s="679"/>
      <c r="AG22" s="679"/>
      <c r="AH22" s="679"/>
      <c r="AI22" s="679"/>
      <c r="AJ22" s="679"/>
      <c r="AK22" s="679"/>
      <c r="AL22" s="643" t="s">
        <v>112</v>
      </c>
      <c r="AM22" s="670"/>
      <c r="AN22" s="670"/>
      <c r="AO22" s="671"/>
      <c r="AP22" s="714" t="s">
        <v>263</v>
      </c>
      <c r="AQ22" s="717"/>
      <c r="AR22" s="717"/>
      <c r="AS22" s="717"/>
      <c r="AT22" s="717"/>
      <c r="AU22" s="717"/>
      <c r="AV22" s="717"/>
      <c r="AW22" s="717"/>
      <c r="AX22" s="717"/>
      <c r="AY22" s="717"/>
      <c r="AZ22" s="717"/>
      <c r="BA22" s="717"/>
      <c r="BB22" s="717"/>
      <c r="BC22" s="717"/>
      <c r="BD22" s="717"/>
      <c r="BE22" s="717"/>
      <c r="BF22" s="716"/>
      <c r="BG22" s="610" t="s">
        <v>112</v>
      </c>
      <c r="BH22" s="611"/>
      <c r="BI22" s="611"/>
      <c r="BJ22" s="611"/>
      <c r="BK22" s="611"/>
      <c r="BL22" s="611"/>
      <c r="BM22" s="611"/>
      <c r="BN22" s="612"/>
      <c r="BO22" s="678" t="s">
        <v>112</v>
      </c>
      <c r="BP22" s="678"/>
      <c r="BQ22" s="678"/>
      <c r="BR22" s="678"/>
      <c r="BS22" s="616" t="s">
        <v>112</v>
      </c>
      <c r="BT22" s="611"/>
      <c r="BU22" s="611"/>
      <c r="BV22" s="611"/>
      <c r="BW22" s="611"/>
      <c r="BX22" s="611"/>
      <c r="BY22" s="611"/>
      <c r="BZ22" s="611"/>
      <c r="CA22" s="61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07" t="s">
        <v>265</v>
      </c>
      <c r="C23" s="608"/>
      <c r="D23" s="608"/>
      <c r="E23" s="608"/>
      <c r="F23" s="608"/>
      <c r="G23" s="608"/>
      <c r="H23" s="608"/>
      <c r="I23" s="608"/>
      <c r="J23" s="608"/>
      <c r="K23" s="608"/>
      <c r="L23" s="608"/>
      <c r="M23" s="608"/>
      <c r="N23" s="608"/>
      <c r="O23" s="608"/>
      <c r="P23" s="608"/>
      <c r="Q23" s="609"/>
      <c r="R23" s="610">
        <v>159840</v>
      </c>
      <c r="S23" s="611"/>
      <c r="T23" s="611"/>
      <c r="U23" s="611"/>
      <c r="V23" s="611"/>
      <c r="W23" s="611"/>
      <c r="X23" s="611"/>
      <c r="Y23" s="612"/>
      <c r="Z23" s="678">
        <v>1.4</v>
      </c>
      <c r="AA23" s="678"/>
      <c r="AB23" s="678"/>
      <c r="AC23" s="678"/>
      <c r="AD23" s="679">
        <v>10364</v>
      </c>
      <c r="AE23" s="679"/>
      <c r="AF23" s="679"/>
      <c r="AG23" s="679"/>
      <c r="AH23" s="679"/>
      <c r="AI23" s="679"/>
      <c r="AJ23" s="679"/>
      <c r="AK23" s="679"/>
      <c r="AL23" s="643">
        <v>0.2</v>
      </c>
      <c r="AM23" s="670"/>
      <c r="AN23" s="670"/>
      <c r="AO23" s="671"/>
      <c r="AP23" s="714" t="s">
        <v>266</v>
      </c>
      <c r="AQ23" s="717"/>
      <c r="AR23" s="717"/>
      <c r="AS23" s="717"/>
      <c r="AT23" s="717"/>
      <c r="AU23" s="717"/>
      <c r="AV23" s="717"/>
      <c r="AW23" s="717"/>
      <c r="AX23" s="717"/>
      <c r="AY23" s="717"/>
      <c r="AZ23" s="717"/>
      <c r="BA23" s="717"/>
      <c r="BB23" s="717"/>
      <c r="BC23" s="717"/>
      <c r="BD23" s="717"/>
      <c r="BE23" s="717"/>
      <c r="BF23" s="716"/>
      <c r="BG23" s="610">
        <v>101795</v>
      </c>
      <c r="BH23" s="611"/>
      <c r="BI23" s="611"/>
      <c r="BJ23" s="611"/>
      <c r="BK23" s="611"/>
      <c r="BL23" s="611"/>
      <c r="BM23" s="611"/>
      <c r="BN23" s="612"/>
      <c r="BO23" s="678">
        <v>5</v>
      </c>
      <c r="BP23" s="678"/>
      <c r="BQ23" s="678"/>
      <c r="BR23" s="678"/>
      <c r="BS23" s="616" t="s">
        <v>112</v>
      </c>
      <c r="BT23" s="611"/>
      <c r="BU23" s="611"/>
      <c r="BV23" s="611"/>
      <c r="BW23" s="611"/>
      <c r="BX23" s="611"/>
      <c r="BY23" s="611"/>
      <c r="BZ23" s="611"/>
      <c r="CA23" s="61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07" t="s">
        <v>272</v>
      </c>
      <c r="C24" s="608"/>
      <c r="D24" s="608"/>
      <c r="E24" s="608"/>
      <c r="F24" s="608"/>
      <c r="G24" s="608"/>
      <c r="H24" s="608"/>
      <c r="I24" s="608"/>
      <c r="J24" s="608"/>
      <c r="K24" s="608"/>
      <c r="L24" s="608"/>
      <c r="M24" s="608"/>
      <c r="N24" s="608"/>
      <c r="O24" s="608"/>
      <c r="P24" s="608"/>
      <c r="Q24" s="609"/>
      <c r="R24" s="610">
        <v>35738</v>
      </c>
      <c r="S24" s="611"/>
      <c r="T24" s="611"/>
      <c r="U24" s="611"/>
      <c r="V24" s="611"/>
      <c r="W24" s="611"/>
      <c r="X24" s="611"/>
      <c r="Y24" s="612"/>
      <c r="Z24" s="678">
        <v>0.3</v>
      </c>
      <c r="AA24" s="678"/>
      <c r="AB24" s="678"/>
      <c r="AC24" s="678"/>
      <c r="AD24" s="679" t="s">
        <v>112</v>
      </c>
      <c r="AE24" s="679"/>
      <c r="AF24" s="679"/>
      <c r="AG24" s="679"/>
      <c r="AH24" s="679"/>
      <c r="AI24" s="679"/>
      <c r="AJ24" s="679"/>
      <c r="AK24" s="679"/>
      <c r="AL24" s="643" t="s">
        <v>112</v>
      </c>
      <c r="AM24" s="670"/>
      <c r="AN24" s="670"/>
      <c r="AO24" s="671"/>
      <c r="AP24" s="714" t="s">
        <v>273</v>
      </c>
      <c r="AQ24" s="717"/>
      <c r="AR24" s="717"/>
      <c r="AS24" s="717"/>
      <c r="AT24" s="717"/>
      <c r="AU24" s="717"/>
      <c r="AV24" s="717"/>
      <c r="AW24" s="717"/>
      <c r="AX24" s="717"/>
      <c r="AY24" s="717"/>
      <c r="AZ24" s="717"/>
      <c r="BA24" s="717"/>
      <c r="BB24" s="717"/>
      <c r="BC24" s="717"/>
      <c r="BD24" s="717"/>
      <c r="BE24" s="717"/>
      <c r="BF24" s="716"/>
      <c r="BG24" s="610" t="s">
        <v>112</v>
      </c>
      <c r="BH24" s="611"/>
      <c r="BI24" s="611"/>
      <c r="BJ24" s="611"/>
      <c r="BK24" s="611"/>
      <c r="BL24" s="611"/>
      <c r="BM24" s="611"/>
      <c r="BN24" s="612"/>
      <c r="BO24" s="678" t="s">
        <v>112</v>
      </c>
      <c r="BP24" s="678"/>
      <c r="BQ24" s="678"/>
      <c r="BR24" s="678"/>
      <c r="BS24" s="616" t="s">
        <v>112</v>
      </c>
      <c r="BT24" s="611"/>
      <c r="BU24" s="611"/>
      <c r="BV24" s="611"/>
      <c r="BW24" s="611"/>
      <c r="BX24" s="611"/>
      <c r="BY24" s="611"/>
      <c r="BZ24" s="611"/>
      <c r="CA24" s="611"/>
      <c r="CB24" s="656"/>
      <c r="CD24" s="672" t="s">
        <v>274</v>
      </c>
      <c r="CE24" s="673"/>
      <c r="CF24" s="673"/>
      <c r="CG24" s="673"/>
      <c r="CH24" s="673"/>
      <c r="CI24" s="673"/>
      <c r="CJ24" s="673"/>
      <c r="CK24" s="673"/>
      <c r="CL24" s="673"/>
      <c r="CM24" s="673"/>
      <c r="CN24" s="673"/>
      <c r="CO24" s="673"/>
      <c r="CP24" s="673"/>
      <c r="CQ24" s="674"/>
      <c r="CR24" s="675">
        <v>3927986</v>
      </c>
      <c r="CS24" s="676"/>
      <c r="CT24" s="676"/>
      <c r="CU24" s="676"/>
      <c r="CV24" s="676"/>
      <c r="CW24" s="676"/>
      <c r="CX24" s="676"/>
      <c r="CY24" s="719"/>
      <c r="CZ24" s="722">
        <v>36.200000000000003</v>
      </c>
      <c r="DA24" s="723"/>
      <c r="DB24" s="723"/>
      <c r="DC24" s="724"/>
      <c r="DD24" s="718">
        <v>3146389</v>
      </c>
      <c r="DE24" s="676"/>
      <c r="DF24" s="676"/>
      <c r="DG24" s="676"/>
      <c r="DH24" s="676"/>
      <c r="DI24" s="676"/>
      <c r="DJ24" s="676"/>
      <c r="DK24" s="719"/>
      <c r="DL24" s="718">
        <v>3053530</v>
      </c>
      <c r="DM24" s="676"/>
      <c r="DN24" s="676"/>
      <c r="DO24" s="676"/>
      <c r="DP24" s="676"/>
      <c r="DQ24" s="676"/>
      <c r="DR24" s="676"/>
      <c r="DS24" s="676"/>
      <c r="DT24" s="676"/>
      <c r="DU24" s="676"/>
      <c r="DV24" s="719"/>
      <c r="DW24" s="720">
        <v>51.8</v>
      </c>
      <c r="DX24" s="697"/>
      <c r="DY24" s="697"/>
      <c r="DZ24" s="697"/>
      <c r="EA24" s="697"/>
      <c r="EB24" s="697"/>
      <c r="EC24" s="721"/>
    </row>
    <row r="25" spans="2:133" ht="11.25" customHeight="1">
      <c r="B25" s="607" t="s">
        <v>275</v>
      </c>
      <c r="C25" s="608"/>
      <c r="D25" s="608"/>
      <c r="E25" s="608"/>
      <c r="F25" s="608"/>
      <c r="G25" s="608"/>
      <c r="H25" s="608"/>
      <c r="I25" s="608"/>
      <c r="J25" s="608"/>
      <c r="K25" s="608"/>
      <c r="L25" s="608"/>
      <c r="M25" s="608"/>
      <c r="N25" s="608"/>
      <c r="O25" s="608"/>
      <c r="P25" s="608"/>
      <c r="Q25" s="609"/>
      <c r="R25" s="610">
        <v>923731</v>
      </c>
      <c r="S25" s="611"/>
      <c r="T25" s="611"/>
      <c r="U25" s="611"/>
      <c r="V25" s="611"/>
      <c r="W25" s="611"/>
      <c r="X25" s="611"/>
      <c r="Y25" s="612"/>
      <c r="Z25" s="678">
        <v>8.3000000000000007</v>
      </c>
      <c r="AA25" s="678"/>
      <c r="AB25" s="678"/>
      <c r="AC25" s="678"/>
      <c r="AD25" s="679" t="s">
        <v>112</v>
      </c>
      <c r="AE25" s="679"/>
      <c r="AF25" s="679"/>
      <c r="AG25" s="679"/>
      <c r="AH25" s="679"/>
      <c r="AI25" s="679"/>
      <c r="AJ25" s="679"/>
      <c r="AK25" s="679"/>
      <c r="AL25" s="643" t="s">
        <v>112</v>
      </c>
      <c r="AM25" s="670"/>
      <c r="AN25" s="670"/>
      <c r="AO25" s="671"/>
      <c r="AP25" s="714" t="s">
        <v>276</v>
      </c>
      <c r="AQ25" s="717"/>
      <c r="AR25" s="717"/>
      <c r="AS25" s="717"/>
      <c r="AT25" s="717"/>
      <c r="AU25" s="717"/>
      <c r="AV25" s="717"/>
      <c r="AW25" s="717"/>
      <c r="AX25" s="717"/>
      <c r="AY25" s="717"/>
      <c r="AZ25" s="717"/>
      <c r="BA25" s="717"/>
      <c r="BB25" s="717"/>
      <c r="BC25" s="717"/>
      <c r="BD25" s="717"/>
      <c r="BE25" s="717"/>
      <c r="BF25" s="716"/>
      <c r="BG25" s="610" t="s">
        <v>112</v>
      </c>
      <c r="BH25" s="611"/>
      <c r="BI25" s="611"/>
      <c r="BJ25" s="611"/>
      <c r="BK25" s="611"/>
      <c r="BL25" s="611"/>
      <c r="BM25" s="611"/>
      <c r="BN25" s="612"/>
      <c r="BO25" s="678" t="s">
        <v>112</v>
      </c>
      <c r="BP25" s="678"/>
      <c r="BQ25" s="678"/>
      <c r="BR25" s="678"/>
      <c r="BS25" s="616" t="s">
        <v>112</v>
      </c>
      <c r="BT25" s="611"/>
      <c r="BU25" s="611"/>
      <c r="BV25" s="611"/>
      <c r="BW25" s="611"/>
      <c r="BX25" s="611"/>
      <c r="BY25" s="611"/>
      <c r="BZ25" s="611"/>
      <c r="CA25" s="611"/>
      <c r="CB25" s="656"/>
      <c r="CD25" s="657" t="s">
        <v>277</v>
      </c>
      <c r="CE25" s="654"/>
      <c r="CF25" s="654"/>
      <c r="CG25" s="654"/>
      <c r="CH25" s="654"/>
      <c r="CI25" s="654"/>
      <c r="CJ25" s="654"/>
      <c r="CK25" s="654"/>
      <c r="CL25" s="654"/>
      <c r="CM25" s="654"/>
      <c r="CN25" s="654"/>
      <c r="CO25" s="654"/>
      <c r="CP25" s="654"/>
      <c r="CQ25" s="655"/>
      <c r="CR25" s="610">
        <v>1418123</v>
      </c>
      <c r="CS25" s="623"/>
      <c r="CT25" s="623"/>
      <c r="CU25" s="623"/>
      <c r="CV25" s="623"/>
      <c r="CW25" s="623"/>
      <c r="CX25" s="623"/>
      <c r="CY25" s="624"/>
      <c r="CZ25" s="613">
        <v>13.1</v>
      </c>
      <c r="DA25" s="625"/>
      <c r="DB25" s="625"/>
      <c r="DC25" s="626"/>
      <c r="DD25" s="616">
        <v>1345730</v>
      </c>
      <c r="DE25" s="623"/>
      <c r="DF25" s="623"/>
      <c r="DG25" s="623"/>
      <c r="DH25" s="623"/>
      <c r="DI25" s="623"/>
      <c r="DJ25" s="623"/>
      <c r="DK25" s="624"/>
      <c r="DL25" s="616">
        <v>1325350</v>
      </c>
      <c r="DM25" s="623"/>
      <c r="DN25" s="623"/>
      <c r="DO25" s="623"/>
      <c r="DP25" s="623"/>
      <c r="DQ25" s="623"/>
      <c r="DR25" s="623"/>
      <c r="DS25" s="623"/>
      <c r="DT25" s="623"/>
      <c r="DU25" s="623"/>
      <c r="DV25" s="624"/>
      <c r="DW25" s="643">
        <v>22.5</v>
      </c>
      <c r="DX25" s="644"/>
      <c r="DY25" s="644"/>
      <c r="DZ25" s="644"/>
      <c r="EA25" s="644"/>
      <c r="EB25" s="644"/>
      <c r="EC25" s="645"/>
    </row>
    <row r="26" spans="2:133" ht="11.25" customHeight="1">
      <c r="B26" s="711" t="s">
        <v>278</v>
      </c>
      <c r="C26" s="712"/>
      <c r="D26" s="712"/>
      <c r="E26" s="712"/>
      <c r="F26" s="712"/>
      <c r="G26" s="712"/>
      <c r="H26" s="712"/>
      <c r="I26" s="712"/>
      <c r="J26" s="712"/>
      <c r="K26" s="712"/>
      <c r="L26" s="712"/>
      <c r="M26" s="712"/>
      <c r="N26" s="712"/>
      <c r="O26" s="712"/>
      <c r="P26" s="712"/>
      <c r="Q26" s="713"/>
      <c r="R26" s="610" t="s">
        <v>112</v>
      </c>
      <c r="S26" s="611"/>
      <c r="T26" s="611"/>
      <c r="U26" s="611"/>
      <c r="V26" s="611"/>
      <c r="W26" s="611"/>
      <c r="X26" s="611"/>
      <c r="Y26" s="612"/>
      <c r="Z26" s="678" t="s">
        <v>112</v>
      </c>
      <c r="AA26" s="678"/>
      <c r="AB26" s="678"/>
      <c r="AC26" s="678"/>
      <c r="AD26" s="679" t="s">
        <v>112</v>
      </c>
      <c r="AE26" s="679"/>
      <c r="AF26" s="679"/>
      <c r="AG26" s="679"/>
      <c r="AH26" s="679"/>
      <c r="AI26" s="679"/>
      <c r="AJ26" s="679"/>
      <c r="AK26" s="679"/>
      <c r="AL26" s="643" t="s">
        <v>112</v>
      </c>
      <c r="AM26" s="670"/>
      <c r="AN26" s="670"/>
      <c r="AO26" s="671"/>
      <c r="AP26" s="714" t="s">
        <v>279</v>
      </c>
      <c r="AQ26" s="715"/>
      <c r="AR26" s="715"/>
      <c r="AS26" s="715"/>
      <c r="AT26" s="715"/>
      <c r="AU26" s="715"/>
      <c r="AV26" s="715"/>
      <c r="AW26" s="715"/>
      <c r="AX26" s="715"/>
      <c r="AY26" s="715"/>
      <c r="AZ26" s="715"/>
      <c r="BA26" s="715"/>
      <c r="BB26" s="715"/>
      <c r="BC26" s="715"/>
      <c r="BD26" s="715"/>
      <c r="BE26" s="715"/>
      <c r="BF26" s="716"/>
      <c r="BG26" s="610" t="s">
        <v>112</v>
      </c>
      <c r="BH26" s="611"/>
      <c r="BI26" s="611"/>
      <c r="BJ26" s="611"/>
      <c r="BK26" s="611"/>
      <c r="BL26" s="611"/>
      <c r="BM26" s="611"/>
      <c r="BN26" s="612"/>
      <c r="BO26" s="678" t="s">
        <v>112</v>
      </c>
      <c r="BP26" s="678"/>
      <c r="BQ26" s="678"/>
      <c r="BR26" s="678"/>
      <c r="BS26" s="616" t="s">
        <v>112</v>
      </c>
      <c r="BT26" s="611"/>
      <c r="BU26" s="611"/>
      <c r="BV26" s="611"/>
      <c r="BW26" s="611"/>
      <c r="BX26" s="611"/>
      <c r="BY26" s="611"/>
      <c r="BZ26" s="611"/>
      <c r="CA26" s="611"/>
      <c r="CB26" s="656"/>
      <c r="CD26" s="657" t="s">
        <v>280</v>
      </c>
      <c r="CE26" s="654"/>
      <c r="CF26" s="654"/>
      <c r="CG26" s="654"/>
      <c r="CH26" s="654"/>
      <c r="CI26" s="654"/>
      <c r="CJ26" s="654"/>
      <c r="CK26" s="654"/>
      <c r="CL26" s="654"/>
      <c r="CM26" s="654"/>
      <c r="CN26" s="654"/>
      <c r="CO26" s="654"/>
      <c r="CP26" s="654"/>
      <c r="CQ26" s="655"/>
      <c r="CR26" s="610">
        <v>913430</v>
      </c>
      <c r="CS26" s="611"/>
      <c r="CT26" s="611"/>
      <c r="CU26" s="611"/>
      <c r="CV26" s="611"/>
      <c r="CW26" s="611"/>
      <c r="CX26" s="611"/>
      <c r="CY26" s="612"/>
      <c r="CZ26" s="613">
        <v>8.4</v>
      </c>
      <c r="DA26" s="625"/>
      <c r="DB26" s="625"/>
      <c r="DC26" s="626"/>
      <c r="DD26" s="616">
        <v>849676</v>
      </c>
      <c r="DE26" s="611"/>
      <c r="DF26" s="611"/>
      <c r="DG26" s="611"/>
      <c r="DH26" s="611"/>
      <c r="DI26" s="611"/>
      <c r="DJ26" s="611"/>
      <c r="DK26" s="612"/>
      <c r="DL26" s="616" t="s">
        <v>211</v>
      </c>
      <c r="DM26" s="611"/>
      <c r="DN26" s="611"/>
      <c r="DO26" s="611"/>
      <c r="DP26" s="611"/>
      <c r="DQ26" s="611"/>
      <c r="DR26" s="611"/>
      <c r="DS26" s="611"/>
      <c r="DT26" s="611"/>
      <c r="DU26" s="611"/>
      <c r="DV26" s="612"/>
      <c r="DW26" s="643" t="s">
        <v>211</v>
      </c>
      <c r="DX26" s="644"/>
      <c r="DY26" s="644"/>
      <c r="DZ26" s="644"/>
      <c r="EA26" s="644"/>
      <c r="EB26" s="644"/>
      <c r="EC26" s="645"/>
    </row>
    <row r="27" spans="2:133" ht="11.25" customHeight="1">
      <c r="B27" s="607" t="s">
        <v>281</v>
      </c>
      <c r="C27" s="608"/>
      <c r="D27" s="608"/>
      <c r="E27" s="608"/>
      <c r="F27" s="608"/>
      <c r="G27" s="608"/>
      <c r="H27" s="608"/>
      <c r="I27" s="608"/>
      <c r="J27" s="608"/>
      <c r="K27" s="608"/>
      <c r="L27" s="608"/>
      <c r="M27" s="608"/>
      <c r="N27" s="608"/>
      <c r="O27" s="608"/>
      <c r="P27" s="608"/>
      <c r="Q27" s="609"/>
      <c r="R27" s="610">
        <v>855780</v>
      </c>
      <c r="S27" s="611"/>
      <c r="T27" s="611"/>
      <c r="U27" s="611"/>
      <c r="V27" s="611"/>
      <c r="W27" s="611"/>
      <c r="X27" s="611"/>
      <c r="Y27" s="612"/>
      <c r="Z27" s="678">
        <v>7.7</v>
      </c>
      <c r="AA27" s="678"/>
      <c r="AB27" s="678"/>
      <c r="AC27" s="678"/>
      <c r="AD27" s="679" t="s">
        <v>112</v>
      </c>
      <c r="AE27" s="679"/>
      <c r="AF27" s="679"/>
      <c r="AG27" s="679"/>
      <c r="AH27" s="679"/>
      <c r="AI27" s="679"/>
      <c r="AJ27" s="679"/>
      <c r="AK27" s="679"/>
      <c r="AL27" s="643" t="s">
        <v>112</v>
      </c>
      <c r="AM27" s="670"/>
      <c r="AN27" s="670"/>
      <c r="AO27" s="671"/>
      <c r="AP27" s="607" t="s">
        <v>282</v>
      </c>
      <c r="AQ27" s="608"/>
      <c r="AR27" s="608"/>
      <c r="AS27" s="608"/>
      <c r="AT27" s="608"/>
      <c r="AU27" s="608"/>
      <c r="AV27" s="608"/>
      <c r="AW27" s="608"/>
      <c r="AX27" s="608"/>
      <c r="AY27" s="608"/>
      <c r="AZ27" s="608"/>
      <c r="BA27" s="608"/>
      <c r="BB27" s="608"/>
      <c r="BC27" s="608"/>
      <c r="BD27" s="608"/>
      <c r="BE27" s="608"/>
      <c r="BF27" s="609"/>
      <c r="BG27" s="610">
        <v>2034425</v>
      </c>
      <c r="BH27" s="611"/>
      <c r="BI27" s="611"/>
      <c r="BJ27" s="611"/>
      <c r="BK27" s="611"/>
      <c r="BL27" s="611"/>
      <c r="BM27" s="611"/>
      <c r="BN27" s="612"/>
      <c r="BO27" s="678">
        <v>100</v>
      </c>
      <c r="BP27" s="678"/>
      <c r="BQ27" s="678"/>
      <c r="BR27" s="678"/>
      <c r="BS27" s="616" t="s">
        <v>112</v>
      </c>
      <c r="BT27" s="611"/>
      <c r="BU27" s="611"/>
      <c r="BV27" s="611"/>
      <c r="BW27" s="611"/>
      <c r="BX27" s="611"/>
      <c r="BY27" s="611"/>
      <c r="BZ27" s="611"/>
      <c r="CA27" s="611"/>
      <c r="CB27" s="656"/>
      <c r="CD27" s="657" t="s">
        <v>283</v>
      </c>
      <c r="CE27" s="654"/>
      <c r="CF27" s="654"/>
      <c r="CG27" s="654"/>
      <c r="CH27" s="654"/>
      <c r="CI27" s="654"/>
      <c r="CJ27" s="654"/>
      <c r="CK27" s="654"/>
      <c r="CL27" s="654"/>
      <c r="CM27" s="654"/>
      <c r="CN27" s="654"/>
      <c r="CO27" s="654"/>
      <c r="CP27" s="654"/>
      <c r="CQ27" s="655"/>
      <c r="CR27" s="610">
        <v>928580</v>
      </c>
      <c r="CS27" s="623"/>
      <c r="CT27" s="623"/>
      <c r="CU27" s="623"/>
      <c r="CV27" s="623"/>
      <c r="CW27" s="623"/>
      <c r="CX27" s="623"/>
      <c r="CY27" s="624"/>
      <c r="CZ27" s="613">
        <v>8.6</v>
      </c>
      <c r="DA27" s="625"/>
      <c r="DB27" s="625"/>
      <c r="DC27" s="626"/>
      <c r="DD27" s="616">
        <v>234597</v>
      </c>
      <c r="DE27" s="623"/>
      <c r="DF27" s="623"/>
      <c r="DG27" s="623"/>
      <c r="DH27" s="623"/>
      <c r="DI27" s="623"/>
      <c r="DJ27" s="623"/>
      <c r="DK27" s="624"/>
      <c r="DL27" s="616">
        <v>223108</v>
      </c>
      <c r="DM27" s="623"/>
      <c r="DN27" s="623"/>
      <c r="DO27" s="623"/>
      <c r="DP27" s="623"/>
      <c r="DQ27" s="623"/>
      <c r="DR27" s="623"/>
      <c r="DS27" s="623"/>
      <c r="DT27" s="623"/>
      <c r="DU27" s="623"/>
      <c r="DV27" s="624"/>
      <c r="DW27" s="643">
        <v>3.8</v>
      </c>
      <c r="DX27" s="644"/>
      <c r="DY27" s="644"/>
      <c r="DZ27" s="644"/>
      <c r="EA27" s="644"/>
      <c r="EB27" s="644"/>
      <c r="EC27" s="645"/>
    </row>
    <row r="28" spans="2:133" ht="11.25" customHeight="1">
      <c r="B28" s="607" t="s">
        <v>284</v>
      </c>
      <c r="C28" s="608"/>
      <c r="D28" s="608"/>
      <c r="E28" s="608"/>
      <c r="F28" s="608"/>
      <c r="G28" s="608"/>
      <c r="H28" s="608"/>
      <c r="I28" s="608"/>
      <c r="J28" s="608"/>
      <c r="K28" s="608"/>
      <c r="L28" s="608"/>
      <c r="M28" s="608"/>
      <c r="N28" s="608"/>
      <c r="O28" s="608"/>
      <c r="P28" s="608"/>
      <c r="Q28" s="609"/>
      <c r="R28" s="610">
        <v>32407</v>
      </c>
      <c r="S28" s="611"/>
      <c r="T28" s="611"/>
      <c r="U28" s="611"/>
      <c r="V28" s="611"/>
      <c r="W28" s="611"/>
      <c r="X28" s="611"/>
      <c r="Y28" s="612"/>
      <c r="Z28" s="678">
        <v>0.3</v>
      </c>
      <c r="AA28" s="678"/>
      <c r="AB28" s="678"/>
      <c r="AC28" s="678"/>
      <c r="AD28" s="679" t="s">
        <v>112</v>
      </c>
      <c r="AE28" s="679"/>
      <c r="AF28" s="679"/>
      <c r="AG28" s="679"/>
      <c r="AH28" s="679"/>
      <c r="AI28" s="679"/>
      <c r="AJ28" s="679"/>
      <c r="AK28" s="679"/>
      <c r="AL28" s="643" t="s">
        <v>112</v>
      </c>
      <c r="AM28" s="670"/>
      <c r="AN28" s="670"/>
      <c r="AO28" s="671"/>
      <c r="AP28" s="627"/>
      <c r="AQ28" s="628"/>
      <c r="AR28" s="628"/>
      <c r="AS28" s="628"/>
      <c r="AT28" s="628"/>
      <c r="AU28" s="628"/>
      <c r="AV28" s="628"/>
      <c r="AW28" s="628"/>
      <c r="AX28" s="628"/>
      <c r="AY28" s="628"/>
      <c r="AZ28" s="628"/>
      <c r="BA28" s="628"/>
      <c r="BB28" s="628"/>
      <c r="BC28" s="628"/>
      <c r="BD28" s="628"/>
      <c r="BE28" s="628"/>
      <c r="BF28" s="629"/>
      <c r="BG28" s="610"/>
      <c r="BH28" s="611"/>
      <c r="BI28" s="611"/>
      <c r="BJ28" s="611"/>
      <c r="BK28" s="611"/>
      <c r="BL28" s="611"/>
      <c r="BM28" s="611"/>
      <c r="BN28" s="612"/>
      <c r="BO28" s="678"/>
      <c r="BP28" s="678"/>
      <c r="BQ28" s="678"/>
      <c r="BR28" s="678"/>
      <c r="BS28" s="679"/>
      <c r="BT28" s="679"/>
      <c r="BU28" s="679"/>
      <c r="BV28" s="679"/>
      <c r="BW28" s="679"/>
      <c r="BX28" s="679"/>
      <c r="BY28" s="679"/>
      <c r="BZ28" s="679"/>
      <c r="CA28" s="679"/>
      <c r="CB28" s="710"/>
      <c r="CD28" s="657" t="s">
        <v>285</v>
      </c>
      <c r="CE28" s="654"/>
      <c r="CF28" s="654"/>
      <c r="CG28" s="654"/>
      <c r="CH28" s="654"/>
      <c r="CI28" s="654"/>
      <c r="CJ28" s="654"/>
      <c r="CK28" s="654"/>
      <c r="CL28" s="654"/>
      <c r="CM28" s="654"/>
      <c r="CN28" s="654"/>
      <c r="CO28" s="654"/>
      <c r="CP28" s="654"/>
      <c r="CQ28" s="655"/>
      <c r="CR28" s="610">
        <v>1581283</v>
      </c>
      <c r="CS28" s="611"/>
      <c r="CT28" s="611"/>
      <c r="CU28" s="611"/>
      <c r="CV28" s="611"/>
      <c r="CW28" s="611"/>
      <c r="CX28" s="611"/>
      <c r="CY28" s="612"/>
      <c r="CZ28" s="613">
        <v>14.6</v>
      </c>
      <c r="DA28" s="625"/>
      <c r="DB28" s="625"/>
      <c r="DC28" s="626"/>
      <c r="DD28" s="616">
        <v>1566062</v>
      </c>
      <c r="DE28" s="611"/>
      <c r="DF28" s="611"/>
      <c r="DG28" s="611"/>
      <c r="DH28" s="611"/>
      <c r="DI28" s="611"/>
      <c r="DJ28" s="611"/>
      <c r="DK28" s="612"/>
      <c r="DL28" s="616">
        <v>1505072</v>
      </c>
      <c r="DM28" s="611"/>
      <c r="DN28" s="611"/>
      <c r="DO28" s="611"/>
      <c r="DP28" s="611"/>
      <c r="DQ28" s="611"/>
      <c r="DR28" s="611"/>
      <c r="DS28" s="611"/>
      <c r="DT28" s="611"/>
      <c r="DU28" s="611"/>
      <c r="DV28" s="612"/>
      <c r="DW28" s="643">
        <v>25.5</v>
      </c>
      <c r="DX28" s="644"/>
      <c r="DY28" s="644"/>
      <c r="DZ28" s="644"/>
      <c r="EA28" s="644"/>
      <c r="EB28" s="644"/>
      <c r="EC28" s="645"/>
    </row>
    <row r="29" spans="2:133" ht="11.25" customHeight="1">
      <c r="B29" s="607" t="s">
        <v>286</v>
      </c>
      <c r="C29" s="608"/>
      <c r="D29" s="608"/>
      <c r="E29" s="608"/>
      <c r="F29" s="608"/>
      <c r="G29" s="608"/>
      <c r="H29" s="608"/>
      <c r="I29" s="608"/>
      <c r="J29" s="608"/>
      <c r="K29" s="608"/>
      <c r="L29" s="608"/>
      <c r="M29" s="608"/>
      <c r="N29" s="608"/>
      <c r="O29" s="608"/>
      <c r="P29" s="608"/>
      <c r="Q29" s="609"/>
      <c r="R29" s="610">
        <v>106411</v>
      </c>
      <c r="S29" s="611"/>
      <c r="T29" s="611"/>
      <c r="U29" s="611"/>
      <c r="V29" s="611"/>
      <c r="W29" s="611"/>
      <c r="X29" s="611"/>
      <c r="Y29" s="612"/>
      <c r="Z29" s="678">
        <v>1</v>
      </c>
      <c r="AA29" s="678"/>
      <c r="AB29" s="678"/>
      <c r="AC29" s="678"/>
      <c r="AD29" s="679" t="s">
        <v>112</v>
      </c>
      <c r="AE29" s="679"/>
      <c r="AF29" s="679"/>
      <c r="AG29" s="679"/>
      <c r="AH29" s="679"/>
      <c r="AI29" s="679"/>
      <c r="AJ29" s="679"/>
      <c r="AK29" s="679"/>
      <c r="AL29" s="643" t="s">
        <v>112</v>
      </c>
      <c r="AM29" s="670"/>
      <c r="AN29" s="670"/>
      <c r="AO29" s="671"/>
      <c r="AP29" s="680" t="s">
        <v>205</v>
      </c>
      <c r="AQ29" s="681"/>
      <c r="AR29" s="681"/>
      <c r="AS29" s="681"/>
      <c r="AT29" s="681"/>
      <c r="AU29" s="681"/>
      <c r="AV29" s="681"/>
      <c r="AW29" s="681"/>
      <c r="AX29" s="681"/>
      <c r="AY29" s="681"/>
      <c r="AZ29" s="681"/>
      <c r="BA29" s="681"/>
      <c r="BB29" s="681"/>
      <c r="BC29" s="681"/>
      <c r="BD29" s="681"/>
      <c r="BE29" s="681"/>
      <c r="BF29" s="682"/>
      <c r="BG29" s="680" t="s">
        <v>287</v>
      </c>
      <c r="BH29" s="699"/>
      <c r="BI29" s="699"/>
      <c r="BJ29" s="699"/>
      <c r="BK29" s="699"/>
      <c r="BL29" s="699"/>
      <c r="BM29" s="699"/>
      <c r="BN29" s="699"/>
      <c r="BO29" s="699"/>
      <c r="BP29" s="699"/>
      <c r="BQ29" s="700"/>
      <c r="BR29" s="680" t="s">
        <v>288</v>
      </c>
      <c r="BS29" s="699"/>
      <c r="BT29" s="699"/>
      <c r="BU29" s="699"/>
      <c r="BV29" s="699"/>
      <c r="BW29" s="699"/>
      <c r="BX29" s="699"/>
      <c r="BY29" s="699"/>
      <c r="BZ29" s="699"/>
      <c r="CA29" s="699"/>
      <c r="CB29" s="700"/>
      <c r="CD29" s="701" t="s">
        <v>289</v>
      </c>
      <c r="CE29" s="702"/>
      <c r="CF29" s="657" t="s">
        <v>58</v>
      </c>
      <c r="CG29" s="654"/>
      <c r="CH29" s="654"/>
      <c r="CI29" s="654"/>
      <c r="CJ29" s="654"/>
      <c r="CK29" s="654"/>
      <c r="CL29" s="654"/>
      <c r="CM29" s="654"/>
      <c r="CN29" s="654"/>
      <c r="CO29" s="654"/>
      <c r="CP29" s="654"/>
      <c r="CQ29" s="655"/>
      <c r="CR29" s="610">
        <v>1581124</v>
      </c>
      <c r="CS29" s="623"/>
      <c r="CT29" s="623"/>
      <c r="CU29" s="623"/>
      <c r="CV29" s="623"/>
      <c r="CW29" s="623"/>
      <c r="CX29" s="623"/>
      <c r="CY29" s="624"/>
      <c r="CZ29" s="613">
        <v>14.6</v>
      </c>
      <c r="DA29" s="625"/>
      <c r="DB29" s="625"/>
      <c r="DC29" s="626"/>
      <c r="DD29" s="616">
        <v>1565903</v>
      </c>
      <c r="DE29" s="623"/>
      <c r="DF29" s="623"/>
      <c r="DG29" s="623"/>
      <c r="DH29" s="623"/>
      <c r="DI29" s="623"/>
      <c r="DJ29" s="623"/>
      <c r="DK29" s="624"/>
      <c r="DL29" s="616">
        <v>1504913</v>
      </c>
      <c r="DM29" s="623"/>
      <c r="DN29" s="623"/>
      <c r="DO29" s="623"/>
      <c r="DP29" s="623"/>
      <c r="DQ29" s="623"/>
      <c r="DR29" s="623"/>
      <c r="DS29" s="623"/>
      <c r="DT29" s="623"/>
      <c r="DU29" s="623"/>
      <c r="DV29" s="624"/>
      <c r="DW29" s="643">
        <v>25.5</v>
      </c>
      <c r="DX29" s="644"/>
      <c r="DY29" s="644"/>
      <c r="DZ29" s="644"/>
      <c r="EA29" s="644"/>
      <c r="EB29" s="644"/>
      <c r="EC29" s="645"/>
    </row>
    <row r="30" spans="2:133" ht="11.25" customHeight="1">
      <c r="B30" s="607" t="s">
        <v>290</v>
      </c>
      <c r="C30" s="608"/>
      <c r="D30" s="608"/>
      <c r="E30" s="608"/>
      <c r="F30" s="608"/>
      <c r="G30" s="608"/>
      <c r="H30" s="608"/>
      <c r="I30" s="608"/>
      <c r="J30" s="608"/>
      <c r="K30" s="608"/>
      <c r="L30" s="608"/>
      <c r="M30" s="608"/>
      <c r="N30" s="608"/>
      <c r="O30" s="608"/>
      <c r="P30" s="608"/>
      <c r="Q30" s="609"/>
      <c r="R30" s="610">
        <v>611404</v>
      </c>
      <c r="S30" s="611"/>
      <c r="T30" s="611"/>
      <c r="U30" s="611"/>
      <c r="V30" s="611"/>
      <c r="W30" s="611"/>
      <c r="X30" s="611"/>
      <c r="Y30" s="612"/>
      <c r="Z30" s="678">
        <v>5.5</v>
      </c>
      <c r="AA30" s="678"/>
      <c r="AB30" s="678"/>
      <c r="AC30" s="678"/>
      <c r="AD30" s="679" t="s">
        <v>112</v>
      </c>
      <c r="AE30" s="679"/>
      <c r="AF30" s="679"/>
      <c r="AG30" s="679"/>
      <c r="AH30" s="679"/>
      <c r="AI30" s="679"/>
      <c r="AJ30" s="679"/>
      <c r="AK30" s="679"/>
      <c r="AL30" s="643" t="s">
        <v>112</v>
      </c>
      <c r="AM30" s="670"/>
      <c r="AN30" s="670"/>
      <c r="AO30" s="671"/>
      <c r="AP30" s="686" t="s">
        <v>291</v>
      </c>
      <c r="AQ30" s="687"/>
      <c r="AR30" s="687"/>
      <c r="AS30" s="687"/>
      <c r="AT30" s="692" t="s">
        <v>292</v>
      </c>
      <c r="AU30" s="184"/>
      <c r="AV30" s="184"/>
      <c r="AW30" s="184"/>
      <c r="AX30" s="707" t="s">
        <v>171</v>
      </c>
      <c r="AY30" s="708"/>
      <c r="AZ30" s="708"/>
      <c r="BA30" s="708"/>
      <c r="BB30" s="708"/>
      <c r="BC30" s="708"/>
      <c r="BD30" s="708"/>
      <c r="BE30" s="708"/>
      <c r="BF30" s="709"/>
      <c r="BG30" s="695">
        <v>98.8</v>
      </c>
      <c r="BH30" s="696"/>
      <c r="BI30" s="696"/>
      <c r="BJ30" s="696"/>
      <c r="BK30" s="696"/>
      <c r="BL30" s="696"/>
      <c r="BM30" s="697">
        <v>92.7</v>
      </c>
      <c r="BN30" s="696"/>
      <c r="BO30" s="696"/>
      <c r="BP30" s="696"/>
      <c r="BQ30" s="698"/>
      <c r="BR30" s="695">
        <v>98.8</v>
      </c>
      <c r="BS30" s="696"/>
      <c r="BT30" s="696"/>
      <c r="BU30" s="696"/>
      <c r="BV30" s="696"/>
      <c r="BW30" s="696"/>
      <c r="BX30" s="697">
        <v>92.5</v>
      </c>
      <c r="BY30" s="696"/>
      <c r="BZ30" s="696"/>
      <c r="CA30" s="696"/>
      <c r="CB30" s="698"/>
      <c r="CD30" s="703"/>
      <c r="CE30" s="704"/>
      <c r="CF30" s="657" t="s">
        <v>293</v>
      </c>
      <c r="CG30" s="654"/>
      <c r="CH30" s="654"/>
      <c r="CI30" s="654"/>
      <c r="CJ30" s="654"/>
      <c r="CK30" s="654"/>
      <c r="CL30" s="654"/>
      <c r="CM30" s="654"/>
      <c r="CN30" s="654"/>
      <c r="CO30" s="654"/>
      <c r="CP30" s="654"/>
      <c r="CQ30" s="655"/>
      <c r="CR30" s="610">
        <v>1446424</v>
      </c>
      <c r="CS30" s="611"/>
      <c r="CT30" s="611"/>
      <c r="CU30" s="611"/>
      <c r="CV30" s="611"/>
      <c r="CW30" s="611"/>
      <c r="CX30" s="611"/>
      <c r="CY30" s="612"/>
      <c r="CZ30" s="613">
        <v>13.3</v>
      </c>
      <c r="DA30" s="625"/>
      <c r="DB30" s="625"/>
      <c r="DC30" s="626"/>
      <c r="DD30" s="616">
        <v>1431257</v>
      </c>
      <c r="DE30" s="611"/>
      <c r="DF30" s="611"/>
      <c r="DG30" s="611"/>
      <c r="DH30" s="611"/>
      <c r="DI30" s="611"/>
      <c r="DJ30" s="611"/>
      <c r="DK30" s="612"/>
      <c r="DL30" s="616">
        <v>1370267</v>
      </c>
      <c r="DM30" s="611"/>
      <c r="DN30" s="611"/>
      <c r="DO30" s="611"/>
      <c r="DP30" s="611"/>
      <c r="DQ30" s="611"/>
      <c r="DR30" s="611"/>
      <c r="DS30" s="611"/>
      <c r="DT30" s="611"/>
      <c r="DU30" s="611"/>
      <c r="DV30" s="612"/>
      <c r="DW30" s="643">
        <v>23.3</v>
      </c>
      <c r="DX30" s="644"/>
      <c r="DY30" s="644"/>
      <c r="DZ30" s="644"/>
      <c r="EA30" s="644"/>
      <c r="EB30" s="644"/>
      <c r="EC30" s="645"/>
    </row>
    <row r="31" spans="2:133" ht="11.25" customHeight="1">
      <c r="B31" s="607" t="s">
        <v>294</v>
      </c>
      <c r="C31" s="608"/>
      <c r="D31" s="608"/>
      <c r="E31" s="608"/>
      <c r="F31" s="608"/>
      <c r="G31" s="608"/>
      <c r="H31" s="608"/>
      <c r="I31" s="608"/>
      <c r="J31" s="608"/>
      <c r="K31" s="608"/>
      <c r="L31" s="608"/>
      <c r="M31" s="608"/>
      <c r="N31" s="608"/>
      <c r="O31" s="608"/>
      <c r="P31" s="608"/>
      <c r="Q31" s="609"/>
      <c r="R31" s="610">
        <v>533862</v>
      </c>
      <c r="S31" s="611"/>
      <c r="T31" s="611"/>
      <c r="U31" s="611"/>
      <c r="V31" s="611"/>
      <c r="W31" s="611"/>
      <c r="X31" s="611"/>
      <c r="Y31" s="612"/>
      <c r="Z31" s="678">
        <v>4.8</v>
      </c>
      <c r="AA31" s="678"/>
      <c r="AB31" s="678"/>
      <c r="AC31" s="678"/>
      <c r="AD31" s="679" t="s">
        <v>112</v>
      </c>
      <c r="AE31" s="679"/>
      <c r="AF31" s="679"/>
      <c r="AG31" s="679"/>
      <c r="AH31" s="679"/>
      <c r="AI31" s="679"/>
      <c r="AJ31" s="679"/>
      <c r="AK31" s="679"/>
      <c r="AL31" s="643" t="s">
        <v>112</v>
      </c>
      <c r="AM31" s="670"/>
      <c r="AN31" s="670"/>
      <c r="AO31" s="671"/>
      <c r="AP31" s="688"/>
      <c r="AQ31" s="689"/>
      <c r="AR31" s="689"/>
      <c r="AS31" s="689"/>
      <c r="AT31" s="693"/>
      <c r="AU31" s="183" t="s">
        <v>295</v>
      </c>
      <c r="AV31" s="183"/>
      <c r="AW31" s="183"/>
      <c r="AX31" s="607" t="s">
        <v>296</v>
      </c>
      <c r="AY31" s="608"/>
      <c r="AZ31" s="608"/>
      <c r="BA31" s="608"/>
      <c r="BB31" s="608"/>
      <c r="BC31" s="608"/>
      <c r="BD31" s="608"/>
      <c r="BE31" s="608"/>
      <c r="BF31" s="609"/>
      <c r="BG31" s="685">
        <v>99.1</v>
      </c>
      <c r="BH31" s="623"/>
      <c r="BI31" s="623"/>
      <c r="BJ31" s="623"/>
      <c r="BK31" s="623"/>
      <c r="BL31" s="623"/>
      <c r="BM31" s="670">
        <v>96.2</v>
      </c>
      <c r="BN31" s="683"/>
      <c r="BO31" s="683"/>
      <c r="BP31" s="683"/>
      <c r="BQ31" s="649"/>
      <c r="BR31" s="685">
        <v>98.9</v>
      </c>
      <c r="BS31" s="623"/>
      <c r="BT31" s="623"/>
      <c r="BU31" s="623"/>
      <c r="BV31" s="623"/>
      <c r="BW31" s="623"/>
      <c r="BX31" s="670">
        <v>95.9</v>
      </c>
      <c r="BY31" s="683"/>
      <c r="BZ31" s="683"/>
      <c r="CA31" s="683"/>
      <c r="CB31" s="649"/>
      <c r="CD31" s="703"/>
      <c r="CE31" s="704"/>
      <c r="CF31" s="657" t="s">
        <v>297</v>
      </c>
      <c r="CG31" s="654"/>
      <c r="CH31" s="654"/>
      <c r="CI31" s="654"/>
      <c r="CJ31" s="654"/>
      <c r="CK31" s="654"/>
      <c r="CL31" s="654"/>
      <c r="CM31" s="654"/>
      <c r="CN31" s="654"/>
      <c r="CO31" s="654"/>
      <c r="CP31" s="654"/>
      <c r="CQ31" s="655"/>
      <c r="CR31" s="610">
        <v>134700</v>
      </c>
      <c r="CS31" s="623"/>
      <c r="CT31" s="623"/>
      <c r="CU31" s="623"/>
      <c r="CV31" s="623"/>
      <c r="CW31" s="623"/>
      <c r="CX31" s="623"/>
      <c r="CY31" s="624"/>
      <c r="CZ31" s="613">
        <v>1.2</v>
      </c>
      <c r="DA31" s="625"/>
      <c r="DB31" s="625"/>
      <c r="DC31" s="626"/>
      <c r="DD31" s="616">
        <v>134646</v>
      </c>
      <c r="DE31" s="623"/>
      <c r="DF31" s="623"/>
      <c r="DG31" s="623"/>
      <c r="DH31" s="623"/>
      <c r="DI31" s="623"/>
      <c r="DJ31" s="623"/>
      <c r="DK31" s="624"/>
      <c r="DL31" s="616">
        <v>134646</v>
      </c>
      <c r="DM31" s="623"/>
      <c r="DN31" s="623"/>
      <c r="DO31" s="623"/>
      <c r="DP31" s="623"/>
      <c r="DQ31" s="623"/>
      <c r="DR31" s="623"/>
      <c r="DS31" s="623"/>
      <c r="DT31" s="623"/>
      <c r="DU31" s="623"/>
      <c r="DV31" s="624"/>
      <c r="DW31" s="643">
        <v>2.2999999999999998</v>
      </c>
      <c r="DX31" s="644"/>
      <c r="DY31" s="644"/>
      <c r="DZ31" s="644"/>
      <c r="EA31" s="644"/>
      <c r="EB31" s="644"/>
      <c r="EC31" s="645"/>
    </row>
    <row r="32" spans="2:133" ht="11.25" customHeight="1">
      <c r="B32" s="607" t="s">
        <v>298</v>
      </c>
      <c r="C32" s="608"/>
      <c r="D32" s="608"/>
      <c r="E32" s="608"/>
      <c r="F32" s="608"/>
      <c r="G32" s="608"/>
      <c r="H32" s="608"/>
      <c r="I32" s="608"/>
      <c r="J32" s="608"/>
      <c r="K32" s="608"/>
      <c r="L32" s="608"/>
      <c r="M32" s="608"/>
      <c r="N32" s="608"/>
      <c r="O32" s="608"/>
      <c r="P32" s="608"/>
      <c r="Q32" s="609"/>
      <c r="R32" s="610">
        <v>152984</v>
      </c>
      <c r="S32" s="611"/>
      <c r="T32" s="611"/>
      <c r="U32" s="611"/>
      <c r="V32" s="611"/>
      <c r="W32" s="611"/>
      <c r="X32" s="611"/>
      <c r="Y32" s="612"/>
      <c r="Z32" s="678">
        <v>1.4</v>
      </c>
      <c r="AA32" s="678"/>
      <c r="AB32" s="678"/>
      <c r="AC32" s="678"/>
      <c r="AD32" s="679">
        <v>3465</v>
      </c>
      <c r="AE32" s="679"/>
      <c r="AF32" s="679"/>
      <c r="AG32" s="679"/>
      <c r="AH32" s="679"/>
      <c r="AI32" s="679"/>
      <c r="AJ32" s="679"/>
      <c r="AK32" s="679"/>
      <c r="AL32" s="643">
        <v>0.1</v>
      </c>
      <c r="AM32" s="670"/>
      <c r="AN32" s="670"/>
      <c r="AO32" s="671"/>
      <c r="AP32" s="690"/>
      <c r="AQ32" s="691"/>
      <c r="AR32" s="691"/>
      <c r="AS32" s="691"/>
      <c r="AT32" s="694"/>
      <c r="AU32" s="185"/>
      <c r="AV32" s="185"/>
      <c r="AW32" s="185"/>
      <c r="AX32" s="627" t="s">
        <v>299</v>
      </c>
      <c r="AY32" s="628"/>
      <c r="AZ32" s="628"/>
      <c r="BA32" s="628"/>
      <c r="BB32" s="628"/>
      <c r="BC32" s="628"/>
      <c r="BD32" s="628"/>
      <c r="BE32" s="628"/>
      <c r="BF32" s="629"/>
      <c r="BG32" s="684">
        <v>98.7</v>
      </c>
      <c r="BH32" s="631"/>
      <c r="BI32" s="631"/>
      <c r="BJ32" s="631"/>
      <c r="BK32" s="631"/>
      <c r="BL32" s="631"/>
      <c r="BM32" s="668">
        <v>90.9</v>
      </c>
      <c r="BN32" s="631"/>
      <c r="BO32" s="631"/>
      <c r="BP32" s="631"/>
      <c r="BQ32" s="662"/>
      <c r="BR32" s="684">
        <v>98.9</v>
      </c>
      <c r="BS32" s="631"/>
      <c r="BT32" s="631"/>
      <c r="BU32" s="631"/>
      <c r="BV32" s="631"/>
      <c r="BW32" s="631"/>
      <c r="BX32" s="668">
        <v>90.8</v>
      </c>
      <c r="BY32" s="631"/>
      <c r="BZ32" s="631"/>
      <c r="CA32" s="631"/>
      <c r="CB32" s="662"/>
      <c r="CD32" s="705"/>
      <c r="CE32" s="706"/>
      <c r="CF32" s="657" t="s">
        <v>300</v>
      </c>
      <c r="CG32" s="654"/>
      <c r="CH32" s="654"/>
      <c r="CI32" s="654"/>
      <c r="CJ32" s="654"/>
      <c r="CK32" s="654"/>
      <c r="CL32" s="654"/>
      <c r="CM32" s="654"/>
      <c r="CN32" s="654"/>
      <c r="CO32" s="654"/>
      <c r="CP32" s="654"/>
      <c r="CQ32" s="655"/>
      <c r="CR32" s="610">
        <v>159</v>
      </c>
      <c r="CS32" s="611"/>
      <c r="CT32" s="611"/>
      <c r="CU32" s="611"/>
      <c r="CV32" s="611"/>
      <c r="CW32" s="611"/>
      <c r="CX32" s="611"/>
      <c r="CY32" s="612"/>
      <c r="CZ32" s="613">
        <v>0</v>
      </c>
      <c r="DA32" s="625"/>
      <c r="DB32" s="625"/>
      <c r="DC32" s="626"/>
      <c r="DD32" s="616">
        <v>159</v>
      </c>
      <c r="DE32" s="611"/>
      <c r="DF32" s="611"/>
      <c r="DG32" s="611"/>
      <c r="DH32" s="611"/>
      <c r="DI32" s="611"/>
      <c r="DJ32" s="611"/>
      <c r="DK32" s="612"/>
      <c r="DL32" s="616">
        <v>159</v>
      </c>
      <c r="DM32" s="611"/>
      <c r="DN32" s="611"/>
      <c r="DO32" s="611"/>
      <c r="DP32" s="611"/>
      <c r="DQ32" s="611"/>
      <c r="DR32" s="611"/>
      <c r="DS32" s="611"/>
      <c r="DT32" s="611"/>
      <c r="DU32" s="611"/>
      <c r="DV32" s="612"/>
      <c r="DW32" s="643">
        <v>0</v>
      </c>
      <c r="DX32" s="644"/>
      <c r="DY32" s="644"/>
      <c r="DZ32" s="644"/>
      <c r="EA32" s="644"/>
      <c r="EB32" s="644"/>
      <c r="EC32" s="645"/>
    </row>
    <row r="33" spans="2:133" ht="11.25" customHeight="1">
      <c r="B33" s="607" t="s">
        <v>301</v>
      </c>
      <c r="C33" s="608"/>
      <c r="D33" s="608"/>
      <c r="E33" s="608"/>
      <c r="F33" s="608"/>
      <c r="G33" s="608"/>
      <c r="H33" s="608"/>
      <c r="I33" s="608"/>
      <c r="J33" s="608"/>
      <c r="K33" s="608"/>
      <c r="L33" s="608"/>
      <c r="M33" s="608"/>
      <c r="N33" s="608"/>
      <c r="O33" s="608"/>
      <c r="P33" s="608"/>
      <c r="Q33" s="609"/>
      <c r="R33" s="610">
        <v>1545400</v>
      </c>
      <c r="S33" s="611"/>
      <c r="T33" s="611"/>
      <c r="U33" s="611"/>
      <c r="V33" s="611"/>
      <c r="W33" s="611"/>
      <c r="X33" s="611"/>
      <c r="Y33" s="612"/>
      <c r="Z33" s="678">
        <v>13.8</v>
      </c>
      <c r="AA33" s="678"/>
      <c r="AB33" s="678"/>
      <c r="AC33" s="678"/>
      <c r="AD33" s="679" t="s">
        <v>112</v>
      </c>
      <c r="AE33" s="679"/>
      <c r="AF33" s="679"/>
      <c r="AG33" s="679"/>
      <c r="AH33" s="679"/>
      <c r="AI33" s="679"/>
      <c r="AJ33" s="679"/>
      <c r="AK33" s="679"/>
      <c r="AL33" s="643" t="s">
        <v>112</v>
      </c>
      <c r="AM33" s="670"/>
      <c r="AN33" s="670"/>
      <c r="AO33" s="671"/>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10">
        <v>4868234</v>
      </c>
      <c r="CS33" s="623"/>
      <c r="CT33" s="623"/>
      <c r="CU33" s="623"/>
      <c r="CV33" s="623"/>
      <c r="CW33" s="623"/>
      <c r="CX33" s="623"/>
      <c r="CY33" s="624"/>
      <c r="CZ33" s="613">
        <v>44.8</v>
      </c>
      <c r="DA33" s="625"/>
      <c r="DB33" s="625"/>
      <c r="DC33" s="626"/>
      <c r="DD33" s="616">
        <v>3948624</v>
      </c>
      <c r="DE33" s="623"/>
      <c r="DF33" s="623"/>
      <c r="DG33" s="623"/>
      <c r="DH33" s="623"/>
      <c r="DI33" s="623"/>
      <c r="DJ33" s="623"/>
      <c r="DK33" s="624"/>
      <c r="DL33" s="616">
        <v>2786679</v>
      </c>
      <c r="DM33" s="623"/>
      <c r="DN33" s="623"/>
      <c r="DO33" s="623"/>
      <c r="DP33" s="623"/>
      <c r="DQ33" s="623"/>
      <c r="DR33" s="623"/>
      <c r="DS33" s="623"/>
      <c r="DT33" s="623"/>
      <c r="DU33" s="623"/>
      <c r="DV33" s="624"/>
      <c r="DW33" s="643">
        <v>47.3</v>
      </c>
      <c r="DX33" s="644"/>
      <c r="DY33" s="644"/>
      <c r="DZ33" s="644"/>
      <c r="EA33" s="644"/>
      <c r="EB33" s="644"/>
      <c r="EC33" s="645"/>
    </row>
    <row r="34" spans="2:133" ht="11.25" customHeight="1">
      <c r="B34" s="607" t="s">
        <v>303</v>
      </c>
      <c r="C34" s="608"/>
      <c r="D34" s="608"/>
      <c r="E34" s="608"/>
      <c r="F34" s="608"/>
      <c r="G34" s="608"/>
      <c r="H34" s="608"/>
      <c r="I34" s="608"/>
      <c r="J34" s="608"/>
      <c r="K34" s="608"/>
      <c r="L34" s="608"/>
      <c r="M34" s="608"/>
      <c r="N34" s="608"/>
      <c r="O34" s="608"/>
      <c r="P34" s="608"/>
      <c r="Q34" s="609"/>
      <c r="R34" s="610" t="s">
        <v>112</v>
      </c>
      <c r="S34" s="611"/>
      <c r="T34" s="611"/>
      <c r="U34" s="611"/>
      <c r="V34" s="611"/>
      <c r="W34" s="611"/>
      <c r="X34" s="611"/>
      <c r="Y34" s="612"/>
      <c r="Z34" s="678" t="s">
        <v>112</v>
      </c>
      <c r="AA34" s="678"/>
      <c r="AB34" s="678"/>
      <c r="AC34" s="678"/>
      <c r="AD34" s="679" t="s">
        <v>112</v>
      </c>
      <c r="AE34" s="679"/>
      <c r="AF34" s="679"/>
      <c r="AG34" s="679"/>
      <c r="AH34" s="679"/>
      <c r="AI34" s="679"/>
      <c r="AJ34" s="679"/>
      <c r="AK34" s="679"/>
      <c r="AL34" s="643" t="s">
        <v>112</v>
      </c>
      <c r="AM34" s="670"/>
      <c r="AN34" s="670"/>
      <c r="AO34" s="671"/>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10">
        <v>1914646</v>
      </c>
      <c r="CS34" s="611"/>
      <c r="CT34" s="611"/>
      <c r="CU34" s="611"/>
      <c r="CV34" s="611"/>
      <c r="CW34" s="611"/>
      <c r="CX34" s="611"/>
      <c r="CY34" s="612"/>
      <c r="CZ34" s="613">
        <v>17.600000000000001</v>
      </c>
      <c r="DA34" s="625"/>
      <c r="DB34" s="625"/>
      <c r="DC34" s="626"/>
      <c r="DD34" s="616">
        <v>1402733</v>
      </c>
      <c r="DE34" s="611"/>
      <c r="DF34" s="611"/>
      <c r="DG34" s="611"/>
      <c r="DH34" s="611"/>
      <c r="DI34" s="611"/>
      <c r="DJ34" s="611"/>
      <c r="DK34" s="612"/>
      <c r="DL34" s="616">
        <v>1140917</v>
      </c>
      <c r="DM34" s="611"/>
      <c r="DN34" s="611"/>
      <c r="DO34" s="611"/>
      <c r="DP34" s="611"/>
      <c r="DQ34" s="611"/>
      <c r="DR34" s="611"/>
      <c r="DS34" s="611"/>
      <c r="DT34" s="611"/>
      <c r="DU34" s="611"/>
      <c r="DV34" s="612"/>
      <c r="DW34" s="643">
        <v>19.399999999999999</v>
      </c>
      <c r="DX34" s="644"/>
      <c r="DY34" s="644"/>
      <c r="DZ34" s="644"/>
      <c r="EA34" s="644"/>
      <c r="EB34" s="644"/>
      <c r="EC34" s="645"/>
    </row>
    <row r="35" spans="2:133" ht="11.25" customHeight="1">
      <c r="B35" s="607" t="s">
        <v>307</v>
      </c>
      <c r="C35" s="608"/>
      <c r="D35" s="608"/>
      <c r="E35" s="608"/>
      <c r="F35" s="608"/>
      <c r="G35" s="608"/>
      <c r="H35" s="608"/>
      <c r="I35" s="608"/>
      <c r="J35" s="608"/>
      <c r="K35" s="608"/>
      <c r="L35" s="608"/>
      <c r="M35" s="608"/>
      <c r="N35" s="608"/>
      <c r="O35" s="608"/>
      <c r="P35" s="608"/>
      <c r="Q35" s="609"/>
      <c r="R35" s="610">
        <v>283100</v>
      </c>
      <c r="S35" s="611"/>
      <c r="T35" s="611"/>
      <c r="U35" s="611"/>
      <c r="V35" s="611"/>
      <c r="W35" s="611"/>
      <c r="X35" s="611"/>
      <c r="Y35" s="612"/>
      <c r="Z35" s="678">
        <v>2.5</v>
      </c>
      <c r="AA35" s="678"/>
      <c r="AB35" s="678"/>
      <c r="AC35" s="678"/>
      <c r="AD35" s="679" t="s">
        <v>112</v>
      </c>
      <c r="AE35" s="679"/>
      <c r="AF35" s="679"/>
      <c r="AG35" s="679"/>
      <c r="AH35" s="679"/>
      <c r="AI35" s="679"/>
      <c r="AJ35" s="679"/>
      <c r="AK35" s="679"/>
      <c r="AL35" s="643" t="s">
        <v>112</v>
      </c>
      <c r="AM35" s="670"/>
      <c r="AN35" s="670"/>
      <c r="AO35" s="671"/>
      <c r="AP35" s="188"/>
      <c r="AQ35" s="672" t="s">
        <v>308</v>
      </c>
      <c r="AR35" s="673"/>
      <c r="AS35" s="673"/>
      <c r="AT35" s="673"/>
      <c r="AU35" s="673"/>
      <c r="AV35" s="673"/>
      <c r="AW35" s="673"/>
      <c r="AX35" s="673"/>
      <c r="AY35" s="674"/>
      <c r="AZ35" s="675">
        <v>1378302</v>
      </c>
      <c r="BA35" s="676"/>
      <c r="BB35" s="676"/>
      <c r="BC35" s="676"/>
      <c r="BD35" s="676"/>
      <c r="BE35" s="676"/>
      <c r="BF35" s="677"/>
      <c r="BG35" s="672" t="s">
        <v>309</v>
      </c>
      <c r="BH35" s="673"/>
      <c r="BI35" s="673"/>
      <c r="BJ35" s="673"/>
      <c r="BK35" s="673"/>
      <c r="BL35" s="673"/>
      <c r="BM35" s="673"/>
      <c r="BN35" s="673"/>
      <c r="BO35" s="673"/>
      <c r="BP35" s="673"/>
      <c r="BQ35" s="673"/>
      <c r="BR35" s="673"/>
      <c r="BS35" s="673"/>
      <c r="BT35" s="673"/>
      <c r="BU35" s="674"/>
      <c r="BV35" s="675">
        <v>74228</v>
      </c>
      <c r="BW35" s="676"/>
      <c r="BX35" s="676"/>
      <c r="BY35" s="676"/>
      <c r="BZ35" s="676"/>
      <c r="CA35" s="676"/>
      <c r="CB35" s="677"/>
      <c r="CD35" s="657" t="s">
        <v>310</v>
      </c>
      <c r="CE35" s="654"/>
      <c r="CF35" s="654"/>
      <c r="CG35" s="654"/>
      <c r="CH35" s="654"/>
      <c r="CI35" s="654"/>
      <c r="CJ35" s="654"/>
      <c r="CK35" s="654"/>
      <c r="CL35" s="654"/>
      <c r="CM35" s="654"/>
      <c r="CN35" s="654"/>
      <c r="CO35" s="654"/>
      <c r="CP35" s="654"/>
      <c r="CQ35" s="655"/>
      <c r="CR35" s="610">
        <v>34064</v>
      </c>
      <c r="CS35" s="623"/>
      <c r="CT35" s="623"/>
      <c r="CU35" s="623"/>
      <c r="CV35" s="623"/>
      <c r="CW35" s="623"/>
      <c r="CX35" s="623"/>
      <c r="CY35" s="624"/>
      <c r="CZ35" s="613">
        <v>0.3</v>
      </c>
      <c r="DA35" s="625"/>
      <c r="DB35" s="625"/>
      <c r="DC35" s="626"/>
      <c r="DD35" s="616">
        <v>26008</v>
      </c>
      <c r="DE35" s="623"/>
      <c r="DF35" s="623"/>
      <c r="DG35" s="623"/>
      <c r="DH35" s="623"/>
      <c r="DI35" s="623"/>
      <c r="DJ35" s="623"/>
      <c r="DK35" s="624"/>
      <c r="DL35" s="616">
        <v>26008</v>
      </c>
      <c r="DM35" s="623"/>
      <c r="DN35" s="623"/>
      <c r="DO35" s="623"/>
      <c r="DP35" s="623"/>
      <c r="DQ35" s="623"/>
      <c r="DR35" s="623"/>
      <c r="DS35" s="623"/>
      <c r="DT35" s="623"/>
      <c r="DU35" s="623"/>
      <c r="DV35" s="624"/>
      <c r="DW35" s="643">
        <v>0.4</v>
      </c>
      <c r="DX35" s="644"/>
      <c r="DY35" s="644"/>
      <c r="DZ35" s="644"/>
      <c r="EA35" s="644"/>
      <c r="EB35" s="644"/>
      <c r="EC35" s="645"/>
    </row>
    <row r="36" spans="2:133" ht="11.25" customHeight="1">
      <c r="B36" s="627" t="s">
        <v>311</v>
      </c>
      <c r="C36" s="628"/>
      <c r="D36" s="628"/>
      <c r="E36" s="628"/>
      <c r="F36" s="628"/>
      <c r="G36" s="628"/>
      <c r="H36" s="628"/>
      <c r="I36" s="628"/>
      <c r="J36" s="628"/>
      <c r="K36" s="628"/>
      <c r="L36" s="628"/>
      <c r="M36" s="628"/>
      <c r="N36" s="628"/>
      <c r="O36" s="628"/>
      <c r="P36" s="628"/>
      <c r="Q36" s="629"/>
      <c r="R36" s="630">
        <v>11179161</v>
      </c>
      <c r="S36" s="661"/>
      <c r="T36" s="661"/>
      <c r="U36" s="661"/>
      <c r="V36" s="661"/>
      <c r="W36" s="661"/>
      <c r="X36" s="661"/>
      <c r="Y36" s="664"/>
      <c r="Z36" s="665">
        <v>100</v>
      </c>
      <c r="AA36" s="665"/>
      <c r="AB36" s="665"/>
      <c r="AC36" s="665"/>
      <c r="AD36" s="666">
        <v>5610197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10">
        <v>288345</v>
      </c>
      <c r="BA36" s="611"/>
      <c r="BB36" s="611"/>
      <c r="BC36" s="611"/>
      <c r="BD36" s="623"/>
      <c r="BE36" s="623"/>
      <c r="BF36" s="649"/>
      <c r="BG36" s="657" t="s">
        <v>313</v>
      </c>
      <c r="BH36" s="654"/>
      <c r="BI36" s="654"/>
      <c r="BJ36" s="654"/>
      <c r="BK36" s="654"/>
      <c r="BL36" s="654"/>
      <c r="BM36" s="654"/>
      <c r="BN36" s="654"/>
      <c r="BO36" s="654"/>
      <c r="BP36" s="654"/>
      <c r="BQ36" s="654"/>
      <c r="BR36" s="654"/>
      <c r="BS36" s="654"/>
      <c r="BT36" s="654"/>
      <c r="BU36" s="655"/>
      <c r="BV36" s="610">
        <v>28664</v>
      </c>
      <c r="BW36" s="611"/>
      <c r="BX36" s="611"/>
      <c r="BY36" s="611"/>
      <c r="BZ36" s="611"/>
      <c r="CA36" s="611"/>
      <c r="CB36" s="656"/>
      <c r="CD36" s="657" t="s">
        <v>314</v>
      </c>
      <c r="CE36" s="654"/>
      <c r="CF36" s="654"/>
      <c r="CG36" s="654"/>
      <c r="CH36" s="654"/>
      <c r="CI36" s="654"/>
      <c r="CJ36" s="654"/>
      <c r="CK36" s="654"/>
      <c r="CL36" s="654"/>
      <c r="CM36" s="654"/>
      <c r="CN36" s="654"/>
      <c r="CO36" s="654"/>
      <c r="CP36" s="654"/>
      <c r="CQ36" s="655"/>
      <c r="CR36" s="610">
        <v>1217611</v>
      </c>
      <c r="CS36" s="611"/>
      <c r="CT36" s="611"/>
      <c r="CU36" s="611"/>
      <c r="CV36" s="611"/>
      <c r="CW36" s="611"/>
      <c r="CX36" s="611"/>
      <c r="CY36" s="612"/>
      <c r="CZ36" s="613">
        <v>11.2</v>
      </c>
      <c r="DA36" s="625"/>
      <c r="DB36" s="625"/>
      <c r="DC36" s="626"/>
      <c r="DD36" s="616">
        <v>997269</v>
      </c>
      <c r="DE36" s="611"/>
      <c r="DF36" s="611"/>
      <c r="DG36" s="611"/>
      <c r="DH36" s="611"/>
      <c r="DI36" s="611"/>
      <c r="DJ36" s="611"/>
      <c r="DK36" s="612"/>
      <c r="DL36" s="616">
        <v>738047</v>
      </c>
      <c r="DM36" s="611"/>
      <c r="DN36" s="611"/>
      <c r="DO36" s="611"/>
      <c r="DP36" s="611"/>
      <c r="DQ36" s="611"/>
      <c r="DR36" s="611"/>
      <c r="DS36" s="611"/>
      <c r="DT36" s="611"/>
      <c r="DU36" s="611"/>
      <c r="DV36" s="612"/>
      <c r="DW36" s="643">
        <v>12.5</v>
      </c>
      <c r="DX36" s="644"/>
      <c r="DY36" s="644"/>
      <c r="DZ36" s="644"/>
      <c r="EA36" s="644"/>
      <c r="EB36" s="644"/>
      <c r="EC36" s="645"/>
    </row>
    <row r="37" spans="2:133" ht="11.25" customHeight="1">
      <c r="AQ37" s="646" t="s">
        <v>315</v>
      </c>
      <c r="AR37" s="647"/>
      <c r="AS37" s="647"/>
      <c r="AT37" s="647"/>
      <c r="AU37" s="647"/>
      <c r="AV37" s="647"/>
      <c r="AW37" s="647"/>
      <c r="AX37" s="647"/>
      <c r="AY37" s="648"/>
      <c r="AZ37" s="610">
        <v>28974</v>
      </c>
      <c r="BA37" s="611"/>
      <c r="BB37" s="611"/>
      <c r="BC37" s="611"/>
      <c r="BD37" s="623"/>
      <c r="BE37" s="623"/>
      <c r="BF37" s="649"/>
      <c r="BG37" s="657" t="s">
        <v>316</v>
      </c>
      <c r="BH37" s="654"/>
      <c r="BI37" s="654"/>
      <c r="BJ37" s="654"/>
      <c r="BK37" s="654"/>
      <c r="BL37" s="654"/>
      <c r="BM37" s="654"/>
      <c r="BN37" s="654"/>
      <c r="BO37" s="654"/>
      <c r="BP37" s="654"/>
      <c r="BQ37" s="654"/>
      <c r="BR37" s="654"/>
      <c r="BS37" s="654"/>
      <c r="BT37" s="654"/>
      <c r="BU37" s="655"/>
      <c r="BV37" s="610">
        <v>3111</v>
      </c>
      <c r="BW37" s="611"/>
      <c r="BX37" s="611"/>
      <c r="BY37" s="611"/>
      <c r="BZ37" s="611"/>
      <c r="CA37" s="611"/>
      <c r="CB37" s="656"/>
      <c r="CD37" s="657" t="s">
        <v>317</v>
      </c>
      <c r="CE37" s="654"/>
      <c r="CF37" s="654"/>
      <c r="CG37" s="654"/>
      <c r="CH37" s="654"/>
      <c r="CI37" s="654"/>
      <c r="CJ37" s="654"/>
      <c r="CK37" s="654"/>
      <c r="CL37" s="654"/>
      <c r="CM37" s="654"/>
      <c r="CN37" s="654"/>
      <c r="CO37" s="654"/>
      <c r="CP37" s="654"/>
      <c r="CQ37" s="655"/>
      <c r="CR37" s="610">
        <v>525101</v>
      </c>
      <c r="CS37" s="623"/>
      <c r="CT37" s="623"/>
      <c r="CU37" s="623"/>
      <c r="CV37" s="623"/>
      <c r="CW37" s="623"/>
      <c r="CX37" s="623"/>
      <c r="CY37" s="624"/>
      <c r="CZ37" s="613">
        <v>4.8</v>
      </c>
      <c r="DA37" s="625"/>
      <c r="DB37" s="625"/>
      <c r="DC37" s="626"/>
      <c r="DD37" s="616">
        <v>481881</v>
      </c>
      <c r="DE37" s="623"/>
      <c r="DF37" s="623"/>
      <c r="DG37" s="623"/>
      <c r="DH37" s="623"/>
      <c r="DI37" s="623"/>
      <c r="DJ37" s="623"/>
      <c r="DK37" s="624"/>
      <c r="DL37" s="616">
        <v>476225</v>
      </c>
      <c r="DM37" s="623"/>
      <c r="DN37" s="623"/>
      <c r="DO37" s="623"/>
      <c r="DP37" s="623"/>
      <c r="DQ37" s="623"/>
      <c r="DR37" s="623"/>
      <c r="DS37" s="623"/>
      <c r="DT37" s="623"/>
      <c r="DU37" s="623"/>
      <c r="DV37" s="624"/>
      <c r="DW37" s="643">
        <v>8.1</v>
      </c>
      <c r="DX37" s="644"/>
      <c r="DY37" s="644"/>
      <c r="DZ37" s="644"/>
      <c r="EA37" s="644"/>
      <c r="EB37" s="644"/>
      <c r="EC37" s="645"/>
    </row>
    <row r="38" spans="2:133" ht="11.25" customHeight="1">
      <c r="AQ38" s="646" t="s">
        <v>318</v>
      </c>
      <c r="AR38" s="647"/>
      <c r="AS38" s="647"/>
      <c r="AT38" s="647"/>
      <c r="AU38" s="647"/>
      <c r="AV38" s="647"/>
      <c r="AW38" s="647"/>
      <c r="AX38" s="647"/>
      <c r="AY38" s="648"/>
      <c r="AZ38" s="610">
        <v>3367</v>
      </c>
      <c r="BA38" s="611"/>
      <c r="BB38" s="611"/>
      <c r="BC38" s="611"/>
      <c r="BD38" s="623"/>
      <c r="BE38" s="623"/>
      <c r="BF38" s="649"/>
      <c r="BG38" s="657" t="s">
        <v>319</v>
      </c>
      <c r="BH38" s="654"/>
      <c r="BI38" s="654"/>
      <c r="BJ38" s="654"/>
      <c r="BK38" s="654"/>
      <c r="BL38" s="654"/>
      <c r="BM38" s="654"/>
      <c r="BN38" s="654"/>
      <c r="BO38" s="654"/>
      <c r="BP38" s="654"/>
      <c r="BQ38" s="654"/>
      <c r="BR38" s="654"/>
      <c r="BS38" s="654"/>
      <c r="BT38" s="654"/>
      <c r="BU38" s="655"/>
      <c r="BV38" s="610">
        <v>5507</v>
      </c>
      <c r="BW38" s="611"/>
      <c r="BX38" s="611"/>
      <c r="BY38" s="611"/>
      <c r="BZ38" s="611"/>
      <c r="CA38" s="611"/>
      <c r="CB38" s="656"/>
      <c r="CD38" s="657" t="s">
        <v>320</v>
      </c>
      <c r="CE38" s="654"/>
      <c r="CF38" s="654"/>
      <c r="CG38" s="654"/>
      <c r="CH38" s="654"/>
      <c r="CI38" s="654"/>
      <c r="CJ38" s="654"/>
      <c r="CK38" s="654"/>
      <c r="CL38" s="654"/>
      <c r="CM38" s="654"/>
      <c r="CN38" s="654"/>
      <c r="CO38" s="654"/>
      <c r="CP38" s="654"/>
      <c r="CQ38" s="655"/>
      <c r="CR38" s="610">
        <v>1349328</v>
      </c>
      <c r="CS38" s="611"/>
      <c r="CT38" s="611"/>
      <c r="CU38" s="611"/>
      <c r="CV38" s="611"/>
      <c r="CW38" s="611"/>
      <c r="CX38" s="611"/>
      <c r="CY38" s="612"/>
      <c r="CZ38" s="613">
        <v>12.4</v>
      </c>
      <c r="DA38" s="625"/>
      <c r="DB38" s="625"/>
      <c r="DC38" s="626"/>
      <c r="DD38" s="616">
        <v>1186785</v>
      </c>
      <c r="DE38" s="611"/>
      <c r="DF38" s="611"/>
      <c r="DG38" s="611"/>
      <c r="DH38" s="611"/>
      <c r="DI38" s="611"/>
      <c r="DJ38" s="611"/>
      <c r="DK38" s="612"/>
      <c r="DL38" s="616">
        <v>881707</v>
      </c>
      <c r="DM38" s="611"/>
      <c r="DN38" s="611"/>
      <c r="DO38" s="611"/>
      <c r="DP38" s="611"/>
      <c r="DQ38" s="611"/>
      <c r="DR38" s="611"/>
      <c r="DS38" s="611"/>
      <c r="DT38" s="611"/>
      <c r="DU38" s="611"/>
      <c r="DV38" s="612"/>
      <c r="DW38" s="643">
        <v>15</v>
      </c>
      <c r="DX38" s="644"/>
      <c r="DY38" s="644"/>
      <c r="DZ38" s="644"/>
      <c r="EA38" s="644"/>
      <c r="EB38" s="644"/>
      <c r="EC38" s="645"/>
    </row>
    <row r="39" spans="2:133" ht="11.25" customHeight="1">
      <c r="AQ39" s="646" t="s">
        <v>321</v>
      </c>
      <c r="AR39" s="647"/>
      <c r="AS39" s="647"/>
      <c r="AT39" s="647"/>
      <c r="AU39" s="647"/>
      <c r="AV39" s="647"/>
      <c r="AW39" s="647"/>
      <c r="AX39" s="647"/>
      <c r="AY39" s="648"/>
      <c r="AZ39" s="610">
        <v>702</v>
      </c>
      <c r="BA39" s="611"/>
      <c r="BB39" s="611"/>
      <c r="BC39" s="611"/>
      <c r="BD39" s="623"/>
      <c r="BE39" s="623"/>
      <c r="BF39" s="649"/>
      <c r="BG39" s="650" t="s">
        <v>322</v>
      </c>
      <c r="BH39" s="651"/>
      <c r="BI39" s="651"/>
      <c r="BJ39" s="651"/>
      <c r="BK39" s="651"/>
      <c r="BL39" s="189"/>
      <c r="BM39" s="654" t="s">
        <v>323</v>
      </c>
      <c r="BN39" s="654"/>
      <c r="BO39" s="654"/>
      <c r="BP39" s="654"/>
      <c r="BQ39" s="654"/>
      <c r="BR39" s="654"/>
      <c r="BS39" s="654"/>
      <c r="BT39" s="654"/>
      <c r="BU39" s="655"/>
      <c r="BV39" s="610">
        <v>92</v>
      </c>
      <c r="BW39" s="611"/>
      <c r="BX39" s="611"/>
      <c r="BY39" s="611"/>
      <c r="BZ39" s="611"/>
      <c r="CA39" s="611"/>
      <c r="CB39" s="656"/>
      <c r="CD39" s="657" t="s">
        <v>324</v>
      </c>
      <c r="CE39" s="654"/>
      <c r="CF39" s="654"/>
      <c r="CG39" s="654"/>
      <c r="CH39" s="654"/>
      <c r="CI39" s="654"/>
      <c r="CJ39" s="654"/>
      <c r="CK39" s="654"/>
      <c r="CL39" s="654"/>
      <c r="CM39" s="654"/>
      <c r="CN39" s="654"/>
      <c r="CO39" s="654"/>
      <c r="CP39" s="654"/>
      <c r="CQ39" s="655"/>
      <c r="CR39" s="610">
        <v>352585</v>
      </c>
      <c r="CS39" s="623"/>
      <c r="CT39" s="623"/>
      <c r="CU39" s="623"/>
      <c r="CV39" s="623"/>
      <c r="CW39" s="623"/>
      <c r="CX39" s="623"/>
      <c r="CY39" s="624"/>
      <c r="CZ39" s="613">
        <v>3.2</v>
      </c>
      <c r="DA39" s="625"/>
      <c r="DB39" s="625"/>
      <c r="DC39" s="626"/>
      <c r="DD39" s="616">
        <v>335829</v>
      </c>
      <c r="DE39" s="623"/>
      <c r="DF39" s="623"/>
      <c r="DG39" s="623"/>
      <c r="DH39" s="623"/>
      <c r="DI39" s="623"/>
      <c r="DJ39" s="623"/>
      <c r="DK39" s="624"/>
      <c r="DL39" s="616" t="s">
        <v>325</v>
      </c>
      <c r="DM39" s="623"/>
      <c r="DN39" s="623"/>
      <c r="DO39" s="623"/>
      <c r="DP39" s="623"/>
      <c r="DQ39" s="623"/>
      <c r="DR39" s="623"/>
      <c r="DS39" s="623"/>
      <c r="DT39" s="623"/>
      <c r="DU39" s="623"/>
      <c r="DV39" s="624"/>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10">
        <v>281645</v>
      </c>
      <c r="BA40" s="611"/>
      <c r="BB40" s="611"/>
      <c r="BC40" s="611"/>
      <c r="BD40" s="623"/>
      <c r="BE40" s="623"/>
      <c r="BF40" s="649"/>
      <c r="BG40" s="650"/>
      <c r="BH40" s="651"/>
      <c r="BI40" s="651"/>
      <c r="BJ40" s="651"/>
      <c r="BK40" s="651"/>
      <c r="BL40" s="189"/>
      <c r="BM40" s="654" t="s">
        <v>327</v>
      </c>
      <c r="BN40" s="654"/>
      <c r="BO40" s="654"/>
      <c r="BP40" s="654"/>
      <c r="BQ40" s="654"/>
      <c r="BR40" s="654"/>
      <c r="BS40" s="654"/>
      <c r="BT40" s="654"/>
      <c r="BU40" s="655"/>
      <c r="BV40" s="610">
        <v>120</v>
      </c>
      <c r="BW40" s="611"/>
      <c r="BX40" s="611"/>
      <c r="BY40" s="611"/>
      <c r="BZ40" s="611"/>
      <c r="CA40" s="611"/>
      <c r="CB40" s="656"/>
      <c r="CD40" s="657" t="s">
        <v>328</v>
      </c>
      <c r="CE40" s="654"/>
      <c r="CF40" s="654"/>
      <c r="CG40" s="654"/>
      <c r="CH40" s="654"/>
      <c r="CI40" s="654"/>
      <c r="CJ40" s="654"/>
      <c r="CK40" s="654"/>
      <c r="CL40" s="654"/>
      <c r="CM40" s="654"/>
      <c r="CN40" s="654"/>
      <c r="CO40" s="654"/>
      <c r="CP40" s="654"/>
      <c r="CQ40" s="655"/>
      <c r="CR40" s="610" t="s">
        <v>325</v>
      </c>
      <c r="CS40" s="611"/>
      <c r="CT40" s="611"/>
      <c r="CU40" s="611"/>
      <c r="CV40" s="611"/>
      <c r="CW40" s="611"/>
      <c r="CX40" s="611"/>
      <c r="CY40" s="612"/>
      <c r="CZ40" s="613" t="s">
        <v>325</v>
      </c>
      <c r="DA40" s="625"/>
      <c r="DB40" s="625"/>
      <c r="DC40" s="626"/>
      <c r="DD40" s="616" t="s">
        <v>325</v>
      </c>
      <c r="DE40" s="611"/>
      <c r="DF40" s="611"/>
      <c r="DG40" s="611"/>
      <c r="DH40" s="611"/>
      <c r="DI40" s="611"/>
      <c r="DJ40" s="611"/>
      <c r="DK40" s="612"/>
      <c r="DL40" s="616" t="s">
        <v>325</v>
      </c>
      <c r="DM40" s="611"/>
      <c r="DN40" s="611"/>
      <c r="DO40" s="611"/>
      <c r="DP40" s="611"/>
      <c r="DQ40" s="611"/>
      <c r="DR40" s="611"/>
      <c r="DS40" s="611"/>
      <c r="DT40" s="611"/>
      <c r="DU40" s="611"/>
      <c r="DV40" s="61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30">
        <v>775269</v>
      </c>
      <c r="BA41" s="661"/>
      <c r="BB41" s="661"/>
      <c r="BC41" s="661"/>
      <c r="BD41" s="631"/>
      <c r="BE41" s="631"/>
      <c r="BF41" s="662"/>
      <c r="BG41" s="652"/>
      <c r="BH41" s="653"/>
      <c r="BI41" s="653"/>
      <c r="BJ41" s="653"/>
      <c r="BK41" s="653"/>
      <c r="BL41" s="191"/>
      <c r="BM41" s="659" t="s">
        <v>330</v>
      </c>
      <c r="BN41" s="659"/>
      <c r="BO41" s="659"/>
      <c r="BP41" s="659"/>
      <c r="BQ41" s="659"/>
      <c r="BR41" s="659"/>
      <c r="BS41" s="659"/>
      <c r="BT41" s="659"/>
      <c r="BU41" s="660"/>
      <c r="BV41" s="630">
        <v>345</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10" t="s">
        <v>332</v>
      </c>
      <c r="CS41" s="623"/>
      <c r="CT41" s="623"/>
      <c r="CU41" s="623"/>
      <c r="CV41" s="623"/>
      <c r="CW41" s="623"/>
      <c r="CX41" s="623"/>
      <c r="CY41" s="624"/>
      <c r="CZ41" s="613" t="s">
        <v>332</v>
      </c>
      <c r="DA41" s="625"/>
      <c r="DB41" s="625"/>
      <c r="DC41" s="626"/>
      <c r="DD41" s="616" t="s">
        <v>332</v>
      </c>
      <c r="DE41" s="623"/>
      <c r="DF41" s="623"/>
      <c r="DG41" s="623"/>
      <c r="DH41" s="623"/>
      <c r="DI41" s="623"/>
      <c r="DJ41" s="623"/>
      <c r="DK41" s="624"/>
      <c r="DL41" s="617"/>
      <c r="DM41" s="618"/>
      <c r="DN41" s="618"/>
      <c r="DO41" s="618"/>
      <c r="DP41" s="618"/>
      <c r="DQ41" s="618"/>
      <c r="DR41" s="618"/>
      <c r="DS41" s="618"/>
      <c r="DT41" s="618"/>
      <c r="DU41" s="618"/>
      <c r="DV41" s="619"/>
      <c r="DW41" s="620"/>
      <c r="DX41" s="621"/>
      <c r="DY41" s="621"/>
      <c r="DZ41" s="621"/>
      <c r="EA41" s="621"/>
      <c r="EB41" s="621"/>
      <c r="EC41" s="62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07" t="s">
        <v>334</v>
      </c>
      <c r="CE42" s="608"/>
      <c r="CF42" s="608"/>
      <c r="CG42" s="608"/>
      <c r="CH42" s="608"/>
      <c r="CI42" s="608"/>
      <c r="CJ42" s="608"/>
      <c r="CK42" s="608"/>
      <c r="CL42" s="608"/>
      <c r="CM42" s="608"/>
      <c r="CN42" s="608"/>
      <c r="CO42" s="608"/>
      <c r="CP42" s="608"/>
      <c r="CQ42" s="609"/>
      <c r="CR42" s="610">
        <v>2059175</v>
      </c>
      <c r="CS42" s="611"/>
      <c r="CT42" s="611"/>
      <c r="CU42" s="611"/>
      <c r="CV42" s="611"/>
      <c r="CW42" s="611"/>
      <c r="CX42" s="611"/>
      <c r="CY42" s="612"/>
      <c r="CZ42" s="613">
        <v>19</v>
      </c>
      <c r="DA42" s="614"/>
      <c r="DB42" s="614"/>
      <c r="DC42" s="615"/>
      <c r="DD42" s="616">
        <v>293599</v>
      </c>
      <c r="DE42" s="611"/>
      <c r="DF42" s="611"/>
      <c r="DG42" s="611"/>
      <c r="DH42" s="611"/>
      <c r="DI42" s="611"/>
      <c r="DJ42" s="611"/>
      <c r="DK42" s="612"/>
      <c r="DL42" s="617"/>
      <c r="DM42" s="618"/>
      <c r="DN42" s="618"/>
      <c r="DO42" s="618"/>
      <c r="DP42" s="618"/>
      <c r="DQ42" s="618"/>
      <c r="DR42" s="618"/>
      <c r="DS42" s="618"/>
      <c r="DT42" s="618"/>
      <c r="DU42" s="618"/>
      <c r="DV42" s="619"/>
      <c r="DW42" s="620"/>
      <c r="DX42" s="621"/>
      <c r="DY42" s="621"/>
      <c r="DZ42" s="621"/>
      <c r="EA42" s="621"/>
      <c r="EB42" s="621"/>
      <c r="EC42" s="62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07" t="s">
        <v>336</v>
      </c>
      <c r="CE43" s="608"/>
      <c r="CF43" s="608"/>
      <c r="CG43" s="608"/>
      <c r="CH43" s="608"/>
      <c r="CI43" s="608"/>
      <c r="CJ43" s="608"/>
      <c r="CK43" s="608"/>
      <c r="CL43" s="608"/>
      <c r="CM43" s="608"/>
      <c r="CN43" s="608"/>
      <c r="CO43" s="608"/>
      <c r="CP43" s="608"/>
      <c r="CQ43" s="609"/>
      <c r="CR43" s="610">
        <v>98083</v>
      </c>
      <c r="CS43" s="623"/>
      <c r="CT43" s="623"/>
      <c r="CU43" s="623"/>
      <c r="CV43" s="623"/>
      <c r="CW43" s="623"/>
      <c r="CX43" s="623"/>
      <c r="CY43" s="624"/>
      <c r="CZ43" s="613">
        <v>0.9</v>
      </c>
      <c r="DA43" s="625"/>
      <c r="DB43" s="625"/>
      <c r="DC43" s="626"/>
      <c r="DD43" s="616">
        <v>98083</v>
      </c>
      <c r="DE43" s="623"/>
      <c r="DF43" s="623"/>
      <c r="DG43" s="623"/>
      <c r="DH43" s="623"/>
      <c r="DI43" s="623"/>
      <c r="DJ43" s="623"/>
      <c r="DK43" s="624"/>
      <c r="DL43" s="617"/>
      <c r="DM43" s="618"/>
      <c r="DN43" s="618"/>
      <c r="DO43" s="618"/>
      <c r="DP43" s="618"/>
      <c r="DQ43" s="618"/>
      <c r="DR43" s="618"/>
      <c r="DS43" s="618"/>
      <c r="DT43" s="618"/>
      <c r="DU43" s="618"/>
      <c r="DV43" s="619"/>
      <c r="DW43" s="620"/>
      <c r="DX43" s="621"/>
      <c r="DY43" s="621"/>
      <c r="DZ43" s="621"/>
      <c r="EA43" s="621"/>
      <c r="EB43" s="621"/>
      <c r="EC43" s="622"/>
    </row>
    <row r="44" spans="2:133" ht="11.25" customHeight="1">
      <c r="B44" s="194" t="s">
        <v>337</v>
      </c>
      <c r="CD44" s="637" t="s">
        <v>289</v>
      </c>
      <c r="CE44" s="638"/>
      <c r="CF44" s="607" t="s">
        <v>338</v>
      </c>
      <c r="CG44" s="608"/>
      <c r="CH44" s="608"/>
      <c r="CI44" s="608"/>
      <c r="CJ44" s="608"/>
      <c r="CK44" s="608"/>
      <c r="CL44" s="608"/>
      <c r="CM44" s="608"/>
      <c r="CN44" s="608"/>
      <c r="CO44" s="608"/>
      <c r="CP44" s="608"/>
      <c r="CQ44" s="609"/>
      <c r="CR44" s="610">
        <v>2025385</v>
      </c>
      <c r="CS44" s="611"/>
      <c r="CT44" s="611"/>
      <c r="CU44" s="611"/>
      <c r="CV44" s="611"/>
      <c r="CW44" s="611"/>
      <c r="CX44" s="611"/>
      <c r="CY44" s="612"/>
      <c r="CZ44" s="613">
        <v>18.7</v>
      </c>
      <c r="DA44" s="614"/>
      <c r="DB44" s="614"/>
      <c r="DC44" s="615"/>
      <c r="DD44" s="616">
        <v>283339</v>
      </c>
      <c r="DE44" s="611"/>
      <c r="DF44" s="611"/>
      <c r="DG44" s="611"/>
      <c r="DH44" s="611"/>
      <c r="DI44" s="611"/>
      <c r="DJ44" s="611"/>
      <c r="DK44" s="612"/>
      <c r="DL44" s="617"/>
      <c r="DM44" s="618"/>
      <c r="DN44" s="618"/>
      <c r="DO44" s="618"/>
      <c r="DP44" s="618"/>
      <c r="DQ44" s="618"/>
      <c r="DR44" s="618"/>
      <c r="DS44" s="618"/>
      <c r="DT44" s="618"/>
      <c r="DU44" s="618"/>
      <c r="DV44" s="619"/>
      <c r="DW44" s="620"/>
      <c r="DX44" s="621"/>
      <c r="DY44" s="621"/>
      <c r="DZ44" s="621"/>
      <c r="EA44" s="621"/>
      <c r="EB44" s="621"/>
      <c r="EC44" s="622"/>
    </row>
    <row r="45" spans="2:133" ht="11.25" customHeight="1">
      <c r="CD45" s="639"/>
      <c r="CE45" s="640"/>
      <c r="CF45" s="607" t="s">
        <v>339</v>
      </c>
      <c r="CG45" s="608"/>
      <c r="CH45" s="608"/>
      <c r="CI45" s="608"/>
      <c r="CJ45" s="608"/>
      <c r="CK45" s="608"/>
      <c r="CL45" s="608"/>
      <c r="CM45" s="608"/>
      <c r="CN45" s="608"/>
      <c r="CO45" s="608"/>
      <c r="CP45" s="608"/>
      <c r="CQ45" s="609"/>
      <c r="CR45" s="610">
        <v>922477</v>
      </c>
      <c r="CS45" s="623"/>
      <c r="CT45" s="623"/>
      <c r="CU45" s="623"/>
      <c r="CV45" s="623"/>
      <c r="CW45" s="623"/>
      <c r="CX45" s="623"/>
      <c r="CY45" s="624"/>
      <c r="CZ45" s="613">
        <v>8.5</v>
      </c>
      <c r="DA45" s="625"/>
      <c r="DB45" s="625"/>
      <c r="DC45" s="626"/>
      <c r="DD45" s="616">
        <v>3893</v>
      </c>
      <c r="DE45" s="623"/>
      <c r="DF45" s="623"/>
      <c r="DG45" s="623"/>
      <c r="DH45" s="623"/>
      <c r="DI45" s="623"/>
      <c r="DJ45" s="623"/>
      <c r="DK45" s="624"/>
      <c r="DL45" s="617"/>
      <c r="DM45" s="618"/>
      <c r="DN45" s="618"/>
      <c r="DO45" s="618"/>
      <c r="DP45" s="618"/>
      <c r="DQ45" s="618"/>
      <c r="DR45" s="618"/>
      <c r="DS45" s="618"/>
      <c r="DT45" s="618"/>
      <c r="DU45" s="618"/>
      <c r="DV45" s="619"/>
      <c r="DW45" s="620"/>
      <c r="DX45" s="621"/>
      <c r="DY45" s="621"/>
      <c r="DZ45" s="621"/>
      <c r="EA45" s="621"/>
      <c r="EB45" s="621"/>
      <c r="EC45" s="622"/>
    </row>
    <row r="46" spans="2:133" ht="11.25" customHeight="1">
      <c r="CD46" s="639"/>
      <c r="CE46" s="640"/>
      <c r="CF46" s="607" t="s">
        <v>340</v>
      </c>
      <c r="CG46" s="608"/>
      <c r="CH46" s="608"/>
      <c r="CI46" s="608"/>
      <c r="CJ46" s="608"/>
      <c r="CK46" s="608"/>
      <c r="CL46" s="608"/>
      <c r="CM46" s="608"/>
      <c r="CN46" s="608"/>
      <c r="CO46" s="608"/>
      <c r="CP46" s="608"/>
      <c r="CQ46" s="609"/>
      <c r="CR46" s="610">
        <v>1026053</v>
      </c>
      <c r="CS46" s="611"/>
      <c r="CT46" s="611"/>
      <c r="CU46" s="611"/>
      <c r="CV46" s="611"/>
      <c r="CW46" s="611"/>
      <c r="CX46" s="611"/>
      <c r="CY46" s="612"/>
      <c r="CZ46" s="613">
        <v>9.5</v>
      </c>
      <c r="DA46" s="614"/>
      <c r="DB46" s="614"/>
      <c r="DC46" s="615"/>
      <c r="DD46" s="616">
        <v>279191</v>
      </c>
      <c r="DE46" s="611"/>
      <c r="DF46" s="611"/>
      <c r="DG46" s="611"/>
      <c r="DH46" s="611"/>
      <c r="DI46" s="611"/>
      <c r="DJ46" s="611"/>
      <c r="DK46" s="612"/>
      <c r="DL46" s="617"/>
      <c r="DM46" s="618"/>
      <c r="DN46" s="618"/>
      <c r="DO46" s="618"/>
      <c r="DP46" s="618"/>
      <c r="DQ46" s="618"/>
      <c r="DR46" s="618"/>
      <c r="DS46" s="618"/>
      <c r="DT46" s="618"/>
      <c r="DU46" s="618"/>
      <c r="DV46" s="619"/>
      <c r="DW46" s="620"/>
      <c r="DX46" s="621"/>
      <c r="DY46" s="621"/>
      <c r="DZ46" s="621"/>
      <c r="EA46" s="621"/>
      <c r="EB46" s="621"/>
      <c r="EC46" s="622"/>
    </row>
    <row r="47" spans="2:133" ht="11.25" customHeight="1">
      <c r="CD47" s="639"/>
      <c r="CE47" s="640"/>
      <c r="CF47" s="607" t="s">
        <v>341</v>
      </c>
      <c r="CG47" s="608"/>
      <c r="CH47" s="608"/>
      <c r="CI47" s="608"/>
      <c r="CJ47" s="608"/>
      <c r="CK47" s="608"/>
      <c r="CL47" s="608"/>
      <c r="CM47" s="608"/>
      <c r="CN47" s="608"/>
      <c r="CO47" s="608"/>
      <c r="CP47" s="608"/>
      <c r="CQ47" s="609"/>
      <c r="CR47" s="610">
        <v>33790</v>
      </c>
      <c r="CS47" s="623"/>
      <c r="CT47" s="623"/>
      <c r="CU47" s="623"/>
      <c r="CV47" s="623"/>
      <c r="CW47" s="623"/>
      <c r="CX47" s="623"/>
      <c r="CY47" s="624"/>
      <c r="CZ47" s="613">
        <v>0.3</v>
      </c>
      <c r="DA47" s="625"/>
      <c r="DB47" s="625"/>
      <c r="DC47" s="626"/>
      <c r="DD47" s="616">
        <v>10260</v>
      </c>
      <c r="DE47" s="623"/>
      <c r="DF47" s="623"/>
      <c r="DG47" s="623"/>
      <c r="DH47" s="623"/>
      <c r="DI47" s="623"/>
      <c r="DJ47" s="623"/>
      <c r="DK47" s="624"/>
      <c r="DL47" s="617"/>
      <c r="DM47" s="618"/>
      <c r="DN47" s="618"/>
      <c r="DO47" s="618"/>
      <c r="DP47" s="618"/>
      <c r="DQ47" s="618"/>
      <c r="DR47" s="618"/>
      <c r="DS47" s="618"/>
      <c r="DT47" s="618"/>
      <c r="DU47" s="618"/>
      <c r="DV47" s="619"/>
      <c r="DW47" s="620"/>
      <c r="DX47" s="621"/>
      <c r="DY47" s="621"/>
      <c r="DZ47" s="621"/>
      <c r="EA47" s="621"/>
      <c r="EB47" s="621"/>
      <c r="EC47" s="622"/>
    </row>
    <row r="48" spans="2:133">
      <c r="CD48" s="641"/>
      <c r="CE48" s="642"/>
      <c r="CF48" s="607" t="s">
        <v>342</v>
      </c>
      <c r="CG48" s="608"/>
      <c r="CH48" s="608"/>
      <c r="CI48" s="608"/>
      <c r="CJ48" s="608"/>
      <c r="CK48" s="608"/>
      <c r="CL48" s="608"/>
      <c r="CM48" s="608"/>
      <c r="CN48" s="608"/>
      <c r="CO48" s="608"/>
      <c r="CP48" s="608"/>
      <c r="CQ48" s="609"/>
      <c r="CR48" s="610" t="s">
        <v>112</v>
      </c>
      <c r="CS48" s="611"/>
      <c r="CT48" s="611"/>
      <c r="CU48" s="611"/>
      <c r="CV48" s="611"/>
      <c r="CW48" s="611"/>
      <c r="CX48" s="611"/>
      <c r="CY48" s="612"/>
      <c r="CZ48" s="613" t="s">
        <v>112</v>
      </c>
      <c r="DA48" s="614"/>
      <c r="DB48" s="614"/>
      <c r="DC48" s="615"/>
      <c r="DD48" s="616" t="s">
        <v>112</v>
      </c>
      <c r="DE48" s="611"/>
      <c r="DF48" s="611"/>
      <c r="DG48" s="611"/>
      <c r="DH48" s="611"/>
      <c r="DI48" s="611"/>
      <c r="DJ48" s="611"/>
      <c r="DK48" s="612"/>
      <c r="DL48" s="617"/>
      <c r="DM48" s="618"/>
      <c r="DN48" s="618"/>
      <c r="DO48" s="618"/>
      <c r="DP48" s="618"/>
      <c r="DQ48" s="618"/>
      <c r="DR48" s="618"/>
      <c r="DS48" s="618"/>
      <c r="DT48" s="618"/>
      <c r="DU48" s="618"/>
      <c r="DV48" s="619"/>
      <c r="DW48" s="620"/>
      <c r="DX48" s="621"/>
      <c r="DY48" s="621"/>
      <c r="DZ48" s="621"/>
      <c r="EA48" s="621"/>
      <c r="EB48" s="621"/>
      <c r="EC48" s="622"/>
    </row>
    <row r="49" spans="82:133" ht="11.25" customHeight="1">
      <c r="CD49" s="627" t="s">
        <v>343</v>
      </c>
      <c r="CE49" s="628"/>
      <c r="CF49" s="628"/>
      <c r="CG49" s="628"/>
      <c r="CH49" s="628"/>
      <c r="CI49" s="628"/>
      <c r="CJ49" s="628"/>
      <c r="CK49" s="628"/>
      <c r="CL49" s="628"/>
      <c r="CM49" s="628"/>
      <c r="CN49" s="628"/>
      <c r="CO49" s="628"/>
      <c r="CP49" s="628"/>
      <c r="CQ49" s="629"/>
      <c r="CR49" s="630">
        <v>10855395</v>
      </c>
      <c r="CS49" s="631"/>
      <c r="CT49" s="631"/>
      <c r="CU49" s="631"/>
      <c r="CV49" s="631"/>
      <c r="CW49" s="631"/>
      <c r="CX49" s="631"/>
      <c r="CY49" s="632"/>
      <c r="CZ49" s="633">
        <v>100</v>
      </c>
      <c r="DA49" s="634"/>
      <c r="DB49" s="634"/>
      <c r="DC49" s="635"/>
      <c r="DD49" s="636">
        <v>7388612</v>
      </c>
      <c r="DE49" s="631"/>
      <c r="DF49" s="631"/>
      <c r="DG49" s="631"/>
      <c r="DH49" s="631"/>
      <c r="DI49" s="631"/>
      <c r="DJ49" s="631"/>
      <c r="DK49" s="632"/>
      <c r="DL49" s="601"/>
      <c r="DM49" s="602"/>
      <c r="DN49" s="602"/>
      <c r="DO49" s="602"/>
      <c r="DP49" s="602"/>
      <c r="DQ49" s="602"/>
      <c r="DR49" s="602"/>
      <c r="DS49" s="602"/>
      <c r="DT49" s="602"/>
      <c r="DU49" s="602"/>
      <c r="DV49" s="603"/>
      <c r="DW49" s="604"/>
      <c r="DX49" s="605"/>
      <c r="DY49" s="605"/>
      <c r="DZ49" s="605"/>
      <c r="EA49" s="605"/>
      <c r="EB49" s="605"/>
      <c r="EC49" s="606"/>
    </row>
    <row r="50" spans="82:133" hidden="1"/>
    <row r="51" spans="82:133" hidden="1"/>
  </sheetData>
  <sheetProtection password="851F" sheet="1" objects="1" scenarios="1"/>
  <mergeCells count="572">
    <mergeCell ref="DH1:DN1"/>
    <mergeCell ref="DP1:EC1"/>
    <mergeCell ref="B3:AO3"/>
    <mergeCell ref="AP3:CB3"/>
    <mergeCell ref="CD3:EC3"/>
    <mergeCell ref="DD5:DP5"/>
    <mergeCell ref="DQ5:EC5"/>
    <mergeCell ref="AL4:AO4"/>
    <mergeCell ref="AP4:BF4"/>
    <mergeCell ref="BG4:BN4"/>
    <mergeCell ref="BO4:BR4"/>
    <mergeCell ref="CZ5:DC5"/>
    <mergeCell ref="B6:Q6"/>
    <mergeCell ref="R6:Y6"/>
    <mergeCell ref="Z6:AC6"/>
    <mergeCell ref="AD6:AK6"/>
    <mergeCell ref="BS4:CB4"/>
    <mergeCell ref="CD4:EC4"/>
    <mergeCell ref="B5:Q5"/>
    <mergeCell ref="R5:Y5"/>
    <mergeCell ref="Z5:AC5"/>
    <mergeCell ref="AD5:AK5"/>
    <mergeCell ref="DQ6:EC6"/>
    <mergeCell ref="CZ6:DC6"/>
    <mergeCell ref="DD6:DP6"/>
    <mergeCell ref="B4:Q4"/>
    <mergeCell ref="R4:Y4"/>
    <mergeCell ref="Z4:AC4"/>
    <mergeCell ref="AD4:AK4"/>
    <mergeCell ref="AL6:AO6"/>
    <mergeCell ref="AP6:BF6"/>
    <mergeCell ref="BG6:BN6"/>
    <mergeCell ref="AP5:BF5"/>
    <mergeCell ref="BG5:BN5"/>
    <mergeCell ref="CR6:CY6"/>
    <mergeCell ref="AL5:AO5"/>
    <mergeCell ref="CD6:CQ6"/>
    <mergeCell ref="BO6:BR6"/>
    <mergeCell ref="BS6:CB6"/>
    <mergeCell ref="CD7:CQ7"/>
    <mergeCell ref="BG7:BN7"/>
    <mergeCell ref="BO5:BR5"/>
    <mergeCell ref="BS5:CB5"/>
    <mergeCell ref="CD5:CQ5"/>
    <mergeCell ref="CR5:CY5"/>
    <mergeCell ref="CZ7:DC7"/>
    <mergeCell ref="B7:Q7"/>
    <mergeCell ref="R7:Y7"/>
    <mergeCell ref="Z7:AC7"/>
    <mergeCell ref="AD7:AK7"/>
    <mergeCell ref="AL7:AO7"/>
    <mergeCell ref="AP7:BF7"/>
    <mergeCell ref="BO7:BR7"/>
    <mergeCell ref="BS7:CB7"/>
    <mergeCell ref="BS8:CB8"/>
    <mergeCell ref="B8:Q8"/>
    <mergeCell ref="R8:Y8"/>
    <mergeCell ref="Z8:AC8"/>
    <mergeCell ref="AD8:AK8"/>
    <mergeCell ref="AL8:AO8"/>
    <mergeCell ref="CZ8:DC8"/>
    <mergeCell ref="DD8:DP8"/>
    <mergeCell ref="DQ8:EC8"/>
    <mergeCell ref="BO8:BR8"/>
    <mergeCell ref="CD8:CQ8"/>
    <mergeCell ref="CR8:CY8"/>
    <mergeCell ref="AP8:BF8"/>
    <mergeCell ref="BG8:BN8"/>
    <mergeCell ref="DD10:DP10"/>
    <mergeCell ref="DQ10:EC10"/>
    <mergeCell ref="CD9:CQ9"/>
    <mergeCell ref="CR9:CY9"/>
    <mergeCell ref="CZ9:DC9"/>
    <mergeCell ref="DD7:DP7"/>
    <mergeCell ref="DQ7:EC7"/>
    <mergeCell ref="CR7:CY7"/>
    <mergeCell ref="B12:Q12"/>
    <mergeCell ref="R12:Y12"/>
    <mergeCell ref="Z12:AC12"/>
    <mergeCell ref="AD12:AK12"/>
    <mergeCell ref="DQ9:EC9"/>
    <mergeCell ref="DD9:DP9"/>
    <mergeCell ref="CZ10:DC10"/>
    <mergeCell ref="BO9:BR9"/>
    <mergeCell ref="BS9:CB9"/>
    <mergeCell ref="AL9:AO9"/>
    <mergeCell ref="AP9:BF9"/>
    <mergeCell ref="BG9:BN9"/>
    <mergeCell ref="B10:Q10"/>
    <mergeCell ref="R10:Y10"/>
    <mergeCell ref="Z10:AC10"/>
    <mergeCell ref="AD10:AK10"/>
    <mergeCell ref="AL10:AO10"/>
    <mergeCell ref="AP10:BF10"/>
    <mergeCell ref="BG10:BN10"/>
    <mergeCell ref="AL11:AO11"/>
    <mergeCell ref="CZ11:DC11"/>
    <mergeCell ref="BO10:BR10"/>
    <mergeCell ref="BS10:CB10"/>
    <mergeCell ref="CD10:CQ10"/>
    <mergeCell ref="CR10:CY10"/>
    <mergeCell ref="BG13:BN13"/>
    <mergeCell ref="BO11:BR11"/>
    <mergeCell ref="BS11:CB11"/>
    <mergeCell ref="CD11:CQ11"/>
    <mergeCell ref="CR11:CY11"/>
    <mergeCell ref="CZ13:DC13"/>
    <mergeCell ref="DD13:DP13"/>
    <mergeCell ref="DQ13:EC13"/>
    <mergeCell ref="B9:Q9"/>
    <mergeCell ref="R9:Y9"/>
    <mergeCell ref="Z9:AC9"/>
    <mergeCell ref="AD9:AK9"/>
    <mergeCell ref="AL12:AO12"/>
    <mergeCell ref="AP12:BF12"/>
    <mergeCell ref="BG12:BN12"/>
    <mergeCell ref="AP11:BF11"/>
    <mergeCell ref="BG11:BN11"/>
    <mergeCell ref="B11:Q11"/>
    <mergeCell ref="R11:Y11"/>
    <mergeCell ref="Z11:AC11"/>
    <mergeCell ref="AD11:AK11"/>
    <mergeCell ref="DQ12:EC12"/>
    <mergeCell ref="CZ12:DC12"/>
    <mergeCell ref="DD12:DP12"/>
    <mergeCell ref="BO14:BR14"/>
    <mergeCell ref="CD14:CQ14"/>
    <mergeCell ref="CR14:CY14"/>
    <mergeCell ref="CR12:CY12"/>
    <mergeCell ref="CR13:CY13"/>
    <mergeCell ref="DD11:DP11"/>
    <mergeCell ref="DQ11:EC11"/>
    <mergeCell ref="CD12:CQ12"/>
    <mergeCell ref="BO12:BR12"/>
    <mergeCell ref="BS12:CB12"/>
    <mergeCell ref="CD13:CQ13"/>
    <mergeCell ref="AP14:BF14"/>
    <mergeCell ref="BG14:BN14"/>
    <mergeCell ref="DD16:DP16"/>
    <mergeCell ref="DQ16:EC16"/>
    <mergeCell ref="CD15:CQ15"/>
    <mergeCell ref="CR15:CY15"/>
    <mergeCell ref="CZ15:DC15"/>
    <mergeCell ref="B13:Q13"/>
    <mergeCell ref="R13:Y13"/>
    <mergeCell ref="Z13:AC13"/>
    <mergeCell ref="AD13:AK13"/>
    <mergeCell ref="AL13:AO13"/>
    <mergeCell ref="AP13:BF13"/>
    <mergeCell ref="BO13:BR13"/>
    <mergeCell ref="BS13:CB13"/>
    <mergeCell ref="BS14:CB14"/>
    <mergeCell ref="B14:Q14"/>
    <mergeCell ref="R14:Y14"/>
    <mergeCell ref="Z14:AC14"/>
    <mergeCell ref="AD14:AK14"/>
    <mergeCell ref="AL14:AO14"/>
    <mergeCell ref="CZ14:DC14"/>
    <mergeCell ref="DD14:DP14"/>
    <mergeCell ref="DQ14:EC14"/>
    <mergeCell ref="DQ15:EC15"/>
    <mergeCell ref="DD15:DP15"/>
    <mergeCell ref="CZ16:DC16"/>
    <mergeCell ref="BO15:BR15"/>
    <mergeCell ref="BS15:CB15"/>
    <mergeCell ref="AL15:AO15"/>
    <mergeCell ref="AP15:BF15"/>
    <mergeCell ref="BG15:BN15"/>
    <mergeCell ref="B15:Q15"/>
    <mergeCell ref="R15:Y15"/>
    <mergeCell ref="Z15:AC15"/>
    <mergeCell ref="AD15:AK15"/>
    <mergeCell ref="AP16:BF16"/>
    <mergeCell ref="BG16:BN16"/>
    <mergeCell ref="AL17:AO17"/>
    <mergeCell ref="BO16:BR16"/>
    <mergeCell ref="BS16:CB16"/>
    <mergeCell ref="CD16:CQ16"/>
    <mergeCell ref="CR16:CY16"/>
    <mergeCell ref="B18:Q18"/>
    <mergeCell ref="R18:Y18"/>
    <mergeCell ref="Z18:AC18"/>
    <mergeCell ref="AD18:AK18"/>
    <mergeCell ref="AL18:AO18"/>
    <mergeCell ref="AP18:BF18"/>
    <mergeCell ref="BG18:BN18"/>
    <mergeCell ref="AP17:BF17"/>
    <mergeCell ref="B17:Q17"/>
    <mergeCell ref="R17:Y17"/>
    <mergeCell ref="Z17:AC17"/>
    <mergeCell ref="AD17:AK17"/>
    <mergeCell ref="B16:Q16"/>
    <mergeCell ref="R16:Y16"/>
    <mergeCell ref="Z16:AC16"/>
    <mergeCell ref="AD16:AK16"/>
    <mergeCell ref="AL16:AO16"/>
    <mergeCell ref="DD17:DP17"/>
    <mergeCell ref="DQ17:EC17"/>
    <mergeCell ref="CD18:CQ18"/>
    <mergeCell ref="BO18:BR18"/>
    <mergeCell ref="BS18:CB18"/>
    <mergeCell ref="CD19:CQ19"/>
    <mergeCell ref="BG19:BN19"/>
    <mergeCell ref="BO17:BR17"/>
    <mergeCell ref="BS17:CB17"/>
    <mergeCell ref="CD17:CQ17"/>
    <mergeCell ref="CR17:CY17"/>
    <mergeCell ref="CZ19:DC19"/>
    <mergeCell ref="DD19:DP19"/>
    <mergeCell ref="DQ19:EC19"/>
    <mergeCell ref="DQ18:EC18"/>
    <mergeCell ref="CZ18:DC18"/>
    <mergeCell ref="DD18:DP18"/>
    <mergeCell ref="CZ17:DC17"/>
    <mergeCell ref="BG17:BN17"/>
    <mergeCell ref="CZ20:DC20"/>
    <mergeCell ref="DD20:DP20"/>
    <mergeCell ref="DQ20:EC20"/>
    <mergeCell ref="BO20:BR20"/>
    <mergeCell ref="BS20:CB20"/>
    <mergeCell ref="CD20:CQ20"/>
    <mergeCell ref="CR20:CY20"/>
    <mergeCell ref="CR18:CY18"/>
    <mergeCell ref="CR19:CY19"/>
    <mergeCell ref="B19:Q19"/>
    <mergeCell ref="R19:Y19"/>
    <mergeCell ref="Z19:AC19"/>
    <mergeCell ref="AD19:AK19"/>
    <mergeCell ref="AL19:AO19"/>
    <mergeCell ref="AP19:BF19"/>
    <mergeCell ref="BO19:BR19"/>
    <mergeCell ref="BS19:CB19"/>
    <mergeCell ref="AL21:AO21"/>
    <mergeCell ref="AP21:BF21"/>
    <mergeCell ref="BG21:BN21"/>
    <mergeCell ref="AP20:BF20"/>
    <mergeCell ref="BG20:BN20"/>
    <mergeCell ref="B21:Q21"/>
    <mergeCell ref="R21:Y21"/>
    <mergeCell ref="Z21:AC21"/>
    <mergeCell ref="AD21:AK21"/>
    <mergeCell ref="B20:Q20"/>
    <mergeCell ref="R20:Y20"/>
    <mergeCell ref="Z20:AC20"/>
    <mergeCell ref="AD20:AK20"/>
    <mergeCell ref="AL20:AO20"/>
    <mergeCell ref="DQ21:EC21"/>
    <mergeCell ref="CZ21:DC21"/>
    <mergeCell ref="DD21:DP21"/>
    <mergeCell ref="BG23:BN23"/>
    <mergeCell ref="CD23:CQ23"/>
    <mergeCell ref="CR23:CY23"/>
    <mergeCell ref="CZ23:DC23"/>
    <mergeCell ref="DD23:DK23"/>
    <mergeCell ref="BO21:BR21"/>
    <mergeCell ref="BS21:CB21"/>
    <mergeCell ref="CD21:CQ21"/>
    <mergeCell ref="CR21:CY21"/>
    <mergeCell ref="BO22:BR22"/>
    <mergeCell ref="DL23:DV23"/>
    <mergeCell ref="DW23:EC23"/>
    <mergeCell ref="CD22:EC22"/>
    <mergeCell ref="BS22:CB22"/>
    <mergeCell ref="BO23:BR23"/>
    <mergeCell ref="BS23:CB23"/>
    <mergeCell ref="BG22:BN22"/>
    <mergeCell ref="BG24:BN24"/>
    <mergeCell ref="B23:Q23"/>
    <mergeCell ref="R23:Y23"/>
    <mergeCell ref="Z23:AC23"/>
    <mergeCell ref="AD23:AK23"/>
    <mergeCell ref="AL23:AO23"/>
    <mergeCell ref="AP23:BF23"/>
    <mergeCell ref="BO24:BR24"/>
    <mergeCell ref="BS24:CB24"/>
    <mergeCell ref="B22:Q22"/>
    <mergeCell ref="R22:Y22"/>
    <mergeCell ref="Z22:AC22"/>
    <mergeCell ref="AD22:AK22"/>
    <mergeCell ref="AL22:AO22"/>
    <mergeCell ref="AP22:BF22"/>
    <mergeCell ref="B24:Q24"/>
    <mergeCell ref="R24:Y24"/>
    <mergeCell ref="Z24:AC24"/>
    <mergeCell ref="AD24:AK24"/>
    <mergeCell ref="AL24:AO24"/>
    <mergeCell ref="AP24:BF24"/>
    <mergeCell ref="DD24:DK24"/>
    <mergeCell ref="DL24:DV24"/>
    <mergeCell ref="DW24:EC24"/>
    <mergeCell ref="CZ24:DC24"/>
    <mergeCell ref="DW27:EC27"/>
    <mergeCell ref="DW26:EC26"/>
    <mergeCell ref="BS27:CB27"/>
    <mergeCell ref="BS26:CB26"/>
    <mergeCell ref="CD26:CQ26"/>
    <mergeCell ref="CR26:CY26"/>
    <mergeCell ref="CZ26:DC26"/>
    <mergeCell ref="DW25:EC25"/>
    <mergeCell ref="BS25:CB25"/>
    <mergeCell ref="DL25:DV25"/>
    <mergeCell ref="DD25:DK25"/>
    <mergeCell ref="CD24:CQ24"/>
    <mergeCell ref="CR24:CY24"/>
    <mergeCell ref="DD26:DK26"/>
    <mergeCell ref="DL26:DV26"/>
    <mergeCell ref="B26:Q26"/>
    <mergeCell ref="BO25:BR25"/>
    <mergeCell ref="CD25:CQ25"/>
    <mergeCell ref="CR25:CY25"/>
    <mergeCell ref="CZ25:DC25"/>
    <mergeCell ref="R26:Y26"/>
    <mergeCell ref="Z26:AC26"/>
    <mergeCell ref="B25:Q25"/>
    <mergeCell ref="R25:Y25"/>
    <mergeCell ref="AD26:AK26"/>
    <mergeCell ref="AL26:AO26"/>
    <mergeCell ref="AP26:BF26"/>
    <mergeCell ref="BG26:BN26"/>
    <mergeCell ref="BO26:BR26"/>
    <mergeCell ref="Z25:AC25"/>
    <mergeCell ref="AD25:AK25"/>
    <mergeCell ref="AL25:AO25"/>
    <mergeCell ref="AP25:BF25"/>
    <mergeCell ref="BG25:BN25"/>
    <mergeCell ref="B28:Q28"/>
    <mergeCell ref="R28:Y28"/>
    <mergeCell ref="Z28:AC28"/>
    <mergeCell ref="AD28:AK28"/>
    <mergeCell ref="AL28:AO28"/>
    <mergeCell ref="AP28:BF28"/>
    <mergeCell ref="DD28:DK28"/>
    <mergeCell ref="DL28:DV28"/>
    <mergeCell ref="CD27:CQ27"/>
    <mergeCell ref="CR27:CY27"/>
    <mergeCell ref="CZ27:DC27"/>
    <mergeCell ref="DD27:DK27"/>
    <mergeCell ref="DL27:DV27"/>
    <mergeCell ref="BS28:CB28"/>
    <mergeCell ref="CD28:CQ28"/>
    <mergeCell ref="B27:Q27"/>
    <mergeCell ref="R27:Y27"/>
    <mergeCell ref="Z27:AC27"/>
    <mergeCell ref="AD27:AK27"/>
    <mergeCell ref="AL27:AO27"/>
    <mergeCell ref="AP27:BF27"/>
    <mergeCell ref="BG27:BN27"/>
    <mergeCell ref="BO27:BR27"/>
    <mergeCell ref="R29:Y29"/>
    <mergeCell ref="Z29:AC29"/>
    <mergeCell ref="AD29:AK29"/>
    <mergeCell ref="AL29:AO29"/>
    <mergeCell ref="AP29:BF29"/>
    <mergeCell ref="BG29:BQ29"/>
    <mergeCell ref="BG28:BN28"/>
    <mergeCell ref="BO28:BR28"/>
    <mergeCell ref="CR28:CY28"/>
    <mergeCell ref="DL29:DV29"/>
    <mergeCell ref="DW29:EC29"/>
    <mergeCell ref="CR29:CY29"/>
    <mergeCell ref="CZ29:DC29"/>
    <mergeCell ref="DD29:DK29"/>
    <mergeCell ref="CR31:CY31"/>
    <mergeCell ref="CZ31:DC31"/>
    <mergeCell ref="DD31:DK31"/>
    <mergeCell ref="DW28:EC28"/>
    <mergeCell ref="CZ28:DC28"/>
    <mergeCell ref="B30:Q30"/>
    <mergeCell ref="R30:Y30"/>
    <mergeCell ref="Z30:AC30"/>
    <mergeCell ref="AD30:AK30"/>
    <mergeCell ref="AL30:AO30"/>
    <mergeCell ref="BR29:CB29"/>
    <mergeCell ref="CR33:CY33"/>
    <mergeCell ref="CZ33:DC33"/>
    <mergeCell ref="DD33:DK33"/>
    <mergeCell ref="CF30:CQ30"/>
    <mergeCell ref="CR30:CY30"/>
    <mergeCell ref="CD29:CE32"/>
    <mergeCell ref="CF29:CQ29"/>
    <mergeCell ref="CR32:CY32"/>
    <mergeCell ref="CZ30:DC30"/>
    <mergeCell ref="B31:Q31"/>
    <mergeCell ref="R31:Y31"/>
    <mergeCell ref="Z31:AC31"/>
    <mergeCell ref="AD31:AK31"/>
    <mergeCell ref="B33:Q33"/>
    <mergeCell ref="R33:Y33"/>
    <mergeCell ref="Z33:AC33"/>
    <mergeCell ref="AX30:BF30"/>
    <mergeCell ref="B29:Q29"/>
    <mergeCell ref="DL33:DV33"/>
    <mergeCell ref="DL31:DV31"/>
    <mergeCell ref="DW31:EC31"/>
    <mergeCell ref="DL30:DV30"/>
    <mergeCell ref="DW30:EC30"/>
    <mergeCell ref="DL32:DV32"/>
    <mergeCell ref="DW32:EC32"/>
    <mergeCell ref="AL31:AO31"/>
    <mergeCell ref="AX31:BF31"/>
    <mergeCell ref="BG31:BL31"/>
    <mergeCell ref="BM31:BQ31"/>
    <mergeCell ref="AP30:AS32"/>
    <mergeCell ref="AT30:AT32"/>
    <mergeCell ref="AL32:AO32"/>
    <mergeCell ref="AX32:BF32"/>
    <mergeCell ref="DW33:EC33"/>
    <mergeCell ref="CZ32:DC32"/>
    <mergeCell ref="DD32:DK32"/>
    <mergeCell ref="BG30:BL30"/>
    <mergeCell ref="BM30:BQ30"/>
    <mergeCell ref="BR30:BW30"/>
    <mergeCell ref="BX30:CB30"/>
    <mergeCell ref="DD30:DK30"/>
    <mergeCell ref="BR31:BW31"/>
    <mergeCell ref="BX31:CB31"/>
    <mergeCell ref="CF31:CQ31"/>
    <mergeCell ref="BR32:BW32"/>
    <mergeCell ref="BX32:CB32"/>
    <mergeCell ref="CF32:CQ32"/>
    <mergeCell ref="AD33:AK33"/>
    <mergeCell ref="CR35:CY35"/>
    <mergeCell ref="CZ35:DC35"/>
    <mergeCell ref="B32:Q32"/>
    <mergeCell ref="R32:Y32"/>
    <mergeCell ref="Z32:AC32"/>
    <mergeCell ref="AD32:AK32"/>
    <mergeCell ref="AL33:AO33"/>
    <mergeCell ref="CD33:CQ33"/>
    <mergeCell ref="BG32:BL32"/>
    <mergeCell ref="BM32:BQ32"/>
    <mergeCell ref="B34:Q34"/>
    <mergeCell ref="R34:Y34"/>
    <mergeCell ref="Z34:AC34"/>
    <mergeCell ref="AD34:AK34"/>
    <mergeCell ref="AL34:AO34"/>
    <mergeCell ref="CZ34:DC34"/>
    <mergeCell ref="DL34:DV34"/>
    <mergeCell ref="DW34:EC34"/>
    <mergeCell ref="CD34:CQ34"/>
    <mergeCell ref="CR34:CY34"/>
    <mergeCell ref="AL35:AO35"/>
    <mergeCell ref="AQ35:AY35"/>
    <mergeCell ref="AZ35:BF35"/>
    <mergeCell ref="BG35:BU35"/>
    <mergeCell ref="B35:Q35"/>
    <mergeCell ref="R35:Y35"/>
    <mergeCell ref="Z35:AC35"/>
    <mergeCell ref="AD35:AK35"/>
    <mergeCell ref="AQ34:BF34"/>
    <mergeCell ref="BG34:CB34"/>
    <mergeCell ref="BV35:CB35"/>
    <mergeCell ref="DD34:DK34"/>
    <mergeCell ref="B36:Q36"/>
    <mergeCell ref="R36:Y36"/>
    <mergeCell ref="Z36:AC36"/>
    <mergeCell ref="AD36:AK36"/>
    <mergeCell ref="AL36:AO36"/>
    <mergeCell ref="AQ36:AY36"/>
    <mergeCell ref="AZ36:BF36"/>
    <mergeCell ref="BG36:BU36"/>
    <mergeCell ref="DL39:DV39"/>
    <mergeCell ref="BV36:CB36"/>
    <mergeCell ref="AQ38:AY38"/>
    <mergeCell ref="AZ38:BF38"/>
    <mergeCell ref="BG38:BU38"/>
    <mergeCell ref="BV38:CB38"/>
    <mergeCell ref="AQ37:AY37"/>
    <mergeCell ref="AZ37:BF37"/>
    <mergeCell ref="BG37:BU37"/>
    <mergeCell ref="BV37:CB37"/>
    <mergeCell ref="DW39:EC39"/>
    <mergeCell ref="CD36:CQ36"/>
    <mergeCell ref="CR36:CY36"/>
    <mergeCell ref="CZ36:DC36"/>
    <mergeCell ref="DD36:DK36"/>
    <mergeCell ref="DL36:DV36"/>
    <mergeCell ref="DW36:EC36"/>
    <mergeCell ref="CZ38:DC38"/>
    <mergeCell ref="DW35:EC35"/>
    <mergeCell ref="CZ37:DC37"/>
    <mergeCell ref="DD37:DK37"/>
    <mergeCell ref="DL37:DV37"/>
    <mergeCell ref="DW37:EC37"/>
    <mergeCell ref="DD35:DK35"/>
    <mergeCell ref="DL35:DV35"/>
    <mergeCell ref="CD35:CQ35"/>
    <mergeCell ref="DW38:EC38"/>
    <mergeCell ref="CD38:CQ38"/>
    <mergeCell ref="CR38:CY38"/>
    <mergeCell ref="DD38:DK38"/>
    <mergeCell ref="DL38:DV38"/>
    <mergeCell ref="CD37:CQ37"/>
    <mergeCell ref="CR37:CY37"/>
    <mergeCell ref="BV41:CB41"/>
    <mergeCell ref="CD41:CQ41"/>
    <mergeCell ref="CZ41:DC41"/>
    <mergeCell ref="DD41:DK41"/>
    <mergeCell ref="DL41:DV41"/>
    <mergeCell ref="CZ42:DC42"/>
    <mergeCell ref="DD42:DK42"/>
    <mergeCell ref="DL42:DV42"/>
    <mergeCell ref="CD43:CQ43"/>
    <mergeCell ref="CR43:CY43"/>
    <mergeCell ref="CZ43:DC43"/>
    <mergeCell ref="DD43:DK43"/>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DW41:EC41"/>
    <mergeCell ref="AQ40:AY40"/>
    <mergeCell ref="AZ40:BF40"/>
    <mergeCell ref="BM40:BU40"/>
    <mergeCell ref="BV40:CB40"/>
    <mergeCell ref="CD40:CQ40"/>
    <mergeCell ref="CR40:CY40"/>
    <mergeCell ref="CZ40:DC40"/>
    <mergeCell ref="DD40:DK40"/>
    <mergeCell ref="DL40:DV40"/>
    <mergeCell ref="CR44:CY44"/>
    <mergeCell ref="CZ44:DC44"/>
    <mergeCell ref="DD44:DK44"/>
    <mergeCell ref="CF46:CQ46"/>
    <mergeCell ref="CR46:CY46"/>
    <mergeCell ref="CD44:CE48"/>
    <mergeCell ref="DW42:EC42"/>
    <mergeCell ref="CD42:CQ42"/>
    <mergeCell ref="CR42:CY42"/>
    <mergeCell ref="DL43:DV43"/>
    <mergeCell ref="DW43:EC43"/>
    <mergeCell ref="CZ45:DC45"/>
    <mergeCell ref="DD45:DK45"/>
    <mergeCell ref="DL45:DV45"/>
    <mergeCell ref="DW45:EC45"/>
    <mergeCell ref="DL44:DV44"/>
    <mergeCell ref="CZ46:DC46"/>
    <mergeCell ref="DD46:DK46"/>
    <mergeCell ref="DW47:EC47"/>
    <mergeCell ref="DW44:EC44"/>
    <mergeCell ref="CF44:CQ44"/>
    <mergeCell ref="DL49:DV49"/>
    <mergeCell ref="DW49:EC49"/>
    <mergeCell ref="CF48:CQ48"/>
    <mergeCell ref="CR48:CY48"/>
    <mergeCell ref="CZ48:DC48"/>
    <mergeCell ref="DD48:DK48"/>
    <mergeCell ref="DL48:DV48"/>
    <mergeCell ref="DW48:EC48"/>
    <mergeCell ref="CF45:CQ45"/>
    <mergeCell ref="CR45:CY45"/>
    <mergeCell ref="DL46:DV46"/>
    <mergeCell ref="DW46:EC46"/>
    <mergeCell ref="CF47:CQ47"/>
    <mergeCell ref="CR47:CY47"/>
    <mergeCell ref="CZ47:DC47"/>
    <mergeCell ref="DD47:DK47"/>
    <mergeCell ref="DL47:DV47"/>
    <mergeCell ref="CD49:CQ49"/>
    <mergeCell ref="CR49:CY49"/>
    <mergeCell ref="CZ49:DC49"/>
    <mergeCell ref="DD49:DK49"/>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345</v>
      </c>
      <c r="DK2" s="1141"/>
      <c r="DL2" s="1141"/>
      <c r="DM2" s="1141"/>
      <c r="DN2" s="1141"/>
      <c r="DO2" s="1142"/>
      <c r="DP2" s="202"/>
      <c r="DQ2" s="1140" t="s">
        <v>346</v>
      </c>
      <c r="DR2" s="1141"/>
      <c r="DS2" s="1141"/>
      <c r="DT2" s="1141"/>
      <c r="DU2" s="1141"/>
      <c r="DV2" s="1141"/>
      <c r="DW2" s="1141"/>
      <c r="DX2" s="1141"/>
      <c r="DY2" s="1141"/>
      <c r="DZ2" s="114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80" t="s">
        <v>347</v>
      </c>
      <c r="B4" s="1080"/>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c r="AP4" s="1080"/>
      <c r="AQ4" s="1080"/>
      <c r="AR4" s="1080"/>
      <c r="AS4" s="1080"/>
      <c r="AT4" s="1080"/>
      <c r="AU4" s="1080"/>
      <c r="AV4" s="1080"/>
      <c r="AW4" s="1080"/>
      <c r="AX4" s="1080"/>
      <c r="AY4" s="1080"/>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41" t="s">
        <v>349</v>
      </c>
      <c r="B5" s="1042"/>
      <c r="C5" s="1042"/>
      <c r="D5" s="1042"/>
      <c r="E5" s="1042"/>
      <c r="F5" s="1042"/>
      <c r="G5" s="1042"/>
      <c r="H5" s="1042"/>
      <c r="I5" s="1042"/>
      <c r="J5" s="1042"/>
      <c r="K5" s="1042"/>
      <c r="L5" s="1042"/>
      <c r="M5" s="1042"/>
      <c r="N5" s="1042"/>
      <c r="O5" s="1042"/>
      <c r="P5" s="1043"/>
      <c r="Q5" s="1016" t="s">
        <v>350</v>
      </c>
      <c r="R5" s="1017"/>
      <c r="S5" s="1017"/>
      <c r="T5" s="1017"/>
      <c r="U5" s="1047"/>
      <c r="V5" s="1016" t="s">
        <v>351</v>
      </c>
      <c r="W5" s="1017"/>
      <c r="X5" s="1017"/>
      <c r="Y5" s="1017"/>
      <c r="Z5" s="1047"/>
      <c r="AA5" s="1016" t="s">
        <v>352</v>
      </c>
      <c r="AB5" s="1017"/>
      <c r="AC5" s="1017"/>
      <c r="AD5" s="1017"/>
      <c r="AE5" s="1017"/>
      <c r="AF5" s="1143" t="s">
        <v>353</v>
      </c>
      <c r="AG5" s="1017"/>
      <c r="AH5" s="1017"/>
      <c r="AI5" s="1017"/>
      <c r="AJ5" s="1018"/>
      <c r="AK5" s="1017" t="s">
        <v>354</v>
      </c>
      <c r="AL5" s="1017"/>
      <c r="AM5" s="1017"/>
      <c r="AN5" s="1017"/>
      <c r="AO5" s="1047"/>
      <c r="AP5" s="1016" t="s">
        <v>355</v>
      </c>
      <c r="AQ5" s="1017"/>
      <c r="AR5" s="1017"/>
      <c r="AS5" s="1017"/>
      <c r="AT5" s="1047"/>
      <c r="AU5" s="1016" t="s">
        <v>356</v>
      </c>
      <c r="AV5" s="1017"/>
      <c r="AW5" s="1017"/>
      <c r="AX5" s="1017"/>
      <c r="AY5" s="1018"/>
      <c r="AZ5" s="209"/>
      <c r="BA5" s="209"/>
      <c r="BB5" s="209"/>
      <c r="BC5" s="209"/>
      <c r="BD5" s="209"/>
      <c r="BE5" s="210"/>
      <c r="BF5" s="210"/>
      <c r="BG5" s="210"/>
      <c r="BH5" s="210"/>
      <c r="BI5" s="210"/>
      <c r="BJ5" s="210"/>
      <c r="BK5" s="210"/>
      <c r="BL5" s="210"/>
      <c r="BM5" s="210"/>
      <c r="BN5" s="210"/>
      <c r="BO5" s="210"/>
      <c r="BP5" s="210"/>
      <c r="BQ5" s="1041" t="s">
        <v>357</v>
      </c>
      <c r="BR5" s="1042"/>
      <c r="BS5" s="1042"/>
      <c r="BT5" s="1042"/>
      <c r="BU5" s="1042"/>
      <c r="BV5" s="1042"/>
      <c r="BW5" s="1042"/>
      <c r="BX5" s="1042"/>
      <c r="BY5" s="1042"/>
      <c r="BZ5" s="1042"/>
      <c r="CA5" s="1042"/>
      <c r="CB5" s="1042"/>
      <c r="CC5" s="1042"/>
      <c r="CD5" s="1042"/>
      <c r="CE5" s="1042"/>
      <c r="CF5" s="1042"/>
      <c r="CG5" s="1043"/>
      <c r="CH5" s="1016" t="s">
        <v>358</v>
      </c>
      <c r="CI5" s="1017"/>
      <c r="CJ5" s="1017"/>
      <c r="CK5" s="1017"/>
      <c r="CL5" s="1047"/>
      <c r="CM5" s="1016" t="s">
        <v>359</v>
      </c>
      <c r="CN5" s="1017"/>
      <c r="CO5" s="1017"/>
      <c r="CP5" s="1017"/>
      <c r="CQ5" s="1047"/>
      <c r="CR5" s="1016" t="s">
        <v>360</v>
      </c>
      <c r="CS5" s="1017"/>
      <c r="CT5" s="1017"/>
      <c r="CU5" s="1017"/>
      <c r="CV5" s="1047"/>
      <c r="CW5" s="1016" t="s">
        <v>361</v>
      </c>
      <c r="CX5" s="1017"/>
      <c r="CY5" s="1017"/>
      <c r="CZ5" s="1017"/>
      <c r="DA5" s="1047"/>
      <c r="DB5" s="1016" t="s">
        <v>362</v>
      </c>
      <c r="DC5" s="1017"/>
      <c r="DD5" s="1017"/>
      <c r="DE5" s="1017"/>
      <c r="DF5" s="1047"/>
      <c r="DG5" s="1118" t="s">
        <v>363</v>
      </c>
      <c r="DH5" s="1119"/>
      <c r="DI5" s="1119"/>
      <c r="DJ5" s="1119"/>
      <c r="DK5" s="1120"/>
      <c r="DL5" s="1118" t="s">
        <v>364</v>
      </c>
      <c r="DM5" s="1119"/>
      <c r="DN5" s="1119"/>
      <c r="DO5" s="1119"/>
      <c r="DP5" s="1120"/>
      <c r="DQ5" s="1016" t="s">
        <v>365</v>
      </c>
      <c r="DR5" s="1017"/>
      <c r="DS5" s="1017"/>
      <c r="DT5" s="1017"/>
      <c r="DU5" s="1047"/>
      <c r="DV5" s="1016" t="s">
        <v>356</v>
      </c>
      <c r="DW5" s="1017"/>
      <c r="DX5" s="1017"/>
      <c r="DY5" s="1017"/>
      <c r="DZ5" s="1018"/>
      <c r="EA5" s="207"/>
    </row>
    <row r="6" spans="1:131" s="208" customFormat="1" ht="26.25" customHeight="1" thickBot="1">
      <c r="A6" s="1044"/>
      <c r="B6" s="1045"/>
      <c r="C6" s="1045"/>
      <c r="D6" s="1045"/>
      <c r="E6" s="1045"/>
      <c r="F6" s="1045"/>
      <c r="G6" s="1045"/>
      <c r="H6" s="1045"/>
      <c r="I6" s="1045"/>
      <c r="J6" s="1045"/>
      <c r="K6" s="1045"/>
      <c r="L6" s="1045"/>
      <c r="M6" s="1045"/>
      <c r="N6" s="1045"/>
      <c r="O6" s="1045"/>
      <c r="P6" s="1046"/>
      <c r="Q6" s="1019"/>
      <c r="R6" s="1020"/>
      <c r="S6" s="1020"/>
      <c r="T6" s="1020"/>
      <c r="U6" s="1048"/>
      <c r="V6" s="1019"/>
      <c r="W6" s="1020"/>
      <c r="X6" s="1020"/>
      <c r="Y6" s="1020"/>
      <c r="Z6" s="1048"/>
      <c r="AA6" s="1019"/>
      <c r="AB6" s="1020"/>
      <c r="AC6" s="1020"/>
      <c r="AD6" s="1020"/>
      <c r="AE6" s="1020"/>
      <c r="AF6" s="1144"/>
      <c r="AG6" s="1020"/>
      <c r="AH6" s="1020"/>
      <c r="AI6" s="1020"/>
      <c r="AJ6" s="1021"/>
      <c r="AK6" s="1020"/>
      <c r="AL6" s="1020"/>
      <c r="AM6" s="1020"/>
      <c r="AN6" s="1020"/>
      <c r="AO6" s="1048"/>
      <c r="AP6" s="1019"/>
      <c r="AQ6" s="1020"/>
      <c r="AR6" s="1020"/>
      <c r="AS6" s="1020"/>
      <c r="AT6" s="1048"/>
      <c r="AU6" s="1019"/>
      <c r="AV6" s="1020"/>
      <c r="AW6" s="1020"/>
      <c r="AX6" s="1020"/>
      <c r="AY6" s="1021"/>
      <c r="AZ6" s="205"/>
      <c r="BA6" s="205"/>
      <c r="BB6" s="205"/>
      <c r="BC6" s="205"/>
      <c r="BD6" s="205"/>
      <c r="BE6" s="206"/>
      <c r="BF6" s="206"/>
      <c r="BG6" s="206"/>
      <c r="BH6" s="206"/>
      <c r="BI6" s="206"/>
      <c r="BJ6" s="206"/>
      <c r="BK6" s="206"/>
      <c r="BL6" s="206"/>
      <c r="BM6" s="206"/>
      <c r="BN6" s="206"/>
      <c r="BO6" s="206"/>
      <c r="BP6" s="206"/>
      <c r="BQ6" s="1044"/>
      <c r="BR6" s="1045"/>
      <c r="BS6" s="1045"/>
      <c r="BT6" s="1045"/>
      <c r="BU6" s="1045"/>
      <c r="BV6" s="1045"/>
      <c r="BW6" s="1045"/>
      <c r="BX6" s="1045"/>
      <c r="BY6" s="1045"/>
      <c r="BZ6" s="1045"/>
      <c r="CA6" s="1045"/>
      <c r="CB6" s="1045"/>
      <c r="CC6" s="1045"/>
      <c r="CD6" s="1045"/>
      <c r="CE6" s="1045"/>
      <c r="CF6" s="1045"/>
      <c r="CG6" s="1046"/>
      <c r="CH6" s="1019"/>
      <c r="CI6" s="1020"/>
      <c r="CJ6" s="1020"/>
      <c r="CK6" s="1020"/>
      <c r="CL6" s="1048"/>
      <c r="CM6" s="1019"/>
      <c r="CN6" s="1020"/>
      <c r="CO6" s="1020"/>
      <c r="CP6" s="1020"/>
      <c r="CQ6" s="1048"/>
      <c r="CR6" s="1019"/>
      <c r="CS6" s="1020"/>
      <c r="CT6" s="1020"/>
      <c r="CU6" s="1020"/>
      <c r="CV6" s="1048"/>
      <c r="CW6" s="1019"/>
      <c r="CX6" s="1020"/>
      <c r="CY6" s="1020"/>
      <c r="CZ6" s="1020"/>
      <c r="DA6" s="1048"/>
      <c r="DB6" s="1019"/>
      <c r="DC6" s="1020"/>
      <c r="DD6" s="1020"/>
      <c r="DE6" s="1020"/>
      <c r="DF6" s="1048"/>
      <c r="DG6" s="1121"/>
      <c r="DH6" s="1122"/>
      <c r="DI6" s="1122"/>
      <c r="DJ6" s="1122"/>
      <c r="DK6" s="1123"/>
      <c r="DL6" s="1121"/>
      <c r="DM6" s="1122"/>
      <c r="DN6" s="1122"/>
      <c r="DO6" s="1122"/>
      <c r="DP6" s="1123"/>
      <c r="DQ6" s="1019"/>
      <c r="DR6" s="1020"/>
      <c r="DS6" s="1020"/>
      <c r="DT6" s="1020"/>
      <c r="DU6" s="1048"/>
      <c r="DV6" s="1019"/>
      <c r="DW6" s="1020"/>
      <c r="DX6" s="1020"/>
      <c r="DY6" s="1020"/>
      <c r="DZ6" s="1021"/>
      <c r="EA6" s="207"/>
    </row>
    <row r="7" spans="1:131" s="208" customFormat="1" ht="26.25" customHeight="1" thickTop="1">
      <c r="A7" s="211">
        <v>1</v>
      </c>
      <c r="B7" s="1084" t="s">
        <v>366</v>
      </c>
      <c r="C7" s="1085"/>
      <c r="D7" s="1085"/>
      <c r="E7" s="1085"/>
      <c r="F7" s="1085"/>
      <c r="G7" s="1085"/>
      <c r="H7" s="1085"/>
      <c r="I7" s="1085"/>
      <c r="J7" s="1085"/>
      <c r="K7" s="1085"/>
      <c r="L7" s="1085"/>
      <c r="M7" s="1085"/>
      <c r="N7" s="1085"/>
      <c r="O7" s="1085"/>
      <c r="P7" s="1086"/>
      <c r="Q7" s="1124">
        <v>10899</v>
      </c>
      <c r="R7" s="1125"/>
      <c r="S7" s="1125"/>
      <c r="T7" s="1125"/>
      <c r="U7" s="1125"/>
      <c r="V7" s="1125">
        <v>10605</v>
      </c>
      <c r="W7" s="1125"/>
      <c r="X7" s="1125"/>
      <c r="Y7" s="1125"/>
      <c r="Z7" s="1125"/>
      <c r="AA7" s="1125">
        <v>294</v>
      </c>
      <c r="AB7" s="1125"/>
      <c r="AC7" s="1125"/>
      <c r="AD7" s="1125"/>
      <c r="AE7" s="1126"/>
      <c r="AF7" s="1127">
        <v>226</v>
      </c>
      <c r="AG7" s="1128"/>
      <c r="AH7" s="1128"/>
      <c r="AI7" s="1128"/>
      <c r="AJ7" s="1129"/>
      <c r="AK7" s="1133">
        <v>611</v>
      </c>
      <c r="AL7" s="1134"/>
      <c r="AM7" s="1134"/>
      <c r="AN7" s="1134"/>
      <c r="AO7" s="1134"/>
      <c r="AP7" s="1134">
        <v>15635</v>
      </c>
      <c r="AQ7" s="1134"/>
      <c r="AR7" s="1134"/>
      <c r="AS7" s="1134"/>
      <c r="AT7" s="1134"/>
      <c r="AU7" s="1135"/>
      <c r="AV7" s="1135"/>
      <c r="AW7" s="1135"/>
      <c r="AX7" s="1135"/>
      <c r="AY7" s="1136"/>
      <c r="AZ7" s="205"/>
      <c r="BA7" s="205"/>
      <c r="BB7" s="205"/>
      <c r="BC7" s="205"/>
      <c r="BD7" s="205"/>
      <c r="BE7" s="206"/>
      <c r="BF7" s="206"/>
      <c r="BG7" s="206"/>
      <c r="BH7" s="206"/>
      <c r="BI7" s="206"/>
      <c r="BJ7" s="206"/>
      <c r="BK7" s="206"/>
      <c r="BL7" s="206"/>
      <c r="BM7" s="206"/>
      <c r="BN7" s="206"/>
      <c r="BO7" s="206"/>
      <c r="BP7" s="206"/>
      <c r="BQ7" s="212">
        <v>1</v>
      </c>
      <c r="BR7" s="213"/>
      <c r="BS7" s="1137"/>
      <c r="BT7" s="1138"/>
      <c r="BU7" s="1138"/>
      <c r="BV7" s="1138"/>
      <c r="BW7" s="1138"/>
      <c r="BX7" s="1138"/>
      <c r="BY7" s="1138"/>
      <c r="BZ7" s="1138"/>
      <c r="CA7" s="1138"/>
      <c r="CB7" s="1138"/>
      <c r="CC7" s="1138"/>
      <c r="CD7" s="1138"/>
      <c r="CE7" s="1138"/>
      <c r="CF7" s="1138"/>
      <c r="CG7" s="1139"/>
      <c r="CH7" s="1130"/>
      <c r="CI7" s="1131"/>
      <c r="CJ7" s="1131"/>
      <c r="CK7" s="1131"/>
      <c r="CL7" s="1132"/>
      <c r="CM7" s="1130"/>
      <c r="CN7" s="1131"/>
      <c r="CO7" s="1131"/>
      <c r="CP7" s="1131"/>
      <c r="CQ7" s="1132"/>
      <c r="CR7" s="1130"/>
      <c r="CS7" s="1131"/>
      <c r="CT7" s="1131"/>
      <c r="CU7" s="1131"/>
      <c r="CV7" s="1132"/>
      <c r="CW7" s="1130"/>
      <c r="CX7" s="1131"/>
      <c r="CY7" s="1131"/>
      <c r="CZ7" s="1131"/>
      <c r="DA7" s="1132"/>
      <c r="DB7" s="1130"/>
      <c r="DC7" s="1131"/>
      <c r="DD7" s="1131"/>
      <c r="DE7" s="1131"/>
      <c r="DF7" s="1132"/>
      <c r="DG7" s="1130"/>
      <c r="DH7" s="1131"/>
      <c r="DI7" s="1131"/>
      <c r="DJ7" s="1131"/>
      <c r="DK7" s="1132"/>
      <c r="DL7" s="1130"/>
      <c r="DM7" s="1131"/>
      <c r="DN7" s="1131"/>
      <c r="DO7" s="1131"/>
      <c r="DP7" s="1132"/>
      <c r="DQ7" s="1130"/>
      <c r="DR7" s="1131"/>
      <c r="DS7" s="1131"/>
      <c r="DT7" s="1131"/>
      <c r="DU7" s="1132"/>
      <c r="DV7" s="1145"/>
      <c r="DW7" s="1146"/>
      <c r="DX7" s="1146"/>
      <c r="DY7" s="1146"/>
      <c r="DZ7" s="1147"/>
      <c r="EA7" s="207"/>
    </row>
    <row r="8" spans="1:131" s="208" customFormat="1" ht="26.25" customHeight="1">
      <c r="A8" s="214">
        <v>2</v>
      </c>
      <c r="B8" s="1059" t="s">
        <v>367</v>
      </c>
      <c r="C8" s="1060"/>
      <c r="D8" s="1060"/>
      <c r="E8" s="1060"/>
      <c r="F8" s="1060"/>
      <c r="G8" s="1060"/>
      <c r="H8" s="1060"/>
      <c r="I8" s="1060"/>
      <c r="J8" s="1060"/>
      <c r="K8" s="1060"/>
      <c r="L8" s="1060"/>
      <c r="M8" s="1060"/>
      <c r="N8" s="1060"/>
      <c r="O8" s="1060"/>
      <c r="P8" s="1061"/>
      <c r="Q8" s="1071">
        <v>67</v>
      </c>
      <c r="R8" s="1072"/>
      <c r="S8" s="1072"/>
      <c r="T8" s="1072"/>
      <c r="U8" s="1072"/>
      <c r="V8" s="1072">
        <v>67</v>
      </c>
      <c r="W8" s="1072"/>
      <c r="X8" s="1072"/>
      <c r="Y8" s="1072"/>
      <c r="Z8" s="1072"/>
      <c r="AA8" s="1072">
        <v>0</v>
      </c>
      <c r="AB8" s="1072"/>
      <c r="AC8" s="1072"/>
      <c r="AD8" s="1072"/>
      <c r="AE8" s="1073"/>
      <c r="AF8" s="1064">
        <v>0</v>
      </c>
      <c r="AG8" s="1065"/>
      <c r="AH8" s="1065"/>
      <c r="AI8" s="1065"/>
      <c r="AJ8" s="1066"/>
      <c r="AK8" s="1100">
        <v>56</v>
      </c>
      <c r="AL8" s="1101"/>
      <c r="AM8" s="1101"/>
      <c r="AN8" s="1101"/>
      <c r="AO8" s="1101"/>
      <c r="AP8" s="1101">
        <v>167</v>
      </c>
      <c r="AQ8" s="1101"/>
      <c r="AR8" s="1101"/>
      <c r="AS8" s="1101"/>
      <c r="AT8" s="1101"/>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38"/>
      <c r="BT8" s="1039"/>
      <c r="BU8" s="1039"/>
      <c r="BV8" s="1039"/>
      <c r="BW8" s="1039"/>
      <c r="BX8" s="1039"/>
      <c r="BY8" s="1039"/>
      <c r="BZ8" s="1039"/>
      <c r="CA8" s="1039"/>
      <c r="CB8" s="1039"/>
      <c r="CC8" s="1039"/>
      <c r="CD8" s="1039"/>
      <c r="CE8" s="1039"/>
      <c r="CF8" s="1039"/>
      <c r="CG8" s="1040"/>
      <c r="CH8" s="1024"/>
      <c r="CI8" s="1025"/>
      <c r="CJ8" s="1025"/>
      <c r="CK8" s="1025"/>
      <c r="CL8" s="1026"/>
      <c r="CM8" s="1024"/>
      <c r="CN8" s="1025"/>
      <c r="CO8" s="1025"/>
      <c r="CP8" s="1025"/>
      <c r="CQ8" s="1026"/>
      <c r="CR8" s="1024"/>
      <c r="CS8" s="1025"/>
      <c r="CT8" s="1025"/>
      <c r="CU8" s="1025"/>
      <c r="CV8" s="1026"/>
      <c r="CW8" s="1024"/>
      <c r="CX8" s="1025"/>
      <c r="CY8" s="1025"/>
      <c r="CZ8" s="1025"/>
      <c r="DA8" s="1026"/>
      <c r="DB8" s="1024"/>
      <c r="DC8" s="1025"/>
      <c r="DD8" s="1025"/>
      <c r="DE8" s="1025"/>
      <c r="DF8" s="1026"/>
      <c r="DG8" s="1024"/>
      <c r="DH8" s="1025"/>
      <c r="DI8" s="1025"/>
      <c r="DJ8" s="1025"/>
      <c r="DK8" s="1026"/>
      <c r="DL8" s="1024"/>
      <c r="DM8" s="1025"/>
      <c r="DN8" s="1025"/>
      <c r="DO8" s="1025"/>
      <c r="DP8" s="1026"/>
      <c r="DQ8" s="1024"/>
      <c r="DR8" s="1025"/>
      <c r="DS8" s="1025"/>
      <c r="DT8" s="1025"/>
      <c r="DU8" s="1026"/>
      <c r="DV8" s="1027"/>
      <c r="DW8" s="1028"/>
      <c r="DX8" s="1028"/>
      <c r="DY8" s="1028"/>
      <c r="DZ8" s="1029"/>
      <c r="EA8" s="207"/>
    </row>
    <row r="9" spans="1:131" s="208" customFormat="1" ht="26.25" customHeight="1">
      <c r="A9" s="214">
        <v>3</v>
      </c>
      <c r="B9" s="1059" t="s">
        <v>368</v>
      </c>
      <c r="C9" s="1060"/>
      <c r="D9" s="1060"/>
      <c r="E9" s="1060"/>
      <c r="F9" s="1060"/>
      <c r="G9" s="1060"/>
      <c r="H9" s="1060"/>
      <c r="I9" s="1060"/>
      <c r="J9" s="1060"/>
      <c r="K9" s="1060"/>
      <c r="L9" s="1060"/>
      <c r="M9" s="1060"/>
      <c r="N9" s="1060"/>
      <c r="O9" s="1060"/>
      <c r="P9" s="1061"/>
      <c r="Q9" s="1071">
        <v>323</v>
      </c>
      <c r="R9" s="1072"/>
      <c r="S9" s="1072"/>
      <c r="T9" s="1072"/>
      <c r="U9" s="1072"/>
      <c r="V9" s="1072">
        <v>293</v>
      </c>
      <c r="W9" s="1072"/>
      <c r="X9" s="1072"/>
      <c r="Y9" s="1072"/>
      <c r="Z9" s="1072"/>
      <c r="AA9" s="1072">
        <v>30</v>
      </c>
      <c r="AB9" s="1072"/>
      <c r="AC9" s="1072"/>
      <c r="AD9" s="1072"/>
      <c r="AE9" s="1073"/>
      <c r="AF9" s="1064">
        <v>30</v>
      </c>
      <c r="AG9" s="1065"/>
      <c r="AH9" s="1065"/>
      <c r="AI9" s="1065"/>
      <c r="AJ9" s="1066"/>
      <c r="AK9" s="1117">
        <v>18</v>
      </c>
      <c r="AL9" s="1025"/>
      <c r="AM9" s="1025"/>
      <c r="AN9" s="1025"/>
      <c r="AO9" s="1100"/>
      <c r="AP9" s="1101">
        <v>565</v>
      </c>
      <c r="AQ9" s="1101"/>
      <c r="AR9" s="1101"/>
      <c r="AS9" s="1101"/>
      <c r="AT9" s="1101"/>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38"/>
      <c r="BT9" s="1039"/>
      <c r="BU9" s="1039"/>
      <c r="BV9" s="1039"/>
      <c r="BW9" s="1039"/>
      <c r="BX9" s="1039"/>
      <c r="BY9" s="1039"/>
      <c r="BZ9" s="1039"/>
      <c r="CA9" s="1039"/>
      <c r="CB9" s="1039"/>
      <c r="CC9" s="1039"/>
      <c r="CD9" s="1039"/>
      <c r="CE9" s="1039"/>
      <c r="CF9" s="1039"/>
      <c r="CG9" s="1040"/>
      <c r="CH9" s="1024"/>
      <c r="CI9" s="1025"/>
      <c r="CJ9" s="1025"/>
      <c r="CK9" s="1025"/>
      <c r="CL9" s="1026"/>
      <c r="CM9" s="1024"/>
      <c r="CN9" s="1025"/>
      <c r="CO9" s="1025"/>
      <c r="CP9" s="1025"/>
      <c r="CQ9" s="1026"/>
      <c r="CR9" s="1024"/>
      <c r="CS9" s="1025"/>
      <c r="CT9" s="1025"/>
      <c r="CU9" s="1025"/>
      <c r="CV9" s="1026"/>
      <c r="CW9" s="1024"/>
      <c r="CX9" s="1025"/>
      <c r="CY9" s="1025"/>
      <c r="CZ9" s="1025"/>
      <c r="DA9" s="1026"/>
      <c r="DB9" s="1024"/>
      <c r="DC9" s="1025"/>
      <c r="DD9" s="1025"/>
      <c r="DE9" s="1025"/>
      <c r="DF9" s="1026"/>
      <c r="DG9" s="1024"/>
      <c r="DH9" s="1025"/>
      <c r="DI9" s="1025"/>
      <c r="DJ9" s="1025"/>
      <c r="DK9" s="1026"/>
      <c r="DL9" s="1024"/>
      <c r="DM9" s="1025"/>
      <c r="DN9" s="1025"/>
      <c r="DO9" s="1025"/>
      <c r="DP9" s="1026"/>
      <c r="DQ9" s="1024"/>
      <c r="DR9" s="1025"/>
      <c r="DS9" s="1025"/>
      <c r="DT9" s="1025"/>
      <c r="DU9" s="1026"/>
      <c r="DV9" s="1027"/>
      <c r="DW9" s="1028"/>
      <c r="DX9" s="1028"/>
      <c r="DY9" s="1028"/>
      <c r="DZ9" s="1029"/>
      <c r="EA9" s="207"/>
    </row>
    <row r="10" spans="1:131" s="208" customFormat="1" ht="26.25" customHeight="1">
      <c r="A10" s="214">
        <v>4</v>
      </c>
      <c r="B10" s="1059"/>
      <c r="C10" s="1060"/>
      <c r="D10" s="1060"/>
      <c r="E10" s="1060"/>
      <c r="F10" s="1060"/>
      <c r="G10" s="1060"/>
      <c r="H10" s="1060"/>
      <c r="I10" s="1060"/>
      <c r="J10" s="1060"/>
      <c r="K10" s="1060"/>
      <c r="L10" s="1060"/>
      <c r="M10" s="1060"/>
      <c r="N10" s="1060"/>
      <c r="O10" s="1060"/>
      <c r="P10" s="1061"/>
      <c r="Q10" s="1071"/>
      <c r="R10" s="1072"/>
      <c r="S10" s="1072"/>
      <c r="T10" s="1072"/>
      <c r="U10" s="1072"/>
      <c r="V10" s="1072"/>
      <c r="W10" s="1072"/>
      <c r="X10" s="1072"/>
      <c r="Y10" s="1072"/>
      <c r="Z10" s="1072"/>
      <c r="AA10" s="1072"/>
      <c r="AB10" s="1072"/>
      <c r="AC10" s="1072"/>
      <c r="AD10" s="1072"/>
      <c r="AE10" s="1073"/>
      <c r="AF10" s="1064"/>
      <c r="AG10" s="1065"/>
      <c r="AH10" s="1065"/>
      <c r="AI10" s="1065"/>
      <c r="AJ10" s="1066"/>
      <c r="AK10" s="1100"/>
      <c r="AL10" s="1101"/>
      <c r="AM10" s="1101"/>
      <c r="AN10" s="1101"/>
      <c r="AO10" s="1101"/>
      <c r="AP10" s="1101"/>
      <c r="AQ10" s="1101"/>
      <c r="AR10" s="1101"/>
      <c r="AS10" s="1101"/>
      <c r="AT10" s="1101"/>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38"/>
      <c r="BT10" s="1039"/>
      <c r="BU10" s="1039"/>
      <c r="BV10" s="1039"/>
      <c r="BW10" s="1039"/>
      <c r="BX10" s="1039"/>
      <c r="BY10" s="1039"/>
      <c r="BZ10" s="1039"/>
      <c r="CA10" s="1039"/>
      <c r="CB10" s="1039"/>
      <c r="CC10" s="1039"/>
      <c r="CD10" s="1039"/>
      <c r="CE10" s="1039"/>
      <c r="CF10" s="1039"/>
      <c r="CG10" s="1040"/>
      <c r="CH10" s="1024"/>
      <c r="CI10" s="1025"/>
      <c r="CJ10" s="1025"/>
      <c r="CK10" s="1025"/>
      <c r="CL10" s="1026"/>
      <c r="CM10" s="1024"/>
      <c r="CN10" s="1025"/>
      <c r="CO10" s="1025"/>
      <c r="CP10" s="1025"/>
      <c r="CQ10" s="1026"/>
      <c r="CR10" s="1024"/>
      <c r="CS10" s="1025"/>
      <c r="CT10" s="1025"/>
      <c r="CU10" s="1025"/>
      <c r="CV10" s="1026"/>
      <c r="CW10" s="1024"/>
      <c r="CX10" s="1025"/>
      <c r="CY10" s="1025"/>
      <c r="CZ10" s="1025"/>
      <c r="DA10" s="1026"/>
      <c r="DB10" s="1024"/>
      <c r="DC10" s="1025"/>
      <c r="DD10" s="1025"/>
      <c r="DE10" s="1025"/>
      <c r="DF10" s="1026"/>
      <c r="DG10" s="1024"/>
      <c r="DH10" s="1025"/>
      <c r="DI10" s="1025"/>
      <c r="DJ10" s="1025"/>
      <c r="DK10" s="1026"/>
      <c r="DL10" s="1024"/>
      <c r="DM10" s="1025"/>
      <c r="DN10" s="1025"/>
      <c r="DO10" s="1025"/>
      <c r="DP10" s="1026"/>
      <c r="DQ10" s="1024"/>
      <c r="DR10" s="1025"/>
      <c r="DS10" s="1025"/>
      <c r="DT10" s="1025"/>
      <c r="DU10" s="1026"/>
      <c r="DV10" s="1027"/>
      <c r="DW10" s="1028"/>
      <c r="DX10" s="1028"/>
      <c r="DY10" s="1028"/>
      <c r="DZ10" s="1029"/>
      <c r="EA10" s="207"/>
    </row>
    <row r="11" spans="1:131" s="208" customFormat="1" ht="26.25" customHeight="1">
      <c r="A11" s="214">
        <v>5</v>
      </c>
      <c r="B11" s="1059"/>
      <c r="C11" s="1060"/>
      <c r="D11" s="1060"/>
      <c r="E11" s="1060"/>
      <c r="F11" s="1060"/>
      <c r="G11" s="1060"/>
      <c r="H11" s="1060"/>
      <c r="I11" s="1060"/>
      <c r="J11" s="1060"/>
      <c r="K11" s="1060"/>
      <c r="L11" s="1060"/>
      <c r="M11" s="1060"/>
      <c r="N11" s="1060"/>
      <c r="O11" s="1060"/>
      <c r="P11" s="1061"/>
      <c r="Q11" s="1071"/>
      <c r="R11" s="1072"/>
      <c r="S11" s="1072"/>
      <c r="T11" s="1072"/>
      <c r="U11" s="1072"/>
      <c r="V11" s="1072"/>
      <c r="W11" s="1072"/>
      <c r="X11" s="1072"/>
      <c r="Y11" s="1072"/>
      <c r="Z11" s="1072"/>
      <c r="AA11" s="1072"/>
      <c r="AB11" s="1072"/>
      <c r="AC11" s="1072"/>
      <c r="AD11" s="1072"/>
      <c r="AE11" s="1073"/>
      <c r="AF11" s="1064"/>
      <c r="AG11" s="1065"/>
      <c r="AH11" s="1065"/>
      <c r="AI11" s="1065"/>
      <c r="AJ11" s="1066"/>
      <c r="AK11" s="1100"/>
      <c r="AL11" s="1101"/>
      <c r="AM11" s="1101"/>
      <c r="AN11" s="1101"/>
      <c r="AO11" s="1101"/>
      <c r="AP11" s="1101"/>
      <c r="AQ11" s="1101"/>
      <c r="AR11" s="1101"/>
      <c r="AS11" s="1101"/>
      <c r="AT11" s="1101"/>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38"/>
      <c r="BT11" s="1039"/>
      <c r="BU11" s="1039"/>
      <c r="BV11" s="1039"/>
      <c r="BW11" s="1039"/>
      <c r="BX11" s="1039"/>
      <c r="BY11" s="1039"/>
      <c r="BZ11" s="1039"/>
      <c r="CA11" s="1039"/>
      <c r="CB11" s="1039"/>
      <c r="CC11" s="1039"/>
      <c r="CD11" s="1039"/>
      <c r="CE11" s="1039"/>
      <c r="CF11" s="1039"/>
      <c r="CG11" s="1040"/>
      <c r="CH11" s="1024"/>
      <c r="CI11" s="1025"/>
      <c r="CJ11" s="1025"/>
      <c r="CK11" s="1025"/>
      <c r="CL11" s="1026"/>
      <c r="CM11" s="1024"/>
      <c r="CN11" s="1025"/>
      <c r="CO11" s="1025"/>
      <c r="CP11" s="1025"/>
      <c r="CQ11" s="1026"/>
      <c r="CR11" s="1024"/>
      <c r="CS11" s="1025"/>
      <c r="CT11" s="1025"/>
      <c r="CU11" s="1025"/>
      <c r="CV11" s="1026"/>
      <c r="CW11" s="1024"/>
      <c r="CX11" s="1025"/>
      <c r="CY11" s="1025"/>
      <c r="CZ11" s="1025"/>
      <c r="DA11" s="1026"/>
      <c r="DB11" s="1024"/>
      <c r="DC11" s="1025"/>
      <c r="DD11" s="1025"/>
      <c r="DE11" s="1025"/>
      <c r="DF11" s="1026"/>
      <c r="DG11" s="1024"/>
      <c r="DH11" s="1025"/>
      <c r="DI11" s="1025"/>
      <c r="DJ11" s="1025"/>
      <c r="DK11" s="1026"/>
      <c r="DL11" s="1024"/>
      <c r="DM11" s="1025"/>
      <c r="DN11" s="1025"/>
      <c r="DO11" s="1025"/>
      <c r="DP11" s="1026"/>
      <c r="DQ11" s="1024"/>
      <c r="DR11" s="1025"/>
      <c r="DS11" s="1025"/>
      <c r="DT11" s="1025"/>
      <c r="DU11" s="1026"/>
      <c r="DV11" s="1027"/>
      <c r="DW11" s="1028"/>
      <c r="DX11" s="1028"/>
      <c r="DY11" s="1028"/>
      <c r="DZ11" s="1029"/>
      <c r="EA11" s="207"/>
    </row>
    <row r="12" spans="1:131" s="208" customFormat="1" ht="26.25" customHeight="1">
      <c r="A12" s="214">
        <v>6</v>
      </c>
      <c r="B12" s="1059"/>
      <c r="C12" s="1060"/>
      <c r="D12" s="1060"/>
      <c r="E12" s="1060"/>
      <c r="F12" s="1060"/>
      <c r="G12" s="1060"/>
      <c r="H12" s="1060"/>
      <c r="I12" s="1060"/>
      <c r="J12" s="1060"/>
      <c r="K12" s="1060"/>
      <c r="L12" s="1060"/>
      <c r="M12" s="1060"/>
      <c r="N12" s="1060"/>
      <c r="O12" s="1060"/>
      <c r="P12" s="1061"/>
      <c r="Q12" s="1071"/>
      <c r="R12" s="1072"/>
      <c r="S12" s="1072"/>
      <c r="T12" s="1072"/>
      <c r="U12" s="1072"/>
      <c r="V12" s="1072"/>
      <c r="W12" s="1072"/>
      <c r="X12" s="1072"/>
      <c r="Y12" s="1072"/>
      <c r="Z12" s="1072"/>
      <c r="AA12" s="1072"/>
      <c r="AB12" s="1072"/>
      <c r="AC12" s="1072"/>
      <c r="AD12" s="1072"/>
      <c r="AE12" s="1073"/>
      <c r="AF12" s="1064"/>
      <c r="AG12" s="1065"/>
      <c r="AH12" s="1065"/>
      <c r="AI12" s="1065"/>
      <c r="AJ12" s="1066"/>
      <c r="AK12" s="1100"/>
      <c r="AL12" s="1101"/>
      <c r="AM12" s="1101"/>
      <c r="AN12" s="1101"/>
      <c r="AO12" s="1101"/>
      <c r="AP12" s="1101"/>
      <c r="AQ12" s="1101"/>
      <c r="AR12" s="1101"/>
      <c r="AS12" s="1101"/>
      <c r="AT12" s="1101"/>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38"/>
      <c r="BT12" s="1039"/>
      <c r="BU12" s="1039"/>
      <c r="BV12" s="1039"/>
      <c r="BW12" s="1039"/>
      <c r="BX12" s="1039"/>
      <c r="BY12" s="1039"/>
      <c r="BZ12" s="1039"/>
      <c r="CA12" s="1039"/>
      <c r="CB12" s="1039"/>
      <c r="CC12" s="1039"/>
      <c r="CD12" s="1039"/>
      <c r="CE12" s="1039"/>
      <c r="CF12" s="1039"/>
      <c r="CG12" s="1040"/>
      <c r="CH12" s="1024"/>
      <c r="CI12" s="1025"/>
      <c r="CJ12" s="1025"/>
      <c r="CK12" s="1025"/>
      <c r="CL12" s="1026"/>
      <c r="CM12" s="1024"/>
      <c r="CN12" s="1025"/>
      <c r="CO12" s="1025"/>
      <c r="CP12" s="1025"/>
      <c r="CQ12" s="1026"/>
      <c r="CR12" s="1024"/>
      <c r="CS12" s="1025"/>
      <c r="CT12" s="1025"/>
      <c r="CU12" s="1025"/>
      <c r="CV12" s="1026"/>
      <c r="CW12" s="1024"/>
      <c r="CX12" s="1025"/>
      <c r="CY12" s="1025"/>
      <c r="CZ12" s="1025"/>
      <c r="DA12" s="1026"/>
      <c r="DB12" s="1024"/>
      <c r="DC12" s="1025"/>
      <c r="DD12" s="1025"/>
      <c r="DE12" s="1025"/>
      <c r="DF12" s="1026"/>
      <c r="DG12" s="1024"/>
      <c r="DH12" s="1025"/>
      <c r="DI12" s="1025"/>
      <c r="DJ12" s="1025"/>
      <c r="DK12" s="1026"/>
      <c r="DL12" s="1024"/>
      <c r="DM12" s="1025"/>
      <c r="DN12" s="1025"/>
      <c r="DO12" s="1025"/>
      <c r="DP12" s="1026"/>
      <c r="DQ12" s="1024"/>
      <c r="DR12" s="1025"/>
      <c r="DS12" s="1025"/>
      <c r="DT12" s="1025"/>
      <c r="DU12" s="1026"/>
      <c r="DV12" s="1027"/>
      <c r="DW12" s="1028"/>
      <c r="DX12" s="1028"/>
      <c r="DY12" s="1028"/>
      <c r="DZ12" s="1029"/>
      <c r="EA12" s="207"/>
    </row>
    <row r="13" spans="1:131" s="208" customFormat="1" ht="26.25" customHeight="1">
      <c r="A13" s="214">
        <v>7</v>
      </c>
      <c r="B13" s="1059"/>
      <c r="C13" s="1060"/>
      <c r="D13" s="1060"/>
      <c r="E13" s="1060"/>
      <c r="F13" s="1060"/>
      <c r="G13" s="1060"/>
      <c r="H13" s="1060"/>
      <c r="I13" s="1060"/>
      <c r="J13" s="1060"/>
      <c r="K13" s="1060"/>
      <c r="L13" s="1060"/>
      <c r="M13" s="1060"/>
      <c r="N13" s="1060"/>
      <c r="O13" s="1060"/>
      <c r="P13" s="1061"/>
      <c r="Q13" s="1071"/>
      <c r="R13" s="1072"/>
      <c r="S13" s="1072"/>
      <c r="T13" s="1072"/>
      <c r="U13" s="1072"/>
      <c r="V13" s="1072"/>
      <c r="W13" s="1072"/>
      <c r="X13" s="1072"/>
      <c r="Y13" s="1072"/>
      <c r="Z13" s="1072"/>
      <c r="AA13" s="1072"/>
      <c r="AB13" s="1072"/>
      <c r="AC13" s="1072"/>
      <c r="AD13" s="1072"/>
      <c r="AE13" s="1073"/>
      <c r="AF13" s="1064"/>
      <c r="AG13" s="1065"/>
      <c r="AH13" s="1065"/>
      <c r="AI13" s="1065"/>
      <c r="AJ13" s="1066"/>
      <c r="AK13" s="1100"/>
      <c r="AL13" s="1101"/>
      <c r="AM13" s="1101"/>
      <c r="AN13" s="1101"/>
      <c r="AO13" s="1101"/>
      <c r="AP13" s="1101"/>
      <c r="AQ13" s="1101"/>
      <c r="AR13" s="1101"/>
      <c r="AS13" s="1101"/>
      <c r="AT13" s="1101"/>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038"/>
      <c r="BT13" s="1039"/>
      <c r="BU13" s="1039"/>
      <c r="BV13" s="1039"/>
      <c r="BW13" s="1039"/>
      <c r="BX13" s="1039"/>
      <c r="BY13" s="1039"/>
      <c r="BZ13" s="1039"/>
      <c r="CA13" s="1039"/>
      <c r="CB13" s="1039"/>
      <c r="CC13" s="1039"/>
      <c r="CD13" s="1039"/>
      <c r="CE13" s="1039"/>
      <c r="CF13" s="1039"/>
      <c r="CG13" s="1040"/>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207"/>
    </row>
    <row r="14" spans="1:131" s="208" customFormat="1" ht="26.25" customHeight="1">
      <c r="A14" s="214">
        <v>8</v>
      </c>
      <c r="B14" s="1059"/>
      <c r="C14" s="1060"/>
      <c r="D14" s="1060"/>
      <c r="E14" s="1060"/>
      <c r="F14" s="1060"/>
      <c r="G14" s="1060"/>
      <c r="H14" s="1060"/>
      <c r="I14" s="1060"/>
      <c r="J14" s="1060"/>
      <c r="K14" s="1060"/>
      <c r="L14" s="1060"/>
      <c r="M14" s="1060"/>
      <c r="N14" s="1060"/>
      <c r="O14" s="1060"/>
      <c r="P14" s="1061"/>
      <c r="Q14" s="1071"/>
      <c r="R14" s="1072"/>
      <c r="S14" s="1072"/>
      <c r="T14" s="1072"/>
      <c r="U14" s="1072"/>
      <c r="V14" s="1072"/>
      <c r="W14" s="1072"/>
      <c r="X14" s="1072"/>
      <c r="Y14" s="1072"/>
      <c r="Z14" s="1072"/>
      <c r="AA14" s="1072"/>
      <c r="AB14" s="1072"/>
      <c r="AC14" s="1072"/>
      <c r="AD14" s="1072"/>
      <c r="AE14" s="1073"/>
      <c r="AF14" s="1064"/>
      <c r="AG14" s="1065"/>
      <c r="AH14" s="1065"/>
      <c r="AI14" s="1065"/>
      <c r="AJ14" s="1066"/>
      <c r="AK14" s="1100"/>
      <c r="AL14" s="1101"/>
      <c r="AM14" s="1101"/>
      <c r="AN14" s="1101"/>
      <c r="AO14" s="1101"/>
      <c r="AP14" s="1101"/>
      <c r="AQ14" s="1101"/>
      <c r="AR14" s="1101"/>
      <c r="AS14" s="1101"/>
      <c r="AT14" s="1101"/>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38"/>
      <c r="BT14" s="1039"/>
      <c r="BU14" s="1039"/>
      <c r="BV14" s="1039"/>
      <c r="BW14" s="1039"/>
      <c r="BX14" s="1039"/>
      <c r="BY14" s="1039"/>
      <c r="BZ14" s="1039"/>
      <c r="CA14" s="1039"/>
      <c r="CB14" s="1039"/>
      <c r="CC14" s="1039"/>
      <c r="CD14" s="1039"/>
      <c r="CE14" s="1039"/>
      <c r="CF14" s="1039"/>
      <c r="CG14" s="1040"/>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207"/>
    </row>
    <row r="15" spans="1:131" s="208" customFormat="1" ht="26.25" customHeight="1">
      <c r="A15" s="214">
        <v>9</v>
      </c>
      <c r="B15" s="1059"/>
      <c r="C15" s="1060"/>
      <c r="D15" s="1060"/>
      <c r="E15" s="1060"/>
      <c r="F15" s="1060"/>
      <c r="G15" s="1060"/>
      <c r="H15" s="1060"/>
      <c r="I15" s="1060"/>
      <c r="J15" s="1060"/>
      <c r="K15" s="1060"/>
      <c r="L15" s="1060"/>
      <c r="M15" s="1060"/>
      <c r="N15" s="1060"/>
      <c r="O15" s="1060"/>
      <c r="P15" s="1061"/>
      <c r="Q15" s="1071"/>
      <c r="R15" s="1072"/>
      <c r="S15" s="1072"/>
      <c r="T15" s="1072"/>
      <c r="U15" s="1072"/>
      <c r="V15" s="1072"/>
      <c r="W15" s="1072"/>
      <c r="X15" s="1072"/>
      <c r="Y15" s="1072"/>
      <c r="Z15" s="1072"/>
      <c r="AA15" s="1072"/>
      <c r="AB15" s="1072"/>
      <c r="AC15" s="1072"/>
      <c r="AD15" s="1072"/>
      <c r="AE15" s="1073"/>
      <c r="AF15" s="1064"/>
      <c r="AG15" s="1065"/>
      <c r="AH15" s="1065"/>
      <c r="AI15" s="1065"/>
      <c r="AJ15" s="1066"/>
      <c r="AK15" s="1100"/>
      <c r="AL15" s="1101"/>
      <c r="AM15" s="1101"/>
      <c r="AN15" s="1101"/>
      <c r="AO15" s="1101"/>
      <c r="AP15" s="1101"/>
      <c r="AQ15" s="1101"/>
      <c r="AR15" s="1101"/>
      <c r="AS15" s="1101"/>
      <c r="AT15" s="1101"/>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38"/>
      <c r="BT15" s="1039"/>
      <c r="BU15" s="1039"/>
      <c r="BV15" s="1039"/>
      <c r="BW15" s="1039"/>
      <c r="BX15" s="1039"/>
      <c r="BY15" s="1039"/>
      <c r="BZ15" s="1039"/>
      <c r="CA15" s="1039"/>
      <c r="CB15" s="1039"/>
      <c r="CC15" s="1039"/>
      <c r="CD15" s="1039"/>
      <c r="CE15" s="1039"/>
      <c r="CF15" s="1039"/>
      <c r="CG15" s="1040"/>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207"/>
    </row>
    <row r="16" spans="1:131" s="208" customFormat="1" ht="26.25" customHeight="1">
      <c r="A16" s="214">
        <v>10</v>
      </c>
      <c r="B16" s="1059"/>
      <c r="C16" s="1060"/>
      <c r="D16" s="1060"/>
      <c r="E16" s="1060"/>
      <c r="F16" s="1060"/>
      <c r="G16" s="1060"/>
      <c r="H16" s="1060"/>
      <c r="I16" s="1060"/>
      <c r="J16" s="1060"/>
      <c r="K16" s="1060"/>
      <c r="L16" s="1060"/>
      <c r="M16" s="1060"/>
      <c r="N16" s="1060"/>
      <c r="O16" s="1060"/>
      <c r="P16" s="1061"/>
      <c r="Q16" s="1071"/>
      <c r="R16" s="1072"/>
      <c r="S16" s="1072"/>
      <c r="T16" s="1072"/>
      <c r="U16" s="1072"/>
      <c r="V16" s="1072"/>
      <c r="W16" s="1072"/>
      <c r="X16" s="1072"/>
      <c r="Y16" s="1072"/>
      <c r="Z16" s="1072"/>
      <c r="AA16" s="1072"/>
      <c r="AB16" s="1072"/>
      <c r="AC16" s="1072"/>
      <c r="AD16" s="1072"/>
      <c r="AE16" s="1073"/>
      <c r="AF16" s="1064"/>
      <c r="AG16" s="1065"/>
      <c r="AH16" s="1065"/>
      <c r="AI16" s="1065"/>
      <c r="AJ16" s="1066"/>
      <c r="AK16" s="1100"/>
      <c r="AL16" s="1101"/>
      <c r="AM16" s="1101"/>
      <c r="AN16" s="1101"/>
      <c r="AO16" s="1101"/>
      <c r="AP16" s="1101"/>
      <c r="AQ16" s="1101"/>
      <c r="AR16" s="1101"/>
      <c r="AS16" s="1101"/>
      <c r="AT16" s="1101"/>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38"/>
      <c r="BT16" s="1039"/>
      <c r="BU16" s="1039"/>
      <c r="BV16" s="1039"/>
      <c r="BW16" s="1039"/>
      <c r="BX16" s="1039"/>
      <c r="BY16" s="1039"/>
      <c r="BZ16" s="1039"/>
      <c r="CA16" s="1039"/>
      <c r="CB16" s="1039"/>
      <c r="CC16" s="1039"/>
      <c r="CD16" s="1039"/>
      <c r="CE16" s="1039"/>
      <c r="CF16" s="1039"/>
      <c r="CG16" s="1040"/>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207"/>
    </row>
    <row r="17" spans="1:131" s="208" customFormat="1" ht="26.25" customHeight="1">
      <c r="A17" s="214">
        <v>11</v>
      </c>
      <c r="B17" s="1059"/>
      <c r="C17" s="1060"/>
      <c r="D17" s="1060"/>
      <c r="E17" s="1060"/>
      <c r="F17" s="1060"/>
      <c r="G17" s="1060"/>
      <c r="H17" s="1060"/>
      <c r="I17" s="1060"/>
      <c r="J17" s="1060"/>
      <c r="K17" s="1060"/>
      <c r="L17" s="1060"/>
      <c r="M17" s="1060"/>
      <c r="N17" s="1060"/>
      <c r="O17" s="1060"/>
      <c r="P17" s="1061"/>
      <c r="Q17" s="1071"/>
      <c r="R17" s="1072"/>
      <c r="S17" s="1072"/>
      <c r="T17" s="1072"/>
      <c r="U17" s="1072"/>
      <c r="V17" s="1072"/>
      <c r="W17" s="1072"/>
      <c r="X17" s="1072"/>
      <c r="Y17" s="1072"/>
      <c r="Z17" s="1072"/>
      <c r="AA17" s="1072"/>
      <c r="AB17" s="1072"/>
      <c r="AC17" s="1072"/>
      <c r="AD17" s="1072"/>
      <c r="AE17" s="1073"/>
      <c r="AF17" s="1064"/>
      <c r="AG17" s="1065"/>
      <c r="AH17" s="1065"/>
      <c r="AI17" s="1065"/>
      <c r="AJ17" s="1066"/>
      <c r="AK17" s="1100"/>
      <c r="AL17" s="1101"/>
      <c r="AM17" s="1101"/>
      <c r="AN17" s="1101"/>
      <c r="AO17" s="1101"/>
      <c r="AP17" s="1101"/>
      <c r="AQ17" s="1101"/>
      <c r="AR17" s="1101"/>
      <c r="AS17" s="1101"/>
      <c r="AT17" s="1101"/>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38"/>
      <c r="BT17" s="1039"/>
      <c r="BU17" s="1039"/>
      <c r="BV17" s="1039"/>
      <c r="BW17" s="1039"/>
      <c r="BX17" s="1039"/>
      <c r="BY17" s="1039"/>
      <c r="BZ17" s="1039"/>
      <c r="CA17" s="1039"/>
      <c r="CB17" s="1039"/>
      <c r="CC17" s="1039"/>
      <c r="CD17" s="1039"/>
      <c r="CE17" s="1039"/>
      <c r="CF17" s="1039"/>
      <c r="CG17" s="1040"/>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207"/>
    </row>
    <row r="18" spans="1:131" s="208" customFormat="1" ht="26.25" customHeight="1">
      <c r="A18" s="214">
        <v>12</v>
      </c>
      <c r="B18" s="1059"/>
      <c r="C18" s="1060"/>
      <c r="D18" s="1060"/>
      <c r="E18" s="1060"/>
      <c r="F18" s="1060"/>
      <c r="G18" s="1060"/>
      <c r="H18" s="1060"/>
      <c r="I18" s="1060"/>
      <c r="J18" s="1060"/>
      <c r="K18" s="1060"/>
      <c r="L18" s="1060"/>
      <c r="M18" s="1060"/>
      <c r="N18" s="1060"/>
      <c r="O18" s="1060"/>
      <c r="P18" s="1061"/>
      <c r="Q18" s="1071"/>
      <c r="R18" s="1072"/>
      <c r="S18" s="1072"/>
      <c r="T18" s="1072"/>
      <c r="U18" s="1072"/>
      <c r="V18" s="1072"/>
      <c r="W18" s="1072"/>
      <c r="X18" s="1072"/>
      <c r="Y18" s="1072"/>
      <c r="Z18" s="1072"/>
      <c r="AA18" s="1072"/>
      <c r="AB18" s="1072"/>
      <c r="AC18" s="1072"/>
      <c r="AD18" s="1072"/>
      <c r="AE18" s="1073"/>
      <c r="AF18" s="1064"/>
      <c r="AG18" s="1065"/>
      <c r="AH18" s="1065"/>
      <c r="AI18" s="1065"/>
      <c r="AJ18" s="1066"/>
      <c r="AK18" s="1100"/>
      <c r="AL18" s="1101"/>
      <c r="AM18" s="1101"/>
      <c r="AN18" s="1101"/>
      <c r="AO18" s="1101"/>
      <c r="AP18" s="1101"/>
      <c r="AQ18" s="1101"/>
      <c r="AR18" s="1101"/>
      <c r="AS18" s="1101"/>
      <c r="AT18" s="1101"/>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38"/>
      <c r="BT18" s="1039"/>
      <c r="BU18" s="1039"/>
      <c r="BV18" s="1039"/>
      <c r="BW18" s="1039"/>
      <c r="BX18" s="1039"/>
      <c r="BY18" s="1039"/>
      <c r="BZ18" s="1039"/>
      <c r="CA18" s="1039"/>
      <c r="CB18" s="1039"/>
      <c r="CC18" s="1039"/>
      <c r="CD18" s="1039"/>
      <c r="CE18" s="1039"/>
      <c r="CF18" s="1039"/>
      <c r="CG18" s="1040"/>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207"/>
    </row>
    <row r="19" spans="1:131" s="208" customFormat="1" ht="26.25" customHeight="1">
      <c r="A19" s="214">
        <v>13</v>
      </c>
      <c r="B19" s="1059"/>
      <c r="C19" s="1060"/>
      <c r="D19" s="1060"/>
      <c r="E19" s="1060"/>
      <c r="F19" s="1060"/>
      <c r="G19" s="1060"/>
      <c r="H19" s="1060"/>
      <c r="I19" s="1060"/>
      <c r="J19" s="1060"/>
      <c r="K19" s="1060"/>
      <c r="L19" s="1060"/>
      <c r="M19" s="1060"/>
      <c r="N19" s="1060"/>
      <c r="O19" s="1060"/>
      <c r="P19" s="1061"/>
      <c r="Q19" s="1071"/>
      <c r="R19" s="1072"/>
      <c r="S19" s="1072"/>
      <c r="T19" s="1072"/>
      <c r="U19" s="1072"/>
      <c r="V19" s="1072"/>
      <c r="W19" s="1072"/>
      <c r="X19" s="1072"/>
      <c r="Y19" s="1072"/>
      <c r="Z19" s="1072"/>
      <c r="AA19" s="1072"/>
      <c r="AB19" s="1072"/>
      <c r="AC19" s="1072"/>
      <c r="AD19" s="1072"/>
      <c r="AE19" s="1073"/>
      <c r="AF19" s="1064"/>
      <c r="AG19" s="1065"/>
      <c r="AH19" s="1065"/>
      <c r="AI19" s="1065"/>
      <c r="AJ19" s="1066"/>
      <c r="AK19" s="1100"/>
      <c r="AL19" s="1101"/>
      <c r="AM19" s="1101"/>
      <c r="AN19" s="1101"/>
      <c r="AO19" s="1101"/>
      <c r="AP19" s="1101"/>
      <c r="AQ19" s="1101"/>
      <c r="AR19" s="1101"/>
      <c r="AS19" s="1101"/>
      <c r="AT19" s="1101"/>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38"/>
      <c r="BT19" s="1039"/>
      <c r="BU19" s="1039"/>
      <c r="BV19" s="1039"/>
      <c r="BW19" s="1039"/>
      <c r="BX19" s="1039"/>
      <c r="BY19" s="1039"/>
      <c r="BZ19" s="1039"/>
      <c r="CA19" s="1039"/>
      <c r="CB19" s="1039"/>
      <c r="CC19" s="1039"/>
      <c r="CD19" s="1039"/>
      <c r="CE19" s="1039"/>
      <c r="CF19" s="1039"/>
      <c r="CG19" s="1040"/>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207"/>
    </row>
    <row r="20" spans="1:131" s="208" customFormat="1" ht="26.25" customHeight="1">
      <c r="A20" s="214">
        <v>14</v>
      </c>
      <c r="B20" s="1059"/>
      <c r="C20" s="1060"/>
      <c r="D20" s="1060"/>
      <c r="E20" s="1060"/>
      <c r="F20" s="1060"/>
      <c r="G20" s="1060"/>
      <c r="H20" s="1060"/>
      <c r="I20" s="1060"/>
      <c r="J20" s="1060"/>
      <c r="K20" s="1060"/>
      <c r="L20" s="1060"/>
      <c r="M20" s="1060"/>
      <c r="N20" s="1060"/>
      <c r="O20" s="1060"/>
      <c r="P20" s="1061"/>
      <c r="Q20" s="1071"/>
      <c r="R20" s="1072"/>
      <c r="S20" s="1072"/>
      <c r="T20" s="1072"/>
      <c r="U20" s="1072"/>
      <c r="V20" s="1072"/>
      <c r="W20" s="1072"/>
      <c r="X20" s="1072"/>
      <c r="Y20" s="1072"/>
      <c r="Z20" s="1072"/>
      <c r="AA20" s="1072"/>
      <c r="AB20" s="1072"/>
      <c r="AC20" s="1072"/>
      <c r="AD20" s="1072"/>
      <c r="AE20" s="1073"/>
      <c r="AF20" s="1064"/>
      <c r="AG20" s="1065"/>
      <c r="AH20" s="1065"/>
      <c r="AI20" s="1065"/>
      <c r="AJ20" s="1066"/>
      <c r="AK20" s="1100"/>
      <c r="AL20" s="1101"/>
      <c r="AM20" s="1101"/>
      <c r="AN20" s="1101"/>
      <c r="AO20" s="1101"/>
      <c r="AP20" s="1101"/>
      <c r="AQ20" s="1101"/>
      <c r="AR20" s="1101"/>
      <c r="AS20" s="1101"/>
      <c r="AT20" s="1101"/>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38"/>
      <c r="BT20" s="1039"/>
      <c r="BU20" s="1039"/>
      <c r="BV20" s="1039"/>
      <c r="BW20" s="1039"/>
      <c r="BX20" s="1039"/>
      <c r="BY20" s="1039"/>
      <c r="BZ20" s="1039"/>
      <c r="CA20" s="1039"/>
      <c r="CB20" s="1039"/>
      <c r="CC20" s="1039"/>
      <c r="CD20" s="1039"/>
      <c r="CE20" s="1039"/>
      <c r="CF20" s="1039"/>
      <c r="CG20" s="1040"/>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207"/>
    </row>
    <row r="21" spans="1:131" s="208" customFormat="1" ht="26.25" customHeight="1" thickBot="1">
      <c r="A21" s="214">
        <v>15</v>
      </c>
      <c r="B21" s="1059"/>
      <c r="C21" s="1060"/>
      <c r="D21" s="1060"/>
      <c r="E21" s="1060"/>
      <c r="F21" s="1060"/>
      <c r="G21" s="1060"/>
      <c r="H21" s="1060"/>
      <c r="I21" s="1060"/>
      <c r="J21" s="1060"/>
      <c r="K21" s="1060"/>
      <c r="L21" s="1060"/>
      <c r="M21" s="1060"/>
      <c r="N21" s="1060"/>
      <c r="O21" s="1060"/>
      <c r="P21" s="1061"/>
      <c r="Q21" s="1071"/>
      <c r="R21" s="1072"/>
      <c r="S21" s="1072"/>
      <c r="T21" s="1072"/>
      <c r="U21" s="1072"/>
      <c r="V21" s="1072"/>
      <c r="W21" s="1072"/>
      <c r="X21" s="1072"/>
      <c r="Y21" s="1072"/>
      <c r="Z21" s="1072"/>
      <c r="AA21" s="1072"/>
      <c r="AB21" s="1072"/>
      <c r="AC21" s="1072"/>
      <c r="AD21" s="1072"/>
      <c r="AE21" s="1073"/>
      <c r="AF21" s="1064"/>
      <c r="AG21" s="1065"/>
      <c r="AH21" s="1065"/>
      <c r="AI21" s="1065"/>
      <c r="AJ21" s="1066"/>
      <c r="AK21" s="1100"/>
      <c r="AL21" s="1101"/>
      <c r="AM21" s="1101"/>
      <c r="AN21" s="1101"/>
      <c r="AO21" s="1101"/>
      <c r="AP21" s="1101"/>
      <c r="AQ21" s="1101"/>
      <c r="AR21" s="1101"/>
      <c r="AS21" s="1101"/>
      <c r="AT21" s="1101"/>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38"/>
      <c r="BT21" s="1039"/>
      <c r="BU21" s="1039"/>
      <c r="BV21" s="1039"/>
      <c r="BW21" s="1039"/>
      <c r="BX21" s="1039"/>
      <c r="BY21" s="1039"/>
      <c r="BZ21" s="1039"/>
      <c r="CA21" s="1039"/>
      <c r="CB21" s="1039"/>
      <c r="CC21" s="1039"/>
      <c r="CD21" s="1039"/>
      <c r="CE21" s="1039"/>
      <c r="CF21" s="1039"/>
      <c r="CG21" s="1040"/>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207"/>
    </row>
    <row r="22" spans="1:131" s="208" customFormat="1" ht="26.25" customHeight="1">
      <c r="A22" s="214">
        <v>16</v>
      </c>
      <c r="B22" s="1059"/>
      <c r="C22" s="1060"/>
      <c r="D22" s="1060"/>
      <c r="E22" s="1060"/>
      <c r="F22" s="1060"/>
      <c r="G22" s="1060"/>
      <c r="H22" s="1060"/>
      <c r="I22" s="1060"/>
      <c r="J22" s="1060"/>
      <c r="K22" s="1060"/>
      <c r="L22" s="1060"/>
      <c r="M22" s="1060"/>
      <c r="N22" s="1060"/>
      <c r="O22" s="1060"/>
      <c r="P22" s="1061"/>
      <c r="Q22" s="1112"/>
      <c r="R22" s="1113"/>
      <c r="S22" s="1113"/>
      <c r="T22" s="1113"/>
      <c r="U22" s="1113"/>
      <c r="V22" s="1113"/>
      <c r="W22" s="1113"/>
      <c r="X22" s="1113"/>
      <c r="Y22" s="1113"/>
      <c r="Z22" s="1113"/>
      <c r="AA22" s="1113"/>
      <c r="AB22" s="1113"/>
      <c r="AC22" s="1113"/>
      <c r="AD22" s="1113"/>
      <c r="AE22" s="1114"/>
      <c r="AF22" s="1064"/>
      <c r="AG22" s="1065"/>
      <c r="AH22" s="1065"/>
      <c r="AI22" s="1065"/>
      <c r="AJ22" s="1066"/>
      <c r="AK22" s="1108"/>
      <c r="AL22" s="1109"/>
      <c r="AM22" s="1109"/>
      <c r="AN22" s="1109"/>
      <c r="AO22" s="1109"/>
      <c r="AP22" s="1109"/>
      <c r="AQ22" s="1109"/>
      <c r="AR22" s="1109"/>
      <c r="AS22" s="1109"/>
      <c r="AT22" s="1109"/>
      <c r="AU22" s="1110"/>
      <c r="AV22" s="1110"/>
      <c r="AW22" s="1110"/>
      <c r="AX22" s="1110"/>
      <c r="AY22" s="1111"/>
      <c r="AZ22" s="1033" t="s">
        <v>369</v>
      </c>
      <c r="BA22" s="1033"/>
      <c r="BB22" s="1033"/>
      <c r="BC22" s="1033"/>
      <c r="BD22" s="1034"/>
      <c r="BE22" s="206"/>
      <c r="BF22" s="206"/>
      <c r="BG22" s="206"/>
      <c r="BH22" s="206"/>
      <c r="BI22" s="206"/>
      <c r="BJ22" s="206"/>
      <c r="BK22" s="206"/>
      <c r="BL22" s="206"/>
      <c r="BM22" s="206"/>
      <c r="BN22" s="206"/>
      <c r="BO22" s="206"/>
      <c r="BP22" s="206"/>
      <c r="BQ22" s="215">
        <v>16</v>
      </c>
      <c r="BR22" s="216"/>
      <c r="BS22" s="1038"/>
      <c r="BT22" s="1039"/>
      <c r="BU22" s="1039"/>
      <c r="BV22" s="1039"/>
      <c r="BW22" s="1039"/>
      <c r="BX22" s="1039"/>
      <c r="BY22" s="1039"/>
      <c r="BZ22" s="1039"/>
      <c r="CA22" s="1039"/>
      <c r="CB22" s="1039"/>
      <c r="CC22" s="1039"/>
      <c r="CD22" s="1039"/>
      <c r="CE22" s="1039"/>
      <c r="CF22" s="1039"/>
      <c r="CG22" s="1040"/>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207"/>
    </row>
    <row r="23" spans="1:131" s="208" customFormat="1" ht="26.25" customHeight="1" thickBot="1">
      <c r="A23" s="217" t="s">
        <v>370</v>
      </c>
      <c r="B23" s="964" t="s">
        <v>371</v>
      </c>
      <c r="C23" s="965"/>
      <c r="D23" s="965"/>
      <c r="E23" s="965"/>
      <c r="F23" s="965"/>
      <c r="G23" s="965"/>
      <c r="H23" s="965"/>
      <c r="I23" s="965"/>
      <c r="J23" s="965"/>
      <c r="K23" s="965"/>
      <c r="L23" s="965"/>
      <c r="M23" s="965"/>
      <c r="N23" s="965"/>
      <c r="O23" s="965"/>
      <c r="P23" s="966"/>
      <c r="Q23" s="1102">
        <v>11216</v>
      </c>
      <c r="R23" s="1097"/>
      <c r="S23" s="1097"/>
      <c r="T23" s="1097"/>
      <c r="U23" s="1097"/>
      <c r="V23" s="1097">
        <v>10892</v>
      </c>
      <c r="W23" s="1097"/>
      <c r="X23" s="1097"/>
      <c r="Y23" s="1097"/>
      <c r="Z23" s="1097"/>
      <c r="AA23" s="1097">
        <v>324</v>
      </c>
      <c r="AB23" s="1097"/>
      <c r="AC23" s="1097"/>
      <c r="AD23" s="1097"/>
      <c r="AE23" s="1103"/>
      <c r="AF23" s="1104">
        <v>256</v>
      </c>
      <c r="AG23" s="1097"/>
      <c r="AH23" s="1097"/>
      <c r="AI23" s="1097"/>
      <c r="AJ23" s="1105"/>
      <c r="AK23" s="1106"/>
      <c r="AL23" s="1107"/>
      <c r="AM23" s="1107"/>
      <c r="AN23" s="1107"/>
      <c r="AO23" s="1107"/>
      <c r="AP23" s="1097">
        <v>16367</v>
      </c>
      <c r="AQ23" s="1097"/>
      <c r="AR23" s="1097"/>
      <c r="AS23" s="1097"/>
      <c r="AT23" s="1097"/>
      <c r="AU23" s="1098"/>
      <c r="AV23" s="1098"/>
      <c r="AW23" s="1098"/>
      <c r="AX23" s="1098"/>
      <c r="AY23" s="1099"/>
      <c r="AZ23" s="1094" t="s">
        <v>372</v>
      </c>
      <c r="BA23" s="1095"/>
      <c r="BB23" s="1095"/>
      <c r="BC23" s="1095"/>
      <c r="BD23" s="1096"/>
      <c r="BE23" s="206"/>
      <c r="BF23" s="206"/>
      <c r="BG23" s="206"/>
      <c r="BH23" s="206"/>
      <c r="BI23" s="206"/>
      <c r="BJ23" s="206"/>
      <c r="BK23" s="206"/>
      <c r="BL23" s="206"/>
      <c r="BM23" s="206"/>
      <c r="BN23" s="206"/>
      <c r="BO23" s="206"/>
      <c r="BP23" s="206"/>
      <c r="BQ23" s="215">
        <v>17</v>
      </c>
      <c r="BR23" s="216"/>
      <c r="BS23" s="1038"/>
      <c r="BT23" s="1039"/>
      <c r="BU23" s="1039"/>
      <c r="BV23" s="1039"/>
      <c r="BW23" s="1039"/>
      <c r="BX23" s="1039"/>
      <c r="BY23" s="1039"/>
      <c r="BZ23" s="1039"/>
      <c r="CA23" s="1039"/>
      <c r="CB23" s="1039"/>
      <c r="CC23" s="1039"/>
      <c r="CD23" s="1039"/>
      <c r="CE23" s="1039"/>
      <c r="CF23" s="1039"/>
      <c r="CG23" s="1040"/>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38"/>
      <c r="BT24" s="1039"/>
      <c r="BU24" s="1039"/>
      <c r="BV24" s="1039"/>
      <c r="BW24" s="1039"/>
      <c r="BX24" s="1039"/>
      <c r="BY24" s="1039"/>
      <c r="BZ24" s="1039"/>
      <c r="CA24" s="1039"/>
      <c r="CB24" s="1039"/>
      <c r="CC24" s="1039"/>
      <c r="CD24" s="1039"/>
      <c r="CE24" s="1039"/>
      <c r="CF24" s="1039"/>
      <c r="CG24" s="1040"/>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207"/>
    </row>
    <row r="25" spans="1:131" s="200" customFormat="1" ht="26.25" customHeight="1" thickBot="1">
      <c r="A25" s="1080" t="s">
        <v>374</v>
      </c>
      <c r="B25" s="1080"/>
      <c r="C25" s="1080"/>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1080"/>
      <c r="AE25" s="1080"/>
      <c r="AF25" s="1080"/>
      <c r="AG25" s="1080"/>
      <c r="AH25" s="1080"/>
      <c r="AI25" s="1080"/>
      <c r="AJ25" s="1080"/>
      <c r="AK25" s="1080"/>
      <c r="AL25" s="1080"/>
      <c r="AM25" s="1080"/>
      <c r="AN25" s="1080"/>
      <c r="AO25" s="1080"/>
      <c r="AP25" s="1080"/>
      <c r="AQ25" s="1080"/>
      <c r="AR25" s="1080"/>
      <c r="AS25" s="1080"/>
      <c r="AT25" s="1080"/>
      <c r="AU25" s="1080"/>
      <c r="AV25" s="1080"/>
      <c r="AW25" s="1080"/>
      <c r="AX25" s="1080"/>
      <c r="AY25" s="1080"/>
      <c r="AZ25" s="1080"/>
      <c r="BA25" s="1080"/>
      <c r="BB25" s="1080"/>
      <c r="BC25" s="1080"/>
      <c r="BD25" s="1080"/>
      <c r="BE25" s="1080"/>
      <c r="BF25" s="1080"/>
      <c r="BG25" s="1080"/>
      <c r="BH25" s="1080"/>
      <c r="BI25" s="1080"/>
      <c r="BJ25" s="205"/>
      <c r="BK25" s="205"/>
      <c r="BL25" s="205"/>
      <c r="BM25" s="205"/>
      <c r="BN25" s="205"/>
      <c r="BO25" s="218"/>
      <c r="BP25" s="218"/>
      <c r="BQ25" s="215">
        <v>19</v>
      </c>
      <c r="BR25" s="216"/>
      <c r="BS25" s="1038"/>
      <c r="BT25" s="1039"/>
      <c r="BU25" s="1039"/>
      <c r="BV25" s="1039"/>
      <c r="BW25" s="1039"/>
      <c r="BX25" s="1039"/>
      <c r="BY25" s="1039"/>
      <c r="BZ25" s="1039"/>
      <c r="CA25" s="1039"/>
      <c r="CB25" s="1039"/>
      <c r="CC25" s="1039"/>
      <c r="CD25" s="1039"/>
      <c r="CE25" s="1039"/>
      <c r="CF25" s="1039"/>
      <c r="CG25" s="1040"/>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199"/>
    </row>
    <row r="26" spans="1:131" s="200" customFormat="1" ht="26.25" customHeight="1">
      <c r="A26" s="1041" t="s">
        <v>349</v>
      </c>
      <c r="B26" s="1042"/>
      <c r="C26" s="1042"/>
      <c r="D26" s="1042"/>
      <c r="E26" s="1042"/>
      <c r="F26" s="1042"/>
      <c r="G26" s="1042"/>
      <c r="H26" s="1042"/>
      <c r="I26" s="1042"/>
      <c r="J26" s="1042"/>
      <c r="K26" s="1042"/>
      <c r="L26" s="1042"/>
      <c r="M26" s="1042"/>
      <c r="N26" s="1042"/>
      <c r="O26" s="1042"/>
      <c r="P26" s="1043"/>
      <c r="Q26" s="1016" t="s">
        <v>375</v>
      </c>
      <c r="R26" s="1017"/>
      <c r="S26" s="1017"/>
      <c r="T26" s="1017"/>
      <c r="U26" s="1047"/>
      <c r="V26" s="1016" t="s">
        <v>376</v>
      </c>
      <c r="W26" s="1017"/>
      <c r="X26" s="1017"/>
      <c r="Y26" s="1017"/>
      <c r="Z26" s="1047"/>
      <c r="AA26" s="1016" t="s">
        <v>377</v>
      </c>
      <c r="AB26" s="1017"/>
      <c r="AC26" s="1017"/>
      <c r="AD26" s="1017"/>
      <c r="AE26" s="1017"/>
      <c r="AF26" s="1076" t="s">
        <v>378</v>
      </c>
      <c r="AG26" s="1050"/>
      <c r="AH26" s="1050"/>
      <c r="AI26" s="1050"/>
      <c r="AJ26" s="1077"/>
      <c r="AK26" s="1017" t="s">
        <v>379</v>
      </c>
      <c r="AL26" s="1017"/>
      <c r="AM26" s="1017"/>
      <c r="AN26" s="1017"/>
      <c r="AO26" s="1047"/>
      <c r="AP26" s="1016" t="s">
        <v>380</v>
      </c>
      <c r="AQ26" s="1017"/>
      <c r="AR26" s="1017"/>
      <c r="AS26" s="1017"/>
      <c r="AT26" s="1047"/>
      <c r="AU26" s="1016" t="s">
        <v>381</v>
      </c>
      <c r="AV26" s="1017"/>
      <c r="AW26" s="1017"/>
      <c r="AX26" s="1017"/>
      <c r="AY26" s="1047"/>
      <c r="AZ26" s="1016" t="s">
        <v>382</v>
      </c>
      <c r="BA26" s="1017"/>
      <c r="BB26" s="1017"/>
      <c r="BC26" s="1017"/>
      <c r="BD26" s="1047"/>
      <c r="BE26" s="1016" t="s">
        <v>356</v>
      </c>
      <c r="BF26" s="1017"/>
      <c r="BG26" s="1017"/>
      <c r="BH26" s="1017"/>
      <c r="BI26" s="1018"/>
      <c r="BJ26" s="205"/>
      <c r="BK26" s="205"/>
      <c r="BL26" s="205"/>
      <c r="BM26" s="205"/>
      <c r="BN26" s="205"/>
      <c r="BO26" s="218"/>
      <c r="BP26" s="218"/>
      <c r="BQ26" s="215">
        <v>20</v>
      </c>
      <c r="BR26" s="216"/>
      <c r="BS26" s="1038"/>
      <c r="BT26" s="1039"/>
      <c r="BU26" s="1039"/>
      <c r="BV26" s="1039"/>
      <c r="BW26" s="1039"/>
      <c r="BX26" s="1039"/>
      <c r="BY26" s="1039"/>
      <c r="BZ26" s="1039"/>
      <c r="CA26" s="1039"/>
      <c r="CB26" s="1039"/>
      <c r="CC26" s="1039"/>
      <c r="CD26" s="1039"/>
      <c r="CE26" s="1039"/>
      <c r="CF26" s="1039"/>
      <c r="CG26" s="1040"/>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199"/>
    </row>
    <row r="27" spans="1:131" s="200" customFormat="1" ht="26.25" customHeight="1" thickBot="1">
      <c r="A27" s="1044"/>
      <c r="B27" s="1045"/>
      <c r="C27" s="1045"/>
      <c r="D27" s="1045"/>
      <c r="E27" s="1045"/>
      <c r="F27" s="1045"/>
      <c r="G27" s="1045"/>
      <c r="H27" s="1045"/>
      <c r="I27" s="1045"/>
      <c r="J27" s="1045"/>
      <c r="K27" s="1045"/>
      <c r="L27" s="1045"/>
      <c r="M27" s="1045"/>
      <c r="N27" s="1045"/>
      <c r="O27" s="1045"/>
      <c r="P27" s="1046"/>
      <c r="Q27" s="1019"/>
      <c r="R27" s="1020"/>
      <c r="S27" s="1020"/>
      <c r="T27" s="1020"/>
      <c r="U27" s="1048"/>
      <c r="V27" s="1019"/>
      <c r="W27" s="1020"/>
      <c r="X27" s="1020"/>
      <c r="Y27" s="1020"/>
      <c r="Z27" s="1048"/>
      <c r="AA27" s="1019"/>
      <c r="AB27" s="1020"/>
      <c r="AC27" s="1020"/>
      <c r="AD27" s="1020"/>
      <c r="AE27" s="1020"/>
      <c r="AF27" s="1078"/>
      <c r="AG27" s="1053"/>
      <c r="AH27" s="1053"/>
      <c r="AI27" s="1053"/>
      <c r="AJ27" s="1079"/>
      <c r="AK27" s="1020"/>
      <c r="AL27" s="1020"/>
      <c r="AM27" s="1020"/>
      <c r="AN27" s="1020"/>
      <c r="AO27" s="1048"/>
      <c r="AP27" s="1019"/>
      <c r="AQ27" s="1020"/>
      <c r="AR27" s="1020"/>
      <c r="AS27" s="1020"/>
      <c r="AT27" s="1048"/>
      <c r="AU27" s="1019"/>
      <c r="AV27" s="1020"/>
      <c r="AW27" s="1020"/>
      <c r="AX27" s="1020"/>
      <c r="AY27" s="1048"/>
      <c r="AZ27" s="1019"/>
      <c r="BA27" s="1020"/>
      <c r="BB27" s="1020"/>
      <c r="BC27" s="1020"/>
      <c r="BD27" s="1048"/>
      <c r="BE27" s="1019"/>
      <c r="BF27" s="1020"/>
      <c r="BG27" s="1020"/>
      <c r="BH27" s="1020"/>
      <c r="BI27" s="1021"/>
      <c r="BJ27" s="205"/>
      <c r="BK27" s="205"/>
      <c r="BL27" s="205"/>
      <c r="BM27" s="205"/>
      <c r="BN27" s="205"/>
      <c r="BO27" s="218"/>
      <c r="BP27" s="218"/>
      <c r="BQ27" s="215">
        <v>21</v>
      </c>
      <c r="BR27" s="216"/>
      <c r="BS27" s="1038"/>
      <c r="BT27" s="1039"/>
      <c r="BU27" s="1039"/>
      <c r="BV27" s="1039"/>
      <c r="BW27" s="1039"/>
      <c r="BX27" s="1039"/>
      <c r="BY27" s="1039"/>
      <c r="BZ27" s="1039"/>
      <c r="CA27" s="1039"/>
      <c r="CB27" s="1039"/>
      <c r="CC27" s="1039"/>
      <c r="CD27" s="1039"/>
      <c r="CE27" s="1039"/>
      <c r="CF27" s="1039"/>
      <c r="CG27" s="1040"/>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199"/>
    </row>
    <row r="28" spans="1:131" s="200" customFormat="1" ht="26.25" customHeight="1" thickTop="1">
      <c r="A28" s="219">
        <v>1</v>
      </c>
      <c r="B28" s="1084" t="s">
        <v>383</v>
      </c>
      <c r="C28" s="1085"/>
      <c r="D28" s="1085"/>
      <c r="E28" s="1085"/>
      <c r="F28" s="1085"/>
      <c r="G28" s="1085"/>
      <c r="H28" s="1085"/>
      <c r="I28" s="1085"/>
      <c r="J28" s="1085"/>
      <c r="K28" s="1085"/>
      <c r="L28" s="1085"/>
      <c r="M28" s="1085"/>
      <c r="N28" s="1085"/>
      <c r="O28" s="1085"/>
      <c r="P28" s="1086"/>
      <c r="Q28" s="1087">
        <v>3240</v>
      </c>
      <c r="R28" s="1088"/>
      <c r="S28" s="1088"/>
      <c r="T28" s="1088"/>
      <c r="U28" s="1088"/>
      <c r="V28" s="1088">
        <v>3167</v>
      </c>
      <c r="W28" s="1088"/>
      <c r="X28" s="1088"/>
      <c r="Y28" s="1088"/>
      <c r="Z28" s="1088"/>
      <c r="AA28" s="1088">
        <v>73</v>
      </c>
      <c r="AB28" s="1088"/>
      <c r="AC28" s="1088"/>
      <c r="AD28" s="1088"/>
      <c r="AE28" s="1089"/>
      <c r="AF28" s="1090">
        <v>73</v>
      </c>
      <c r="AG28" s="1088"/>
      <c r="AH28" s="1088"/>
      <c r="AI28" s="1088"/>
      <c r="AJ28" s="1091"/>
      <c r="AK28" s="1092">
        <v>282</v>
      </c>
      <c r="AL28" s="1075"/>
      <c r="AM28" s="1075"/>
      <c r="AN28" s="1075"/>
      <c r="AO28" s="1075"/>
      <c r="AP28" s="1075" t="s">
        <v>548</v>
      </c>
      <c r="AQ28" s="1075"/>
      <c r="AR28" s="1075"/>
      <c r="AS28" s="1075"/>
      <c r="AT28" s="1075"/>
      <c r="AU28" s="1075" t="s">
        <v>548</v>
      </c>
      <c r="AV28" s="1075"/>
      <c r="AW28" s="1075"/>
      <c r="AX28" s="1075"/>
      <c r="AY28" s="1075"/>
      <c r="AZ28" s="1081" t="s">
        <v>548</v>
      </c>
      <c r="BA28" s="1081"/>
      <c r="BB28" s="1081"/>
      <c r="BC28" s="1081"/>
      <c r="BD28" s="1081"/>
      <c r="BE28" s="1082"/>
      <c r="BF28" s="1082"/>
      <c r="BG28" s="1082"/>
      <c r="BH28" s="1082"/>
      <c r="BI28" s="1083"/>
      <c r="BJ28" s="205"/>
      <c r="BK28" s="205"/>
      <c r="BL28" s="205"/>
      <c r="BM28" s="205"/>
      <c r="BN28" s="205"/>
      <c r="BO28" s="218"/>
      <c r="BP28" s="218"/>
      <c r="BQ28" s="215">
        <v>22</v>
      </c>
      <c r="BR28" s="216"/>
      <c r="BS28" s="1038"/>
      <c r="BT28" s="1039"/>
      <c r="BU28" s="1039"/>
      <c r="BV28" s="1039"/>
      <c r="BW28" s="1039"/>
      <c r="BX28" s="1039"/>
      <c r="BY28" s="1039"/>
      <c r="BZ28" s="1039"/>
      <c r="CA28" s="1039"/>
      <c r="CB28" s="1039"/>
      <c r="CC28" s="1039"/>
      <c r="CD28" s="1039"/>
      <c r="CE28" s="1039"/>
      <c r="CF28" s="1039"/>
      <c r="CG28" s="1040"/>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199"/>
    </row>
    <row r="29" spans="1:131" s="200" customFormat="1" ht="26.25" customHeight="1">
      <c r="A29" s="219">
        <v>2</v>
      </c>
      <c r="B29" s="1059" t="s">
        <v>384</v>
      </c>
      <c r="C29" s="1060"/>
      <c r="D29" s="1060"/>
      <c r="E29" s="1060"/>
      <c r="F29" s="1060"/>
      <c r="G29" s="1060"/>
      <c r="H29" s="1060"/>
      <c r="I29" s="1060"/>
      <c r="J29" s="1060"/>
      <c r="K29" s="1060"/>
      <c r="L29" s="1060"/>
      <c r="M29" s="1060"/>
      <c r="N29" s="1060"/>
      <c r="O29" s="1060"/>
      <c r="P29" s="1061"/>
      <c r="Q29" s="1071">
        <v>2592</v>
      </c>
      <c r="R29" s="1072"/>
      <c r="S29" s="1072"/>
      <c r="T29" s="1072"/>
      <c r="U29" s="1072"/>
      <c r="V29" s="1072">
        <v>2521</v>
      </c>
      <c r="W29" s="1072"/>
      <c r="X29" s="1072"/>
      <c r="Y29" s="1072"/>
      <c r="Z29" s="1072"/>
      <c r="AA29" s="1072">
        <v>71</v>
      </c>
      <c r="AB29" s="1072"/>
      <c r="AC29" s="1072"/>
      <c r="AD29" s="1072"/>
      <c r="AE29" s="1073"/>
      <c r="AF29" s="1064">
        <v>71</v>
      </c>
      <c r="AG29" s="1065"/>
      <c r="AH29" s="1065"/>
      <c r="AI29" s="1065"/>
      <c r="AJ29" s="1066"/>
      <c r="AK29" s="1009">
        <v>409</v>
      </c>
      <c r="AL29" s="997"/>
      <c r="AM29" s="997"/>
      <c r="AN29" s="997"/>
      <c r="AO29" s="997"/>
      <c r="AP29" s="997" t="s">
        <v>548</v>
      </c>
      <c r="AQ29" s="997"/>
      <c r="AR29" s="997"/>
      <c r="AS29" s="997"/>
      <c r="AT29" s="997"/>
      <c r="AU29" s="997" t="s">
        <v>548</v>
      </c>
      <c r="AV29" s="997"/>
      <c r="AW29" s="997"/>
      <c r="AX29" s="997"/>
      <c r="AY29" s="997"/>
      <c r="AZ29" s="1074" t="s">
        <v>549</v>
      </c>
      <c r="BA29" s="1074"/>
      <c r="BB29" s="1074"/>
      <c r="BC29" s="1074"/>
      <c r="BD29" s="1074"/>
      <c r="BE29" s="1030"/>
      <c r="BF29" s="1030"/>
      <c r="BG29" s="1030"/>
      <c r="BH29" s="1030"/>
      <c r="BI29" s="1031"/>
      <c r="BJ29" s="205"/>
      <c r="BK29" s="205"/>
      <c r="BL29" s="205"/>
      <c r="BM29" s="205"/>
      <c r="BN29" s="205"/>
      <c r="BO29" s="218"/>
      <c r="BP29" s="218"/>
      <c r="BQ29" s="215">
        <v>23</v>
      </c>
      <c r="BR29" s="216"/>
      <c r="BS29" s="1038"/>
      <c r="BT29" s="1039"/>
      <c r="BU29" s="1039"/>
      <c r="BV29" s="1039"/>
      <c r="BW29" s="1039"/>
      <c r="BX29" s="1039"/>
      <c r="BY29" s="1039"/>
      <c r="BZ29" s="1039"/>
      <c r="CA29" s="1039"/>
      <c r="CB29" s="1039"/>
      <c r="CC29" s="1039"/>
      <c r="CD29" s="1039"/>
      <c r="CE29" s="1039"/>
      <c r="CF29" s="1039"/>
      <c r="CG29" s="1040"/>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199"/>
    </row>
    <row r="30" spans="1:131" s="200" customFormat="1" ht="26.25" customHeight="1">
      <c r="A30" s="219">
        <v>3</v>
      </c>
      <c r="B30" s="1059" t="s">
        <v>385</v>
      </c>
      <c r="C30" s="1060"/>
      <c r="D30" s="1060"/>
      <c r="E30" s="1060"/>
      <c r="F30" s="1060"/>
      <c r="G30" s="1060"/>
      <c r="H30" s="1060"/>
      <c r="I30" s="1060"/>
      <c r="J30" s="1060"/>
      <c r="K30" s="1060"/>
      <c r="L30" s="1060"/>
      <c r="M30" s="1060"/>
      <c r="N30" s="1060"/>
      <c r="O30" s="1060"/>
      <c r="P30" s="1061"/>
      <c r="Q30" s="1071">
        <v>529</v>
      </c>
      <c r="R30" s="1072"/>
      <c r="S30" s="1072"/>
      <c r="T30" s="1072"/>
      <c r="U30" s="1072"/>
      <c r="V30" s="1072">
        <v>527</v>
      </c>
      <c r="W30" s="1072"/>
      <c r="X30" s="1072"/>
      <c r="Y30" s="1072"/>
      <c r="Z30" s="1072"/>
      <c r="AA30" s="1072">
        <v>2</v>
      </c>
      <c r="AB30" s="1072"/>
      <c r="AC30" s="1072"/>
      <c r="AD30" s="1072"/>
      <c r="AE30" s="1073"/>
      <c r="AF30" s="1064">
        <v>2</v>
      </c>
      <c r="AG30" s="1065"/>
      <c r="AH30" s="1065"/>
      <c r="AI30" s="1065"/>
      <c r="AJ30" s="1066"/>
      <c r="AK30" s="1009">
        <v>370</v>
      </c>
      <c r="AL30" s="997"/>
      <c r="AM30" s="997"/>
      <c r="AN30" s="997"/>
      <c r="AO30" s="997"/>
      <c r="AP30" s="997" t="s">
        <v>549</v>
      </c>
      <c r="AQ30" s="997"/>
      <c r="AR30" s="997"/>
      <c r="AS30" s="997"/>
      <c r="AT30" s="997"/>
      <c r="AU30" s="997" t="s">
        <v>549</v>
      </c>
      <c r="AV30" s="997"/>
      <c r="AW30" s="997"/>
      <c r="AX30" s="997"/>
      <c r="AY30" s="997"/>
      <c r="AZ30" s="1074" t="s">
        <v>548</v>
      </c>
      <c r="BA30" s="1074"/>
      <c r="BB30" s="1074"/>
      <c r="BC30" s="1074"/>
      <c r="BD30" s="1074"/>
      <c r="BE30" s="1030"/>
      <c r="BF30" s="1030"/>
      <c r="BG30" s="1030"/>
      <c r="BH30" s="1030"/>
      <c r="BI30" s="1031"/>
      <c r="BJ30" s="205"/>
      <c r="BK30" s="205"/>
      <c r="BL30" s="205"/>
      <c r="BM30" s="205"/>
      <c r="BN30" s="205"/>
      <c r="BO30" s="218"/>
      <c r="BP30" s="218"/>
      <c r="BQ30" s="215">
        <v>24</v>
      </c>
      <c r="BR30" s="216"/>
      <c r="BS30" s="1038"/>
      <c r="BT30" s="1039"/>
      <c r="BU30" s="1039"/>
      <c r="BV30" s="1039"/>
      <c r="BW30" s="1039"/>
      <c r="BX30" s="1039"/>
      <c r="BY30" s="1039"/>
      <c r="BZ30" s="1039"/>
      <c r="CA30" s="1039"/>
      <c r="CB30" s="1039"/>
      <c r="CC30" s="1039"/>
      <c r="CD30" s="1039"/>
      <c r="CE30" s="1039"/>
      <c r="CF30" s="1039"/>
      <c r="CG30" s="1040"/>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199"/>
    </row>
    <row r="31" spans="1:131" s="200" customFormat="1" ht="26.25" customHeight="1">
      <c r="A31" s="219">
        <v>4</v>
      </c>
      <c r="B31" s="1059" t="s">
        <v>386</v>
      </c>
      <c r="C31" s="1060"/>
      <c r="D31" s="1060"/>
      <c r="E31" s="1060"/>
      <c r="F31" s="1060"/>
      <c r="G31" s="1060"/>
      <c r="H31" s="1060"/>
      <c r="I31" s="1060"/>
      <c r="J31" s="1060"/>
      <c r="K31" s="1060"/>
      <c r="L31" s="1060"/>
      <c r="M31" s="1060"/>
      <c r="N31" s="1060"/>
      <c r="O31" s="1060"/>
      <c r="P31" s="1061"/>
      <c r="Q31" s="1071">
        <v>9</v>
      </c>
      <c r="R31" s="1072"/>
      <c r="S31" s="1072"/>
      <c r="T31" s="1072"/>
      <c r="U31" s="1072"/>
      <c r="V31" s="1072">
        <v>9</v>
      </c>
      <c r="W31" s="1072"/>
      <c r="X31" s="1072"/>
      <c r="Y31" s="1072"/>
      <c r="Z31" s="1072"/>
      <c r="AA31" s="1072">
        <v>0</v>
      </c>
      <c r="AB31" s="1072"/>
      <c r="AC31" s="1072"/>
      <c r="AD31" s="1072"/>
      <c r="AE31" s="1073"/>
      <c r="AF31" s="1064">
        <v>0</v>
      </c>
      <c r="AG31" s="1065"/>
      <c r="AH31" s="1065"/>
      <c r="AI31" s="1065"/>
      <c r="AJ31" s="1066"/>
      <c r="AK31" s="1009">
        <v>8</v>
      </c>
      <c r="AL31" s="997"/>
      <c r="AM31" s="997"/>
      <c r="AN31" s="997"/>
      <c r="AO31" s="997"/>
      <c r="AP31" s="997" t="s">
        <v>548</v>
      </c>
      <c r="AQ31" s="997"/>
      <c r="AR31" s="997"/>
      <c r="AS31" s="997"/>
      <c r="AT31" s="997"/>
      <c r="AU31" s="997" t="s">
        <v>548</v>
      </c>
      <c r="AV31" s="997"/>
      <c r="AW31" s="997"/>
      <c r="AX31" s="997"/>
      <c r="AY31" s="997"/>
      <c r="AZ31" s="1074" t="s">
        <v>549</v>
      </c>
      <c r="BA31" s="1074"/>
      <c r="BB31" s="1074"/>
      <c r="BC31" s="1074"/>
      <c r="BD31" s="1074"/>
      <c r="BE31" s="1030"/>
      <c r="BF31" s="1030"/>
      <c r="BG31" s="1030"/>
      <c r="BH31" s="1030"/>
      <c r="BI31" s="1031"/>
      <c r="BJ31" s="205"/>
      <c r="BK31" s="205"/>
      <c r="BL31" s="205"/>
      <c r="BM31" s="205"/>
      <c r="BN31" s="205"/>
      <c r="BO31" s="218"/>
      <c r="BP31" s="218"/>
      <c r="BQ31" s="215">
        <v>25</v>
      </c>
      <c r="BR31" s="216"/>
      <c r="BS31" s="1038"/>
      <c r="BT31" s="1039"/>
      <c r="BU31" s="1039"/>
      <c r="BV31" s="1039"/>
      <c r="BW31" s="1039"/>
      <c r="BX31" s="1039"/>
      <c r="BY31" s="1039"/>
      <c r="BZ31" s="1039"/>
      <c r="CA31" s="1039"/>
      <c r="CB31" s="1039"/>
      <c r="CC31" s="1039"/>
      <c r="CD31" s="1039"/>
      <c r="CE31" s="1039"/>
      <c r="CF31" s="1039"/>
      <c r="CG31" s="1040"/>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199"/>
    </row>
    <row r="32" spans="1:131" s="200" customFormat="1" ht="26.25" customHeight="1">
      <c r="A32" s="219">
        <v>5</v>
      </c>
      <c r="B32" s="1059" t="s">
        <v>387</v>
      </c>
      <c r="C32" s="1060"/>
      <c r="D32" s="1060"/>
      <c r="E32" s="1060"/>
      <c r="F32" s="1060"/>
      <c r="G32" s="1060"/>
      <c r="H32" s="1060"/>
      <c r="I32" s="1060"/>
      <c r="J32" s="1060"/>
      <c r="K32" s="1060"/>
      <c r="L32" s="1060"/>
      <c r="M32" s="1060"/>
      <c r="N32" s="1060"/>
      <c r="O32" s="1060"/>
      <c r="P32" s="1061"/>
      <c r="Q32" s="1071">
        <v>418</v>
      </c>
      <c r="R32" s="1072"/>
      <c r="S32" s="1072"/>
      <c r="T32" s="1072"/>
      <c r="U32" s="1072"/>
      <c r="V32" s="1072">
        <v>376</v>
      </c>
      <c r="W32" s="1072"/>
      <c r="X32" s="1072"/>
      <c r="Y32" s="1072"/>
      <c r="Z32" s="1072"/>
      <c r="AA32" s="1072">
        <v>42</v>
      </c>
      <c r="AB32" s="1072"/>
      <c r="AC32" s="1072"/>
      <c r="AD32" s="1072"/>
      <c r="AE32" s="1073"/>
      <c r="AF32" s="1064">
        <v>785</v>
      </c>
      <c r="AG32" s="1065"/>
      <c r="AH32" s="1065"/>
      <c r="AI32" s="1065"/>
      <c r="AJ32" s="1066"/>
      <c r="AK32" s="1009">
        <v>29</v>
      </c>
      <c r="AL32" s="997"/>
      <c r="AM32" s="997"/>
      <c r="AN32" s="997"/>
      <c r="AO32" s="997"/>
      <c r="AP32" s="997">
        <v>925</v>
      </c>
      <c r="AQ32" s="997"/>
      <c r="AR32" s="997"/>
      <c r="AS32" s="997"/>
      <c r="AT32" s="997"/>
      <c r="AU32" s="997">
        <v>334</v>
      </c>
      <c r="AV32" s="997"/>
      <c r="AW32" s="997"/>
      <c r="AX32" s="997"/>
      <c r="AY32" s="997"/>
      <c r="AZ32" s="1074" t="s">
        <v>549</v>
      </c>
      <c r="BA32" s="1074"/>
      <c r="BB32" s="1074"/>
      <c r="BC32" s="1074"/>
      <c r="BD32" s="1074"/>
      <c r="BE32" s="1030" t="s">
        <v>388</v>
      </c>
      <c r="BF32" s="1030"/>
      <c r="BG32" s="1030"/>
      <c r="BH32" s="1030"/>
      <c r="BI32" s="1031"/>
      <c r="BJ32" s="205"/>
      <c r="BK32" s="205"/>
      <c r="BL32" s="205"/>
      <c r="BM32" s="205"/>
      <c r="BN32" s="205"/>
      <c r="BO32" s="218"/>
      <c r="BP32" s="218"/>
      <c r="BQ32" s="215">
        <v>26</v>
      </c>
      <c r="BR32" s="216"/>
      <c r="BS32" s="1038"/>
      <c r="BT32" s="1039"/>
      <c r="BU32" s="1039"/>
      <c r="BV32" s="1039"/>
      <c r="BW32" s="1039"/>
      <c r="BX32" s="1039"/>
      <c r="BY32" s="1039"/>
      <c r="BZ32" s="1039"/>
      <c r="CA32" s="1039"/>
      <c r="CB32" s="1039"/>
      <c r="CC32" s="1039"/>
      <c r="CD32" s="1039"/>
      <c r="CE32" s="1039"/>
      <c r="CF32" s="1039"/>
      <c r="CG32" s="1040"/>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199"/>
    </row>
    <row r="33" spans="1:131" s="200" customFormat="1" ht="26.25" customHeight="1">
      <c r="A33" s="219">
        <v>6</v>
      </c>
      <c r="B33" s="1059" t="s">
        <v>389</v>
      </c>
      <c r="C33" s="1060"/>
      <c r="D33" s="1060"/>
      <c r="E33" s="1060"/>
      <c r="F33" s="1060"/>
      <c r="G33" s="1060"/>
      <c r="H33" s="1060"/>
      <c r="I33" s="1060"/>
      <c r="J33" s="1060"/>
      <c r="K33" s="1060"/>
      <c r="L33" s="1060"/>
      <c r="M33" s="1060"/>
      <c r="N33" s="1060"/>
      <c r="O33" s="1060"/>
      <c r="P33" s="1061"/>
      <c r="Q33" s="1071">
        <v>5</v>
      </c>
      <c r="R33" s="1072"/>
      <c r="S33" s="1072"/>
      <c r="T33" s="1072"/>
      <c r="U33" s="1072"/>
      <c r="V33" s="1072">
        <v>4</v>
      </c>
      <c r="W33" s="1072"/>
      <c r="X33" s="1072"/>
      <c r="Y33" s="1072"/>
      <c r="Z33" s="1072"/>
      <c r="AA33" s="1072">
        <v>1</v>
      </c>
      <c r="AB33" s="1072"/>
      <c r="AC33" s="1072"/>
      <c r="AD33" s="1072"/>
      <c r="AE33" s="1073"/>
      <c r="AF33" s="1064">
        <v>1</v>
      </c>
      <c r="AG33" s="1065"/>
      <c r="AH33" s="1065"/>
      <c r="AI33" s="1065"/>
      <c r="AJ33" s="1066"/>
      <c r="AK33" s="1009">
        <v>1</v>
      </c>
      <c r="AL33" s="997"/>
      <c r="AM33" s="997"/>
      <c r="AN33" s="997"/>
      <c r="AO33" s="997"/>
      <c r="AP33" s="997">
        <v>8</v>
      </c>
      <c r="AQ33" s="997"/>
      <c r="AR33" s="997"/>
      <c r="AS33" s="997"/>
      <c r="AT33" s="997"/>
      <c r="AU33" s="997">
        <v>4</v>
      </c>
      <c r="AV33" s="997"/>
      <c r="AW33" s="997"/>
      <c r="AX33" s="997"/>
      <c r="AY33" s="997"/>
      <c r="AZ33" s="1074" t="s">
        <v>549</v>
      </c>
      <c r="BA33" s="1074"/>
      <c r="BB33" s="1074"/>
      <c r="BC33" s="1074"/>
      <c r="BD33" s="1074"/>
      <c r="BE33" s="1030" t="s">
        <v>390</v>
      </c>
      <c r="BF33" s="1030"/>
      <c r="BG33" s="1030"/>
      <c r="BH33" s="1030"/>
      <c r="BI33" s="1031"/>
      <c r="BJ33" s="205"/>
      <c r="BK33" s="205"/>
      <c r="BL33" s="205"/>
      <c r="BM33" s="205"/>
      <c r="BN33" s="205"/>
      <c r="BO33" s="218"/>
      <c r="BP33" s="218"/>
      <c r="BQ33" s="215">
        <v>27</v>
      </c>
      <c r="BR33" s="216"/>
      <c r="BS33" s="1038"/>
      <c r="BT33" s="1039"/>
      <c r="BU33" s="1039"/>
      <c r="BV33" s="1039"/>
      <c r="BW33" s="1039"/>
      <c r="BX33" s="1039"/>
      <c r="BY33" s="1039"/>
      <c r="BZ33" s="1039"/>
      <c r="CA33" s="1039"/>
      <c r="CB33" s="1039"/>
      <c r="CC33" s="1039"/>
      <c r="CD33" s="1039"/>
      <c r="CE33" s="1039"/>
      <c r="CF33" s="1039"/>
      <c r="CG33" s="1040"/>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199"/>
    </row>
    <row r="34" spans="1:131" s="200" customFormat="1" ht="26.25" customHeight="1">
      <c r="A34" s="219">
        <v>7</v>
      </c>
      <c r="B34" s="1059" t="s">
        <v>391</v>
      </c>
      <c r="C34" s="1060"/>
      <c r="D34" s="1060"/>
      <c r="E34" s="1060"/>
      <c r="F34" s="1060"/>
      <c r="G34" s="1060"/>
      <c r="H34" s="1060"/>
      <c r="I34" s="1060"/>
      <c r="J34" s="1060"/>
      <c r="K34" s="1060"/>
      <c r="L34" s="1060"/>
      <c r="M34" s="1060"/>
      <c r="N34" s="1060"/>
      <c r="O34" s="1060"/>
      <c r="P34" s="1061"/>
      <c r="Q34" s="1071">
        <v>687</v>
      </c>
      <c r="R34" s="1072"/>
      <c r="S34" s="1072"/>
      <c r="T34" s="1072"/>
      <c r="U34" s="1072"/>
      <c r="V34" s="1072">
        <v>669</v>
      </c>
      <c r="W34" s="1072"/>
      <c r="X34" s="1072"/>
      <c r="Y34" s="1072"/>
      <c r="Z34" s="1072"/>
      <c r="AA34" s="1072">
        <v>18</v>
      </c>
      <c r="AB34" s="1072"/>
      <c r="AC34" s="1072"/>
      <c r="AD34" s="1072"/>
      <c r="AE34" s="1073"/>
      <c r="AF34" s="1064">
        <v>0</v>
      </c>
      <c r="AG34" s="1065"/>
      <c r="AH34" s="1065"/>
      <c r="AI34" s="1065"/>
      <c r="AJ34" s="1066"/>
      <c r="AK34" s="1009">
        <v>322</v>
      </c>
      <c r="AL34" s="997"/>
      <c r="AM34" s="997"/>
      <c r="AN34" s="997"/>
      <c r="AO34" s="997"/>
      <c r="AP34" s="997">
        <v>3618</v>
      </c>
      <c r="AQ34" s="997"/>
      <c r="AR34" s="997"/>
      <c r="AS34" s="997"/>
      <c r="AT34" s="997"/>
      <c r="AU34" s="997">
        <v>2569</v>
      </c>
      <c r="AV34" s="997"/>
      <c r="AW34" s="997"/>
      <c r="AX34" s="997"/>
      <c r="AY34" s="997"/>
      <c r="AZ34" s="1074" t="s">
        <v>549</v>
      </c>
      <c r="BA34" s="1074"/>
      <c r="BB34" s="1074"/>
      <c r="BC34" s="1074"/>
      <c r="BD34" s="1074"/>
      <c r="BE34" s="1030" t="s">
        <v>390</v>
      </c>
      <c r="BF34" s="1030"/>
      <c r="BG34" s="1030"/>
      <c r="BH34" s="1030"/>
      <c r="BI34" s="1031"/>
      <c r="BJ34" s="205"/>
      <c r="BK34" s="205"/>
      <c r="BL34" s="205"/>
      <c r="BM34" s="205"/>
      <c r="BN34" s="205"/>
      <c r="BO34" s="218"/>
      <c r="BP34" s="218"/>
      <c r="BQ34" s="215">
        <v>28</v>
      </c>
      <c r="BR34" s="216"/>
      <c r="BS34" s="1038"/>
      <c r="BT34" s="1039"/>
      <c r="BU34" s="1039"/>
      <c r="BV34" s="1039"/>
      <c r="BW34" s="1039"/>
      <c r="BX34" s="1039"/>
      <c r="BY34" s="1039"/>
      <c r="BZ34" s="1039"/>
      <c r="CA34" s="1039"/>
      <c r="CB34" s="1039"/>
      <c r="CC34" s="1039"/>
      <c r="CD34" s="1039"/>
      <c r="CE34" s="1039"/>
      <c r="CF34" s="1039"/>
      <c r="CG34" s="1040"/>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199"/>
    </row>
    <row r="35" spans="1:131" s="200" customFormat="1" ht="26.25" customHeight="1">
      <c r="A35" s="219">
        <v>8</v>
      </c>
      <c r="B35" s="1059" t="s">
        <v>392</v>
      </c>
      <c r="C35" s="1060"/>
      <c r="D35" s="1060"/>
      <c r="E35" s="1060"/>
      <c r="F35" s="1060"/>
      <c r="G35" s="1060"/>
      <c r="H35" s="1060"/>
      <c r="I35" s="1060"/>
      <c r="J35" s="1060"/>
      <c r="K35" s="1060"/>
      <c r="L35" s="1060"/>
      <c r="M35" s="1060"/>
      <c r="N35" s="1060"/>
      <c r="O35" s="1060"/>
      <c r="P35" s="1061"/>
      <c r="Q35" s="1071">
        <v>24</v>
      </c>
      <c r="R35" s="1072"/>
      <c r="S35" s="1072"/>
      <c r="T35" s="1072"/>
      <c r="U35" s="1072"/>
      <c r="V35" s="1072">
        <v>24</v>
      </c>
      <c r="W35" s="1072"/>
      <c r="X35" s="1072"/>
      <c r="Y35" s="1072"/>
      <c r="Z35" s="1072"/>
      <c r="AA35" s="1072">
        <v>0</v>
      </c>
      <c r="AB35" s="1072"/>
      <c r="AC35" s="1072"/>
      <c r="AD35" s="1072"/>
      <c r="AE35" s="1073"/>
      <c r="AF35" s="1064" t="s">
        <v>112</v>
      </c>
      <c r="AG35" s="1065"/>
      <c r="AH35" s="1065"/>
      <c r="AI35" s="1065"/>
      <c r="AJ35" s="1066"/>
      <c r="AK35" s="1009">
        <v>3</v>
      </c>
      <c r="AL35" s="997"/>
      <c r="AM35" s="997"/>
      <c r="AN35" s="997"/>
      <c r="AO35" s="997"/>
      <c r="AP35" s="997" t="s">
        <v>549</v>
      </c>
      <c r="AQ35" s="997"/>
      <c r="AR35" s="997"/>
      <c r="AS35" s="997"/>
      <c r="AT35" s="997"/>
      <c r="AU35" s="997" t="s">
        <v>548</v>
      </c>
      <c r="AV35" s="997"/>
      <c r="AW35" s="997"/>
      <c r="AX35" s="997"/>
      <c r="AY35" s="997"/>
      <c r="AZ35" s="1074" t="s">
        <v>548</v>
      </c>
      <c r="BA35" s="1074"/>
      <c r="BB35" s="1074"/>
      <c r="BC35" s="1074"/>
      <c r="BD35" s="1074"/>
      <c r="BE35" s="1030" t="s">
        <v>390</v>
      </c>
      <c r="BF35" s="1030"/>
      <c r="BG35" s="1030"/>
      <c r="BH35" s="1030"/>
      <c r="BI35" s="1031"/>
      <c r="BJ35" s="205"/>
      <c r="BK35" s="205"/>
      <c r="BL35" s="205"/>
      <c r="BM35" s="205"/>
      <c r="BN35" s="205"/>
      <c r="BO35" s="218"/>
      <c r="BP35" s="218"/>
      <c r="BQ35" s="215">
        <v>29</v>
      </c>
      <c r="BR35" s="216"/>
      <c r="BS35" s="1038"/>
      <c r="BT35" s="1039"/>
      <c r="BU35" s="1039"/>
      <c r="BV35" s="1039"/>
      <c r="BW35" s="1039"/>
      <c r="BX35" s="1039"/>
      <c r="BY35" s="1039"/>
      <c r="BZ35" s="1039"/>
      <c r="CA35" s="1039"/>
      <c r="CB35" s="1039"/>
      <c r="CC35" s="1039"/>
      <c r="CD35" s="1039"/>
      <c r="CE35" s="1039"/>
      <c r="CF35" s="1039"/>
      <c r="CG35" s="1040"/>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199"/>
    </row>
    <row r="36" spans="1:131" s="200" customFormat="1" ht="26.25" customHeight="1">
      <c r="A36" s="219">
        <v>9</v>
      </c>
      <c r="B36" s="1059"/>
      <c r="C36" s="1060"/>
      <c r="D36" s="1060"/>
      <c r="E36" s="1060"/>
      <c r="F36" s="1060"/>
      <c r="G36" s="1060"/>
      <c r="H36" s="1060"/>
      <c r="I36" s="1060"/>
      <c r="J36" s="1060"/>
      <c r="K36" s="1060"/>
      <c r="L36" s="1060"/>
      <c r="M36" s="1060"/>
      <c r="N36" s="1060"/>
      <c r="O36" s="1060"/>
      <c r="P36" s="1061"/>
      <c r="Q36" s="1071"/>
      <c r="R36" s="1072"/>
      <c r="S36" s="1072"/>
      <c r="T36" s="1072"/>
      <c r="U36" s="1072"/>
      <c r="V36" s="1072"/>
      <c r="W36" s="1072"/>
      <c r="X36" s="1072"/>
      <c r="Y36" s="1072"/>
      <c r="Z36" s="1072"/>
      <c r="AA36" s="1072"/>
      <c r="AB36" s="1072"/>
      <c r="AC36" s="1072"/>
      <c r="AD36" s="1072"/>
      <c r="AE36" s="1073"/>
      <c r="AF36" s="1064"/>
      <c r="AG36" s="1065"/>
      <c r="AH36" s="1065"/>
      <c r="AI36" s="1065"/>
      <c r="AJ36" s="1066"/>
      <c r="AK36" s="1009"/>
      <c r="AL36" s="997"/>
      <c r="AM36" s="997"/>
      <c r="AN36" s="997"/>
      <c r="AO36" s="997"/>
      <c r="AP36" s="997"/>
      <c r="AQ36" s="997"/>
      <c r="AR36" s="997"/>
      <c r="AS36" s="997"/>
      <c r="AT36" s="997"/>
      <c r="AU36" s="997"/>
      <c r="AV36" s="997"/>
      <c r="AW36" s="997"/>
      <c r="AX36" s="997"/>
      <c r="AY36" s="997"/>
      <c r="AZ36" s="1074"/>
      <c r="BA36" s="1074"/>
      <c r="BB36" s="1074"/>
      <c r="BC36" s="1074"/>
      <c r="BD36" s="1074"/>
      <c r="BE36" s="1030"/>
      <c r="BF36" s="1030"/>
      <c r="BG36" s="1030"/>
      <c r="BH36" s="1030"/>
      <c r="BI36" s="1031"/>
      <c r="BJ36" s="205"/>
      <c r="BK36" s="205"/>
      <c r="BL36" s="205"/>
      <c r="BM36" s="205"/>
      <c r="BN36" s="205"/>
      <c r="BO36" s="218"/>
      <c r="BP36" s="218"/>
      <c r="BQ36" s="215">
        <v>30</v>
      </c>
      <c r="BR36" s="216"/>
      <c r="BS36" s="1038"/>
      <c r="BT36" s="1039"/>
      <c r="BU36" s="1039"/>
      <c r="BV36" s="1039"/>
      <c r="BW36" s="1039"/>
      <c r="BX36" s="1039"/>
      <c r="BY36" s="1039"/>
      <c r="BZ36" s="1039"/>
      <c r="CA36" s="1039"/>
      <c r="CB36" s="1039"/>
      <c r="CC36" s="1039"/>
      <c r="CD36" s="1039"/>
      <c r="CE36" s="1039"/>
      <c r="CF36" s="1039"/>
      <c r="CG36" s="1040"/>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199"/>
    </row>
    <row r="37" spans="1:131" s="200" customFormat="1" ht="26.25" customHeight="1">
      <c r="A37" s="219">
        <v>10</v>
      </c>
      <c r="B37" s="1059"/>
      <c r="C37" s="1060"/>
      <c r="D37" s="1060"/>
      <c r="E37" s="1060"/>
      <c r="F37" s="1060"/>
      <c r="G37" s="1060"/>
      <c r="H37" s="1060"/>
      <c r="I37" s="1060"/>
      <c r="J37" s="1060"/>
      <c r="K37" s="1060"/>
      <c r="L37" s="1060"/>
      <c r="M37" s="1060"/>
      <c r="N37" s="1060"/>
      <c r="O37" s="1060"/>
      <c r="P37" s="1061"/>
      <c r="Q37" s="1071"/>
      <c r="R37" s="1072"/>
      <c r="S37" s="1072"/>
      <c r="T37" s="1072"/>
      <c r="U37" s="1072"/>
      <c r="V37" s="1072"/>
      <c r="W37" s="1072"/>
      <c r="X37" s="1072"/>
      <c r="Y37" s="1072"/>
      <c r="Z37" s="1072"/>
      <c r="AA37" s="1072"/>
      <c r="AB37" s="1072"/>
      <c r="AC37" s="1072"/>
      <c r="AD37" s="1072"/>
      <c r="AE37" s="1073"/>
      <c r="AF37" s="1064"/>
      <c r="AG37" s="1065"/>
      <c r="AH37" s="1065"/>
      <c r="AI37" s="1065"/>
      <c r="AJ37" s="1066"/>
      <c r="AK37" s="1009"/>
      <c r="AL37" s="997"/>
      <c r="AM37" s="997"/>
      <c r="AN37" s="997"/>
      <c r="AO37" s="997"/>
      <c r="AP37" s="997"/>
      <c r="AQ37" s="997"/>
      <c r="AR37" s="997"/>
      <c r="AS37" s="997"/>
      <c r="AT37" s="997"/>
      <c r="AU37" s="997"/>
      <c r="AV37" s="997"/>
      <c r="AW37" s="997"/>
      <c r="AX37" s="997"/>
      <c r="AY37" s="997"/>
      <c r="AZ37" s="1074"/>
      <c r="BA37" s="1074"/>
      <c r="BB37" s="1074"/>
      <c r="BC37" s="1074"/>
      <c r="BD37" s="1074"/>
      <c r="BE37" s="1030"/>
      <c r="BF37" s="1030"/>
      <c r="BG37" s="1030"/>
      <c r="BH37" s="1030"/>
      <c r="BI37" s="1031"/>
      <c r="BJ37" s="205"/>
      <c r="BK37" s="205"/>
      <c r="BL37" s="205"/>
      <c r="BM37" s="205"/>
      <c r="BN37" s="205"/>
      <c r="BO37" s="218"/>
      <c r="BP37" s="218"/>
      <c r="BQ37" s="215">
        <v>31</v>
      </c>
      <c r="BR37" s="216"/>
      <c r="BS37" s="1038"/>
      <c r="BT37" s="1039"/>
      <c r="BU37" s="1039"/>
      <c r="BV37" s="1039"/>
      <c r="BW37" s="1039"/>
      <c r="BX37" s="1039"/>
      <c r="BY37" s="1039"/>
      <c r="BZ37" s="1039"/>
      <c r="CA37" s="1039"/>
      <c r="CB37" s="1039"/>
      <c r="CC37" s="1039"/>
      <c r="CD37" s="1039"/>
      <c r="CE37" s="1039"/>
      <c r="CF37" s="1039"/>
      <c r="CG37" s="1040"/>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199"/>
    </row>
    <row r="38" spans="1:131" s="200" customFormat="1" ht="26.25" customHeight="1">
      <c r="A38" s="219">
        <v>11</v>
      </c>
      <c r="B38" s="1059"/>
      <c r="C38" s="1060"/>
      <c r="D38" s="1060"/>
      <c r="E38" s="1060"/>
      <c r="F38" s="1060"/>
      <c r="G38" s="1060"/>
      <c r="H38" s="1060"/>
      <c r="I38" s="1060"/>
      <c r="J38" s="1060"/>
      <c r="K38" s="1060"/>
      <c r="L38" s="1060"/>
      <c r="M38" s="1060"/>
      <c r="N38" s="1060"/>
      <c r="O38" s="1060"/>
      <c r="P38" s="1061"/>
      <c r="Q38" s="1071"/>
      <c r="R38" s="1072"/>
      <c r="S38" s="1072"/>
      <c r="T38" s="1072"/>
      <c r="U38" s="1072"/>
      <c r="V38" s="1072"/>
      <c r="W38" s="1072"/>
      <c r="X38" s="1072"/>
      <c r="Y38" s="1072"/>
      <c r="Z38" s="1072"/>
      <c r="AA38" s="1072"/>
      <c r="AB38" s="1072"/>
      <c r="AC38" s="1072"/>
      <c r="AD38" s="1072"/>
      <c r="AE38" s="1073"/>
      <c r="AF38" s="1064"/>
      <c r="AG38" s="1065"/>
      <c r="AH38" s="1065"/>
      <c r="AI38" s="1065"/>
      <c r="AJ38" s="1066"/>
      <c r="AK38" s="1009"/>
      <c r="AL38" s="997"/>
      <c r="AM38" s="997"/>
      <c r="AN38" s="997"/>
      <c r="AO38" s="997"/>
      <c r="AP38" s="997"/>
      <c r="AQ38" s="997"/>
      <c r="AR38" s="997"/>
      <c r="AS38" s="997"/>
      <c r="AT38" s="997"/>
      <c r="AU38" s="997"/>
      <c r="AV38" s="997"/>
      <c r="AW38" s="997"/>
      <c r="AX38" s="997"/>
      <c r="AY38" s="997"/>
      <c r="AZ38" s="1074"/>
      <c r="BA38" s="1074"/>
      <c r="BB38" s="1074"/>
      <c r="BC38" s="1074"/>
      <c r="BD38" s="1074"/>
      <c r="BE38" s="1030"/>
      <c r="BF38" s="1030"/>
      <c r="BG38" s="1030"/>
      <c r="BH38" s="1030"/>
      <c r="BI38" s="1031"/>
      <c r="BJ38" s="205"/>
      <c r="BK38" s="205"/>
      <c r="BL38" s="205"/>
      <c r="BM38" s="205"/>
      <c r="BN38" s="205"/>
      <c r="BO38" s="218"/>
      <c r="BP38" s="218"/>
      <c r="BQ38" s="215">
        <v>32</v>
      </c>
      <c r="BR38" s="216"/>
      <c r="BS38" s="1038"/>
      <c r="BT38" s="1039"/>
      <c r="BU38" s="1039"/>
      <c r="BV38" s="1039"/>
      <c r="BW38" s="1039"/>
      <c r="BX38" s="1039"/>
      <c r="BY38" s="1039"/>
      <c r="BZ38" s="1039"/>
      <c r="CA38" s="1039"/>
      <c r="CB38" s="1039"/>
      <c r="CC38" s="1039"/>
      <c r="CD38" s="1039"/>
      <c r="CE38" s="1039"/>
      <c r="CF38" s="1039"/>
      <c r="CG38" s="1040"/>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199"/>
    </row>
    <row r="39" spans="1:131" s="200" customFormat="1" ht="26.25" customHeight="1">
      <c r="A39" s="219">
        <v>12</v>
      </c>
      <c r="B39" s="1059"/>
      <c r="C39" s="1060"/>
      <c r="D39" s="1060"/>
      <c r="E39" s="1060"/>
      <c r="F39" s="1060"/>
      <c r="G39" s="1060"/>
      <c r="H39" s="1060"/>
      <c r="I39" s="1060"/>
      <c r="J39" s="1060"/>
      <c r="K39" s="1060"/>
      <c r="L39" s="1060"/>
      <c r="M39" s="1060"/>
      <c r="N39" s="1060"/>
      <c r="O39" s="1060"/>
      <c r="P39" s="1061"/>
      <c r="Q39" s="1071"/>
      <c r="R39" s="1072"/>
      <c r="S39" s="1072"/>
      <c r="T39" s="1072"/>
      <c r="U39" s="1072"/>
      <c r="V39" s="1072"/>
      <c r="W39" s="1072"/>
      <c r="X39" s="1072"/>
      <c r="Y39" s="1072"/>
      <c r="Z39" s="1072"/>
      <c r="AA39" s="1072"/>
      <c r="AB39" s="1072"/>
      <c r="AC39" s="1072"/>
      <c r="AD39" s="1072"/>
      <c r="AE39" s="1073"/>
      <c r="AF39" s="1064"/>
      <c r="AG39" s="1065"/>
      <c r="AH39" s="1065"/>
      <c r="AI39" s="1065"/>
      <c r="AJ39" s="1066"/>
      <c r="AK39" s="1009"/>
      <c r="AL39" s="997"/>
      <c r="AM39" s="997"/>
      <c r="AN39" s="997"/>
      <c r="AO39" s="997"/>
      <c r="AP39" s="997"/>
      <c r="AQ39" s="997"/>
      <c r="AR39" s="997"/>
      <c r="AS39" s="997"/>
      <c r="AT39" s="997"/>
      <c r="AU39" s="997"/>
      <c r="AV39" s="997"/>
      <c r="AW39" s="997"/>
      <c r="AX39" s="997"/>
      <c r="AY39" s="997"/>
      <c r="AZ39" s="1074"/>
      <c r="BA39" s="1074"/>
      <c r="BB39" s="1074"/>
      <c r="BC39" s="1074"/>
      <c r="BD39" s="1074"/>
      <c r="BE39" s="1030"/>
      <c r="BF39" s="1030"/>
      <c r="BG39" s="1030"/>
      <c r="BH39" s="1030"/>
      <c r="BI39" s="1031"/>
      <c r="BJ39" s="205"/>
      <c r="BK39" s="205"/>
      <c r="BL39" s="205"/>
      <c r="BM39" s="205"/>
      <c r="BN39" s="205"/>
      <c r="BO39" s="218"/>
      <c r="BP39" s="218"/>
      <c r="BQ39" s="215">
        <v>33</v>
      </c>
      <c r="BR39" s="216"/>
      <c r="BS39" s="1038"/>
      <c r="BT39" s="1039"/>
      <c r="BU39" s="1039"/>
      <c r="BV39" s="1039"/>
      <c r="BW39" s="1039"/>
      <c r="BX39" s="1039"/>
      <c r="BY39" s="1039"/>
      <c r="BZ39" s="1039"/>
      <c r="CA39" s="1039"/>
      <c r="CB39" s="1039"/>
      <c r="CC39" s="1039"/>
      <c r="CD39" s="1039"/>
      <c r="CE39" s="1039"/>
      <c r="CF39" s="1039"/>
      <c r="CG39" s="1040"/>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199"/>
    </row>
    <row r="40" spans="1:131" s="200" customFormat="1" ht="26.25" customHeight="1">
      <c r="A40" s="214">
        <v>13</v>
      </c>
      <c r="B40" s="1059"/>
      <c r="C40" s="1060"/>
      <c r="D40" s="1060"/>
      <c r="E40" s="1060"/>
      <c r="F40" s="1060"/>
      <c r="G40" s="1060"/>
      <c r="H40" s="1060"/>
      <c r="I40" s="1060"/>
      <c r="J40" s="1060"/>
      <c r="K40" s="1060"/>
      <c r="L40" s="1060"/>
      <c r="M40" s="1060"/>
      <c r="N40" s="1060"/>
      <c r="O40" s="1060"/>
      <c r="P40" s="1061"/>
      <c r="Q40" s="1071"/>
      <c r="R40" s="1072"/>
      <c r="S40" s="1072"/>
      <c r="T40" s="1072"/>
      <c r="U40" s="1072"/>
      <c r="V40" s="1072"/>
      <c r="W40" s="1072"/>
      <c r="X40" s="1072"/>
      <c r="Y40" s="1072"/>
      <c r="Z40" s="1072"/>
      <c r="AA40" s="1072"/>
      <c r="AB40" s="1072"/>
      <c r="AC40" s="1072"/>
      <c r="AD40" s="1072"/>
      <c r="AE40" s="1073"/>
      <c r="AF40" s="1064"/>
      <c r="AG40" s="1065"/>
      <c r="AH40" s="1065"/>
      <c r="AI40" s="1065"/>
      <c r="AJ40" s="1066"/>
      <c r="AK40" s="1009"/>
      <c r="AL40" s="997"/>
      <c r="AM40" s="997"/>
      <c r="AN40" s="997"/>
      <c r="AO40" s="997"/>
      <c r="AP40" s="997"/>
      <c r="AQ40" s="997"/>
      <c r="AR40" s="997"/>
      <c r="AS40" s="997"/>
      <c r="AT40" s="997"/>
      <c r="AU40" s="997"/>
      <c r="AV40" s="997"/>
      <c r="AW40" s="997"/>
      <c r="AX40" s="997"/>
      <c r="AY40" s="997"/>
      <c r="AZ40" s="1074"/>
      <c r="BA40" s="1074"/>
      <c r="BB40" s="1074"/>
      <c r="BC40" s="1074"/>
      <c r="BD40" s="1074"/>
      <c r="BE40" s="1030"/>
      <c r="BF40" s="1030"/>
      <c r="BG40" s="1030"/>
      <c r="BH40" s="1030"/>
      <c r="BI40" s="1031"/>
      <c r="BJ40" s="205"/>
      <c r="BK40" s="205"/>
      <c r="BL40" s="205"/>
      <c r="BM40" s="205"/>
      <c r="BN40" s="205"/>
      <c r="BO40" s="218"/>
      <c r="BP40" s="218"/>
      <c r="BQ40" s="215">
        <v>34</v>
      </c>
      <c r="BR40" s="216"/>
      <c r="BS40" s="1038"/>
      <c r="BT40" s="1039"/>
      <c r="BU40" s="1039"/>
      <c r="BV40" s="1039"/>
      <c r="BW40" s="1039"/>
      <c r="BX40" s="1039"/>
      <c r="BY40" s="1039"/>
      <c r="BZ40" s="1039"/>
      <c r="CA40" s="1039"/>
      <c r="CB40" s="1039"/>
      <c r="CC40" s="1039"/>
      <c r="CD40" s="1039"/>
      <c r="CE40" s="1039"/>
      <c r="CF40" s="1039"/>
      <c r="CG40" s="1040"/>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199"/>
    </row>
    <row r="41" spans="1:131" s="200" customFormat="1" ht="26.25" customHeight="1">
      <c r="A41" s="214">
        <v>14</v>
      </c>
      <c r="B41" s="1059"/>
      <c r="C41" s="1060"/>
      <c r="D41" s="1060"/>
      <c r="E41" s="1060"/>
      <c r="F41" s="1060"/>
      <c r="G41" s="1060"/>
      <c r="H41" s="1060"/>
      <c r="I41" s="1060"/>
      <c r="J41" s="1060"/>
      <c r="K41" s="1060"/>
      <c r="L41" s="1060"/>
      <c r="M41" s="1060"/>
      <c r="N41" s="1060"/>
      <c r="O41" s="1060"/>
      <c r="P41" s="1061"/>
      <c r="Q41" s="1071"/>
      <c r="R41" s="1072"/>
      <c r="S41" s="1072"/>
      <c r="T41" s="1072"/>
      <c r="U41" s="1072"/>
      <c r="V41" s="1072"/>
      <c r="W41" s="1072"/>
      <c r="X41" s="1072"/>
      <c r="Y41" s="1072"/>
      <c r="Z41" s="1072"/>
      <c r="AA41" s="1072"/>
      <c r="AB41" s="1072"/>
      <c r="AC41" s="1072"/>
      <c r="AD41" s="1072"/>
      <c r="AE41" s="1073"/>
      <c r="AF41" s="1064"/>
      <c r="AG41" s="1065"/>
      <c r="AH41" s="1065"/>
      <c r="AI41" s="1065"/>
      <c r="AJ41" s="1066"/>
      <c r="AK41" s="1009"/>
      <c r="AL41" s="997"/>
      <c r="AM41" s="997"/>
      <c r="AN41" s="997"/>
      <c r="AO41" s="997"/>
      <c r="AP41" s="997"/>
      <c r="AQ41" s="997"/>
      <c r="AR41" s="997"/>
      <c r="AS41" s="997"/>
      <c r="AT41" s="997"/>
      <c r="AU41" s="997"/>
      <c r="AV41" s="997"/>
      <c r="AW41" s="997"/>
      <c r="AX41" s="997"/>
      <c r="AY41" s="997"/>
      <c r="AZ41" s="1074"/>
      <c r="BA41" s="1074"/>
      <c r="BB41" s="1074"/>
      <c r="BC41" s="1074"/>
      <c r="BD41" s="1074"/>
      <c r="BE41" s="1030"/>
      <c r="BF41" s="1030"/>
      <c r="BG41" s="1030"/>
      <c r="BH41" s="1030"/>
      <c r="BI41" s="1031"/>
      <c r="BJ41" s="205"/>
      <c r="BK41" s="205"/>
      <c r="BL41" s="205"/>
      <c r="BM41" s="205"/>
      <c r="BN41" s="205"/>
      <c r="BO41" s="218"/>
      <c r="BP41" s="218"/>
      <c r="BQ41" s="215">
        <v>35</v>
      </c>
      <c r="BR41" s="216"/>
      <c r="BS41" s="1038"/>
      <c r="BT41" s="1039"/>
      <c r="BU41" s="1039"/>
      <c r="BV41" s="1039"/>
      <c r="BW41" s="1039"/>
      <c r="BX41" s="1039"/>
      <c r="BY41" s="1039"/>
      <c r="BZ41" s="1039"/>
      <c r="CA41" s="1039"/>
      <c r="CB41" s="1039"/>
      <c r="CC41" s="1039"/>
      <c r="CD41" s="1039"/>
      <c r="CE41" s="1039"/>
      <c r="CF41" s="1039"/>
      <c r="CG41" s="1040"/>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199"/>
    </row>
    <row r="42" spans="1:131" s="200" customFormat="1" ht="26.25" customHeight="1">
      <c r="A42" s="214">
        <v>15</v>
      </c>
      <c r="B42" s="1059"/>
      <c r="C42" s="1060"/>
      <c r="D42" s="1060"/>
      <c r="E42" s="1060"/>
      <c r="F42" s="1060"/>
      <c r="G42" s="1060"/>
      <c r="H42" s="1060"/>
      <c r="I42" s="1060"/>
      <c r="J42" s="1060"/>
      <c r="K42" s="1060"/>
      <c r="L42" s="1060"/>
      <c r="M42" s="1060"/>
      <c r="N42" s="1060"/>
      <c r="O42" s="1060"/>
      <c r="P42" s="1061"/>
      <c r="Q42" s="1071"/>
      <c r="R42" s="1072"/>
      <c r="S42" s="1072"/>
      <c r="T42" s="1072"/>
      <c r="U42" s="1072"/>
      <c r="V42" s="1072"/>
      <c r="W42" s="1072"/>
      <c r="X42" s="1072"/>
      <c r="Y42" s="1072"/>
      <c r="Z42" s="1072"/>
      <c r="AA42" s="1072"/>
      <c r="AB42" s="1072"/>
      <c r="AC42" s="1072"/>
      <c r="AD42" s="1072"/>
      <c r="AE42" s="1073"/>
      <c r="AF42" s="1064"/>
      <c r="AG42" s="1065"/>
      <c r="AH42" s="1065"/>
      <c r="AI42" s="1065"/>
      <c r="AJ42" s="1066"/>
      <c r="AK42" s="1009"/>
      <c r="AL42" s="997"/>
      <c r="AM42" s="997"/>
      <c r="AN42" s="997"/>
      <c r="AO42" s="997"/>
      <c r="AP42" s="997"/>
      <c r="AQ42" s="997"/>
      <c r="AR42" s="997"/>
      <c r="AS42" s="997"/>
      <c r="AT42" s="997"/>
      <c r="AU42" s="997"/>
      <c r="AV42" s="997"/>
      <c r="AW42" s="997"/>
      <c r="AX42" s="997"/>
      <c r="AY42" s="997"/>
      <c r="AZ42" s="1074"/>
      <c r="BA42" s="1074"/>
      <c r="BB42" s="1074"/>
      <c r="BC42" s="1074"/>
      <c r="BD42" s="1074"/>
      <c r="BE42" s="1030"/>
      <c r="BF42" s="1030"/>
      <c r="BG42" s="1030"/>
      <c r="BH42" s="1030"/>
      <c r="BI42" s="1031"/>
      <c r="BJ42" s="205"/>
      <c r="BK42" s="205"/>
      <c r="BL42" s="205"/>
      <c r="BM42" s="205"/>
      <c r="BN42" s="205"/>
      <c r="BO42" s="218"/>
      <c r="BP42" s="218"/>
      <c r="BQ42" s="215">
        <v>36</v>
      </c>
      <c r="BR42" s="216"/>
      <c r="BS42" s="1038"/>
      <c r="BT42" s="1039"/>
      <c r="BU42" s="1039"/>
      <c r="BV42" s="1039"/>
      <c r="BW42" s="1039"/>
      <c r="BX42" s="1039"/>
      <c r="BY42" s="1039"/>
      <c r="BZ42" s="1039"/>
      <c r="CA42" s="1039"/>
      <c r="CB42" s="1039"/>
      <c r="CC42" s="1039"/>
      <c r="CD42" s="1039"/>
      <c r="CE42" s="1039"/>
      <c r="CF42" s="1039"/>
      <c r="CG42" s="1040"/>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199"/>
    </row>
    <row r="43" spans="1:131" s="200" customFormat="1" ht="26.25" customHeight="1">
      <c r="A43" s="214">
        <v>16</v>
      </c>
      <c r="B43" s="1059"/>
      <c r="C43" s="1060"/>
      <c r="D43" s="1060"/>
      <c r="E43" s="1060"/>
      <c r="F43" s="1060"/>
      <c r="G43" s="1060"/>
      <c r="H43" s="1060"/>
      <c r="I43" s="1060"/>
      <c r="J43" s="1060"/>
      <c r="K43" s="1060"/>
      <c r="L43" s="1060"/>
      <c r="M43" s="1060"/>
      <c r="N43" s="1060"/>
      <c r="O43" s="1060"/>
      <c r="P43" s="1061"/>
      <c r="Q43" s="1071"/>
      <c r="R43" s="1072"/>
      <c r="S43" s="1072"/>
      <c r="T43" s="1072"/>
      <c r="U43" s="1072"/>
      <c r="V43" s="1072"/>
      <c r="W43" s="1072"/>
      <c r="X43" s="1072"/>
      <c r="Y43" s="1072"/>
      <c r="Z43" s="1072"/>
      <c r="AA43" s="1072"/>
      <c r="AB43" s="1072"/>
      <c r="AC43" s="1072"/>
      <c r="AD43" s="1072"/>
      <c r="AE43" s="1073"/>
      <c r="AF43" s="1064"/>
      <c r="AG43" s="1065"/>
      <c r="AH43" s="1065"/>
      <c r="AI43" s="1065"/>
      <c r="AJ43" s="1066"/>
      <c r="AK43" s="1009"/>
      <c r="AL43" s="997"/>
      <c r="AM43" s="997"/>
      <c r="AN43" s="997"/>
      <c r="AO43" s="997"/>
      <c r="AP43" s="997"/>
      <c r="AQ43" s="997"/>
      <c r="AR43" s="997"/>
      <c r="AS43" s="997"/>
      <c r="AT43" s="997"/>
      <c r="AU43" s="997"/>
      <c r="AV43" s="997"/>
      <c r="AW43" s="997"/>
      <c r="AX43" s="997"/>
      <c r="AY43" s="997"/>
      <c r="AZ43" s="1074"/>
      <c r="BA43" s="1074"/>
      <c r="BB43" s="1074"/>
      <c r="BC43" s="1074"/>
      <c r="BD43" s="1074"/>
      <c r="BE43" s="1030"/>
      <c r="BF43" s="1030"/>
      <c r="BG43" s="1030"/>
      <c r="BH43" s="1030"/>
      <c r="BI43" s="1031"/>
      <c r="BJ43" s="205"/>
      <c r="BK43" s="205"/>
      <c r="BL43" s="205"/>
      <c r="BM43" s="205"/>
      <c r="BN43" s="205"/>
      <c r="BO43" s="218"/>
      <c r="BP43" s="218"/>
      <c r="BQ43" s="215">
        <v>37</v>
      </c>
      <c r="BR43" s="216"/>
      <c r="BS43" s="1038"/>
      <c r="BT43" s="1039"/>
      <c r="BU43" s="1039"/>
      <c r="BV43" s="1039"/>
      <c r="BW43" s="1039"/>
      <c r="BX43" s="1039"/>
      <c r="BY43" s="1039"/>
      <c r="BZ43" s="1039"/>
      <c r="CA43" s="1039"/>
      <c r="CB43" s="1039"/>
      <c r="CC43" s="1039"/>
      <c r="CD43" s="1039"/>
      <c r="CE43" s="1039"/>
      <c r="CF43" s="1039"/>
      <c r="CG43" s="1040"/>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199"/>
    </row>
    <row r="44" spans="1:131" s="200" customFormat="1" ht="26.25" customHeight="1">
      <c r="A44" s="214">
        <v>17</v>
      </c>
      <c r="B44" s="1059"/>
      <c r="C44" s="1060"/>
      <c r="D44" s="1060"/>
      <c r="E44" s="1060"/>
      <c r="F44" s="1060"/>
      <c r="G44" s="1060"/>
      <c r="H44" s="1060"/>
      <c r="I44" s="1060"/>
      <c r="J44" s="1060"/>
      <c r="K44" s="1060"/>
      <c r="L44" s="1060"/>
      <c r="M44" s="1060"/>
      <c r="N44" s="1060"/>
      <c r="O44" s="1060"/>
      <c r="P44" s="1061"/>
      <c r="Q44" s="1071"/>
      <c r="R44" s="1072"/>
      <c r="S44" s="1072"/>
      <c r="T44" s="1072"/>
      <c r="U44" s="1072"/>
      <c r="V44" s="1072"/>
      <c r="W44" s="1072"/>
      <c r="X44" s="1072"/>
      <c r="Y44" s="1072"/>
      <c r="Z44" s="1072"/>
      <c r="AA44" s="1072"/>
      <c r="AB44" s="1072"/>
      <c r="AC44" s="1072"/>
      <c r="AD44" s="1072"/>
      <c r="AE44" s="1073"/>
      <c r="AF44" s="1064"/>
      <c r="AG44" s="1065"/>
      <c r="AH44" s="1065"/>
      <c r="AI44" s="1065"/>
      <c r="AJ44" s="1066"/>
      <c r="AK44" s="1009"/>
      <c r="AL44" s="997"/>
      <c r="AM44" s="997"/>
      <c r="AN44" s="997"/>
      <c r="AO44" s="997"/>
      <c r="AP44" s="997"/>
      <c r="AQ44" s="997"/>
      <c r="AR44" s="997"/>
      <c r="AS44" s="997"/>
      <c r="AT44" s="997"/>
      <c r="AU44" s="997"/>
      <c r="AV44" s="997"/>
      <c r="AW44" s="997"/>
      <c r="AX44" s="997"/>
      <c r="AY44" s="997"/>
      <c r="AZ44" s="1074"/>
      <c r="BA44" s="1074"/>
      <c r="BB44" s="1074"/>
      <c r="BC44" s="1074"/>
      <c r="BD44" s="1074"/>
      <c r="BE44" s="1030"/>
      <c r="BF44" s="1030"/>
      <c r="BG44" s="1030"/>
      <c r="BH44" s="1030"/>
      <c r="BI44" s="1031"/>
      <c r="BJ44" s="205"/>
      <c r="BK44" s="205"/>
      <c r="BL44" s="205"/>
      <c r="BM44" s="205"/>
      <c r="BN44" s="205"/>
      <c r="BO44" s="218"/>
      <c r="BP44" s="218"/>
      <c r="BQ44" s="215">
        <v>38</v>
      </c>
      <c r="BR44" s="216"/>
      <c r="BS44" s="1038"/>
      <c r="BT44" s="1039"/>
      <c r="BU44" s="1039"/>
      <c r="BV44" s="1039"/>
      <c r="BW44" s="1039"/>
      <c r="BX44" s="1039"/>
      <c r="BY44" s="1039"/>
      <c r="BZ44" s="1039"/>
      <c r="CA44" s="1039"/>
      <c r="CB44" s="1039"/>
      <c r="CC44" s="1039"/>
      <c r="CD44" s="1039"/>
      <c r="CE44" s="1039"/>
      <c r="CF44" s="1039"/>
      <c r="CG44" s="1040"/>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199"/>
    </row>
    <row r="45" spans="1:131" s="200" customFormat="1" ht="26.25" customHeight="1">
      <c r="A45" s="214">
        <v>18</v>
      </c>
      <c r="B45" s="1059"/>
      <c r="C45" s="1060"/>
      <c r="D45" s="1060"/>
      <c r="E45" s="1060"/>
      <c r="F45" s="1060"/>
      <c r="G45" s="1060"/>
      <c r="H45" s="1060"/>
      <c r="I45" s="1060"/>
      <c r="J45" s="1060"/>
      <c r="K45" s="1060"/>
      <c r="L45" s="1060"/>
      <c r="M45" s="1060"/>
      <c r="N45" s="1060"/>
      <c r="O45" s="1060"/>
      <c r="P45" s="1061"/>
      <c r="Q45" s="1071"/>
      <c r="R45" s="1072"/>
      <c r="S45" s="1072"/>
      <c r="T45" s="1072"/>
      <c r="U45" s="1072"/>
      <c r="V45" s="1072"/>
      <c r="W45" s="1072"/>
      <c r="X45" s="1072"/>
      <c r="Y45" s="1072"/>
      <c r="Z45" s="1072"/>
      <c r="AA45" s="1072"/>
      <c r="AB45" s="1072"/>
      <c r="AC45" s="1072"/>
      <c r="AD45" s="1072"/>
      <c r="AE45" s="1073"/>
      <c r="AF45" s="1064"/>
      <c r="AG45" s="1065"/>
      <c r="AH45" s="1065"/>
      <c r="AI45" s="1065"/>
      <c r="AJ45" s="1066"/>
      <c r="AK45" s="1009"/>
      <c r="AL45" s="997"/>
      <c r="AM45" s="997"/>
      <c r="AN45" s="997"/>
      <c r="AO45" s="997"/>
      <c r="AP45" s="997"/>
      <c r="AQ45" s="997"/>
      <c r="AR45" s="997"/>
      <c r="AS45" s="997"/>
      <c r="AT45" s="997"/>
      <c r="AU45" s="997"/>
      <c r="AV45" s="997"/>
      <c r="AW45" s="997"/>
      <c r="AX45" s="997"/>
      <c r="AY45" s="997"/>
      <c r="AZ45" s="1074"/>
      <c r="BA45" s="1074"/>
      <c r="BB45" s="1074"/>
      <c r="BC45" s="1074"/>
      <c r="BD45" s="1074"/>
      <c r="BE45" s="1030"/>
      <c r="BF45" s="1030"/>
      <c r="BG45" s="1030"/>
      <c r="BH45" s="1030"/>
      <c r="BI45" s="1031"/>
      <c r="BJ45" s="205"/>
      <c r="BK45" s="205"/>
      <c r="BL45" s="205"/>
      <c r="BM45" s="205"/>
      <c r="BN45" s="205"/>
      <c r="BO45" s="218"/>
      <c r="BP45" s="218"/>
      <c r="BQ45" s="215">
        <v>39</v>
      </c>
      <c r="BR45" s="216"/>
      <c r="BS45" s="1038"/>
      <c r="BT45" s="1039"/>
      <c r="BU45" s="1039"/>
      <c r="BV45" s="1039"/>
      <c r="BW45" s="1039"/>
      <c r="BX45" s="1039"/>
      <c r="BY45" s="1039"/>
      <c r="BZ45" s="1039"/>
      <c r="CA45" s="1039"/>
      <c r="CB45" s="1039"/>
      <c r="CC45" s="1039"/>
      <c r="CD45" s="1039"/>
      <c r="CE45" s="1039"/>
      <c r="CF45" s="1039"/>
      <c r="CG45" s="1040"/>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199"/>
    </row>
    <row r="46" spans="1:131" s="200" customFormat="1" ht="26.25" customHeight="1">
      <c r="A46" s="214">
        <v>19</v>
      </c>
      <c r="B46" s="1059"/>
      <c r="C46" s="1060"/>
      <c r="D46" s="1060"/>
      <c r="E46" s="1060"/>
      <c r="F46" s="1060"/>
      <c r="G46" s="1060"/>
      <c r="H46" s="1060"/>
      <c r="I46" s="1060"/>
      <c r="J46" s="1060"/>
      <c r="K46" s="1060"/>
      <c r="L46" s="1060"/>
      <c r="M46" s="1060"/>
      <c r="N46" s="1060"/>
      <c r="O46" s="1060"/>
      <c r="P46" s="1061"/>
      <c r="Q46" s="1071"/>
      <c r="R46" s="1072"/>
      <c r="S46" s="1072"/>
      <c r="T46" s="1072"/>
      <c r="U46" s="1072"/>
      <c r="V46" s="1072"/>
      <c r="W46" s="1072"/>
      <c r="X46" s="1072"/>
      <c r="Y46" s="1072"/>
      <c r="Z46" s="1072"/>
      <c r="AA46" s="1072"/>
      <c r="AB46" s="1072"/>
      <c r="AC46" s="1072"/>
      <c r="AD46" s="1072"/>
      <c r="AE46" s="1073"/>
      <c r="AF46" s="1064"/>
      <c r="AG46" s="1065"/>
      <c r="AH46" s="1065"/>
      <c r="AI46" s="1065"/>
      <c r="AJ46" s="1066"/>
      <c r="AK46" s="1009"/>
      <c r="AL46" s="997"/>
      <c r="AM46" s="997"/>
      <c r="AN46" s="997"/>
      <c r="AO46" s="997"/>
      <c r="AP46" s="997"/>
      <c r="AQ46" s="997"/>
      <c r="AR46" s="997"/>
      <c r="AS46" s="997"/>
      <c r="AT46" s="997"/>
      <c r="AU46" s="997"/>
      <c r="AV46" s="997"/>
      <c r="AW46" s="997"/>
      <c r="AX46" s="997"/>
      <c r="AY46" s="997"/>
      <c r="AZ46" s="1074"/>
      <c r="BA46" s="1074"/>
      <c r="BB46" s="1074"/>
      <c r="BC46" s="1074"/>
      <c r="BD46" s="1074"/>
      <c r="BE46" s="1030"/>
      <c r="BF46" s="1030"/>
      <c r="BG46" s="1030"/>
      <c r="BH46" s="1030"/>
      <c r="BI46" s="1031"/>
      <c r="BJ46" s="205"/>
      <c r="BK46" s="205"/>
      <c r="BL46" s="205"/>
      <c r="BM46" s="205"/>
      <c r="BN46" s="205"/>
      <c r="BO46" s="218"/>
      <c r="BP46" s="218"/>
      <c r="BQ46" s="215">
        <v>40</v>
      </c>
      <c r="BR46" s="216"/>
      <c r="BS46" s="1038"/>
      <c r="BT46" s="1039"/>
      <c r="BU46" s="1039"/>
      <c r="BV46" s="1039"/>
      <c r="BW46" s="1039"/>
      <c r="BX46" s="1039"/>
      <c r="BY46" s="1039"/>
      <c r="BZ46" s="1039"/>
      <c r="CA46" s="1039"/>
      <c r="CB46" s="1039"/>
      <c r="CC46" s="1039"/>
      <c r="CD46" s="1039"/>
      <c r="CE46" s="1039"/>
      <c r="CF46" s="1039"/>
      <c r="CG46" s="1040"/>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199"/>
    </row>
    <row r="47" spans="1:131" s="200" customFormat="1" ht="26.25" customHeight="1">
      <c r="A47" s="214">
        <v>20</v>
      </c>
      <c r="B47" s="1059"/>
      <c r="C47" s="1060"/>
      <c r="D47" s="1060"/>
      <c r="E47" s="1060"/>
      <c r="F47" s="1060"/>
      <c r="G47" s="1060"/>
      <c r="H47" s="1060"/>
      <c r="I47" s="1060"/>
      <c r="J47" s="1060"/>
      <c r="K47" s="1060"/>
      <c r="L47" s="1060"/>
      <c r="M47" s="1060"/>
      <c r="N47" s="1060"/>
      <c r="O47" s="1060"/>
      <c r="P47" s="1061"/>
      <c r="Q47" s="1071"/>
      <c r="R47" s="1072"/>
      <c r="S47" s="1072"/>
      <c r="T47" s="1072"/>
      <c r="U47" s="1072"/>
      <c r="V47" s="1072"/>
      <c r="W47" s="1072"/>
      <c r="X47" s="1072"/>
      <c r="Y47" s="1072"/>
      <c r="Z47" s="1072"/>
      <c r="AA47" s="1072"/>
      <c r="AB47" s="1072"/>
      <c r="AC47" s="1072"/>
      <c r="AD47" s="1072"/>
      <c r="AE47" s="1073"/>
      <c r="AF47" s="1064"/>
      <c r="AG47" s="1065"/>
      <c r="AH47" s="1065"/>
      <c r="AI47" s="1065"/>
      <c r="AJ47" s="1066"/>
      <c r="AK47" s="1009"/>
      <c r="AL47" s="997"/>
      <c r="AM47" s="997"/>
      <c r="AN47" s="997"/>
      <c r="AO47" s="997"/>
      <c r="AP47" s="997"/>
      <c r="AQ47" s="997"/>
      <c r="AR47" s="997"/>
      <c r="AS47" s="997"/>
      <c r="AT47" s="997"/>
      <c r="AU47" s="997"/>
      <c r="AV47" s="997"/>
      <c r="AW47" s="997"/>
      <c r="AX47" s="997"/>
      <c r="AY47" s="997"/>
      <c r="AZ47" s="1074"/>
      <c r="BA47" s="1074"/>
      <c r="BB47" s="1074"/>
      <c r="BC47" s="1074"/>
      <c r="BD47" s="1074"/>
      <c r="BE47" s="1030"/>
      <c r="BF47" s="1030"/>
      <c r="BG47" s="1030"/>
      <c r="BH47" s="1030"/>
      <c r="BI47" s="1031"/>
      <c r="BJ47" s="205"/>
      <c r="BK47" s="205"/>
      <c r="BL47" s="205"/>
      <c r="BM47" s="205"/>
      <c r="BN47" s="205"/>
      <c r="BO47" s="218"/>
      <c r="BP47" s="218"/>
      <c r="BQ47" s="215">
        <v>41</v>
      </c>
      <c r="BR47" s="216"/>
      <c r="BS47" s="1038"/>
      <c r="BT47" s="1039"/>
      <c r="BU47" s="1039"/>
      <c r="BV47" s="1039"/>
      <c r="BW47" s="1039"/>
      <c r="BX47" s="1039"/>
      <c r="BY47" s="1039"/>
      <c r="BZ47" s="1039"/>
      <c r="CA47" s="1039"/>
      <c r="CB47" s="1039"/>
      <c r="CC47" s="1039"/>
      <c r="CD47" s="1039"/>
      <c r="CE47" s="1039"/>
      <c r="CF47" s="1039"/>
      <c r="CG47" s="1040"/>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199"/>
    </row>
    <row r="48" spans="1:131" s="200" customFormat="1" ht="26.25" customHeight="1">
      <c r="A48" s="214">
        <v>21</v>
      </c>
      <c r="B48" s="1059"/>
      <c r="C48" s="1060"/>
      <c r="D48" s="1060"/>
      <c r="E48" s="1060"/>
      <c r="F48" s="1060"/>
      <c r="G48" s="1060"/>
      <c r="H48" s="1060"/>
      <c r="I48" s="1060"/>
      <c r="J48" s="1060"/>
      <c r="K48" s="1060"/>
      <c r="L48" s="1060"/>
      <c r="M48" s="1060"/>
      <c r="N48" s="1060"/>
      <c r="O48" s="1060"/>
      <c r="P48" s="1061"/>
      <c r="Q48" s="1071"/>
      <c r="R48" s="1072"/>
      <c r="S48" s="1072"/>
      <c r="T48" s="1072"/>
      <c r="U48" s="1072"/>
      <c r="V48" s="1072"/>
      <c r="W48" s="1072"/>
      <c r="X48" s="1072"/>
      <c r="Y48" s="1072"/>
      <c r="Z48" s="1072"/>
      <c r="AA48" s="1072"/>
      <c r="AB48" s="1072"/>
      <c r="AC48" s="1072"/>
      <c r="AD48" s="1072"/>
      <c r="AE48" s="1073"/>
      <c r="AF48" s="1064"/>
      <c r="AG48" s="1065"/>
      <c r="AH48" s="1065"/>
      <c r="AI48" s="1065"/>
      <c r="AJ48" s="1066"/>
      <c r="AK48" s="1009"/>
      <c r="AL48" s="997"/>
      <c r="AM48" s="997"/>
      <c r="AN48" s="997"/>
      <c r="AO48" s="997"/>
      <c r="AP48" s="997"/>
      <c r="AQ48" s="997"/>
      <c r="AR48" s="997"/>
      <c r="AS48" s="997"/>
      <c r="AT48" s="997"/>
      <c r="AU48" s="997"/>
      <c r="AV48" s="997"/>
      <c r="AW48" s="997"/>
      <c r="AX48" s="997"/>
      <c r="AY48" s="997"/>
      <c r="AZ48" s="1074"/>
      <c r="BA48" s="1074"/>
      <c r="BB48" s="1074"/>
      <c r="BC48" s="1074"/>
      <c r="BD48" s="1074"/>
      <c r="BE48" s="1030"/>
      <c r="BF48" s="1030"/>
      <c r="BG48" s="1030"/>
      <c r="BH48" s="1030"/>
      <c r="BI48" s="1031"/>
      <c r="BJ48" s="205"/>
      <c r="BK48" s="205"/>
      <c r="BL48" s="205"/>
      <c r="BM48" s="205"/>
      <c r="BN48" s="205"/>
      <c r="BO48" s="218"/>
      <c r="BP48" s="218"/>
      <c r="BQ48" s="215">
        <v>42</v>
      </c>
      <c r="BR48" s="216"/>
      <c r="BS48" s="1038"/>
      <c r="BT48" s="1039"/>
      <c r="BU48" s="1039"/>
      <c r="BV48" s="1039"/>
      <c r="BW48" s="1039"/>
      <c r="BX48" s="1039"/>
      <c r="BY48" s="1039"/>
      <c r="BZ48" s="1039"/>
      <c r="CA48" s="1039"/>
      <c r="CB48" s="1039"/>
      <c r="CC48" s="1039"/>
      <c r="CD48" s="1039"/>
      <c r="CE48" s="1039"/>
      <c r="CF48" s="1039"/>
      <c r="CG48" s="1040"/>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199"/>
    </row>
    <row r="49" spans="1:131" s="200" customFormat="1" ht="26.25" customHeight="1">
      <c r="A49" s="214">
        <v>22</v>
      </c>
      <c r="B49" s="1059"/>
      <c r="C49" s="1060"/>
      <c r="D49" s="1060"/>
      <c r="E49" s="1060"/>
      <c r="F49" s="1060"/>
      <c r="G49" s="1060"/>
      <c r="H49" s="1060"/>
      <c r="I49" s="1060"/>
      <c r="J49" s="1060"/>
      <c r="K49" s="1060"/>
      <c r="L49" s="1060"/>
      <c r="M49" s="1060"/>
      <c r="N49" s="1060"/>
      <c r="O49" s="1060"/>
      <c r="P49" s="1061"/>
      <c r="Q49" s="1071"/>
      <c r="R49" s="1072"/>
      <c r="S49" s="1072"/>
      <c r="T49" s="1072"/>
      <c r="U49" s="1072"/>
      <c r="V49" s="1072"/>
      <c r="W49" s="1072"/>
      <c r="X49" s="1072"/>
      <c r="Y49" s="1072"/>
      <c r="Z49" s="1072"/>
      <c r="AA49" s="1072"/>
      <c r="AB49" s="1072"/>
      <c r="AC49" s="1072"/>
      <c r="AD49" s="1072"/>
      <c r="AE49" s="1073"/>
      <c r="AF49" s="1064"/>
      <c r="AG49" s="1065"/>
      <c r="AH49" s="1065"/>
      <c r="AI49" s="1065"/>
      <c r="AJ49" s="1066"/>
      <c r="AK49" s="1009"/>
      <c r="AL49" s="997"/>
      <c r="AM49" s="997"/>
      <c r="AN49" s="997"/>
      <c r="AO49" s="997"/>
      <c r="AP49" s="997"/>
      <c r="AQ49" s="997"/>
      <c r="AR49" s="997"/>
      <c r="AS49" s="997"/>
      <c r="AT49" s="997"/>
      <c r="AU49" s="997"/>
      <c r="AV49" s="997"/>
      <c r="AW49" s="997"/>
      <c r="AX49" s="997"/>
      <c r="AY49" s="997"/>
      <c r="AZ49" s="1074"/>
      <c r="BA49" s="1074"/>
      <c r="BB49" s="1074"/>
      <c r="BC49" s="1074"/>
      <c r="BD49" s="1074"/>
      <c r="BE49" s="1030"/>
      <c r="BF49" s="1030"/>
      <c r="BG49" s="1030"/>
      <c r="BH49" s="1030"/>
      <c r="BI49" s="1031"/>
      <c r="BJ49" s="205"/>
      <c r="BK49" s="205"/>
      <c r="BL49" s="205"/>
      <c r="BM49" s="205"/>
      <c r="BN49" s="205"/>
      <c r="BO49" s="218"/>
      <c r="BP49" s="218"/>
      <c r="BQ49" s="215">
        <v>43</v>
      </c>
      <c r="BR49" s="216"/>
      <c r="BS49" s="1038"/>
      <c r="BT49" s="1039"/>
      <c r="BU49" s="1039"/>
      <c r="BV49" s="1039"/>
      <c r="BW49" s="1039"/>
      <c r="BX49" s="1039"/>
      <c r="BY49" s="1039"/>
      <c r="BZ49" s="1039"/>
      <c r="CA49" s="1039"/>
      <c r="CB49" s="1039"/>
      <c r="CC49" s="1039"/>
      <c r="CD49" s="1039"/>
      <c r="CE49" s="1039"/>
      <c r="CF49" s="1039"/>
      <c r="CG49" s="1040"/>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199"/>
    </row>
    <row r="50" spans="1:131" s="200" customFormat="1" ht="26.25" customHeight="1">
      <c r="A50" s="214">
        <v>23</v>
      </c>
      <c r="B50" s="1059"/>
      <c r="C50" s="1060"/>
      <c r="D50" s="1060"/>
      <c r="E50" s="1060"/>
      <c r="F50" s="1060"/>
      <c r="G50" s="1060"/>
      <c r="H50" s="1060"/>
      <c r="I50" s="1060"/>
      <c r="J50" s="1060"/>
      <c r="K50" s="1060"/>
      <c r="L50" s="1060"/>
      <c r="M50" s="1060"/>
      <c r="N50" s="1060"/>
      <c r="O50" s="1060"/>
      <c r="P50" s="1061"/>
      <c r="Q50" s="1062"/>
      <c r="R50" s="1057"/>
      <c r="S50" s="1057"/>
      <c r="T50" s="1057"/>
      <c r="U50" s="1057"/>
      <c r="V50" s="1057"/>
      <c r="W50" s="1057"/>
      <c r="X50" s="1057"/>
      <c r="Y50" s="1057"/>
      <c r="Z50" s="1057"/>
      <c r="AA50" s="1057"/>
      <c r="AB50" s="1057"/>
      <c r="AC50" s="1057"/>
      <c r="AD50" s="1057"/>
      <c r="AE50" s="1063"/>
      <c r="AF50" s="1064"/>
      <c r="AG50" s="1065"/>
      <c r="AH50" s="1065"/>
      <c r="AI50" s="1065"/>
      <c r="AJ50" s="1066"/>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30"/>
      <c r="BF50" s="1030"/>
      <c r="BG50" s="1030"/>
      <c r="BH50" s="1030"/>
      <c r="BI50" s="1031"/>
      <c r="BJ50" s="205"/>
      <c r="BK50" s="205"/>
      <c r="BL50" s="205"/>
      <c r="BM50" s="205"/>
      <c r="BN50" s="205"/>
      <c r="BO50" s="218"/>
      <c r="BP50" s="218"/>
      <c r="BQ50" s="215">
        <v>44</v>
      </c>
      <c r="BR50" s="216"/>
      <c r="BS50" s="1038"/>
      <c r="BT50" s="1039"/>
      <c r="BU50" s="1039"/>
      <c r="BV50" s="1039"/>
      <c r="BW50" s="1039"/>
      <c r="BX50" s="1039"/>
      <c r="BY50" s="1039"/>
      <c r="BZ50" s="1039"/>
      <c r="CA50" s="1039"/>
      <c r="CB50" s="1039"/>
      <c r="CC50" s="1039"/>
      <c r="CD50" s="1039"/>
      <c r="CE50" s="1039"/>
      <c r="CF50" s="1039"/>
      <c r="CG50" s="1040"/>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199"/>
    </row>
    <row r="51" spans="1:131" s="200" customFormat="1" ht="26.25" customHeight="1">
      <c r="A51" s="214">
        <v>24</v>
      </c>
      <c r="B51" s="1059"/>
      <c r="C51" s="1060"/>
      <c r="D51" s="1060"/>
      <c r="E51" s="1060"/>
      <c r="F51" s="1060"/>
      <c r="G51" s="1060"/>
      <c r="H51" s="1060"/>
      <c r="I51" s="1060"/>
      <c r="J51" s="1060"/>
      <c r="K51" s="1060"/>
      <c r="L51" s="1060"/>
      <c r="M51" s="1060"/>
      <c r="N51" s="1060"/>
      <c r="O51" s="1060"/>
      <c r="P51" s="1061"/>
      <c r="Q51" s="1062"/>
      <c r="R51" s="1057"/>
      <c r="S51" s="1057"/>
      <c r="T51" s="1057"/>
      <c r="U51" s="1057"/>
      <c r="V51" s="1057"/>
      <c r="W51" s="1057"/>
      <c r="X51" s="1057"/>
      <c r="Y51" s="1057"/>
      <c r="Z51" s="1057"/>
      <c r="AA51" s="1057"/>
      <c r="AB51" s="1057"/>
      <c r="AC51" s="1057"/>
      <c r="AD51" s="1057"/>
      <c r="AE51" s="1063"/>
      <c r="AF51" s="1064"/>
      <c r="AG51" s="1065"/>
      <c r="AH51" s="1065"/>
      <c r="AI51" s="1065"/>
      <c r="AJ51" s="1066"/>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30"/>
      <c r="BF51" s="1030"/>
      <c r="BG51" s="1030"/>
      <c r="BH51" s="1030"/>
      <c r="BI51" s="1031"/>
      <c r="BJ51" s="205"/>
      <c r="BK51" s="205"/>
      <c r="BL51" s="205"/>
      <c r="BM51" s="205"/>
      <c r="BN51" s="205"/>
      <c r="BO51" s="218"/>
      <c r="BP51" s="218"/>
      <c r="BQ51" s="215">
        <v>45</v>
      </c>
      <c r="BR51" s="216"/>
      <c r="BS51" s="1038"/>
      <c r="BT51" s="1039"/>
      <c r="BU51" s="1039"/>
      <c r="BV51" s="1039"/>
      <c r="BW51" s="1039"/>
      <c r="BX51" s="1039"/>
      <c r="BY51" s="1039"/>
      <c r="BZ51" s="1039"/>
      <c r="CA51" s="1039"/>
      <c r="CB51" s="1039"/>
      <c r="CC51" s="1039"/>
      <c r="CD51" s="1039"/>
      <c r="CE51" s="1039"/>
      <c r="CF51" s="1039"/>
      <c r="CG51" s="1040"/>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199"/>
    </row>
    <row r="52" spans="1:131" s="200" customFormat="1" ht="26.25" customHeight="1">
      <c r="A52" s="214">
        <v>25</v>
      </c>
      <c r="B52" s="1059"/>
      <c r="C52" s="1060"/>
      <c r="D52" s="1060"/>
      <c r="E52" s="1060"/>
      <c r="F52" s="1060"/>
      <c r="G52" s="1060"/>
      <c r="H52" s="1060"/>
      <c r="I52" s="1060"/>
      <c r="J52" s="1060"/>
      <c r="K52" s="1060"/>
      <c r="L52" s="1060"/>
      <c r="M52" s="1060"/>
      <c r="N52" s="1060"/>
      <c r="O52" s="1060"/>
      <c r="P52" s="1061"/>
      <c r="Q52" s="1062"/>
      <c r="R52" s="1057"/>
      <c r="S52" s="1057"/>
      <c r="T52" s="1057"/>
      <c r="U52" s="1057"/>
      <c r="V52" s="1057"/>
      <c r="W52" s="1057"/>
      <c r="X52" s="1057"/>
      <c r="Y52" s="1057"/>
      <c r="Z52" s="1057"/>
      <c r="AA52" s="1057"/>
      <c r="AB52" s="1057"/>
      <c r="AC52" s="1057"/>
      <c r="AD52" s="1057"/>
      <c r="AE52" s="1063"/>
      <c r="AF52" s="1064"/>
      <c r="AG52" s="1065"/>
      <c r="AH52" s="1065"/>
      <c r="AI52" s="1065"/>
      <c r="AJ52" s="1066"/>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30"/>
      <c r="BF52" s="1030"/>
      <c r="BG52" s="1030"/>
      <c r="BH52" s="1030"/>
      <c r="BI52" s="1031"/>
      <c r="BJ52" s="205"/>
      <c r="BK52" s="205"/>
      <c r="BL52" s="205"/>
      <c r="BM52" s="205"/>
      <c r="BN52" s="205"/>
      <c r="BO52" s="218"/>
      <c r="BP52" s="218"/>
      <c r="BQ52" s="215">
        <v>46</v>
      </c>
      <c r="BR52" s="216"/>
      <c r="BS52" s="1038"/>
      <c r="BT52" s="1039"/>
      <c r="BU52" s="1039"/>
      <c r="BV52" s="1039"/>
      <c r="BW52" s="1039"/>
      <c r="BX52" s="1039"/>
      <c r="BY52" s="1039"/>
      <c r="BZ52" s="1039"/>
      <c r="CA52" s="1039"/>
      <c r="CB52" s="1039"/>
      <c r="CC52" s="1039"/>
      <c r="CD52" s="1039"/>
      <c r="CE52" s="1039"/>
      <c r="CF52" s="1039"/>
      <c r="CG52" s="1040"/>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199"/>
    </row>
    <row r="53" spans="1:131" s="200" customFormat="1" ht="26.25" customHeight="1">
      <c r="A53" s="214">
        <v>26</v>
      </c>
      <c r="B53" s="1059"/>
      <c r="C53" s="1060"/>
      <c r="D53" s="1060"/>
      <c r="E53" s="1060"/>
      <c r="F53" s="1060"/>
      <c r="G53" s="1060"/>
      <c r="H53" s="1060"/>
      <c r="I53" s="1060"/>
      <c r="J53" s="1060"/>
      <c r="K53" s="1060"/>
      <c r="L53" s="1060"/>
      <c r="M53" s="1060"/>
      <c r="N53" s="1060"/>
      <c r="O53" s="1060"/>
      <c r="P53" s="1061"/>
      <c r="Q53" s="1062"/>
      <c r="R53" s="1057"/>
      <c r="S53" s="1057"/>
      <c r="T53" s="1057"/>
      <c r="U53" s="1057"/>
      <c r="V53" s="1057"/>
      <c r="W53" s="1057"/>
      <c r="X53" s="1057"/>
      <c r="Y53" s="1057"/>
      <c r="Z53" s="1057"/>
      <c r="AA53" s="1057"/>
      <c r="AB53" s="1057"/>
      <c r="AC53" s="1057"/>
      <c r="AD53" s="1057"/>
      <c r="AE53" s="1063"/>
      <c r="AF53" s="1064"/>
      <c r="AG53" s="1065"/>
      <c r="AH53" s="1065"/>
      <c r="AI53" s="1065"/>
      <c r="AJ53" s="1066"/>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30"/>
      <c r="BF53" s="1030"/>
      <c r="BG53" s="1030"/>
      <c r="BH53" s="1030"/>
      <c r="BI53" s="1031"/>
      <c r="BJ53" s="205"/>
      <c r="BK53" s="205"/>
      <c r="BL53" s="205"/>
      <c r="BM53" s="205"/>
      <c r="BN53" s="205"/>
      <c r="BO53" s="218"/>
      <c r="BP53" s="218"/>
      <c r="BQ53" s="215">
        <v>47</v>
      </c>
      <c r="BR53" s="216"/>
      <c r="BS53" s="1038"/>
      <c r="BT53" s="1039"/>
      <c r="BU53" s="1039"/>
      <c r="BV53" s="1039"/>
      <c r="BW53" s="1039"/>
      <c r="BX53" s="1039"/>
      <c r="BY53" s="1039"/>
      <c r="BZ53" s="1039"/>
      <c r="CA53" s="1039"/>
      <c r="CB53" s="1039"/>
      <c r="CC53" s="1039"/>
      <c r="CD53" s="1039"/>
      <c r="CE53" s="1039"/>
      <c r="CF53" s="1039"/>
      <c r="CG53" s="1040"/>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199"/>
    </row>
    <row r="54" spans="1:131" s="200" customFormat="1" ht="26.25" customHeight="1">
      <c r="A54" s="214">
        <v>27</v>
      </c>
      <c r="B54" s="1059"/>
      <c r="C54" s="1060"/>
      <c r="D54" s="1060"/>
      <c r="E54" s="1060"/>
      <c r="F54" s="1060"/>
      <c r="G54" s="1060"/>
      <c r="H54" s="1060"/>
      <c r="I54" s="1060"/>
      <c r="J54" s="1060"/>
      <c r="K54" s="1060"/>
      <c r="L54" s="1060"/>
      <c r="M54" s="1060"/>
      <c r="N54" s="1060"/>
      <c r="O54" s="1060"/>
      <c r="P54" s="1061"/>
      <c r="Q54" s="1062"/>
      <c r="R54" s="1057"/>
      <c r="S54" s="1057"/>
      <c r="T54" s="1057"/>
      <c r="U54" s="1057"/>
      <c r="V54" s="1057"/>
      <c r="W54" s="1057"/>
      <c r="X54" s="1057"/>
      <c r="Y54" s="1057"/>
      <c r="Z54" s="1057"/>
      <c r="AA54" s="1057"/>
      <c r="AB54" s="1057"/>
      <c r="AC54" s="1057"/>
      <c r="AD54" s="1057"/>
      <c r="AE54" s="1063"/>
      <c r="AF54" s="1064"/>
      <c r="AG54" s="1065"/>
      <c r="AH54" s="1065"/>
      <c r="AI54" s="1065"/>
      <c r="AJ54" s="1066"/>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30"/>
      <c r="BF54" s="1030"/>
      <c r="BG54" s="1030"/>
      <c r="BH54" s="1030"/>
      <c r="BI54" s="1031"/>
      <c r="BJ54" s="205"/>
      <c r="BK54" s="205"/>
      <c r="BL54" s="205"/>
      <c r="BM54" s="205"/>
      <c r="BN54" s="205"/>
      <c r="BO54" s="218"/>
      <c r="BP54" s="218"/>
      <c r="BQ54" s="215">
        <v>48</v>
      </c>
      <c r="BR54" s="216"/>
      <c r="BS54" s="1038"/>
      <c r="BT54" s="1039"/>
      <c r="BU54" s="1039"/>
      <c r="BV54" s="1039"/>
      <c r="BW54" s="1039"/>
      <c r="BX54" s="1039"/>
      <c r="BY54" s="1039"/>
      <c r="BZ54" s="1039"/>
      <c r="CA54" s="1039"/>
      <c r="CB54" s="1039"/>
      <c r="CC54" s="1039"/>
      <c r="CD54" s="1039"/>
      <c r="CE54" s="1039"/>
      <c r="CF54" s="1039"/>
      <c r="CG54" s="1040"/>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199"/>
    </row>
    <row r="55" spans="1:131" s="200" customFormat="1" ht="26.25" customHeight="1">
      <c r="A55" s="214">
        <v>28</v>
      </c>
      <c r="B55" s="1059"/>
      <c r="C55" s="1060"/>
      <c r="D55" s="1060"/>
      <c r="E55" s="1060"/>
      <c r="F55" s="1060"/>
      <c r="G55" s="1060"/>
      <c r="H55" s="1060"/>
      <c r="I55" s="1060"/>
      <c r="J55" s="1060"/>
      <c r="K55" s="1060"/>
      <c r="L55" s="1060"/>
      <c r="M55" s="1060"/>
      <c r="N55" s="1060"/>
      <c r="O55" s="1060"/>
      <c r="P55" s="1061"/>
      <c r="Q55" s="1062"/>
      <c r="R55" s="1057"/>
      <c r="S55" s="1057"/>
      <c r="T55" s="1057"/>
      <c r="U55" s="1057"/>
      <c r="V55" s="1057"/>
      <c r="W55" s="1057"/>
      <c r="X55" s="1057"/>
      <c r="Y55" s="1057"/>
      <c r="Z55" s="1057"/>
      <c r="AA55" s="1057"/>
      <c r="AB55" s="1057"/>
      <c r="AC55" s="1057"/>
      <c r="AD55" s="1057"/>
      <c r="AE55" s="1063"/>
      <c r="AF55" s="1064"/>
      <c r="AG55" s="1065"/>
      <c r="AH55" s="1065"/>
      <c r="AI55" s="1065"/>
      <c r="AJ55" s="1066"/>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30"/>
      <c r="BF55" s="1030"/>
      <c r="BG55" s="1030"/>
      <c r="BH55" s="1030"/>
      <c r="BI55" s="1031"/>
      <c r="BJ55" s="205"/>
      <c r="BK55" s="205"/>
      <c r="BL55" s="205"/>
      <c r="BM55" s="205"/>
      <c r="BN55" s="205"/>
      <c r="BO55" s="218"/>
      <c r="BP55" s="218"/>
      <c r="BQ55" s="215">
        <v>49</v>
      </c>
      <c r="BR55" s="216"/>
      <c r="BS55" s="1038"/>
      <c r="BT55" s="1039"/>
      <c r="BU55" s="1039"/>
      <c r="BV55" s="1039"/>
      <c r="BW55" s="1039"/>
      <c r="BX55" s="1039"/>
      <c r="BY55" s="1039"/>
      <c r="BZ55" s="1039"/>
      <c r="CA55" s="1039"/>
      <c r="CB55" s="1039"/>
      <c r="CC55" s="1039"/>
      <c r="CD55" s="1039"/>
      <c r="CE55" s="1039"/>
      <c r="CF55" s="1039"/>
      <c r="CG55" s="1040"/>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199"/>
    </row>
    <row r="56" spans="1:131" s="200" customFormat="1" ht="26.25" customHeight="1">
      <c r="A56" s="214">
        <v>29</v>
      </c>
      <c r="B56" s="1059"/>
      <c r="C56" s="1060"/>
      <c r="D56" s="1060"/>
      <c r="E56" s="1060"/>
      <c r="F56" s="1060"/>
      <c r="G56" s="1060"/>
      <c r="H56" s="1060"/>
      <c r="I56" s="1060"/>
      <c r="J56" s="1060"/>
      <c r="K56" s="1060"/>
      <c r="L56" s="1060"/>
      <c r="M56" s="1060"/>
      <c r="N56" s="1060"/>
      <c r="O56" s="1060"/>
      <c r="P56" s="1061"/>
      <c r="Q56" s="1062"/>
      <c r="R56" s="1057"/>
      <c r="S56" s="1057"/>
      <c r="T56" s="1057"/>
      <c r="U56" s="1057"/>
      <c r="V56" s="1057"/>
      <c r="W56" s="1057"/>
      <c r="X56" s="1057"/>
      <c r="Y56" s="1057"/>
      <c r="Z56" s="1057"/>
      <c r="AA56" s="1057"/>
      <c r="AB56" s="1057"/>
      <c r="AC56" s="1057"/>
      <c r="AD56" s="1057"/>
      <c r="AE56" s="1063"/>
      <c r="AF56" s="1064"/>
      <c r="AG56" s="1065"/>
      <c r="AH56" s="1065"/>
      <c r="AI56" s="1065"/>
      <c r="AJ56" s="1066"/>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30"/>
      <c r="BF56" s="1030"/>
      <c r="BG56" s="1030"/>
      <c r="BH56" s="1030"/>
      <c r="BI56" s="1031"/>
      <c r="BJ56" s="205"/>
      <c r="BK56" s="205"/>
      <c r="BL56" s="205"/>
      <c r="BM56" s="205"/>
      <c r="BN56" s="205"/>
      <c r="BO56" s="218"/>
      <c r="BP56" s="218"/>
      <c r="BQ56" s="215">
        <v>50</v>
      </c>
      <c r="BR56" s="216"/>
      <c r="BS56" s="1038"/>
      <c r="BT56" s="1039"/>
      <c r="BU56" s="1039"/>
      <c r="BV56" s="1039"/>
      <c r="BW56" s="1039"/>
      <c r="BX56" s="1039"/>
      <c r="BY56" s="1039"/>
      <c r="BZ56" s="1039"/>
      <c r="CA56" s="1039"/>
      <c r="CB56" s="1039"/>
      <c r="CC56" s="1039"/>
      <c r="CD56" s="1039"/>
      <c r="CE56" s="1039"/>
      <c r="CF56" s="1039"/>
      <c r="CG56" s="1040"/>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199"/>
    </row>
    <row r="57" spans="1:131" s="200" customFormat="1" ht="26.25" customHeight="1">
      <c r="A57" s="214">
        <v>30</v>
      </c>
      <c r="B57" s="1059"/>
      <c r="C57" s="1060"/>
      <c r="D57" s="1060"/>
      <c r="E57" s="1060"/>
      <c r="F57" s="1060"/>
      <c r="G57" s="1060"/>
      <c r="H57" s="1060"/>
      <c r="I57" s="1060"/>
      <c r="J57" s="1060"/>
      <c r="K57" s="1060"/>
      <c r="L57" s="1060"/>
      <c r="M57" s="1060"/>
      <c r="N57" s="1060"/>
      <c r="O57" s="1060"/>
      <c r="P57" s="1061"/>
      <c r="Q57" s="1062"/>
      <c r="R57" s="1057"/>
      <c r="S57" s="1057"/>
      <c r="T57" s="1057"/>
      <c r="U57" s="1057"/>
      <c r="V57" s="1057"/>
      <c r="W57" s="1057"/>
      <c r="X57" s="1057"/>
      <c r="Y57" s="1057"/>
      <c r="Z57" s="1057"/>
      <c r="AA57" s="1057"/>
      <c r="AB57" s="1057"/>
      <c r="AC57" s="1057"/>
      <c r="AD57" s="1057"/>
      <c r="AE57" s="1063"/>
      <c r="AF57" s="1064"/>
      <c r="AG57" s="1065"/>
      <c r="AH57" s="1065"/>
      <c r="AI57" s="1065"/>
      <c r="AJ57" s="1066"/>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30"/>
      <c r="BF57" s="1030"/>
      <c r="BG57" s="1030"/>
      <c r="BH57" s="1030"/>
      <c r="BI57" s="1031"/>
      <c r="BJ57" s="205"/>
      <c r="BK57" s="205"/>
      <c r="BL57" s="205"/>
      <c r="BM57" s="205"/>
      <c r="BN57" s="205"/>
      <c r="BO57" s="218"/>
      <c r="BP57" s="218"/>
      <c r="BQ57" s="215">
        <v>51</v>
      </c>
      <c r="BR57" s="216"/>
      <c r="BS57" s="1038"/>
      <c r="BT57" s="1039"/>
      <c r="BU57" s="1039"/>
      <c r="BV57" s="1039"/>
      <c r="BW57" s="1039"/>
      <c r="BX57" s="1039"/>
      <c r="BY57" s="1039"/>
      <c r="BZ57" s="1039"/>
      <c r="CA57" s="1039"/>
      <c r="CB57" s="1039"/>
      <c r="CC57" s="1039"/>
      <c r="CD57" s="1039"/>
      <c r="CE57" s="1039"/>
      <c r="CF57" s="1039"/>
      <c r="CG57" s="1040"/>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199"/>
    </row>
    <row r="58" spans="1:131" s="200" customFormat="1" ht="26.25" customHeight="1">
      <c r="A58" s="214">
        <v>31</v>
      </c>
      <c r="B58" s="1059"/>
      <c r="C58" s="1060"/>
      <c r="D58" s="1060"/>
      <c r="E58" s="1060"/>
      <c r="F58" s="1060"/>
      <c r="G58" s="1060"/>
      <c r="H58" s="1060"/>
      <c r="I58" s="1060"/>
      <c r="J58" s="1060"/>
      <c r="K58" s="1060"/>
      <c r="L58" s="1060"/>
      <c r="M58" s="1060"/>
      <c r="N58" s="1060"/>
      <c r="O58" s="1060"/>
      <c r="P58" s="1061"/>
      <c r="Q58" s="1062"/>
      <c r="R58" s="1057"/>
      <c r="S58" s="1057"/>
      <c r="T58" s="1057"/>
      <c r="U58" s="1057"/>
      <c r="V58" s="1057"/>
      <c r="W58" s="1057"/>
      <c r="X58" s="1057"/>
      <c r="Y58" s="1057"/>
      <c r="Z58" s="1057"/>
      <c r="AA58" s="1057"/>
      <c r="AB58" s="1057"/>
      <c r="AC58" s="1057"/>
      <c r="AD58" s="1057"/>
      <c r="AE58" s="1063"/>
      <c r="AF58" s="1064"/>
      <c r="AG58" s="1065"/>
      <c r="AH58" s="1065"/>
      <c r="AI58" s="1065"/>
      <c r="AJ58" s="1066"/>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30"/>
      <c r="BF58" s="1030"/>
      <c r="BG58" s="1030"/>
      <c r="BH58" s="1030"/>
      <c r="BI58" s="1031"/>
      <c r="BJ58" s="205"/>
      <c r="BK58" s="205"/>
      <c r="BL58" s="205"/>
      <c r="BM58" s="205"/>
      <c r="BN58" s="205"/>
      <c r="BO58" s="218"/>
      <c r="BP58" s="218"/>
      <c r="BQ58" s="215">
        <v>52</v>
      </c>
      <c r="BR58" s="216"/>
      <c r="BS58" s="1038"/>
      <c r="BT58" s="1039"/>
      <c r="BU58" s="1039"/>
      <c r="BV58" s="1039"/>
      <c r="BW58" s="1039"/>
      <c r="BX58" s="1039"/>
      <c r="BY58" s="1039"/>
      <c r="BZ58" s="1039"/>
      <c r="CA58" s="1039"/>
      <c r="CB58" s="1039"/>
      <c r="CC58" s="1039"/>
      <c r="CD58" s="1039"/>
      <c r="CE58" s="1039"/>
      <c r="CF58" s="1039"/>
      <c r="CG58" s="1040"/>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199"/>
    </row>
    <row r="59" spans="1:131" s="200" customFormat="1" ht="26.25" customHeight="1">
      <c r="A59" s="214">
        <v>32</v>
      </c>
      <c r="B59" s="1059"/>
      <c r="C59" s="1060"/>
      <c r="D59" s="1060"/>
      <c r="E59" s="1060"/>
      <c r="F59" s="1060"/>
      <c r="G59" s="1060"/>
      <c r="H59" s="1060"/>
      <c r="I59" s="1060"/>
      <c r="J59" s="1060"/>
      <c r="K59" s="1060"/>
      <c r="L59" s="1060"/>
      <c r="M59" s="1060"/>
      <c r="N59" s="1060"/>
      <c r="O59" s="1060"/>
      <c r="P59" s="1061"/>
      <c r="Q59" s="1062"/>
      <c r="R59" s="1057"/>
      <c r="S59" s="1057"/>
      <c r="T59" s="1057"/>
      <c r="U59" s="1057"/>
      <c r="V59" s="1057"/>
      <c r="W59" s="1057"/>
      <c r="X59" s="1057"/>
      <c r="Y59" s="1057"/>
      <c r="Z59" s="1057"/>
      <c r="AA59" s="1057"/>
      <c r="AB59" s="1057"/>
      <c r="AC59" s="1057"/>
      <c r="AD59" s="1057"/>
      <c r="AE59" s="1063"/>
      <c r="AF59" s="1064"/>
      <c r="AG59" s="1065"/>
      <c r="AH59" s="1065"/>
      <c r="AI59" s="1065"/>
      <c r="AJ59" s="1066"/>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30"/>
      <c r="BF59" s="1030"/>
      <c r="BG59" s="1030"/>
      <c r="BH59" s="1030"/>
      <c r="BI59" s="1031"/>
      <c r="BJ59" s="205"/>
      <c r="BK59" s="205"/>
      <c r="BL59" s="205"/>
      <c r="BM59" s="205"/>
      <c r="BN59" s="205"/>
      <c r="BO59" s="218"/>
      <c r="BP59" s="218"/>
      <c r="BQ59" s="215">
        <v>53</v>
      </c>
      <c r="BR59" s="216"/>
      <c r="BS59" s="1038"/>
      <c r="BT59" s="1039"/>
      <c r="BU59" s="1039"/>
      <c r="BV59" s="1039"/>
      <c r="BW59" s="1039"/>
      <c r="BX59" s="1039"/>
      <c r="BY59" s="1039"/>
      <c r="BZ59" s="1039"/>
      <c r="CA59" s="1039"/>
      <c r="CB59" s="1039"/>
      <c r="CC59" s="1039"/>
      <c r="CD59" s="1039"/>
      <c r="CE59" s="1039"/>
      <c r="CF59" s="1039"/>
      <c r="CG59" s="1040"/>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199"/>
    </row>
    <row r="60" spans="1:131" s="200" customFormat="1" ht="26.25" customHeight="1">
      <c r="A60" s="214">
        <v>33</v>
      </c>
      <c r="B60" s="1059"/>
      <c r="C60" s="1060"/>
      <c r="D60" s="1060"/>
      <c r="E60" s="1060"/>
      <c r="F60" s="1060"/>
      <c r="G60" s="1060"/>
      <c r="H60" s="1060"/>
      <c r="I60" s="1060"/>
      <c r="J60" s="1060"/>
      <c r="K60" s="1060"/>
      <c r="L60" s="1060"/>
      <c r="M60" s="1060"/>
      <c r="N60" s="1060"/>
      <c r="O60" s="1060"/>
      <c r="P60" s="1061"/>
      <c r="Q60" s="1062"/>
      <c r="R60" s="1057"/>
      <c r="S60" s="1057"/>
      <c r="T60" s="1057"/>
      <c r="U60" s="1057"/>
      <c r="V60" s="1057"/>
      <c r="W60" s="1057"/>
      <c r="X60" s="1057"/>
      <c r="Y60" s="1057"/>
      <c r="Z60" s="1057"/>
      <c r="AA60" s="1057"/>
      <c r="AB60" s="1057"/>
      <c r="AC60" s="1057"/>
      <c r="AD60" s="1057"/>
      <c r="AE60" s="1063"/>
      <c r="AF60" s="1064"/>
      <c r="AG60" s="1065"/>
      <c r="AH60" s="1065"/>
      <c r="AI60" s="1065"/>
      <c r="AJ60" s="1066"/>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30"/>
      <c r="BF60" s="1030"/>
      <c r="BG60" s="1030"/>
      <c r="BH60" s="1030"/>
      <c r="BI60" s="1031"/>
      <c r="BJ60" s="205"/>
      <c r="BK60" s="205"/>
      <c r="BL60" s="205"/>
      <c r="BM60" s="205"/>
      <c r="BN60" s="205"/>
      <c r="BO60" s="218"/>
      <c r="BP60" s="218"/>
      <c r="BQ60" s="215">
        <v>54</v>
      </c>
      <c r="BR60" s="216"/>
      <c r="BS60" s="1038"/>
      <c r="BT60" s="1039"/>
      <c r="BU60" s="1039"/>
      <c r="BV60" s="1039"/>
      <c r="BW60" s="1039"/>
      <c r="BX60" s="1039"/>
      <c r="BY60" s="1039"/>
      <c r="BZ60" s="1039"/>
      <c r="CA60" s="1039"/>
      <c r="CB60" s="1039"/>
      <c r="CC60" s="1039"/>
      <c r="CD60" s="1039"/>
      <c r="CE60" s="1039"/>
      <c r="CF60" s="1039"/>
      <c r="CG60" s="1040"/>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199"/>
    </row>
    <row r="61" spans="1:131" s="200" customFormat="1" ht="26.25" customHeight="1" thickBot="1">
      <c r="A61" s="214">
        <v>34</v>
      </c>
      <c r="B61" s="1059"/>
      <c r="C61" s="1060"/>
      <c r="D61" s="1060"/>
      <c r="E61" s="1060"/>
      <c r="F61" s="1060"/>
      <c r="G61" s="1060"/>
      <c r="H61" s="1060"/>
      <c r="I61" s="1060"/>
      <c r="J61" s="1060"/>
      <c r="K61" s="1060"/>
      <c r="L61" s="1060"/>
      <c r="M61" s="1060"/>
      <c r="N61" s="1060"/>
      <c r="O61" s="1060"/>
      <c r="P61" s="1061"/>
      <c r="Q61" s="1062"/>
      <c r="R61" s="1057"/>
      <c r="S61" s="1057"/>
      <c r="T61" s="1057"/>
      <c r="U61" s="1057"/>
      <c r="V61" s="1057"/>
      <c r="W61" s="1057"/>
      <c r="X61" s="1057"/>
      <c r="Y61" s="1057"/>
      <c r="Z61" s="1057"/>
      <c r="AA61" s="1057"/>
      <c r="AB61" s="1057"/>
      <c r="AC61" s="1057"/>
      <c r="AD61" s="1057"/>
      <c r="AE61" s="1063"/>
      <c r="AF61" s="1064"/>
      <c r="AG61" s="1065"/>
      <c r="AH61" s="1065"/>
      <c r="AI61" s="1065"/>
      <c r="AJ61" s="1066"/>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30"/>
      <c r="BF61" s="1030"/>
      <c r="BG61" s="1030"/>
      <c r="BH61" s="1030"/>
      <c r="BI61" s="1031"/>
      <c r="BJ61" s="205"/>
      <c r="BK61" s="205"/>
      <c r="BL61" s="205"/>
      <c r="BM61" s="205"/>
      <c r="BN61" s="205"/>
      <c r="BO61" s="218"/>
      <c r="BP61" s="218"/>
      <c r="BQ61" s="215">
        <v>55</v>
      </c>
      <c r="BR61" s="216"/>
      <c r="BS61" s="1038"/>
      <c r="BT61" s="1039"/>
      <c r="BU61" s="1039"/>
      <c r="BV61" s="1039"/>
      <c r="BW61" s="1039"/>
      <c r="BX61" s="1039"/>
      <c r="BY61" s="1039"/>
      <c r="BZ61" s="1039"/>
      <c r="CA61" s="1039"/>
      <c r="CB61" s="1039"/>
      <c r="CC61" s="1039"/>
      <c r="CD61" s="1039"/>
      <c r="CE61" s="1039"/>
      <c r="CF61" s="1039"/>
      <c r="CG61" s="1040"/>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199"/>
    </row>
    <row r="62" spans="1:131" s="200" customFormat="1" ht="26.25" customHeight="1">
      <c r="A62" s="214">
        <v>35</v>
      </c>
      <c r="B62" s="1059"/>
      <c r="C62" s="1060"/>
      <c r="D62" s="1060"/>
      <c r="E62" s="1060"/>
      <c r="F62" s="1060"/>
      <c r="G62" s="1060"/>
      <c r="H62" s="1060"/>
      <c r="I62" s="1060"/>
      <c r="J62" s="1060"/>
      <c r="K62" s="1060"/>
      <c r="L62" s="1060"/>
      <c r="M62" s="1060"/>
      <c r="N62" s="1060"/>
      <c r="O62" s="1060"/>
      <c r="P62" s="1061"/>
      <c r="Q62" s="1062"/>
      <c r="R62" s="1057"/>
      <c r="S62" s="1057"/>
      <c r="T62" s="1057"/>
      <c r="U62" s="1057"/>
      <c r="V62" s="1057"/>
      <c r="W62" s="1057"/>
      <c r="X62" s="1057"/>
      <c r="Y62" s="1057"/>
      <c r="Z62" s="1057"/>
      <c r="AA62" s="1057"/>
      <c r="AB62" s="1057"/>
      <c r="AC62" s="1057"/>
      <c r="AD62" s="1057"/>
      <c r="AE62" s="1063"/>
      <c r="AF62" s="1064"/>
      <c r="AG62" s="1065"/>
      <c r="AH62" s="1065"/>
      <c r="AI62" s="1065"/>
      <c r="AJ62" s="1066"/>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30"/>
      <c r="BF62" s="1030"/>
      <c r="BG62" s="1030"/>
      <c r="BH62" s="1030"/>
      <c r="BI62" s="1031"/>
      <c r="BJ62" s="1032" t="s">
        <v>393</v>
      </c>
      <c r="BK62" s="1033"/>
      <c r="BL62" s="1033"/>
      <c r="BM62" s="1033"/>
      <c r="BN62" s="1034"/>
      <c r="BO62" s="218"/>
      <c r="BP62" s="218"/>
      <c r="BQ62" s="215">
        <v>56</v>
      </c>
      <c r="BR62" s="216"/>
      <c r="BS62" s="1038"/>
      <c r="BT62" s="1039"/>
      <c r="BU62" s="1039"/>
      <c r="BV62" s="1039"/>
      <c r="BW62" s="1039"/>
      <c r="BX62" s="1039"/>
      <c r="BY62" s="1039"/>
      <c r="BZ62" s="1039"/>
      <c r="CA62" s="1039"/>
      <c r="CB62" s="1039"/>
      <c r="CC62" s="1039"/>
      <c r="CD62" s="1039"/>
      <c r="CE62" s="1039"/>
      <c r="CF62" s="1039"/>
      <c r="CG62" s="1040"/>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199"/>
    </row>
    <row r="63" spans="1:131" s="200" customFormat="1" ht="26.25" customHeight="1" thickBot="1">
      <c r="A63" s="217" t="s">
        <v>370</v>
      </c>
      <c r="B63" s="964" t="s">
        <v>394</v>
      </c>
      <c r="C63" s="965"/>
      <c r="D63" s="965"/>
      <c r="E63" s="965"/>
      <c r="F63" s="965"/>
      <c r="G63" s="965"/>
      <c r="H63" s="965"/>
      <c r="I63" s="965"/>
      <c r="J63" s="965"/>
      <c r="K63" s="965"/>
      <c r="L63" s="965"/>
      <c r="M63" s="965"/>
      <c r="N63" s="965"/>
      <c r="O63" s="965"/>
      <c r="P63" s="966"/>
      <c r="Q63" s="988"/>
      <c r="R63" s="989"/>
      <c r="S63" s="989"/>
      <c r="T63" s="989"/>
      <c r="U63" s="989"/>
      <c r="V63" s="989"/>
      <c r="W63" s="989"/>
      <c r="X63" s="989"/>
      <c r="Y63" s="989"/>
      <c r="Z63" s="989"/>
      <c r="AA63" s="989"/>
      <c r="AB63" s="989"/>
      <c r="AC63" s="989"/>
      <c r="AD63" s="989"/>
      <c r="AE63" s="1067"/>
      <c r="AF63" s="1068">
        <v>933</v>
      </c>
      <c r="AG63" s="990"/>
      <c r="AH63" s="990"/>
      <c r="AI63" s="990"/>
      <c r="AJ63" s="1069"/>
      <c r="AK63" s="1070"/>
      <c r="AL63" s="989"/>
      <c r="AM63" s="989"/>
      <c r="AN63" s="989"/>
      <c r="AO63" s="989"/>
      <c r="AP63" s="990">
        <v>4551</v>
      </c>
      <c r="AQ63" s="990"/>
      <c r="AR63" s="990"/>
      <c r="AS63" s="990"/>
      <c r="AT63" s="990"/>
      <c r="AU63" s="990">
        <v>2907</v>
      </c>
      <c r="AV63" s="990"/>
      <c r="AW63" s="990"/>
      <c r="AX63" s="990"/>
      <c r="AY63" s="990"/>
      <c r="AZ63" s="1035"/>
      <c r="BA63" s="1035"/>
      <c r="BB63" s="1035"/>
      <c r="BC63" s="1035"/>
      <c r="BD63" s="1035"/>
      <c r="BE63" s="991"/>
      <c r="BF63" s="991"/>
      <c r="BG63" s="991"/>
      <c r="BH63" s="991"/>
      <c r="BI63" s="992"/>
      <c r="BJ63" s="1036" t="s">
        <v>112</v>
      </c>
      <c r="BK63" s="971"/>
      <c r="BL63" s="971"/>
      <c r="BM63" s="971"/>
      <c r="BN63" s="1037"/>
      <c r="BO63" s="218"/>
      <c r="BP63" s="218"/>
      <c r="BQ63" s="215">
        <v>57</v>
      </c>
      <c r="BR63" s="216"/>
      <c r="BS63" s="1038"/>
      <c r="BT63" s="1039"/>
      <c r="BU63" s="1039"/>
      <c r="BV63" s="1039"/>
      <c r="BW63" s="1039"/>
      <c r="BX63" s="1039"/>
      <c r="BY63" s="1039"/>
      <c r="BZ63" s="1039"/>
      <c r="CA63" s="1039"/>
      <c r="CB63" s="1039"/>
      <c r="CC63" s="1039"/>
      <c r="CD63" s="1039"/>
      <c r="CE63" s="1039"/>
      <c r="CF63" s="1039"/>
      <c r="CG63" s="1040"/>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38"/>
      <c r="BT64" s="1039"/>
      <c r="BU64" s="1039"/>
      <c r="BV64" s="1039"/>
      <c r="BW64" s="1039"/>
      <c r="BX64" s="1039"/>
      <c r="BY64" s="1039"/>
      <c r="BZ64" s="1039"/>
      <c r="CA64" s="1039"/>
      <c r="CB64" s="1039"/>
      <c r="CC64" s="1039"/>
      <c r="CD64" s="1039"/>
      <c r="CE64" s="1039"/>
      <c r="CF64" s="1039"/>
      <c r="CG64" s="1040"/>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38"/>
      <c r="BT65" s="1039"/>
      <c r="BU65" s="1039"/>
      <c r="BV65" s="1039"/>
      <c r="BW65" s="1039"/>
      <c r="BX65" s="1039"/>
      <c r="BY65" s="1039"/>
      <c r="BZ65" s="1039"/>
      <c r="CA65" s="1039"/>
      <c r="CB65" s="1039"/>
      <c r="CC65" s="1039"/>
      <c r="CD65" s="1039"/>
      <c r="CE65" s="1039"/>
      <c r="CF65" s="1039"/>
      <c r="CG65" s="1040"/>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199"/>
    </row>
    <row r="66" spans="1:131" s="200" customFormat="1" ht="26.25" customHeight="1">
      <c r="A66" s="1041" t="s">
        <v>396</v>
      </c>
      <c r="B66" s="1042"/>
      <c r="C66" s="1042"/>
      <c r="D66" s="1042"/>
      <c r="E66" s="1042"/>
      <c r="F66" s="1042"/>
      <c r="G66" s="1042"/>
      <c r="H66" s="1042"/>
      <c r="I66" s="1042"/>
      <c r="J66" s="1042"/>
      <c r="K66" s="1042"/>
      <c r="L66" s="1042"/>
      <c r="M66" s="1042"/>
      <c r="N66" s="1042"/>
      <c r="O66" s="1042"/>
      <c r="P66" s="1043"/>
      <c r="Q66" s="1016" t="s">
        <v>397</v>
      </c>
      <c r="R66" s="1017"/>
      <c r="S66" s="1017"/>
      <c r="T66" s="1017"/>
      <c r="U66" s="1047"/>
      <c r="V66" s="1016" t="s">
        <v>398</v>
      </c>
      <c r="W66" s="1017"/>
      <c r="X66" s="1017"/>
      <c r="Y66" s="1017"/>
      <c r="Z66" s="1047"/>
      <c r="AA66" s="1016" t="s">
        <v>399</v>
      </c>
      <c r="AB66" s="1017"/>
      <c r="AC66" s="1017"/>
      <c r="AD66" s="1017"/>
      <c r="AE66" s="1047"/>
      <c r="AF66" s="1049" t="s">
        <v>400</v>
      </c>
      <c r="AG66" s="1050"/>
      <c r="AH66" s="1050"/>
      <c r="AI66" s="1050"/>
      <c r="AJ66" s="1051"/>
      <c r="AK66" s="1016" t="s">
        <v>401</v>
      </c>
      <c r="AL66" s="1042"/>
      <c r="AM66" s="1042"/>
      <c r="AN66" s="1042"/>
      <c r="AO66" s="1043"/>
      <c r="AP66" s="1016" t="s">
        <v>402</v>
      </c>
      <c r="AQ66" s="1017"/>
      <c r="AR66" s="1017"/>
      <c r="AS66" s="1017"/>
      <c r="AT66" s="1047"/>
      <c r="AU66" s="1016" t="s">
        <v>403</v>
      </c>
      <c r="AV66" s="1017"/>
      <c r="AW66" s="1017"/>
      <c r="AX66" s="1017"/>
      <c r="AY66" s="1047"/>
      <c r="AZ66" s="1016" t="s">
        <v>356</v>
      </c>
      <c r="BA66" s="1017"/>
      <c r="BB66" s="1017"/>
      <c r="BC66" s="1017"/>
      <c r="BD66" s="1018"/>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58"/>
      <c r="CI66" s="959"/>
      <c r="CJ66" s="959"/>
      <c r="CK66" s="959"/>
      <c r="CL66" s="960"/>
      <c r="CM66" s="958"/>
      <c r="CN66" s="959"/>
      <c r="CO66" s="959"/>
      <c r="CP66" s="959"/>
      <c r="CQ66" s="960"/>
      <c r="CR66" s="958"/>
      <c r="CS66" s="959"/>
      <c r="CT66" s="959"/>
      <c r="CU66" s="959"/>
      <c r="CV66" s="960"/>
      <c r="CW66" s="958"/>
      <c r="CX66" s="959"/>
      <c r="CY66" s="959"/>
      <c r="CZ66" s="959"/>
      <c r="DA66" s="960"/>
      <c r="DB66" s="958"/>
      <c r="DC66" s="959"/>
      <c r="DD66" s="959"/>
      <c r="DE66" s="959"/>
      <c r="DF66" s="960"/>
      <c r="DG66" s="958"/>
      <c r="DH66" s="959"/>
      <c r="DI66" s="959"/>
      <c r="DJ66" s="959"/>
      <c r="DK66" s="960"/>
      <c r="DL66" s="958"/>
      <c r="DM66" s="959"/>
      <c r="DN66" s="959"/>
      <c r="DO66" s="959"/>
      <c r="DP66" s="960"/>
      <c r="DQ66" s="958"/>
      <c r="DR66" s="959"/>
      <c r="DS66" s="959"/>
      <c r="DT66" s="959"/>
      <c r="DU66" s="960"/>
      <c r="DV66" s="961"/>
      <c r="DW66" s="962"/>
      <c r="DX66" s="962"/>
      <c r="DY66" s="962"/>
      <c r="DZ66" s="963"/>
      <c r="EA66" s="199"/>
    </row>
    <row r="67" spans="1:131" s="200" customFormat="1" ht="26.25" customHeight="1" thickBot="1">
      <c r="A67" s="1044"/>
      <c r="B67" s="1045"/>
      <c r="C67" s="1045"/>
      <c r="D67" s="1045"/>
      <c r="E67" s="1045"/>
      <c r="F67" s="1045"/>
      <c r="G67" s="1045"/>
      <c r="H67" s="1045"/>
      <c r="I67" s="1045"/>
      <c r="J67" s="1045"/>
      <c r="K67" s="1045"/>
      <c r="L67" s="1045"/>
      <c r="M67" s="1045"/>
      <c r="N67" s="1045"/>
      <c r="O67" s="1045"/>
      <c r="P67" s="1046"/>
      <c r="Q67" s="1019"/>
      <c r="R67" s="1020"/>
      <c r="S67" s="1020"/>
      <c r="T67" s="1020"/>
      <c r="U67" s="1048"/>
      <c r="V67" s="1019"/>
      <c r="W67" s="1020"/>
      <c r="X67" s="1020"/>
      <c r="Y67" s="1020"/>
      <c r="Z67" s="1048"/>
      <c r="AA67" s="1019"/>
      <c r="AB67" s="1020"/>
      <c r="AC67" s="1020"/>
      <c r="AD67" s="1020"/>
      <c r="AE67" s="1048"/>
      <c r="AF67" s="1052"/>
      <c r="AG67" s="1053"/>
      <c r="AH67" s="1053"/>
      <c r="AI67" s="1053"/>
      <c r="AJ67" s="1054"/>
      <c r="AK67" s="1055"/>
      <c r="AL67" s="1045"/>
      <c r="AM67" s="1045"/>
      <c r="AN67" s="1045"/>
      <c r="AO67" s="1046"/>
      <c r="AP67" s="1019"/>
      <c r="AQ67" s="1020"/>
      <c r="AR67" s="1020"/>
      <c r="AS67" s="1020"/>
      <c r="AT67" s="1048"/>
      <c r="AU67" s="1019"/>
      <c r="AV67" s="1020"/>
      <c r="AW67" s="1020"/>
      <c r="AX67" s="1020"/>
      <c r="AY67" s="1048"/>
      <c r="AZ67" s="1019"/>
      <c r="BA67" s="1020"/>
      <c r="BB67" s="1020"/>
      <c r="BC67" s="1020"/>
      <c r="BD67" s="1021"/>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58"/>
      <c r="CI67" s="959"/>
      <c r="CJ67" s="959"/>
      <c r="CK67" s="959"/>
      <c r="CL67" s="960"/>
      <c r="CM67" s="958"/>
      <c r="CN67" s="959"/>
      <c r="CO67" s="959"/>
      <c r="CP67" s="959"/>
      <c r="CQ67" s="960"/>
      <c r="CR67" s="958"/>
      <c r="CS67" s="959"/>
      <c r="CT67" s="959"/>
      <c r="CU67" s="959"/>
      <c r="CV67" s="960"/>
      <c r="CW67" s="958"/>
      <c r="CX67" s="959"/>
      <c r="CY67" s="959"/>
      <c r="CZ67" s="959"/>
      <c r="DA67" s="960"/>
      <c r="DB67" s="958"/>
      <c r="DC67" s="959"/>
      <c r="DD67" s="959"/>
      <c r="DE67" s="959"/>
      <c r="DF67" s="960"/>
      <c r="DG67" s="958"/>
      <c r="DH67" s="959"/>
      <c r="DI67" s="959"/>
      <c r="DJ67" s="959"/>
      <c r="DK67" s="960"/>
      <c r="DL67" s="958"/>
      <c r="DM67" s="959"/>
      <c r="DN67" s="959"/>
      <c r="DO67" s="959"/>
      <c r="DP67" s="960"/>
      <c r="DQ67" s="958"/>
      <c r="DR67" s="959"/>
      <c r="DS67" s="959"/>
      <c r="DT67" s="959"/>
      <c r="DU67" s="960"/>
      <c r="DV67" s="961"/>
      <c r="DW67" s="962"/>
      <c r="DX67" s="962"/>
      <c r="DY67" s="962"/>
      <c r="DZ67" s="963"/>
      <c r="EA67" s="199"/>
    </row>
    <row r="68" spans="1:131" s="200" customFormat="1" ht="26.25" customHeight="1" thickTop="1">
      <c r="A68" s="211">
        <v>1</v>
      </c>
      <c r="B68" s="1012" t="s">
        <v>550</v>
      </c>
      <c r="C68" s="1013"/>
      <c r="D68" s="1013"/>
      <c r="E68" s="1013"/>
      <c r="F68" s="1013"/>
      <c r="G68" s="1013"/>
      <c r="H68" s="1013"/>
      <c r="I68" s="1013"/>
      <c r="J68" s="1013"/>
      <c r="K68" s="1013"/>
      <c r="L68" s="1013"/>
      <c r="M68" s="1013"/>
      <c r="N68" s="1013"/>
      <c r="O68" s="1013"/>
      <c r="P68" s="1014"/>
      <c r="Q68" s="1015">
        <v>9229</v>
      </c>
      <c r="R68" s="1011"/>
      <c r="S68" s="1011"/>
      <c r="T68" s="1011"/>
      <c r="U68" s="1011"/>
      <c r="V68" s="1011">
        <v>7683</v>
      </c>
      <c r="W68" s="1011"/>
      <c r="X68" s="1011"/>
      <c r="Y68" s="1011"/>
      <c r="Z68" s="1011"/>
      <c r="AA68" s="1011">
        <v>1546</v>
      </c>
      <c r="AB68" s="1011"/>
      <c r="AC68" s="1011"/>
      <c r="AD68" s="1011"/>
      <c r="AE68" s="1011"/>
      <c r="AF68" s="1011" t="s">
        <v>547</v>
      </c>
      <c r="AG68" s="1011"/>
      <c r="AH68" s="1011"/>
      <c r="AI68" s="1011"/>
      <c r="AJ68" s="1011"/>
      <c r="AK68" s="1011" t="s">
        <v>548</v>
      </c>
      <c r="AL68" s="1011"/>
      <c r="AM68" s="1011"/>
      <c r="AN68" s="1011"/>
      <c r="AO68" s="1011"/>
      <c r="AP68" s="1011" t="s">
        <v>548</v>
      </c>
      <c r="AQ68" s="1011"/>
      <c r="AR68" s="1011"/>
      <c r="AS68" s="1011"/>
      <c r="AT68" s="1011"/>
      <c r="AU68" s="1011" t="s">
        <v>489</v>
      </c>
      <c r="AV68" s="1011"/>
      <c r="AW68" s="1011"/>
      <c r="AX68" s="1011"/>
      <c r="AY68" s="1011"/>
      <c r="AZ68" s="1022"/>
      <c r="BA68" s="1022"/>
      <c r="BB68" s="1022"/>
      <c r="BC68" s="1022"/>
      <c r="BD68" s="102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58"/>
      <c r="CI68" s="959"/>
      <c r="CJ68" s="959"/>
      <c r="CK68" s="959"/>
      <c r="CL68" s="960"/>
      <c r="CM68" s="958"/>
      <c r="CN68" s="959"/>
      <c r="CO68" s="959"/>
      <c r="CP68" s="959"/>
      <c r="CQ68" s="960"/>
      <c r="CR68" s="958"/>
      <c r="CS68" s="959"/>
      <c r="CT68" s="959"/>
      <c r="CU68" s="959"/>
      <c r="CV68" s="960"/>
      <c r="CW68" s="958"/>
      <c r="CX68" s="959"/>
      <c r="CY68" s="959"/>
      <c r="CZ68" s="959"/>
      <c r="DA68" s="960"/>
      <c r="DB68" s="958"/>
      <c r="DC68" s="959"/>
      <c r="DD68" s="959"/>
      <c r="DE68" s="959"/>
      <c r="DF68" s="960"/>
      <c r="DG68" s="958"/>
      <c r="DH68" s="959"/>
      <c r="DI68" s="959"/>
      <c r="DJ68" s="959"/>
      <c r="DK68" s="960"/>
      <c r="DL68" s="958"/>
      <c r="DM68" s="959"/>
      <c r="DN68" s="959"/>
      <c r="DO68" s="959"/>
      <c r="DP68" s="960"/>
      <c r="DQ68" s="958"/>
      <c r="DR68" s="959"/>
      <c r="DS68" s="959"/>
      <c r="DT68" s="959"/>
      <c r="DU68" s="960"/>
      <c r="DV68" s="961"/>
      <c r="DW68" s="962"/>
      <c r="DX68" s="962"/>
      <c r="DY68" s="962"/>
      <c r="DZ68" s="963"/>
      <c r="EA68" s="199"/>
    </row>
    <row r="69" spans="1:131" s="200" customFormat="1" ht="26.25" customHeight="1">
      <c r="A69" s="214">
        <v>2</v>
      </c>
      <c r="B69" s="993" t="s">
        <v>551</v>
      </c>
      <c r="C69" s="994"/>
      <c r="D69" s="994"/>
      <c r="E69" s="994"/>
      <c r="F69" s="994"/>
      <c r="G69" s="994"/>
      <c r="H69" s="994"/>
      <c r="I69" s="994"/>
      <c r="J69" s="994"/>
      <c r="K69" s="994"/>
      <c r="L69" s="994"/>
      <c r="M69" s="994"/>
      <c r="N69" s="994"/>
      <c r="O69" s="994"/>
      <c r="P69" s="995"/>
      <c r="Q69" s="996">
        <v>247</v>
      </c>
      <c r="R69" s="997"/>
      <c r="S69" s="997"/>
      <c r="T69" s="997"/>
      <c r="U69" s="997"/>
      <c r="V69" s="997">
        <v>233</v>
      </c>
      <c r="W69" s="997"/>
      <c r="X69" s="997"/>
      <c r="Y69" s="997"/>
      <c r="Z69" s="997"/>
      <c r="AA69" s="997">
        <v>14</v>
      </c>
      <c r="AB69" s="997"/>
      <c r="AC69" s="997"/>
      <c r="AD69" s="997"/>
      <c r="AE69" s="997"/>
      <c r="AF69" s="997" t="s">
        <v>548</v>
      </c>
      <c r="AG69" s="997"/>
      <c r="AH69" s="997"/>
      <c r="AI69" s="997"/>
      <c r="AJ69" s="997"/>
      <c r="AK69" s="997" t="s">
        <v>547</v>
      </c>
      <c r="AL69" s="997"/>
      <c r="AM69" s="997"/>
      <c r="AN69" s="997"/>
      <c r="AO69" s="997"/>
      <c r="AP69" s="997">
        <v>25</v>
      </c>
      <c r="AQ69" s="997"/>
      <c r="AR69" s="997"/>
      <c r="AS69" s="997"/>
      <c r="AT69" s="997"/>
      <c r="AU69" s="997" t="s">
        <v>489</v>
      </c>
      <c r="AV69" s="997"/>
      <c r="AW69" s="997"/>
      <c r="AX69" s="997"/>
      <c r="AY69" s="997"/>
      <c r="AZ69" s="1005"/>
      <c r="BA69" s="1005"/>
      <c r="BB69" s="1005"/>
      <c r="BC69" s="1005"/>
      <c r="BD69" s="1006"/>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58"/>
      <c r="CI69" s="959"/>
      <c r="CJ69" s="959"/>
      <c r="CK69" s="959"/>
      <c r="CL69" s="960"/>
      <c r="CM69" s="958"/>
      <c r="CN69" s="959"/>
      <c r="CO69" s="959"/>
      <c r="CP69" s="959"/>
      <c r="CQ69" s="960"/>
      <c r="CR69" s="958"/>
      <c r="CS69" s="959"/>
      <c r="CT69" s="959"/>
      <c r="CU69" s="959"/>
      <c r="CV69" s="960"/>
      <c r="CW69" s="958"/>
      <c r="CX69" s="959"/>
      <c r="CY69" s="959"/>
      <c r="CZ69" s="959"/>
      <c r="DA69" s="960"/>
      <c r="DB69" s="958"/>
      <c r="DC69" s="959"/>
      <c r="DD69" s="959"/>
      <c r="DE69" s="959"/>
      <c r="DF69" s="960"/>
      <c r="DG69" s="958"/>
      <c r="DH69" s="959"/>
      <c r="DI69" s="959"/>
      <c r="DJ69" s="959"/>
      <c r="DK69" s="960"/>
      <c r="DL69" s="958"/>
      <c r="DM69" s="959"/>
      <c r="DN69" s="959"/>
      <c r="DO69" s="959"/>
      <c r="DP69" s="960"/>
      <c r="DQ69" s="958"/>
      <c r="DR69" s="959"/>
      <c r="DS69" s="959"/>
      <c r="DT69" s="959"/>
      <c r="DU69" s="960"/>
      <c r="DV69" s="961"/>
      <c r="DW69" s="962"/>
      <c r="DX69" s="962"/>
      <c r="DY69" s="962"/>
      <c r="DZ69" s="963"/>
      <c r="EA69" s="199"/>
    </row>
    <row r="70" spans="1:131" s="200" customFormat="1" ht="26.25" customHeight="1">
      <c r="A70" s="214">
        <v>3</v>
      </c>
      <c r="B70" s="993" t="s">
        <v>552</v>
      </c>
      <c r="C70" s="994"/>
      <c r="D70" s="994"/>
      <c r="E70" s="994"/>
      <c r="F70" s="994"/>
      <c r="G70" s="994"/>
      <c r="H70" s="994"/>
      <c r="I70" s="994"/>
      <c r="J70" s="994"/>
      <c r="K70" s="994"/>
      <c r="L70" s="994"/>
      <c r="M70" s="994"/>
      <c r="N70" s="994"/>
      <c r="O70" s="994"/>
      <c r="P70" s="995"/>
      <c r="Q70" s="996">
        <v>228</v>
      </c>
      <c r="R70" s="997"/>
      <c r="S70" s="997"/>
      <c r="T70" s="997"/>
      <c r="U70" s="997"/>
      <c r="V70" s="997">
        <v>206</v>
      </c>
      <c r="W70" s="997"/>
      <c r="X70" s="997"/>
      <c r="Y70" s="997"/>
      <c r="Z70" s="997"/>
      <c r="AA70" s="997">
        <v>22</v>
      </c>
      <c r="AB70" s="997"/>
      <c r="AC70" s="997"/>
      <c r="AD70" s="997"/>
      <c r="AE70" s="997"/>
      <c r="AF70" s="997" t="s">
        <v>489</v>
      </c>
      <c r="AG70" s="997"/>
      <c r="AH70" s="997"/>
      <c r="AI70" s="997"/>
      <c r="AJ70" s="997"/>
      <c r="AK70" s="997">
        <v>8</v>
      </c>
      <c r="AL70" s="997"/>
      <c r="AM70" s="997"/>
      <c r="AN70" s="997"/>
      <c r="AO70" s="997"/>
      <c r="AP70" s="997" t="s">
        <v>548</v>
      </c>
      <c r="AQ70" s="997"/>
      <c r="AR70" s="997"/>
      <c r="AS70" s="997"/>
      <c r="AT70" s="997"/>
      <c r="AU70" s="997" t="s">
        <v>489</v>
      </c>
      <c r="AV70" s="997"/>
      <c r="AW70" s="997"/>
      <c r="AX70" s="997"/>
      <c r="AY70" s="997"/>
      <c r="AZ70" s="1005"/>
      <c r="BA70" s="1005"/>
      <c r="BB70" s="1005"/>
      <c r="BC70" s="1005"/>
      <c r="BD70" s="1006"/>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58"/>
      <c r="CI70" s="959"/>
      <c r="CJ70" s="959"/>
      <c r="CK70" s="959"/>
      <c r="CL70" s="960"/>
      <c r="CM70" s="958"/>
      <c r="CN70" s="959"/>
      <c r="CO70" s="959"/>
      <c r="CP70" s="959"/>
      <c r="CQ70" s="960"/>
      <c r="CR70" s="958"/>
      <c r="CS70" s="959"/>
      <c r="CT70" s="959"/>
      <c r="CU70" s="959"/>
      <c r="CV70" s="960"/>
      <c r="CW70" s="958"/>
      <c r="CX70" s="959"/>
      <c r="CY70" s="959"/>
      <c r="CZ70" s="959"/>
      <c r="DA70" s="960"/>
      <c r="DB70" s="958"/>
      <c r="DC70" s="959"/>
      <c r="DD70" s="959"/>
      <c r="DE70" s="959"/>
      <c r="DF70" s="960"/>
      <c r="DG70" s="958"/>
      <c r="DH70" s="959"/>
      <c r="DI70" s="959"/>
      <c r="DJ70" s="959"/>
      <c r="DK70" s="960"/>
      <c r="DL70" s="958"/>
      <c r="DM70" s="959"/>
      <c r="DN70" s="959"/>
      <c r="DO70" s="959"/>
      <c r="DP70" s="960"/>
      <c r="DQ70" s="958"/>
      <c r="DR70" s="959"/>
      <c r="DS70" s="959"/>
      <c r="DT70" s="959"/>
      <c r="DU70" s="960"/>
      <c r="DV70" s="961"/>
      <c r="DW70" s="962"/>
      <c r="DX70" s="962"/>
      <c r="DY70" s="962"/>
      <c r="DZ70" s="963"/>
      <c r="EA70" s="199"/>
    </row>
    <row r="71" spans="1:131" s="200" customFormat="1" ht="26.25" customHeight="1">
      <c r="A71" s="214">
        <v>4</v>
      </c>
      <c r="B71" s="993" t="s">
        <v>553</v>
      </c>
      <c r="C71" s="994"/>
      <c r="D71" s="994"/>
      <c r="E71" s="994"/>
      <c r="F71" s="994"/>
      <c r="G71" s="994"/>
      <c r="H71" s="994"/>
      <c r="I71" s="994"/>
      <c r="J71" s="994"/>
      <c r="K71" s="994"/>
      <c r="L71" s="994"/>
      <c r="M71" s="994"/>
      <c r="N71" s="994"/>
      <c r="O71" s="994"/>
      <c r="P71" s="995"/>
      <c r="Q71" s="996">
        <v>318</v>
      </c>
      <c r="R71" s="997"/>
      <c r="S71" s="997"/>
      <c r="T71" s="997"/>
      <c r="U71" s="997"/>
      <c r="V71" s="997">
        <v>310</v>
      </c>
      <c r="W71" s="997"/>
      <c r="X71" s="997"/>
      <c r="Y71" s="997"/>
      <c r="Z71" s="997"/>
      <c r="AA71" s="997">
        <v>40</v>
      </c>
      <c r="AB71" s="997"/>
      <c r="AC71" s="997"/>
      <c r="AD71" s="997"/>
      <c r="AE71" s="997"/>
      <c r="AF71" s="997" t="s">
        <v>489</v>
      </c>
      <c r="AG71" s="997"/>
      <c r="AH71" s="997"/>
      <c r="AI71" s="997"/>
      <c r="AJ71" s="997"/>
      <c r="AK71" s="997" t="s">
        <v>548</v>
      </c>
      <c r="AL71" s="997"/>
      <c r="AM71" s="997"/>
      <c r="AN71" s="997"/>
      <c r="AO71" s="997"/>
      <c r="AP71" s="997" t="s">
        <v>548</v>
      </c>
      <c r="AQ71" s="997"/>
      <c r="AR71" s="997"/>
      <c r="AS71" s="997"/>
      <c r="AT71" s="997"/>
      <c r="AU71" s="997" t="s">
        <v>489</v>
      </c>
      <c r="AV71" s="997"/>
      <c r="AW71" s="997"/>
      <c r="AX71" s="997"/>
      <c r="AY71" s="997"/>
      <c r="AZ71" s="1005"/>
      <c r="BA71" s="1005"/>
      <c r="BB71" s="1005"/>
      <c r="BC71" s="1005"/>
      <c r="BD71" s="1006"/>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58"/>
      <c r="CI71" s="959"/>
      <c r="CJ71" s="959"/>
      <c r="CK71" s="959"/>
      <c r="CL71" s="960"/>
      <c r="CM71" s="958"/>
      <c r="CN71" s="959"/>
      <c r="CO71" s="959"/>
      <c r="CP71" s="959"/>
      <c r="CQ71" s="960"/>
      <c r="CR71" s="958"/>
      <c r="CS71" s="959"/>
      <c r="CT71" s="959"/>
      <c r="CU71" s="959"/>
      <c r="CV71" s="960"/>
      <c r="CW71" s="958"/>
      <c r="CX71" s="959"/>
      <c r="CY71" s="959"/>
      <c r="CZ71" s="959"/>
      <c r="DA71" s="960"/>
      <c r="DB71" s="958"/>
      <c r="DC71" s="959"/>
      <c r="DD71" s="959"/>
      <c r="DE71" s="959"/>
      <c r="DF71" s="960"/>
      <c r="DG71" s="958"/>
      <c r="DH71" s="959"/>
      <c r="DI71" s="959"/>
      <c r="DJ71" s="959"/>
      <c r="DK71" s="960"/>
      <c r="DL71" s="958"/>
      <c r="DM71" s="959"/>
      <c r="DN71" s="959"/>
      <c r="DO71" s="959"/>
      <c r="DP71" s="960"/>
      <c r="DQ71" s="958"/>
      <c r="DR71" s="959"/>
      <c r="DS71" s="959"/>
      <c r="DT71" s="959"/>
      <c r="DU71" s="960"/>
      <c r="DV71" s="961"/>
      <c r="DW71" s="962"/>
      <c r="DX71" s="962"/>
      <c r="DY71" s="962"/>
      <c r="DZ71" s="963"/>
      <c r="EA71" s="199"/>
    </row>
    <row r="72" spans="1:131" s="200" customFormat="1" ht="26.25" customHeight="1">
      <c r="A72" s="214">
        <v>5</v>
      </c>
      <c r="B72" s="993" t="s">
        <v>554</v>
      </c>
      <c r="C72" s="994"/>
      <c r="D72" s="994"/>
      <c r="E72" s="994"/>
      <c r="F72" s="994"/>
      <c r="G72" s="994"/>
      <c r="H72" s="994"/>
      <c r="I72" s="994"/>
      <c r="J72" s="994"/>
      <c r="K72" s="994"/>
      <c r="L72" s="994"/>
      <c r="M72" s="994"/>
      <c r="N72" s="994"/>
      <c r="O72" s="994"/>
      <c r="P72" s="995"/>
      <c r="Q72" s="996">
        <v>60</v>
      </c>
      <c r="R72" s="997"/>
      <c r="S72" s="997"/>
      <c r="T72" s="997"/>
      <c r="U72" s="997"/>
      <c r="V72" s="997">
        <v>58</v>
      </c>
      <c r="W72" s="997"/>
      <c r="X72" s="997"/>
      <c r="Y72" s="997"/>
      <c r="Z72" s="997"/>
      <c r="AA72" s="997">
        <v>2</v>
      </c>
      <c r="AB72" s="997"/>
      <c r="AC72" s="997"/>
      <c r="AD72" s="997"/>
      <c r="AE72" s="997"/>
      <c r="AF72" s="997" t="s">
        <v>489</v>
      </c>
      <c r="AG72" s="997"/>
      <c r="AH72" s="997"/>
      <c r="AI72" s="997"/>
      <c r="AJ72" s="997"/>
      <c r="AK72" s="997">
        <v>4</v>
      </c>
      <c r="AL72" s="997"/>
      <c r="AM72" s="997"/>
      <c r="AN72" s="997"/>
      <c r="AO72" s="997"/>
      <c r="AP72" s="997" t="s">
        <v>547</v>
      </c>
      <c r="AQ72" s="997"/>
      <c r="AR72" s="997"/>
      <c r="AS72" s="997"/>
      <c r="AT72" s="997"/>
      <c r="AU72" s="997" t="s">
        <v>489</v>
      </c>
      <c r="AV72" s="997"/>
      <c r="AW72" s="997"/>
      <c r="AX72" s="997"/>
      <c r="AY72" s="997"/>
      <c r="AZ72" s="1005"/>
      <c r="BA72" s="1005"/>
      <c r="BB72" s="1005"/>
      <c r="BC72" s="1005"/>
      <c r="BD72" s="1006"/>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58"/>
      <c r="CI72" s="959"/>
      <c r="CJ72" s="959"/>
      <c r="CK72" s="959"/>
      <c r="CL72" s="960"/>
      <c r="CM72" s="958"/>
      <c r="CN72" s="959"/>
      <c r="CO72" s="959"/>
      <c r="CP72" s="959"/>
      <c r="CQ72" s="960"/>
      <c r="CR72" s="958"/>
      <c r="CS72" s="959"/>
      <c r="CT72" s="959"/>
      <c r="CU72" s="959"/>
      <c r="CV72" s="960"/>
      <c r="CW72" s="958"/>
      <c r="CX72" s="959"/>
      <c r="CY72" s="959"/>
      <c r="CZ72" s="959"/>
      <c r="DA72" s="960"/>
      <c r="DB72" s="958"/>
      <c r="DC72" s="959"/>
      <c r="DD72" s="959"/>
      <c r="DE72" s="959"/>
      <c r="DF72" s="960"/>
      <c r="DG72" s="958"/>
      <c r="DH72" s="959"/>
      <c r="DI72" s="959"/>
      <c r="DJ72" s="959"/>
      <c r="DK72" s="960"/>
      <c r="DL72" s="958"/>
      <c r="DM72" s="959"/>
      <c r="DN72" s="959"/>
      <c r="DO72" s="959"/>
      <c r="DP72" s="960"/>
      <c r="DQ72" s="958"/>
      <c r="DR72" s="959"/>
      <c r="DS72" s="959"/>
      <c r="DT72" s="959"/>
      <c r="DU72" s="960"/>
      <c r="DV72" s="961"/>
      <c r="DW72" s="962"/>
      <c r="DX72" s="962"/>
      <c r="DY72" s="962"/>
      <c r="DZ72" s="963"/>
      <c r="EA72" s="199"/>
    </row>
    <row r="73" spans="1:131" s="200" customFormat="1" ht="26.25" customHeight="1">
      <c r="A73" s="214">
        <v>6</v>
      </c>
      <c r="B73" s="993" t="s">
        <v>555</v>
      </c>
      <c r="C73" s="994"/>
      <c r="D73" s="994"/>
      <c r="E73" s="994"/>
      <c r="F73" s="994"/>
      <c r="G73" s="994"/>
      <c r="H73" s="994"/>
      <c r="I73" s="994"/>
      <c r="J73" s="994"/>
      <c r="K73" s="994"/>
      <c r="L73" s="994"/>
      <c r="M73" s="994"/>
      <c r="N73" s="994"/>
      <c r="O73" s="994"/>
      <c r="P73" s="995"/>
      <c r="Q73" s="996">
        <v>630</v>
      </c>
      <c r="R73" s="997"/>
      <c r="S73" s="997"/>
      <c r="T73" s="997"/>
      <c r="U73" s="997"/>
      <c r="V73" s="997">
        <v>616</v>
      </c>
      <c r="W73" s="997"/>
      <c r="X73" s="997"/>
      <c r="Y73" s="997"/>
      <c r="Z73" s="997"/>
      <c r="AA73" s="997">
        <v>14</v>
      </c>
      <c r="AB73" s="997"/>
      <c r="AC73" s="997"/>
      <c r="AD73" s="997"/>
      <c r="AE73" s="997"/>
      <c r="AF73" s="997" t="s">
        <v>489</v>
      </c>
      <c r="AG73" s="997"/>
      <c r="AH73" s="997"/>
      <c r="AI73" s="997"/>
      <c r="AJ73" s="997"/>
      <c r="AK73" s="997">
        <v>10</v>
      </c>
      <c r="AL73" s="997"/>
      <c r="AM73" s="997"/>
      <c r="AN73" s="997"/>
      <c r="AO73" s="997"/>
      <c r="AP73" s="997">
        <v>466</v>
      </c>
      <c r="AQ73" s="997"/>
      <c r="AR73" s="997"/>
      <c r="AS73" s="997"/>
      <c r="AT73" s="997"/>
      <c r="AU73" s="997" t="s">
        <v>489</v>
      </c>
      <c r="AV73" s="997"/>
      <c r="AW73" s="997"/>
      <c r="AX73" s="997"/>
      <c r="AY73" s="997"/>
      <c r="AZ73" s="1005"/>
      <c r="BA73" s="1005"/>
      <c r="BB73" s="1005"/>
      <c r="BC73" s="1005"/>
      <c r="BD73" s="1006"/>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58"/>
      <c r="CI73" s="959"/>
      <c r="CJ73" s="959"/>
      <c r="CK73" s="959"/>
      <c r="CL73" s="960"/>
      <c r="CM73" s="958"/>
      <c r="CN73" s="959"/>
      <c r="CO73" s="959"/>
      <c r="CP73" s="959"/>
      <c r="CQ73" s="960"/>
      <c r="CR73" s="958"/>
      <c r="CS73" s="959"/>
      <c r="CT73" s="959"/>
      <c r="CU73" s="959"/>
      <c r="CV73" s="960"/>
      <c r="CW73" s="958"/>
      <c r="CX73" s="959"/>
      <c r="CY73" s="959"/>
      <c r="CZ73" s="959"/>
      <c r="DA73" s="960"/>
      <c r="DB73" s="958"/>
      <c r="DC73" s="959"/>
      <c r="DD73" s="959"/>
      <c r="DE73" s="959"/>
      <c r="DF73" s="960"/>
      <c r="DG73" s="958"/>
      <c r="DH73" s="959"/>
      <c r="DI73" s="959"/>
      <c r="DJ73" s="959"/>
      <c r="DK73" s="960"/>
      <c r="DL73" s="958"/>
      <c r="DM73" s="959"/>
      <c r="DN73" s="959"/>
      <c r="DO73" s="959"/>
      <c r="DP73" s="960"/>
      <c r="DQ73" s="958"/>
      <c r="DR73" s="959"/>
      <c r="DS73" s="959"/>
      <c r="DT73" s="959"/>
      <c r="DU73" s="960"/>
      <c r="DV73" s="961"/>
      <c r="DW73" s="962"/>
      <c r="DX73" s="962"/>
      <c r="DY73" s="962"/>
      <c r="DZ73" s="963"/>
      <c r="EA73" s="199"/>
    </row>
    <row r="74" spans="1:131" s="200" customFormat="1" ht="26.25" customHeight="1">
      <c r="A74" s="214">
        <v>7</v>
      </c>
      <c r="B74" s="993" t="s">
        <v>556</v>
      </c>
      <c r="C74" s="994"/>
      <c r="D74" s="994"/>
      <c r="E74" s="994"/>
      <c r="F74" s="994"/>
      <c r="G74" s="994"/>
      <c r="H74" s="994"/>
      <c r="I74" s="994"/>
      <c r="J74" s="994"/>
      <c r="K74" s="994"/>
      <c r="L74" s="994"/>
      <c r="M74" s="994"/>
      <c r="N74" s="994"/>
      <c r="O74" s="994"/>
      <c r="P74" s="995"/>
      <c r="Q74" s="996">
        <v>1433</v>
      </c>
      <c r="R74" s="997"/>
      <c r="S74" s="997"/>
      <c r="T74" s="997"/>
      <c r="U74" s="997"/>
      <c r="V74" s="997">
        <v>1305</v>
      </c>
      <c r="W74" s="997"/>
      <c r="X74" s="997"/>
      <c r="Y74" s="997"/>
      <c r="Z74" s="997"/>
      <c r="AA74" s="997">
        <v>128</v>
      </c>
      <c r="AB74" s="997"/>
      <c r="AC74" s="997"/>
      <c r="AD74" s="997"/>
      <c r="AE74" s="997"/>
      <c r="AF74" s="997" t="s">
        <v>489</v>
      </c>
      <c r="AG74" s="997"/>
      <c r="AH74" s="997"/>
      <c r="AI74" s="997"/>
      <c r="AJ74" s="997"/>
      <c r="AK74" s="997">
        <v>57</v>
      </c>
      <c r="AL74" s="997"/>
      <c r="AM74" s="997"/>
      <c r="AN74" s="997"/>
      <c r="AO74" s="997"/>
      <c r="AP74" s="997">
        <v>2258</v>
      </c>
      <c r="AQ74" s="997"/>
      <c r="AR74" s="997"/>
      <c r="AS74" s="997"/>
      <c r="AT74" s="997"/>
      <c r="AU74" s="997" t="s">
        <v>489</v>
      </c>
      <c r="AV74" s="997"/>
      <c r="AW74" s="997"/>
      <c r="AX74" s="997"/>
      <c r="AY74" s="997"/>
      <c r="AZ74" s="1005"/>
      <c r="BA74" s="1005"/>
      <c r="BB74" s="1005"/>
      <c r="BC74" s="1005"/>
      <c r="BD74" s="1006"/>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58"/>
      <c r="CI74" s="959"/>
      <c r="CJ74" s="959"/>
      <c r="CK74" s="959"/>
      <c r="CL74" s="960"/>
      <c r="CM74" s="958"/>
      <c r="CN74" s="959"/>
      <c r="CO74" s="959"/>
      <c r="CP74" s="959"/>
      <c r="CQ74" s="960"/>
      <c r="CR74" s="958"/>
      <c r="CS74" s="959"/>
      <c r="CT74" s="959"/>
      <c r="CU74" s="959"/>
      <c r="CV74" s="960"/>
      <c r="CW74" s="958"/>
      <c r="CX74" s="959"/>
      <c r="CY74" s="959"/>
      <c r="CZ74" s="959"/>
      <c r="DA74" s="960"/>
      <c r="DB74" s="958"/>
      <c r="DC74" s="959"/>
      <c r="DD74" s="959"/>
      <c r="DE74" s="959"/>
      <c r="DF74" s="960"/>
      <c r="DG74" s="958"/>
      <c r="DH74" s="959"/>
      <c r="DI74" s="959"/>
      <c r="DJ74" s="959"/>
      <c r="DK74" s="960"/>
      <c r="DL74" s="958"/>
      <c r="DM74" s="959"/>
      <c r="DN74" s="959"/>
      <c r="DO74" s="959"/>
      <c r="DP74" s="960"/>
      <c r="DQ74" s="958"/>
      <c r="DR74" s="959"/>
      <c r="DS74" s="959"/>
      <c r="DT74" s="959"/>
      <c r="DU74" s="960"/>
      <c r="DV74" s="961"/>
      <c r="DW74" s="962"/>
      <c r="DX74" s="962"/>
      <c r="DY74" s="962"/>
      <c r="DZ74" s="963"/>
      <c r="EA74" s="199"/>
    </row>
    <row r="75" spans="1:131" s="200" customFormat="1" ht="26.25" customHeight="1">
      <c r="A75" s="214">
        <v>8</v>
      </c>
      <c r="B75" s="993" t="s">
        <v>557</v>
      </c>
      <c r="C75" s="994"/>
      <c r="D75" s="994"/>
      <c r="E75" s="994"/>
      <c r="F75" s="994"/>
      <c r="G75" s="994"/>
      <c r="H75" s="994"/>
      <c r="I75" s="994"/>
      <c r="J75" s="994"/>
      <c r="K75" s="994"/>
      <c r="L75" s="994"/>
      <c r="M75" s="994"/>
      <c r="N75" s="994"/>
      <c r="O75" s="994"/>
      <c r="P75" s="995"/>
      <c r="Q75" s="1007">
        <v>142</v>
      </c>
      <c r="R75" s="1008"/>
      <c r="S75" s="1008"/>
      <c r="T75" s="1008"/>
      <c r="U75" s="1009"/>
      <c r="V75" s="1010">
        <v>131</v>
      </c>
      <c r="W75" s="1008"/>
      <c r="X75" s="1008"/>
      <c r="Y75" s="1008"/>
      <c r="Z75" s="1009"/>
      <c r="AA75" s="1010">
        <v>11</v>
      </c>
      <c r="AB75" s="1008"/>
      <c r="AC75" s="1008"/>
      <c r="AD75" s="1008"/>
      <c r="AE75" s="1009"/>
      <c r="AF75" s="1010" t="s">
        <v>489</v>
      </c>
      <c r="AG75" s="1008"/>
      <c r="AH75" s="1008"/>
      <c r="AI75" s="1008"/>
      <c r="AJ75" s="1009"/>
      <c r="AK75" s="1010" t="s">
        <v>548</v>
      </c>
      <c r="AL75" s="1008"/>
      <c r="AM75" s="1008"/>
      <c r="AN75" s="1008"/>
      <c r="AO75" s="1009"/>
      <c r="AP75" s="1010" t="s">
        <v>548</v>
      </c>
      <c r="AQ75" s="1008"/>
      <c r="AR75" s="1008"/>
      <c r="AS75" s="1008"/>
      <c r="AT75" s="1009"/>
      <c r="AU75" s="1010" t="s">
        <v>489</v>
      </c>
      <c r="AV75" s="1008"/>
      <c r="AW75" s="1008"/>
      <c r="AX75" s="1008"/>
      <c r="AY75" s="1009"/>
      <c r="AZ75" s="1005"/>
      <c r="BA75" s="1005"/>
      <c r="BB75" s="1005"/>
      <c r="BC75" s="1005"/>
      <c r="BD75" s="1006"/>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58"/>
      <c r="CI75" s="959"/>
      <c r="CJ75" s="959"/>
      <c r="CK75" s="959"/>
      <c r="CL75" s="960"/>
      <c r="CM75" s="958"/>
      <c r="CN75" s="959"/>
      <c r="CO75" s="959"/>
      <c r="CP75" s="959"/>
      <c r="CQ75" s="960"/>
      <c r="CR75" s="958"/>
      <c r="CS75" s="959"/>
      <c r="CT75" s="959"/>
      <c r="CU75" s="959"/>
      <c r="CV75" s="960"/>
      <c r="CW75" s="958"/>
      <c r="CX75" s="959"/>
      <c r="CY75" s="959"/>
      <c r="CZ75" s="959"/>
      <c r="DA75" s="960"/>
      <c r="DB75" s="958"/>
      <c r="DC75" s="959"/>
      <c r="DD75" s="959"/>
      <c r="DE75" s="959"/>
      <c r="DF75" s="960"/>
      <c r="DG75" s="958"/>
      <c r="DH75" s="959"/>
      <c r="DI75" s="959"/>
      <c r="DJ75" s="959"/>
      <c r="DK75" s="960"/>
      <c r="DL75" s="958"/>
      <c r="DM75" s="959"/>
      <c r="DN75" s="959"/>
      <c r="DO75" s="959"/>
      <c r="DP75" s="960"/>
      <c r="DQ75" s="958"/>
      <c r="DR75" s="959"/>
      <c r="DS75" s="959"/>
      <c r="DT75" s="959"/>
      <c r="DU75" s="960"/>
      <c r="DV75" s="961"/>
      <c r="DW75" s="962"/>
      <c r="DX75" s="962"/>
      <c r="DY75" s="962"/>
      <c r="DZ75" s="963"/>
      <c r="EA75" s="199"/>
    </row>
    <row r="76" spans="1:131" s="200" customFormat="1" ht="26.25" customHeight="1">
      <c r="A76" s="214">
        <v>9</v>
      </c>
      <c r="B76" s="993" t="s">
        <v>558</v>
      </c>
      <c r="C76" s="994"/>
      <c r="D76" s="994"/>
      <c r="E76" s="994"/>
      <c r="F76" s="994"/>
      <c r="G76" s="994"/>
      <c r="H76" s="994"/>
      <c r="I76" s="994"/>
      <c r="J76" s="994"/>
      <c r="K76" s="994"/>
      <c r="L76" s="994"/>
      <c r="M76" s="994"/>
      <c r="N76" s="994"/>
      <c r="O76" s="994"/>
      <c r="P76" s="995"/>
      <c r="Q76" s="1007">
        <v>121</v>
      </c>
      <c r="R76" s="1008"/>
      <c r="S76" s="1008"/>
      <c r="T76" s="1008"/>
      <c r="U76" s="1009"/>
      <c r="V76" s="1010">
        <v>94</v>
      </c>
      <c r="W76" s="1008"/>
      <c r="X76" s="1008"/>
      <c r="Y76" s="1008"/>
      <c r="Z76" s="1009"/>
      <c r="AA76" s="1010">
        <v>27</v>
      </c>
      <c r="AB76" s="1008"/>
      <c r="AC76" s="1008"/>
      <c r="AD76" s="1008"/>
      <c r="AE76" s="1009"/>
      <c r="AF76" s="1010" t="s">
        <v>489</v>
      </c>
      <c r="AG76" s="1008"/>
      <c r="AH76" s="1008"/>
      <c r="AI76" s="1008"/>
      <c r="AJ76" s="1009"/>
      <c r="AK76" s="1010" t="s">
        <v>548</v>
      </c>
      <c r="AL76" s="1008"/>
      <c r="AM76" s="1008"/>
      <c r="AN76" s="1008"/>
      <c r="AO76" s="1009"/>
      <c r="AP76" s="1010" t="s">
        <v>548</v>
      </c>
      <c r="AQ76" s="1008"/>
      <c r="AR76" s="1008"/>
      <c r="AS76" s="1008"/>
      <c r="AT76" s="1009"/>
      <c r="AU76" s="1010" t="s">
        <v>489</v>
      </c>
      <c r="AV76" s="1008"/>
      <c r="AW76" s="1008"/>
      <c r="AX76" s="1008"/>
      <c r="AY76" s="1009"/>
      <c r="AZ76" s="1005"/>
      <c r="BA76" s="1005"/>
      <c r="BB76" s="1005"/>
      <c r="BC76" s="1005"/>
      <c r="BD76" s="1006"/>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58"/>
      <c r="CI76" s="959"/>
      <c r="CJ76" s="959"/>
      <c r="CK76" s="959"/>
      <c r="CL76" s="960"/>
      <c r="CM76" s="958"/>
      <c r="CN76" s="959"/>
      <c r="CO76" s="959"/>
      <c r="CP76" s="959"/>
      <c r="CQ76" s="960"/>
      <c r="CR76" s="958"/>
      <c r="CS76" s="959"/>
      <c r="CT76" s="959"/>
      <c r="CU76" s="959"/>
      <c r="CV76" s="960"/>
      <c r="CW76" s="958"/>
      <c r="CX76" s="959"/>
      <c r="CY76" s="959"/>
      <c r="CZ76" s="959"/>
      <c r="DA76" s="960"/>
      <c r="DB76" s="958"/>
      <c r="DC76" s="959"/>
      <c r="DD76" s="959"/>
      <c r="DE76" s="959"/>
      <c r="DF76" s="960"/>
      <c r="DG76" s="958"/>
      <c r="DH76" s="959"/>
      <c r="DI76" s="959"/>
      <c r="DJ76" s="959"/>
      <c r="DK76" s="960"/>
      <c r="DL76" s="958"/>
      <c r="DM76" s="959"/>
      <c r="DN76" s="959"/>
      <c r="DO76" s="959"/>
      <c r="DP76" s="960"/>
      <c r="DQ76" s="958"/>
      <c r="DR76" s="959"/>
      <c r="DS76" s="959"/>
      <c r="DT76" s="959"/>
      <c r="DU76" s="960"/>
      <c r="DV76" s="961"/>
      <c r="DW76" s="962"/>
      <c r="DX76" s="962"/>
      <c r="DY76" s="962"/>
      <c r="DZ76" s="963"/>
      <c r="EA76" s="199"/>
    </row>
    <row r="77" spans="1:131" s="200" customFormat="1" ht="26.25" customHeight="1">
      <c r="A77" s="214">
        <v>10</v>
      </c>
      <c r="B77" s="993" t="s">
        <v>559</v>
      </c>
      <c r="C77" s="994"/>
      <c r="D77" s="994"/>
      <c r="E77" s="994"/>
      <c r="F77" s="994"/>
      <c r="G77" s="994"/>
      <c r="H77" s="994"/>
      <c r="I77" s="994"/>
      <c r="J77" s="994"/>
      <c r="K77" s="994"/>
      <c r="L77" s="994"/>
      <c r="M77" s="994"/>
      <c r="N77" s="994"/>
      <c r="O77" s="994"/>
      <c r="P77" s="995"/>
      <c r="Q77" s="1007">
        <v>141609</v>
      </c>
      <c r="R77" s="1008"/>
      <c r="S77" s="1008"/>
      <c r="T77" s="1008"/>
      <c r="U77" s="1009"/>
      <c r="V77" s="1010">
        <v>138382</v>
      </c>
      <c r="W77" s="1008"/>
      <c r="X77" s="1008"/>
      <c r="Y77" s="1008"/>
      <c r="Z77" s="1009"/>
      <c r="AA77" s="1010">
        <v>3227</v>
      </c>
      <c r="AB77" s="1008"/>
      <c r="AC77" s="1008"/>
      <c r="AD77" s="1008"/>
      <c r="AE77" s="1009"/>
      <c r="AF77" s="1010" t="s">
        <v>489</v>
      </c>
      <c r="AG77" s="1008"/>
      <c r="AH77" s="1008"/>
      <c r="AI77" s="1008"/>
      <c r="AJ77" s="1009"/>
      <c r="AK77" s="1010">
        <v>121</v>
      </c>
      <c r="AL77" s="1008"/>
      <c r="AM77" s="1008"/>
      <c r="AN77" s="1008"/>
      <c r="AO77" s="1009"/>
      <c r="AP77" s="1010" t="s">
        <v>548</v>
      </c>
      <c r="AQ77" s="1008"/>
      <c r="AR77" s="1008"/>
      <c r="AS77" s="1008"/>
      <c r="AT77" s="1009"/>
      <c r="AU77" s="1010" t="s">
        <v>489</v>
      </c>
      <c r="AV77" s="1008"/>
      <c r="AW77" s="1008"/>
      <c r="AX77" s="1008"/>
      <c r="AY77" s="1009"/>
      <c r="AZ77" s="1005"/>
      <c r="BA77" s="1005"/>
      <c r="BB77" s="1005"/>
      <c r="BC77" s="1005"/>
      <c r="BD77" s="1006"/>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58"/>
      <c r="CI77" s="959"/>
      <c r="CJ77" s="959"/>
      <c r="CK77" s="959"/>
      <c r="CL77" s="960"/>
      <c r="CM77" s="958"/>
      <c r="CN77" s="959"/>
      <c r="CO77" s="959"/>
      <c r="CP77" s="959"/>
      <c r="CQ77" s="960"/>
      <c r="CR77" s="958"/>
      <c r="CS77" s="959"/>
      <c r="CT77" s="959"/>
      <c r="CU77" s="959"/>
      <c r="CV77" s="960"/>
      <c r="CW77" s="958"/>
      <c r="CX77" s="959"/>
      <c r="CY77" s="959"/>
      <c r="CZ77" s="959"/>
      <c r="DA77" s="960"/>
      <c r="DB77" s="958"/>
      <c r="DC77" s="959"/>
      <c r="DD77" s="959"/>
      <c r="DE77" s="959"/>
      <c r="DF77" s="960"/>
      <c r="DG77" s="958"/>
      <c r="DH77" s="959"/>
      <c r="DI77" s="959"/>
      <c r="DJ77" s="959"/>
      <c r="DK77" s="960"/>
      <c r="DL77" s="958"/>
      <c r="DM77" s="959"/>
      <c r="DN77" s="959"/>
      <c r="DO77" s="959"/>
      <c r="DP77" s="960"/>
      <c r="DQ77" s="958"/>
      <c r="DR77" s="959"/>
      <c r="DS77" s="959"/>
      <c r="DT77" s="959"/>
      <c r="DU77" s="960"/>
      <c r="DV77" s="961"/>
      <c r="DW77" s="962"/>
      <c r="DX77" s="962"/>
      <c r="DY77" s="962"/>
      <c r="DZ77" s="963"/>
      <c r="EA77" s="199"/>
    </row>
    <row r="78" spans="1:131" s="200" customFormat="1" ht="26.25" customHeight="1">
      <c r="A78" s="214">
        <v>11</v>
      </c>
      <c r="B78" s="993"/>
      <c r="C78" s="994"/>
      <c r="D78" s="994"/>
      <c r="E78" s="994"/>
      <c r="F78" s="994"/>
      <c r="G78" s="994"/>
      <c r="H78" s="994"/>
      <c r="I78" s="994"/>
      <c r="J78" s="994"/>
      <c r="K78" s="994"/>
      <c r="L78" s="994"/>
      <c r="M78" s="994"/>
      <c r="N78" s="994"/>
      <c r="O78" s="994"/>
      <c r="P78" s="995"/>
      <c r="Q78" s="996"/>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1005"/>
      <c r="BA78" s="1005"/>
      <c r="BB78" s="1005"/>
      <c r="BC78" s="1005"/>
      <c r="BD78" s="1006"/>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58"/>
      <c r="CI78" s="959"/>
      <c r="CJ78" s="959"/>
      <c r="CK78" s="959"/>
      <c r="CL78" s="960"/>
      <c r="CM78" s="958"/>
      <c r="CN78" s="959"/>
      <c r="CO78" s="959"/>
      <c r="CP78" s="959"/>
      <c r="CQ78" s="960"/>
      <c r="CR78" s="958"/>
      <c r="CS78" s="959"/>
      <c r="CT78" s="959"/>
      <c r="CU78" s="959"/>
      <c r="CV78" s="960"/>
      <c r="CW78" s="958"/>
      <c r="CX78" s="959"/>
      <c r="CY78" s="959"/>
      <c r="CZ78" s="959"/>
      <c r="DA78" s="960"/>
      <c r="DB78" s="958"/>
      <c r="DC78" s="959"/>
      <c r="DD78" s="959"/>
      <c r="DE78" s="959"/>
      <c r="DF78" s="960"/>
      <c r="DG78" s="958"/>
      <c r="DH78" s="959"/>
      <c r="DI78" s="959"/>
      <c r="DJ78" s="959"/>
      <c r="DK78" s="960"/>
      <c r="DL78" s="958"/>
      <c r="DM78" s="959"/>
      <c r="DN78" s="959"/>
      <c r="DO78" s="959"/>
      <c r="DP78" s="960"/>
      <c r="DQ78" s="958"/>
      <c r="DR78" s="959"/>
      <c r="DS78" s="959"/>
      <c r="DT78" s="959"/>
      <c r="DU78" s="960"/>
      <c r="DV78" s="961"/>
      <c r="DW78" s="962"/>
      <c r="DX78" s="962"/>
      <c r="DY78" s="962"/>
      <c r="DZ78" s="963"/>
      <c r="EA78" s="199"/>
    </row>
    <row r="79" spans="1:131" s="200" customFormat="1" ht="26.25" customHeight="1">
      <c r="A79" s="214">
        <v>12</v>
      </c>
      <c r="B79" s="993"/>
      <c r="C79" s="994"/>
      <c r="D79" s="994"/>
      <c r="E79" s="994"/>
      <c r="F79" s="994"/>
      <c r="G79" s="994"/>
      <c r="H79" s="994"/>
      <c r="I79" s="994"/>
      <c r="J79" s="994"/>
      <c r="K79" s="994"/>
      <c r="L79" s="994"/>
      <c r="M79" s="994"/>
      <c r="N79" s="994"/>
      <c r="O79" s="994"/>
      <c r="P79" s="995"/>
      <c r="Q79" s="996"/>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1005"/>
      <c r="BA79" s="1005"/>
      <c r="BB79" s="1005"/>
      <c r="BC79" s="1005"/>
      <c r="BD79" s="1006"/>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58"/>
      <c r="CI79" s="959"/>
      <c r="CJ79" s="959"/>
      <c r="CK79" s="959"/>
      <c r="CL79" s="960"/>
      <c r="CM79" s="958"/>
      <c r="CN79" s="959"/>
      <c r="CO79" s="959"/>
      <c r="CP79" s="959"/>
      <c r="CQ79" s="960"/>
      <c r="CR79" s="958"/>
      <c r="CS79" s="959"/>
      <c r="CT79" s="959"/>
      <c r="CU79" s="959"/>
      <c r="CV79" s="960"/>
      <c r="CW79" s="958"/>
      <c r="CX79" s="959"/>
      <c r="CY79" s="959"/>
      <c r="CZ79" s="959"/>
      <c r="DA79" s="960"/>
      <c r="DB79" s="958"/>
      <c r="DC79" s="959"/>
      <c r="DD79" s="959"/>
      <c r="DE79" s="959"/>
      <c r="DF79" s="960"/>
      <c r="DG79" s="958"/>
      <c r="DH79" s="959"/>
      <c r="DI79" s="959"/>
      <c r="DJ79" s="959"/>
      <c r="DK79" s="960"/>
      <c r="DL79" s="958"/>
      <c r="DM79" s="959"/>
      <c r="DN79" s="959"/>
      <c r="DO79" s="959"/>
      <c r="DP79" s="960"/>
      <c r="DQ79" s="958"/>
      <c r="DR79" s="959"/>
      <c r="DS79" s="959"/>
      <c r="DT79" s="959"/>
      <c r="DU79" s="960"/>
      <c r="DV79" s="961"/>
      <c r="DW79" s="962"/>
      <c r="DX79" s="962"/>
      <c r="DY79" s="962"/>
      <c r="DZ79" s="963"/>
      <c r="EA79" s="199"/>
    </row>
    <row r="80" spans="1:131" s="200" customFormat="1" ht="26.25" customHeight="1">
      <c r="A80" s="214">
        <v>13</v>
      </c>
      <c r="B80" s="993"/>
      <c r="C80" s="994"/>
      <c r="D80" s="994"/>
      <c r="E80" s="994"/>
      <c r="F80" s="994"/>
      <c r="G80" s="994"/>
      <c r="H80" s="994"/>
      <c r="I80" s="994"/>
      <c r="J80" s="994"/>
      <c r="K80" s="994"/>
      <c r="L80" s="994"/>
      <c r="M80" s="994"/>
      <c r="N80" s="994"/>
      <c r="O80" s="994"/>
      <c r="P80" s="995"/>
      <c r="Q80" s="996"/>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1005"/>
      <c r="BA80" s="1005"/>
      <c r="BB80" s="1005"/>
      <c r="BC80" s="1005"/>
      <c r="BD80" s="1006"/>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58"/>
      <c r="CI80" s="959"/>
      <c r="CJ80" s="959"/>
      <c r="CK80" s="959"/>
      <c r="CL80" s="960"/>
      <c r="CM80" s="958"/>
      <c r="CN80" s="959"/>
      <c r="CO80" s="959"/>
      <c r="CP80" s="959"/>
      <c r="CQ80" s="960"/>
      <c r="CR80" s="958"/>
      <c r="CS80" s="959"/>
      <c r="CT80" s="959"/>
      <c r="CU80" s="959"/>
      <c r="CV80" s="960"/>
      <c r="CW80" s="958"/>
      <c r="CX80" s="959"/>
      <c r="CY80" s="959"/>
      <c r="CZ80" s="959"/>
      <c r="DA80" s="960"/>
      <c r="DB80" s="958"/>
      <c r="DC80" s="959"/>
      <c r="DD80" s="959"/>
      <c r="DE80" s="959"/>
      <c r="DF80" s="960"/>
      <c r="DG80" s="958"/>
      <c r="DH80" s="959"/>
      <c r="DI80" s="959"/>
      <c r="DJ80" s="959"/>
      <c r="DK80" s="960"/>
      <c r="DL80" s="958"/>
      <c r="DM80" s="959"/>
      <c r="DN80" s="959"/>
      <c r="DO80" s="959"/>
      <c r="DP80" s="960"/>
      <c r="DQ80" s="958"/>
      <c r="DR80" s="959"/>
      <c r="DS80" s="959"/>
      <c r="DT80" s="959"/>
      <c r="DU80" s="960"/>
      <c r="DV80" s="961"/>
      <c r="DW80" s="962"/>
      <c r="DX80" s="962"/>
      <c r="DY80" s="962"/>
      <c r="DZ80" s="963"/>
      <c r="EA80" s="199"/>
    </row>
    <row r="81" spans="1:131" s="200" customFormat="1" ht="26.25" customHeight="1">
      <c r="A81" s="214">
        <v>14</v>
      </c>
      <c r="B81" s="993"/>
      <c r="C81" s="994"/>
      <c r="D81" s="994"/>
      <c r="E81" s="994"/>
      <c r="F81" s="994"/>
      <c r="G81" s="994"/>
      <c r="H81" s="994"/>
      <c r="I81" s="994"/>
      <c r="J81" s="994"/>
      <c r="K81" s="994"/>
      <c r="L81" s="994"/>
      <c r="M81" s="994"/>
      <c r="N81" s="994"/>
      <c r="O81" s="994"/>
      <c r="P81" s="995"/>
      <c r="Q81" s="996"/>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1005"/>
      <c r="BA81" s="1005"/>
      <c r="BB81" s="1005"/>
      <c r="BC81" s="1005"/>
      <c r="BD81" s="1006"/>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58"/>
      <c r="CI81" s="959"/>
      <c r="CJ81" s="959"/>
      <c r="CK81" s="959"/>
      <c r="CL81" s="960"/>
      <c r="CM81" s="958"/>
      <c r="CN81" s="959"/>
      <c r="CO81" s="959"/>
      <c r="CP81" s="959"/>
      <c r="CQ81" s="960"/>
      <c r="CR81" s="958"/>
      <c r="CS81" s="959"/>
      <c r="CT81" s="959"/>
      <c r="CU81" s="959"/>
      <c r="CV81" s="960"/>
      <c r="CW81" s="958"/>
      <c r="CX81" s="959"/>
      <c r="CY81" s="959"/>
      <c r="CZ81" s="959"/>
      <c r="DA81" s="960"/>
      <c r="DB81" s="958"/>
      <c r="DC81" s="959"/>
      <c r="DD81" s="959"/>
      <c r="DE81" s="959"/>
      <c r="DF81" s="960"/>
      <c r="DG81" s="958"/>
      <c r="DH81" s="959"/>
      <c r="DI81" s="959"/>
      <c r="DJ81" s="959"/>
      <c r="DK81" s="960"/>
      <c r="DL81" s="958"/>
      <c r="DM81" s="959"/>
      <c r="DN81" s="959"/>
      <c r="DO81" s="959"/>
      <c r="DP81" s="960"/>
      <c r="DQ81" s="958"/>
      <c r="DR81" s="959"/>
      <c r="DS81" s="959"/>
      <c r="DT81" s="959"/>
      <c r="DU81" s="960"/>
      <c r="DV81" s="961"/>
      <c r="DW81" s="962"/>
      <c r="DX81" s="962"/>
      <c r="DY81" s="962"/>
      <c r="DZ81" s="963"/>
      <c r="EA81" s="199"/>
    </row>
    <row r="82" spans="1:131" s="200" customFormat="1" ht="26.25" customHeight="1">
      <c r="A82" s="214">
        <v>15</v>
      </c>
      <c r="B82" s="993"/>
      <c r="C82" s="994"/>
      <c r="D82" s="994"/>
      <c r="E82" s="994"/>
      <c r="F82" s="994"/>
      <c r="G82" s="994"/>
      <c r="H82" s="994"/>
      <c r="I82" s="994"/>
      <c r="J82" s="994"/>
      <c r="K82" s="994"/>
      <c r="L82" s="994"/>
      <c r="M82" s="994"/>
      <c r="N82" s="994"/>
      <c r="O82" s="994"/>
      <c r="P82" s="995"/>
      <c r="Q82" s="996"/>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1005"/>
      <c r="BA82" s="1005"/>
      <c r="BB82" s="1005"/>
      <c r="BC82" s="1005"/>
      <c r="BD82" s="1006"/>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58"/>
      <c r="CI82" s="959"/>
      <c r="CJ82" s="959"/>
      <c r="CK82" s="959"/>
      <c r="CL82" s="960"/>
      <c r="CM82" s="958"/>
      <c r="CN82" s="959"/>
      <c r="CO82" s="959"/>
      <c r="CP82" s="959"/>
      <c r="CQ82" s="960"/>
      <c r="CR82" s="958"/>
      <c r="CS82" s="959"/>
      <c r="CT82" s="959"/>
      <c r="CU82" s="959"/>
      <c r="CV82" s="960"/>
      <c r="CW82" s="958"/>
      <c r="CX82" s="959"/>
      <c r="CY82" s="959"/>
      <c r="CZ82" s="959"/>
      <c r="DA82" s="960"/>
      <c r="DB82" s="958"/>
      <c r="DC82" s="959"/>
      <c r="DD82" s="959"/>
      <c r="DE82" s="959"/>
      <c r="DF82" s="960"/>
      <c r="DG82" s="958"/>
      <c r="DH82" s="959"/>
      <c r="DI82" s="959"/>
      <c r="DJ82" s="959"/>
      <c r="DK82" s="960"/>
      <c r="DL82" s="958"/>
      <c r="DM82" s="959"/>
      <c r="DN82" s="959"/>
      <c r="DO82" s="959"/>
      <c r="DP82" s="960"/>
      <c r="DQ82" s="958"/>
      <c r="DR82" s="959"/>
      <c r="DS82" s="959"/>
      <c r="DT82" s="959"/>
      <c r="DU82" s="960"/>
      <c r="DV82" s="961"/>
      <c r="DW82" s="962"/>
      <c r="DX82" s="962"/>
      <c r="DY82" s="962"/>
      <c r="DZ82" s="963"/>
      <c r="EA82" s="199"/>
    </row>
    <row r="83" spans="1:131" s="200" customFormat="1" ht="26.25" customHeight="1">
      <c r="A83" s="214">
        <v>16</v>
      </c>
      <c r="B83" s="993"/>
      <c r="C83" s="994"/>
      <c r="D83" s="994"/>
      <c r="E83" s="994"/>
      <c r="F83" s="994"/>
      <c r="G83" s="994"/>
      <c r="H83" s="994"/>
      <c r="I83" s="994"/>
      <c r="J83" s="994"/>
      <c r="K83" s="994"/>
      <c r="L83" s="994"/>
      <c r="M83" s="994"/>
      <c r="N83" s="994"/>
      <c r="O83" s="994"/>
      <c r="P83" s="995"/>
      <c r="Q83" s="996"/>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1005"/>
      <c r="BA83" s="1005"/>
      <c r="BB83" s="1005"/>
      <c r="BC83" s="1005"/>
      <c r="BD83" s="1006"/>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58"/>
      <c r="CI83" s="959"/>
      <c r="CJ83" s="959"/>
      <c r="CK83" s="959"/>
      <c r="CL83" s="960"/>
      <c r="CM83" s="958"/>
      <c r="CN83" s="959"/>
      <c r="CO83" s="959"/>
      <c r="CP83" s="959"/>
      <c r="CQ83" s="960"/>
      <c r="CR83" s="958"/>
      <c r="CS83" s="959"/>
      <c r="CT83" s="959"/>
      <c r="CU83" s="959"/>
      <c r="CV83" s="960"/>
      <c r="CW83" s="958"/>
      <c r="CX83" s="959"/>
      <c r="CY83" s="959"/>
      <c r="CZ83" s="959"/>
      <c r="DA83" s="960"/>
      <c r="DB83" s="958"/>
      <c r="DC83" s="959"/>
      <c r="DD83" s="959"/>
      <c r="DE83" s="959"/>
      <c r="DF83" s="960"/>
      <c r="DG83" s="958"/>
      <c r="DH83" s="959"/>
      <c r="DI83" s="959"/>
      <c r="DJ83" s="959"/>
      <c r="DK83" s="960"/>
      <c r="DL83" s="958"/>
      <c r="DM83" s="959"/>
      <c r="DN83" s="959"/>
      <c r="DO83" s="959"/>
      <c r="DP83" s="960"/>
      <c r="DQ83" s="958"/>
      <c r="DR83" s="959"/>
      <c r="DS83" s="959"/>
      <c r="DT83" s="959"/>
      <c r="DU83" s="960"/>
      <c r="DV83" s="961"/>
      <c r="DW83" s="962"/>
      <c r="DX83" s="962"/>
      <c r="DY83" s="962"/>
      <c r="DZ83" s="963"/>
      <c r="EA83" s="199"/>
    </row>
    <row r="84" spans="1:131" s="200" customFormat="1" ht="26.25" customHeight="1">
      <c r="A84" s="214">
        <v>17</v>
      </c>
      <c r="B84" s="993"/>
      <c r="C84" s="994"/>
      <c r="D84" s="994"/>
      <c r="E84" s="994"/>
      <c r="F84" s="994"/>
      <c r="G84" s="994"/>
      <c r="H84" s="994"/>
      <c r="I84" s="994"/>
      <c r="J84" s="994"/>
      <c r="K84" s="994"/>
      <c r="L84" s="994"/>
      <c r="M84" s="994"/>
      <c r="N84" s="994"/>
      <c r="O84" s="994"/>
      <c r="P84" s="995"/>
      <c r="Q84" s="996"/>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1005"/>
      <c r="BA84" s="1005"/>
      <c r="BB84" s="1005"/>
      <c r="BC84" s="1005"/>
      <c r="BD84" s="1006"/>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58"/>
      <c r="CI84" s="959"/>
      <c r="CJ84" s="959"/>
      <c r="CK84" s="959"/>
      <c r="CL84" s="960"/>
      <c r="CM84" s="958"/>
      <c r="CN84" s="959"/>
      <c r="CO84" s="959"/>
      <c r="CP84" s="959"/>
      <c r="CQ84" s="960"/>
      <c r="CR84" s="958"/>
      <c r="CS84" s="959"/>
      <c r="CT84" s="959"/>
      <c r="CU84" s="959"/>
      <c r="CV84" s="960"/>
      <c r="CW84" s="958"/>
      <c r="CX84" s="959"/>
      <c r="CY84" s="959"/>
      <c r="CZ84" s="959"/>
      <c r="DA84" s="960"/>
      <c r="DB84" s="958"/>
      <c r="DC84" s="959"/>
      <c r="DD84" s="959"/>
      <c r="DE84" s="959"/>
      <c r="DF84" s="960"/>
      <c r="DG84" s="958"/>
      <c r="DH84" s="959"/>
      <c r="DI84" s="959"/>
      <c r="DJ84" s="959"/>
      <c r="DK84" s="960"/>
      <c r="DL84" s="958"/>
      <c r="DM84" s="959"/>
      <c r="DN84" s="959"/>
      <c r="DO84" s="959"/>
      <c r="DP84" s="960"/>
      <c r="DQ84" s="958"/>
      <c r="DR84" s="959"/>
      <c r="DS84" s="959"/>
      <c r="DT84" s="959"/>
      <c r="DU84" s="960"/>
      <c r="DV84" s="961"/>
      <c r="DW84" s="962"/>
      <c r="DX84" s="962"/>
      <c r="DY84" s="962"/>
      <c r="DZ84" s="963"/>
      <c r="EA84" s="199"/>
    </row>
    <row r="85" spans="1:131" s="200" customFormat="1" ht="26.25" customHeight="1">
      <c r="A85" s="214">
        <v>18</v>
      </c>
      <c r="B85" s="993"/>
      <c r="C85" s="994"/>
      <c r="D85" s="994"/>
      <c r="E85" s="994"/>
      <c r="F85" s="994"/>
      <c r="G85" s="994"/>
      <c r="H85" s="994"/>
      <c r="I85" s="994"/>
      <c r="J85" s="994"/>
      <c r="K85" s="994"/>
      <c r="L85" s="994"/>
      <c r="M85" s="994"/>
      <c r="N85" s="994"/>
      <c r="O85" s="994"/>
      <c r="P85" s="995"/>
      <c r="Q85" s="996"/>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1005"/>
      <c r="BA85" s="1005"/>
      <c r="BB85" s="1005"/>
      <c r="BC85" s="1005"/>
      <c r="BD85" s="1006"/>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58"/>
      <c r="CI85" s="959"/>
      <c r="CJ85" s="959"/>
      <c r="CK85" s="959"/>
      <c r="CL85" s="960"/>
      <c r="CM85" s="958"/>
      <c r="CN85" s="959"/>
      <c r="CO85" s="959"/>
      <c r="CP85" s="959"/>
      <c r="CQ85" s="960"/>
      <c r="CR85" s="958"/>
      <c r="CS85" s="959"/>
      <c r="CT85" s="959"/>
      <c r="CU85" s="959"/>
      <c r="CV85" s="960"/>
      <c r="CW85" s="958"/>
      <c r="CX85" s="959"/>
      <c r="CY85" s="959"/>
      <c r="CZ85" s="959"/>
      <c r="DA85" s="960"/>
      <c r="DB85" s="958"/>
      <c r="DC85" s="959"/>
      <c r="DD85" s="959"/>
      <c r="DE85" s="959"/>
      <c r="DF85" s="960"/>
      <c r="DG85" s="958"/>
      <c r="DH85" s="959"/>
      <c r="DI85" s="959"/>
      <c r="DJ85" s="959"/>
      <c r="DK85" s="960"/>
      <c r="DL85" s="958"/>
      <c r="DM85" s="959"/>
      <c r="DN85" s="959"/>
      <c r="DO85" s="959"/>
      <c r="DP85" s="960"/>
      <c r="DQ85" s="958"/>
      <c r="DR85" s="959"/>
      <c r="DS85" s="959"/>
      <c r="DT85" s="959"/>
      <c r="DU85" s="960"/>
      <c r="DV85" s="961"/>
      <c r="DW85" s="962"/>
      <c r="DX85" s="962"/>
      <c r="DY85" s="962"/>
      <c r="DZ85" s="963"/>
      <c r="EA85" s="199"/>
    </row>
    <row r="86" spans="1:131" s="200" customFormat="1" ht="26.25" customHeight="1">
      <c r="A86" s="214">
        <v>19</v>
      </c>
      <c r="B86" s="993"/>
      <c r="C86" s="994"/>
      <c r="D86" s="994"/>
      <c r="E86" s="994"/>
      <c r="F86" s="994"/>
      <c r="G86" s="994"/>
      <c r="H86" s="994"/>
      <c r="I86" s="994"/>
      <c r="J86" s="994"/>
      <c r="K86" s="994"/>
      <c r="L86" s="994"/>
      <c r="M86" s="994"/>
      <c r="N86" s="994"/>
      <c r="O86" s="994"/>
      <c r="P86" s="995"/>
      <c r="Q86" s="996"/>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1005"/>
      <c r="BA86" s="1005"/>
      <c r="BB86" s="1005"/>
      <c r="BC86" s="1005"/>
      <c r="BD86" s="1006"/>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58"/>
      <c r="CI86" s="959"/>
      <c r="CJ86" s="959"/>
      <c r="CK86" s="959"/>
      <c r="CL86" s="960"/>
      <c r="CM86" s="958"/>
      <c r="CN86" s="959"/>
      <c r="CO86" s="959"/>
      <c r="CP86" s="959"/>
      <c r="CQ86" s="960"/>
      <c r="CR86" s="958"/>
      <c r="CS86" s="959"/>
      <c r="CT86" s="959"/>
      <c r="CU86" s="959"/>
      <c r="CV86" s="960"/>
      <c r="CW86" s="958"/>
      <c r="CX86" s="959"/>
      <c r="CY86" s="959"/>
      <c r="CZ86" s="959"/>
      <c r="DA86" s="960"/>
      <c r="DB86" s="958"/>
      <c r="DC86" s="959"/>
      <c r="DD86" s="959"/>
      <c r="DE86" s="959"/>
      <c r="DF86" s="960"/>
      <c r="DG86" s="958"/>
      <c r="DH86" s="959"/>
      <c r="DI86" s="959"/>
      <c r="DJ86" s="959"/>
      <c r="DK86" s="960"/>
      <c r="DL86" s="958"/>
      <c r="DM86" s="959"/>
      <c r="DN86" s="959"/>
      <c r="DO86" s="959"/>
      <c r="DP86" s="960"/>
      <c r="DQ86" s="958"/>
      <c r="DR86" s="959"/>
      <c r="DS86" s="959"/>
      <c r="DT86" s="959"/>
      <c r="DU86" s="960"/>
      <c r="DV86" s="961"/>
      <c r="DW86" s="962"/>
      <c r="DX86" s="962"/>
      <c r="DY86" s="962"/>
      <c r="DZ86" s="963"/>
      <c r="EA86" s="199"/>
    </row>
    <row r="87" spans="1:131" s="200" customFormat="1" ht="26.25" customHeight="1">
      <c r="A87" s="222">
        <v>20</v>
      </c>
      <c r="B87" s="998"/>
      <c r="C87" s="999"/>
      <c r="D87" s="999"/>
      <c r="E87" s="999"/>
      <c r="F87" s="999"/>
      <c r="G87" s="999"/>
      <c r="H87" s="999"/>
      <c r="I87" s="999"/>
      <c r="J87" s="999"/>
      <c r="K87" s="999"/>
      <c r="L87" s="999"/>
      <c r="M87" s="999"/>
      <c r="N87" s="999"/>
      <c r="O87" s="999"/>
      <c r="P87" s="1000"/>
      <c r="Q87" s="1001"/>
      <c r="R87" s="1002"/>
      <c r="S87" s="1002"/>
      <c r="T87" s="1002"/>
      <c r="U87" s="1002"/>
      <c r="V87" s="1002"/>
      <c r="W87" s="1002"/>
      <c r="X87" s="1002"/>
      <c r="Y87" s="1002"/>
      <c r="Z87" s="1002"/>
      <c r="AA87" s="1002"/>
      <c r="AB87" s="1002"/>
      <c r="AC87" s="1002"/>
      <c r="AD87" s="1002"/>
      <c r="AE87" s="1002"/>
      <c r="AF87" s="1002"/>
      <c r="AG87" s="1002"/>
      <c r="AH87" s="1002"/>
      <c r="AI87" s="1002"/>
      <c r="AJ87" s="1002"/>
      <c r="AK87" s="1002"/>
      <c r="AL87" s="1002"/>
      <c r="AM87" s="1002"/>
      <c r="AN87" s="1002"/>
      <c r="AO87" s="1002"/>
      <c r="AP87" s="1002"/>
      <c r="AQ87" s="1002"/>
      <c r="AR87" s="1002"/>
      <c r="AS87" s="1002"/>
      <c r="AT87" s="1002"/>
      <c r="AU87" s="1002"/>
      <c r="AV87" s="1002"/>
      <c r="AW87" s="1002"/>
      <c r="AX87" s="1002"/>
      <c r="AY87" s="1002"/>
      <c r="AZ87" s="1003"/>
      <c r="BA87" s="1003"/>
      <c r="BB87" s="1003"/>
      <c r="BC87" s="1003"/>
      <c r="BD87" s="1004"/>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58"/>
      <c r="CI87" s="959"/>
      <c r="CJ87" s="959"/>
      <c r="CK87" s="959"/>
      <c r="CL87" s="960"/>
      <c r="CM87" s="958"/>
      <c r="CN87" s="959"/>
      <c r="CO87" s="959"/>
      <c r="CP87" s="959"/>
      <c r="CQ87" s="960"/>
      <c r="CR87" s="958"/>
      <c r="CS87" s="959"/>
      <c r="CT87" s="959"/>
      <c r="CU87" s="959"/>
      <c r="CV87" s="960"/>
      <c r="CW87" s="958"/>
      <c r="CX87" s="959"/>
      <c r="CY87" s="959"/>
      <c r="CZ87" s="959"/>
      <c r="DA87" s="960"/>
      <c r="DB87" s="958"/>
      <c r="DC87" s="959"/>
      <c r="DD87" s="959"/>
      <c r="DE87" s="959"/>
      <c r="DF87" s="960"/>
      <c r="DG87" s="958"/>
      <c r="DH87" s="959"/>
      <c r="DI87" s="959"/>
      <c r="DJ87" s="959"/>
      <c r="DK87" s="960"/>
      <c r="DL87" s="958"/>
      <c r="DM87" s="959"/>
      <c r="DN87" s="959"/>
      <c r="DO87" s="959"/>
      <c r="DP87" s="960"/>
      <c r="DQ87" s="958"/>
      <c r="DR87" s="959"/>
      <c r="DS87" s="959"/>
      <c r="DT87" s="959"/>
      <c r="DU87" s="960"/>
      <c r="DV87" s="961"/>
      <c r="DW87" s="962"/>
      <c r="DX87" s="962"/>
      <c r="DY87" s="962"/>
      <c r="DZ87" s="963"/>
      <c r="EA87" s="199"/>
    </row>
    <row r="88" spans="1:131" s="200" customFormat="1" ht="26.25" customHeight="1" thickBot="1">
      <c r="A88" s="217" t="s">
        <v>370</v>
      </c>
      <c r="B88" s="964" t="s">
        <v>404</v>
      </c>
      <c r="C88" s="965"/>
      <c r="D88" s="965"/>
      <c r="E88" s="965"/>
      <c r="F88" s="965"/>
      <c r="G88" s="965"/>
      <c r="H88" s="965"/>
      <c r="I88" s="965"/>
      <c r="J88" s="965"/>
      <c r="K88" s="965"/>
      <c r="L88" s="965"/>
      <c r="M88" s="965"/>
      <c r="N88" s="965"/>
      <c r="O88" s="965"/>
      <c r="P88" s="966"/>
      <c r="Q88" s="988"/>
      <c r="R88" s="989"/>
      <c r="S88" s="989"/>
      <c r="T88" s="989"/>
      <c r="U88" s="989"/>
      <c r="V88" s="989"/>
      <c r="W88" s="989"/>
      <c r="X88" s="989"/>
      <c r="Y88" s="989"/>
      <c r="Z88" s="989"/>
      <c r="AA88" s="989"/>
      <c r="AB88" s="989"/>
      <c r="AC88" s="989"/>
      <c r="AD88" s="989"/>
      <c r="AE88" s="989"/>
      <c r="AF88" s="990" t="s">
        <v>560</v>
      </c>
      <c r="AG88" s="990"/>
      <c r="AH88" s="990"/>
      <c r="AI88" s="990"/>
      <c r="AJ88" s="990"/>
      <c r="AK88" s="989"/>
      <c r="AL88" s="989"/>
      <c r="AM88" s="989"/>
      <c r="AN88" s="989"/>
      <c r="AO88" s="989"/>
      <c r="AP88" s="990">
        <v>2749</v>
      </c>
      <c r="AQ88" s="990"/>
      <c r="AR88" s="990"/>
      <c r="AS88" s="990"/>
      <c r="AT88" s="990"/>
      <c r="AU88" s="990"/>
      <c r="AV88" s="990"/>
      <c r="AW88" s="990"/>
      <c r="AX88" s="990"/>
      <c r="AY88" s="990"/>
      <c r="AZ88" s="991"/>
      <c r="BA88" s="991"/>
      <c r="BB88" s="991"/>
      <c r="BC88" s="991"/>
      <c r="BD88" s="992"/>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58"/>
      <c r="CI88" s="959"/>
      <c r="CJ88" s="959"/>
      <c r="CK88" s="959"/>
      <c r="CL88" s="960"/>
      <c r="CM88" s="958"/>
      <c r="CN88" s="959"/>
      <c r="CO88" s="959"/>
      <c r="CP88" s="959"/>
      <c r="CQ88" s="960"/>
      <c r="CR88" s="958"/>
      <c r="CS88" s="959"/>
      <c r="CT88" s="959"/>
      <c r="CU88" s="959"/>
      <c r="CV88" s="960"/>
      <c r="CW88" s="958"/>
      <c r="CX88" s="959"/>
      <c r="CY88" s="959"/>
      <c r="CZ88" s="959"/>
      <c r="DA88" s="960"/>
      <c r="DB88" s="958"/>
      <c r="DC88" s="959"/>
      <c r="DD88" s="959"/>
      <c r="DE88" s="959"/>
      <c r="DF88" s="960"/>
      <c r="DG88" s="958"/>
      <c r="DH88" s="959"/>
      <c r="DI88" s="959"/>
      <c r="DJ88" s="959"/>
      <c r="DK88" s="960"/>
      <c r="DL88" s="958"/>
      <c r="DM88" s="959"/>
      <c r="DN88" s="959"/>
      <c r="DO88" s="959"/>
      <c r="DP88" s="960"/>
      <c r="DQ88" s="958"/>
      <c r="DR88" s="959"/>
      <c r="DS88" s="959"/>
      <c r="DT88" s="959"/>
      <c r="DU88" s="960"/>
      <c r="DV88" s="961"/>
      <c r="DW88" s="962"/>
      <c r="DX88" s="962"/>
      <c r="DY88" s="962"/>
      <c r="DZ88" s="963"/>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58"/>
      <c r="CI89" s="959"/>
      <c r="CJ89" s="959"/>
      <c r="CK89" s="959"/>
      <c r="CL89" s="960"/>
      <c r="CM89" s="958"/>
      <c r="CN89" s="959"/>
      <c r="CO89" s="959"/>
      <c r="CP89" s="959"/>
      <c r="CQ89" s="960"/>
      <c r="CR89" s="958"/>
      <c r="CS89" s="959"/>
      <c r="CT89" s="959"/>
      <c r="CU89" s="959"/>
      <c r="CV89" s="960"/>
      <c r="CW89" s="958"/>
      <c r="CX89" s="959"/>
      <c r="CY89" s="959"/>
      <c r="CZ89" s="959"/>
      <c r="DA89" s="960"/>
      <c r="DB89" s="958"/>
      <c r="DC89" s="959"/>
      <c r="DD89" s="959"/>
      <c r="DE89" s="959"/>
      <c r="DF89" s="960"/>
      <c r="DG89" s="958"/>
      <c r="DH89" s="959"/>
      <c r="DI89" s="959"/>
      <c r="DJ89" s="959"/>
      <c r="DK89" s="960"/>
      <c r="DL89" s="958"/>
      <c r="DM89" s="959"/>
      <c r="DN89" s="959"/>
      <c r="DO89" s="959"/>
      <c r="DP89" s="960"/>
      <c r="DQ89" s="958"/>
      <c r="DR89" s="959"/>
      <c r="DS89" s="959"/>
      <c r="DT89" s="959"/>
      <c r="DU89" s="960"/>
      <c r="DV89" s="961"/>
      <c r="DW89" s="962"/>
      <c r="DX89" s="962"/>
      <c r="DY89" s="962"/>
      <c r="DZ89" s="963"/>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58"/>
      <c r="CI90" s="959"/>
      <c r="CJ90" s="959"/>
      <c r="CK90" s="959"/>
      <c r="CL90" s="960"/>
      <c r="CM90" s="958"/>
      <c r="CN90" s="959"/>
      <c r="CO90" s="959"/>
      <c r="CP90" s="959"/>
      <c r="CQ90" s="960"/>
      <c r="CR90" s="958"/>
      <c r="CS90" s="959"/>
      <c r="CT90" s="959"/>
      <c r="CU90" s="959"/>
      <c r="CV90" s="960"/>
      <c r="CW90" s="958"/>
      <c r="CX90" s="959"/>
      <c r="CY90" s="959"/>
      <c r="CZ90" s="959"/>
      <c r="DA90" s="960"/>
      <c r="DB90" s="958"/>
      <c r="DC90" s="959"/>
      <c r="DD90" s="959"/>
      <c r="DE90" s="959"/>
      <c r="DF90" s="960"/>
      <c r="DG90" s="958"/>
      <c r="DH90" s="959"/>
      <c r="DI90" s="959"/>
      <c r="DJ90" s="959"/>
      <c r="DK90" s="960"/>
      <c r="DL90" s="958"/>
      <c r="DM90" s="959"/>
      <c r="DN90" s="959"/>
      <c r="DO90" s="959"/>
      <c r="DP90" s="960"/>
      <c r="DQ90" s="958"/>
      <c r="DR90" s="959"/>
      <c r="DS90" s="959"/>
      <c r="DT90" s="959"/>
      <c r="DU90" s="960"/>
      <c r="DV90" s="961"/>
      <c r="DW90" s="962"/>
      <c r="DX90" s="962"/>
      <c r="DY90" s="962"/>
      <c r="DZ90" s="963"/>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58"/>
      <c r="CI91" s="959"/>
      <c r="CJ91" s="959"/>
      <c r="CK91" s="959"/>
      <c r="CL91" s="960"/>
      <c r="CM91" s="958"/>
      <c r="CN91" s="959"/>
      <c r="CO91" s="959"/>
      <c r="CP91" s="959"/>
      <c r="CQ91" s="960"/>
      <c r="CR91" s="958"/>
      <c r="CS91" s="959"/>
      <c r="CT91" s="959"/>
      <c r="CU91" s="959"/>
      <c r="CV91" s="960"/>
      <c r="CW91" s="958"/>
      <c r="CX91" s="959"/>
      <c r="CY91" s="959"/>
      <c r="CZ91" s="959"/>
      <c r="DA91" s="960"/>
      <c r="DB91" s="958"/>
      <c r="DC91" s="959"/>
      <c r="DD91" s="959"/>
      <c r="DE91" s="959"/>
      <c r="DF91" s="960"/>
      <c r="DG91" s="958"/>
      <c r="DH91" s="959"/>
      <c r="DI91" s="959"/>
      <c r="DJ91" s="959"/>
      <c r="DK91" s="960"/>
      <c r="DL91" s="958"/>
      <c r="DM91" s="959"/>
      <c r="DN91" s="959"/>
      <c r="DO91" s="959"/>
      <c r="DP91" s="960"/>
      <c r="DQ91" s="958"/>
      <c r="DR91" s="959"/>
      <c r="DS91" s="959"/>
      <c r="DT91" s="959"/>
      <c r="DU91" s="960"/>
      <c r="DV91" s="961"/>
      <c r="DW91" s="962"/>
      <c r="DX91" s="962"/>
      <c r="DY91" s="962"/>
      <c r="DZ91" s="963"/>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58"/>
      <c r="CI92" s="959"/>
      <c r="CJ92" s="959"/>
      <c r="CK92" s="959"/>
      <c r="CL92" s="960"/>
      <c r="CM92" s="958"/>
      <c r="CN92" s="959"/>
      <c r="CO92" s="959"/>
      <c r="CP92" s="959"/>
      <c r="CQ92" s="960"/>
      <c r="CR92" s="958"/>
      <c r="CS92" s="959"/>
      <c r="CT92" s="959"/>
      <c r="CU92" s="959"/>
      <c r="CV92" s="960"/>
      <c r="CW92" s="958"/>
      <c r="CX92" s="959"/>
      <c r="CY92" s="959"/>
      <c r="CZ92" s="959"/>
      <c r="DA92" s="960"/>
      <c r="DB92" s="958"/>
      <c r="DC92" s="959"/>
      <c r="DD92" s="959"/>
      <c r="DE92" s="959"/>
      <c r="DF92" s="960"/>
      <c r="DG92" s="958"/>
      <c r="DH92" s="959"/>
      <c r="DI92" s="959"/>
      <c r="DJ92" s="959"/>
      <c r="DK92" s="960"/>
      <c r="DL92" s="958"/>
      <c r="DM92" s="959"/>
      <c r="DN92" s="959"/>
      <c r="DO92" s="959"/>
      <c r="DP92" s="960"/>
      <c r="DQ92" s="958"/>
      <c r="DR92" s="959"/>
      <c r="DS92" s="959"/>
      <c r="DT92" s="959"/>
      <c r="DU92" s="960"/>
      <c r="DV92" s="961"/>
      <c r="DW92" s="962"/>
      <c r="DX92" s="962"/>
      <c r="DY92" s="962"/>
      <c r="DZ92" s="963"/>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58"/>
      <c r="CI93" s="959"/>
      <c r="CJ93" s="959"/>
      <c r="CK93" s="959"/>
      <c r="CL93" s="960"/>
      <c r="CM93" s="958"/>
      <c r="CN93" s="959"/>
      <c r="CO93" s="959"/>
      <c r="CP93" s="959"/>
      <c r="CQ93" s="960"/>
      <c r="CR93" s="958"/>
      <c r="CS93" s="959"/>
      <c r="CT93" s="959"/>
      <c r="CU93" s="959"/>
      <c r="CV93" s="960"/>
      <c r="CW93" s="958"/>
      <c r="CX93" s="959"/>
      <c r="CY93" s="959"/>
      <c r="CZ93" s="959"/>
      <c r="DA93" s="960"/>
      <c r="DB93" s="958"/>
      <c r="DC93" s="959"/>
      <c r="DD93" s="959"/>
      <c r="DE93" s="959"/>
      <c r="DF93" s="960"/>
      <c r="DG93" s="958"/>
      <c r="DH93" s="959"/>
      <c r="DI93" s="959"/>
      <c r="DJ93" s="959"/>
      <c r="DK93" s="960"/>
      <c r="DL93" s="958"/>
      <c r="DM93" s="959"/>
      <c r="DN93" s="959"/>
      <c r="DO93" s="959"/>
      <c r="DP93" s="960"/>
      <c r="DQ93" s="958"/>
      <c r="DR93" s="959"/>
      <c r="DS93" s="959"/>
      <c r="DT93" s="959"/>
      <c r="DU93" s="960"/>
      <c r="DV93" s="961"/>
      <c r="DW93" s="962"/>
      <c r="DX93" s="962"/>
      <c r="DY93" s="962"/>
      <c r="DZ93" s="963"/>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58"/>
      <c r="CI94" s="959"/>
      <c r="CJ94" s="959"/>
      <c r="CK94" s="959"/>
      <c r="CL94" s="960"/>
      <c r="CM94" s="958"/>
      <c r="CN94" s="959"/>
      <c r="CO94" s="959"/>
      <c r="CP94" s="959"/>
      <c r="CQ94" s="960"/>
      <c r="CR94" s="958"/>
      <c r="CS94" s="959"/>
      <c r="CT94" s="959"/>
      <c r="CU94" s="959"/>
      <c r="CV94" s="960"/>
      <c r="CW94" s="958"/>
      <c r="CX94" s="959"/>
      <c r="CY94" s="959"/>
      <c r="CZ94" s="959"/>
      <c r="DA94" s="960"/>
      <c r="DB94" s="958"/>
      <c r="DC94" s="959"/>
      <c r="DD94" s="959"/>
      <c r="DE94" s="959"/>
      <c r="DF94" s="960"/>
      <c r="DG94" s="958"/>
      <c r="DH94" s="959"/>
      <c r="DI94" s="959"/>
      <c r="DJ94" s="959"/>
      <c r="DK94" s="960"/>
      <c r="DL94" s="958"/>
      <c r="DM94" s="959"/>
      <c r="DN94" s="959"/>
      <c r="DO94" s="959"/>
      <c r="DP94" s="960"/>
      <c r="DQ94" s="958"/>
      <c r="DR94" s="959"/>
      <c r="DS94" s="959"/>
      <c r="DT94" s="959"/>
      <c r="DU94" s="960"/>
      <c r="DV94" s="961"/>
      <c r="DW94" s="962"/>
      <c r="DX94" s="962"/>
      <c r="DY94" s="962"/>
      <c r="DZ94" s="963"/>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58"/>
      <c r="CI95" s="959"/>
      <c r="CJ95" s="959"/>
      <c r="CK95" s="959"/>
      <c r="CL95" s="960"/>
      <c r="CM95" s="958"/>
      <c r="CN95" s="959"/>
      <c r="CO95" s="959"/>
      <c r="CP95" s="959"/>
      <c r="CQ95" s="960"/>
      <c r="CR95" s="958"/>
      <c r="CS95" s="959"/>
      <c r="CT95" s="959"/>
      <c r="CU95" s="959"/>
      <c r="CV95" s="960"/>
      <c r="CW95" s="958"/>
      <c r="CX95" s="959"/>
      <c r="CY95" s="959"/>
      <c r="CZ95" s="959"/>
      <c r="DA95" s="960"/>
      <c r="DB95" s="958"/>
      <c r="DC95" s="959"/>
      <c r="DD95" s="959"/>
      <c r="DE95" s="959"/>
      <c r="DF95" s="960"/>
      <c r="DG95" s="958"/>
      <c r="DH95" s="959"/>
      <c r="DI95" s="959"/>
      <c r="DJ95" s="959"/>
      <c r="DK95" s="960"/>
      <c r="DL95" s="958"/>
      <c r="DM95" s="959"/>
      <c r="DN95" s="959"/>
      <c r="DO95" s="959"/>
      <c r="DP95" s="960"/>
      <c r="DQ95" s="958"/>
      <c r="DR95" s="959"/>
      <c r="DS95" s="959"/>
      <c r="DT95" s="959"/>
      <c r="DU95" s="960"/>
      <c r="DV95" s="961"/>
      <c r="DW95" s="962"/>
      <c r="DX95" s="962"/>
      <c r="DY95" s="962"/>
      <c r="DZ95" s="963"/>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58"/>
      <c r="CI96" s="959"/>
      <c r="CJ96" s="959"/>
      <c r="CK96" s="959"/>
      <c r="CL96" s="960"/>
      <c r="CM96" s="958"/>
      <c r="CN96" s="959"/>
      <c r="CO96" s="959"/>
      <c r="CP96" s="959"/>
      <c r="CQ96" s="960"/>
      <c r="CR96" s="958"/>
      <c r="CS96" s="959"/>
      <c r="CT96" s="959"/>
      <c r="CU96" s="959"/>
      <c r="CV96" s="960"/>
      <c r="CW96" s="958"/>
      <c r="CX96" s="959"/>
      <c r="CY96" s="959"/>
      <c r="CZ96" s="959"/>
      <c r="DA96" s="960"/>
      <c r="DB96" s="958"/>
      <c r="DC96" s="959"/>
      <c r="DD96" s="959"/>
      <c r="DE96" s="959"/>
      <c r="DF96" s="960"/>
      <c r="DG96" s="958"/>
      <c r="DH96" s="959"/>
      <c r="DI96" s="959"/>
      <c r="DJ96" s="959"/>
      <c r="DK96" s="960"/>
      <c r="DL96" s="958"/>
      <c r="DM96" s="959"/>
      <c r="DN96" s="959"/>
      <c r="DO96" s="959"/>
      <c r="DP96" s="960"/>
      <c r="DQ96" s="958"/>
      <c r="DR96" s="959"/>
      <c r="DS96" s="959"/>
      <c r="DT96" s="959"/>
      <c r="DU96" s="960"/>
      <c r="DV96" s="961"/>
      <c r="DW96" s="962"/>
      <c r="DX96" s="962"/>
      <c r="DY96" s="962"/>
      <c r="DZ96" s="963"/>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58"/>
      <c r="CI97" s="959"/>
      <c r="CJ97" s="959"/>
      <c r="CK97" s="959"/>
      <c r="CL97" s="960"/>
      <c r="CM97" s="958"/>
      <c r="CN97" s="959"/>
      <c r="CO97" s="959"/>
      <c r="CP97" s="959"/>
      <c r="CQ97" s="960"/>
      <c r="CR97" s="958"/>
      <c r="CS97" s="959"/>
      <c r="CT97" s="959"/>
      <c r="CU97" s="959"/>
      <c r="CV97" s="960"/>
      <c r="CW97" s="958"/>
      <c r="CX97" s="959"/>
      <c r="CY97" s="959"/>
      <c r="CZ97" s="959"/>
      <c r="DA97" s="960"/>
      <c r="DB97" s="958"/>
      <c r="DC97" s="959"/>
      <c r="DD97" s="959"/>
      <c r="DE97" s="959"/>
      <c r="DF97" s="960"/>
      <c r="DG97" s="958"/>
      <c r="DH97" s="959"/>
      <c r="DI97" s="959"/>
      <c r="DJ97" s="959"/>
      <c r="DK97" s="960"/>
      <c r="DL97" s="958"/>
      <c r="DM97" s="959"/>
      <c r="DN97" s="959"/>
      <c r="DO97" s="959"/>
      <c r="DP97" s="960"/>
      <c r="DQ97" s="958"/>
      <c r="DR97" s="959"/>
      <c r="DS97" s="959"/>
      <c r="DT97" s="959"/>
      <c r="DU97" s="960"/>
      <c r="DV97" s="961"/>
      <c r="DW97" s="962"/>
      <c r="DX97" s="962"/>
      <c r="DY97" s="962"/>
      <c r="DZ97" s="963"/>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58"/>
      <c r="CI98" s="959"/>
      <c r="CJ98" s="959"/>
      <c r="CK98" s="959"/>
      <c r="CL98" s="960"/>
      <c r="CM98" s="958"/>
      <c r="CN98" s="959"/>
      <c r="CO98" s="959"/>
      <c r="CP98" s="959"/>
      <c r="CQ98" s="960"/>
      <c r="CR98" s="958"/>
      <c r="CS98" s="959"/>
      <c r="CT98" s="959"/>
      <c r="CU98" s="959"/>
      <c r="CV98" s="960"/>
      <c r="CW98" s="958"/>
      <c r="CX98" s="959"/>
      <c r="CY98" s="959"/>
      <c r="CZ98" s="959"/>
      <c r="DA98" s="960"/>
      <c r="DB98" s="958"/>
      <c r="DC98" s="959"/>
      <c r="DD98" s="959"/>
      <c r="DE98" s="959"/>
      <c r="DF98" s="960"/>
      <c r="DG98" s="958"/>
      <c r="DH98" s="959"/>
      <c r="DI98" s="959"/>
      <c r="DJ98" s="959"/>
      <c r="DK98" s="960"/>
      <c r="DL98" s="958"/>
      <c r="DM98" s="959"/>
      <c r="DN98" s="959"/>
      <c r="DO98" s="959"/>
      <c r="DP98" s="960"/>
      <c r="DQ98" s="958"/>
      <c r="DR98" s="959"/>
      <c r="DS98" s="959"/>
      <c r="DT98" s="959"/>
      <c r="DU98" s="960"/>
      <c r="DV98" s="961"/>
      <c r="DW98" s="962"/>
      <c r="DX98" s="962"/>
      <c r="DY98" s="962"/>
      <c r="DZ98" s="963"/>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58"/>
      <c r="CI99" s="959"/>
      <c r="CJ99" s="959"/>
      <c r="CK99" s="959"/>
      <c r="CL99" s="960"/>
      <c r="CM99" s="958"/>
      <c r="CN99" s="959"/>
      <c r="CO99" s="959"/>
      <c r="CP99" s="959"/>
      <c r="CQ99" s="960"/>
      <c r="CR99" s="958"/>
      <c r="CS99" s="959"/>
      <c r="CT99" s="959"/>
      <c r="CU99" s="959"/>
      <c r="CV99" s="960"/>
      <c r="CW99" s="958"/>
      <c r="CX99" s="959"/>
      <c r="CY99" s="959"/>
      <c r="CZ99" s="959"/>
      <c r="DA99" s="960"/>
      <c r="DB99" s="958"/>
      <c r="DC99" s="959"/>
      <c r="DD99" s="959"/>
      <c r="DE99" s="959"/>
      <c r="DF99" s="960"/>
      <c r="DG99" s="958"/>
      <c r="DH99" s="959"/>
      <c r="DI99" s="959"/>
      <c r="DJ99" s="959"/>
      <c r="DK99" s="960"/>
      <c r="DL99" s="958"/>
      <c r="DM99" s="959"/>
      <c r="DN99" s="959"/>
      <c r="DO99" s="959"/>
      <c r="DP99" s="960"/>
      <c r="DQ99" s="958"/>
      <c r="DR99" s="959"/>
      <c r="DS99" s="959"/>
      <c r="DT99" s="959"/>
      <c r="DU99" s="960"/>
      <c r="DV99" s="961"/>
      <c r="DW99" s="962"/>
      <c r="DX99" s="962"/>
      <c r="DY99" s="962"/>
      <c r="DZ99" s="963"/>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58"/>
      <c r="CI100" s="959"/>
      <c r="CJ100" s="959"/>
      <c r="CK100" s="959"/>
      <c r="CL100" s="960"/>
      <c r="CM100" s="958"/>
      <c r="CN100" s="959"/>
      <c r="CO100" s="959"/>
      <c r="CP100" s="959"/>
      <c r="CQ100" s="960"/>
      <c r="CR100" s="958"/>
      <c r="CS100" s="959"/>
      <c r="CT100" s="959"/>
      <c r="CU100" s="959"/>
      <c r="CV100" s="960"/>
      <c r="CW100" s="958"/>
      <c r="CX100" s="959"/>
      <c r="CY100" s="959"/>
      <c r="CZ100" s="959"/>
      <c r="DA100" s="960"/>
      <c r="DB100" s="958"/>
      <c r="DC100" s="959"/>
      <c r="DD100" s="959"/>
      <c r="DE100" s="959"/>
      <c r="DF100" s="960"/>
      <c r="DG100" s="958"/>
      <c r="DH100" s="959"/>
      <c r="DI100" s="959"/>
      <c r="DJ100" s="959"/>
      <c r="DK100" s="960"/>
      <c r="DL100" s="958"/>
      <c r="DM100" s="959"/>
      <c r="DN100" s="959"/>
      <c r="DO100" s="959"/>
      <c r="DP100" s="960"/>
      <c r="DQ100" s="958"/>
      <c r="DR100" s="959"/>
      <c r="DS100" s="959"/>
      <c r="DT100" s="959"/>
      <c r="DU100" s="960"/>
      <c r="DV100" s="961"/>
      <c r="DW100" s="962"/>
      <c r="DX100" s="962"/>
      <c r="DY100" s="962"/>
      <c r="DZ100" s="963"/>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58"/>
      <c r="CI101" s="959"/>
      <c r="CJ101" s="959"/>
      <c r="CK101" s="959"/>
      <c r="CL101" s="960"/>
      <c r="CM101" s="958"/>
      <c r="CN101" s="959"/>
      <c r="CO101" s="959"/>
      <c r="CP101" s="959"/>
      <c r="CQ101" s="960"/>
      <c r="CR101" s="958"/>
      <c r="CS101" s="959"/>
      <c r="CT101" s="959"/>
      <c r="CU101" s="959"/>
      <c r="CV101" s="960"/>
      <c r="CW101" s="958"/>
      <c r="CX101" s="959"/>
      <c r="CY101" s="959"/>
      <c r="CZ101" s="959"/>
      <c r="DA101" s="960"/>
      <c r="DB101" s="958"/>
      <c r="DC101" s="959"/>
      <c r="DD101" s="959"/>
      <c r="DE101" s="959"/>
      <c r="DF101" s="960"/>
      <c r="DG101" s="958"/>
      <c r="DH101" s="959"/>
      <c r="DI101" s="959"/>
      <c r="DJ101" s="959"/>
      <c r="DK101" s="960"/>
      <c r="DL101" s="958"/>
      <c r="DM101" s="959"/>
      <c r="DN101" s="959"/>
      <c r="DO101" s="959"/>
      <c r="DP101" s="960"/>
      <c r="DQ101" s="958"/>
      <c r="DR101" s="959"/>
      <c r="DS101" s="959"/>
      <c r="DT101" s="959"/>
      <c r="DU101" s="960"/>
      <c r="DV101" s="961"/>
      <c r="DW101" s="962"/>
      <c r="DX101" s="962"/>
      <c r="DY101" s="962"/>
      <c r="DZ101" s="963"/>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64" t="s">
        <v>405</v>
      </c>
      <c r="BS102" s="965"/>
      <c r="BT102" s="965"/>
      <c r="BU102" s="965"/>
      <c r="BV102" s="965"/>
      <c r="BW102" s="965"/>
      <c r="BX102" s="965"/>
      <c r="BY102" s="965"/>
      <c r="BZ102" s="965"/>
      <c r="CA102" s="965"/>
      <c r="CB102" s="965"/>
      <c r="CC102" s="965"/>
      <c r="CD102" s="965"/>
      <c r="CE102" s="965"/>
      <c r="CF102" s="965"/>
      <c r="CG102" s="966"/>
      <c r="CH102" s="967"/>
      <c r="CI102" s="968"/>
      <c r="CJ102" s="968"/>
      <c r="CK102" s="968"/>
      <c r="CL102" s="969"/>
      <c r="CM102" s="967"/>
      <c r="CN102" s="968"/>
      <c r="CO102" s="968"/>
      <c r="CP102" s="968"/>
      <c r="CQ102" s="969"/>
      <c r="CR102" s="970"/>
      <c r="CS102" s="971"/>
      <c r="CT102" s="971"/>
      <c r="CU102" s="971"/>
      <c r="CV102" s="972"/>
      <c r="CW102" s="970"/>
      <c r="CX102" s="971"/>
      <c r="CY102" s="971"/>
      <c r="CZ102" s="971"/>
      <c r="DA102" s="972"/>
      <c r="DB102" s="970"/>
      <c r="DC102" s="971"/>
      <c r="DD102" s="971"/>
      <c r="DE102" s="971"/>
      <c r="DF102" s="972"/>
      <c r="DG102" s="970"/>
      <c r="DH102" s="971"/>
      <c r="DI102" s="971"/>
      <c r="DJ102" s="971"/>
      <c r="DK102" s="972"/>
      <c r="DL102" s="970"/>
      <c r="DM102" s="971"/>
      <c r="DN102" s="971"/>
      <c r="DO102" s="971"/>
      <c r="DP102" s="972"/>
      <c r="DQ102" s="970"/>
      <c r="DR102" s="971"/>
      <c r="DS102" s="971"/>
      <c r="DT102" s="971"/>
      <c r="DU102" s="972"/>
      <c r="DV102" s="985"/>
      <c r="DW102" s="986"/>
      <c r="DX102" s="986"/>
      <c r="DY102" s="986"/>
      <c r="DZ102" s="987"/>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73" t="s">
        <v>406</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74" t="s">
        <v>407</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78" t="s">
        <v>410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411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199" customFormat="1" ht="26.25" customHeight="1">
      <c r="A109" s="913" t="s">
        <v>412</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6" t="s">
        <v>413</v>
      </c>
      <c r="AB109" s="914"/>
      <c r="AC109" s="914"/>
      <c r="AD109" s="914"/>
      <c r="AE109" s="915"/>
      <c r="AF109" s="916" t="s">
        <v>288</v>
      </c>
      <c r="AG109" s="914"/>
      <c r="AH109" s="914"/>
      <c r="AI109" s="914"/>
      <c r="AJ109" s="915"/>
      <c r="AK109" s="916" t="s">
        <v>287</v>
      </c>
      <c r="AL109" s="914"/>
      <c r="AM109" s="914"/>
      <c r="AN109" s="914"/>
      <c r="AO109" s="915"/>
      <c r="AP109" s="916" t="s">
        <v>414</v>
      </c>
      <c r="AQ109" s="914"/>
      <c r="AR109" s="914"/>
      <c r="AS109" s="914"/>
      <c r="AT109" s="951"/>
      <c r="AU109" s="913" t="s">
        <v>412</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6" t="s">
        <v>413</v>
      </c>
      <c r="BR109" s="914"/>
      <c r="BS109" s="914"/>
      <c r="BT109" s="914"/>
      <c r="BU109" s="915"/>
      <c r="BV109" s="916" t="s">
        <v>288</v>
      </c>
      <c r="BW109" s="914"/>
      <c r="BX109" s="914"/>
      <c r="BY109" s="914"/>
      <c r="BZ109" s="915"/>
      <c r="CA109" s="916" t="s">
        <v>287</v>
      </c>
      <c r="CB109" s="914"/>
      <c r="CC109" s="914"/>
      <c r="CD109" s="914"/>
      <c r="CE109" s="915"/>
      <c r="CF109" s="944" t="s">
        <v>414</v>
      </c>
      <c r="CG109" s="944"/>
      <c r="CH109" s="944"/>
      <c r="CI109" s="944"/>
      <c r="CJ109" s="944"/>
      <c r="CK109" s="916" t="s">
        <v>415</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6" t="s">
        <v>413</v>
      </c>
      <c r="DH109" s="914"/>
      <c r="DI109" s="914"/>
      <c r="DJ109" s="914"/>
      <c r="DK109" s="915"/>
      <c r="DL109" s="916" t="s">
        <v>288</v>
      </c>
      <c r="DM109" s="914"/>
      <c r="DN109" s="914"/>
      <c r="DO109" s="914"/>
      <c r="DP109" s="915"/>
      <c r="DQ109" s="916" t="s">
        <v>287</v>
      </c>
      <c r="DR109" s="914"/>
      <c r="DS109" s="914"/>
      <c r="DT109" s="914"/>
      <c r="DU109" s="915"/>
      <c r="DV109" s="916" t="s">
        <v>414</v>
      </c>
      <c r="DW109" s="914"/>
      <c r="DX109" s="914"/>
      <c r="DY109" s="914"/>
      <c r="DZ109" s="951"/>
    </row>
    <row r="110" spans="1:131" s="199" customFormat="1" ht="26.25" customHeight="1">
      <c r="A110" s="821" t="s">
        <v>416</v>
      </c>
      <c r="B110" s="822"/>
      <c r="C110" s="822"/>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3"/>
      <c r="AA110" s="904">
        <v>1505242</v>
      </c>
      <c r="AB110" s="905"/>
      <c r="AC110" s="905"/>
      <c r="AD110" s="905"/>
      <c r="AE110" s="906"/>
      <c r="AF110" s="907">
        <v>1469558</v>
      </c>
      <c r="AG110" s="905"/>
      <c r="AH110" s="905"/>
      <c r="AI110" s="905"/>
      <c r="AJ110" s="906"/>
      <c r="AK110" s="907">
        <v>1520134</v>
      </c>
      <c r="AL110" s="905"/>
      <c r="AM110" s="905"/>
      <c r="AN110" s="905"/>
      <c r="AO110" s="906"/>
      <c r="AP110" s="908">
        <v>31.7</v>
      </c>
      <c r="AQ110" s="909"/>
      <c r="AR110" s="909"/>
      <c r="AS110" s="909"/>
      <c r="AT110" s="910"/>
      <c r="AU110" s="945" t="s">
        <v>61</v>
      </c>
      <c r="AV110" s="946"/>
      <c r="AW110" s="946"/>
      <c r="AX110" s="946"/>
      <c r="AY110" s="946"/>
      <c r="AZ110" s="852" t="s">
        <v>417</v>
      </c>
      <c r="BA110" s="822"/>
      <c r="BB110" s="822"/>
      <c r="BC110" s="822"/>
      <c r="BD110" s="822"/>
      <c r="BE110" s="822"/>
      <c r="BF110" s="822"/>
      <c r="BG110" s="822"/>
      <c r="BH110" s="822"/>
      <c r="BI110" s="822"/>
      <c r="BJ110" s="822"/>
      <c r="BK110" s="822"/>
      <c r="BL110" s="822"/>
      <c r="BM110" s="822"/>
      <c r="BN110" s="822"/>
      <c r="BO110" s="822"/>
      <c r="BP110" s="823"/>
      <c r="BQ110" s="853">
        <v>14862758</v>
      </c>
      <c r="BR110" s="854"/>
      <c r="BS110" s="854"/>
      <c r="BT110" s="854"/>
      <c r="BU110" s="854"/>
      <c r="BV110" s="854">
        <v>16235506</v>
      </c>
      <c r="BW110" s="854"/>
      <c r="BX110" s="854"/>
      <c r="BY110" s="854"/>
      <c r="BZ110" s="854"/>
      <c r="CA110" s="854">
        <v>16366556</v>
      </c>
      <c r="CB110" s="854"/>
      <c r="CC110" s="854"/>
      <c r="CD110" s="854"/>
      <c r="CE110" s="854"/>
      <c r="CF110" s="937">
        <v>341.8</v>
      </c>
      <c r="CG110" s="938"/>
      <c r="CH110" s="938"/>
      <c r="CI110" s="938"/>
      <c r="CJ110" s="938"/>
      <c r="CK110" s="975" t="s">
        <v>418</v>
      </c>
      <c r="CL110" s="832"/>
      <c r="CM110" s="901" t="s">
        <v>419</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853" t="s">
        <v>112</v>
      </c>
      <c r="DH110" s="854"/>
      <c r="DI110" s="854"/>
      <c r="DJ110" s="854"/>
      <c r="DK110" s="854"/>
      <c r="DL110" s="854" t="s">
        <v>112</v>
      </c>
      <c r="DM110" s="854"/>
      <c r="DN110" s="854"/>
      <c r="DO110" s="854"/>
      <c r="DP110" s="854"/>
      <c r="DQ110" s="854" t="s">
        <v>112</v>
      </c>
      <c r="DR110" s="854"/>
      <c r="DS110" s="854"/>
      <c r="DT110" s="854"/>
      <c r="DU110" s="854"/>
      <c r="DV110" s="856" t="s">
        <v>112</v>
      </c>
      <c r="DW110" s="856"/>
      <c r="DX110" s="856"/>
      <c r="DY110" s="856"/>
      <c r="DZ110" s="857"/>
    </row>
    <row r="111" spans="1:131" s="199" customFormat="1" ht="26.25" customHeight="1">
      <c r="A111" s="809" t="s">
        <v>420</v>
      </c>
      <c r="B111" s="810"/>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981"/>
      <c r="AA111" s="930" t="s">
        <v>112</v>
      </c>
      <c r="AB111" s="931"/>
      <c r="AC111" s="931"/>
      <c r="AD111" s="931"/>
      <c r="AE111" s="932"/>
      <c r="AF111" s="933" t="s">
        <v>112</v>
      </c>
      <c r="AG111" s="931"/>
      <c r="AH111" s="931"/>
      <c r="AI111" s="931"/>
      <c r="AJ111" s="932"/>
      <c r="AK111" s="933" t="s">
        <v>112</v>
      </c>
      <c r="AL111" s="931"/>
      <c r="AM111" s="931"/>
      <c r="AN111" s="931"/>
      <c r="AO111" s="932"/>
      <c r="AP111" s="934" t="s">
        <v>112</v>
      </c>
      <c r="AQ111" s="935"/>
      <c r="AR111" s="935"/>
      <c r="AS111" s="935"/>
      <c r="AT111" s="936"/>
      <c r="AU111" s="947"/>
      <c r="AV111" s="948"/>
      <c r="AW111" s="948"/>
      <c r="AX111" s="948"/>
      <c r="AY111" s="948"/>
      <c r="AZ111" s="860" t="s">
        <v>421</v>
      </c>
      <c r="BA111" s="783"/>
      <c r="BB111" s="783"/>
      <c r="BC111" s="783"/>
      <c r="BD111" s="783"/>
      <c r="BE111" s="783"/>
      <c r="BF111" s="783"/>
      <c r="BG111" s="783"/>
      <c r="BH111" s="783"/>
      <c r="BI111" s="783"/>
      <c r="BJ111" s="783"/>
      <c r="BK111" s="783"/>
      <c r="BL111" s="783"/>
      <c r="BM111" s="783"/>
      <c r="BN111" s="783"/>
      <c r="BO111" s="783"/>
      <c r="BP111" s="784"/>
      <c r="BQ111" s="872" t="s">
        <v>112</v>
      </c>
      <c r="BR111" s="861"/>
      <c r="BS111" s="861"/>
      <c r="BT111" s="861"/>
      <c r="BU111" s="861"/>
      <c r="BV111" s="861" t="s">
        <v>112</v>
      </c>
      <c r="BW111" s="861"/>
      <c r="BX111" s="861"/>
      <c r="BY111" s="861"/>
      <c r="BZ111" s="861"/>
      <c r="CA111" s="861" t="s">
        <v>112</v>
      </c>
      <c r="CB111" s="861"/>
      <c r="CC111" s="861"/>
      <c r="CD111" s="861"/>
      <c r="CE111" s="861"/>
      <c r="CF111" s="911" t="s">
        <v>112</v>
      </c>
      <c r="CG111" s="912"/>
      <c r="CH111" s="912"/>
      <c r="CI111" s="912"/>
      <c r="CJ111" s="912"/>
      <c r="CK111" s="976"/>
      <c r="CL111" s="834"/>
      <c r="CM111" s="815" t="s">
        <v>422</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72" t="s">
        <v>112</v>
      </c>
      <c r="DH111" s="861"/>
      <c r="DI111" s="861"/>
      <c r="DJ111" s="861"/>
      <c r="DK111" s="861"/>
      <c r="DL111" s="861" t="s">
        <v>112</v>
      </c>
      <c r="DM111" s="861"/>
      <c r="DN111" s="861"/>
      <c r="DO111" s="861"/>
      <c r="DP111" s="861"/>
      <c r="DQ111" s="861" t="s">
        <v>112</v>
      </c>
      <c r="DR111" s="861"/>
      <c r="DS111" s="861"/>
      <c r="DT111" s="861"/>
      <c r="DU111" s="861"/>
      <c r="DV111" s="862" t="s">
        <v>112</v>
      </c>
      <c r="DW111" s="862"/>
      <c r="DX111" s="862"/>
      <c r="DY111" s="862"/>
      <c r="DZ111" s="863"/>
    </row>
    <row r="112" spans="1:131" s="199" customFormat="1" ht="26.25" customHeight="1">
      <c r="A112" s="952" t="s">
        <v>423</v>
      </c>
      <c r="B112" s="953"/>
      <c r="C112" s="783" t="s">
        <v>424</v>
      </c>
      <c r="D112" s="783"/>
      <c r="E112" s="783"/>
      <c r="F112" s="783"/>
      <c r="G112" s="783"/>
      <c r="H112" s="783"/>
      <c r="I112" s="783"/>
      <c r="J112" s="783"/>
      <c r="K112" s="783"/>
      <c r="L112" s="783"/>
      <c r="M112" s="783"/>
      <c r="N112" s="783"/>
      <c r="O112" s="783"/>
      <c r="P112" s="783"/>
      <c r="Q112" s="783"/>
      <c r="R112" s="783"/>
      <c r="S112" s="783"/>
      <c r="T112" s="783"/>
      <c r="U112" s="783"/>
      <c r="V112" s="783"/>
      <c r="W112" s="783"/>
      <c r="X112" s="783"/>
      <c r="Y112" s="783"/>
      <c r="Z112" s="784"/>
      <c r="AA112" s="814" t="s">
        <v>112</v>
      </c>
      <c r="AB112" s="788"/>
      <c r="AC112" s="788"/>
      <c r="AD112" s="788"/>
      <c r="AE112" s="789"/>
      <c r="AF112" s="787" t="s">
        <v>112</v>
      </c>
      <c r="AG112" s="788"/>
      <c r="AH112" s="788"/>
      <c r="AI112" s="788"/>
      <c r="AJ112" s="789"/>
      <c r="AK112" s="787" t="s">
        <v>112</v>
      </c>
      <c r="AL112" s="788"/>
      <c r="AM112" s="788"/>
      <c r="AN112" s="788"/>
      <c r="AO112" s="789"/>
      <c r="AP112" s="818" t="s">
        <v>112</v>
      </c>
      <c r="AQ112" s="819"/>
      <c r="AR112" s="819"/>
      <c r="AS112" s="819"/>
      <c r="AT112" s="820"/>
      <c r="AU112" s="947"/>
      <c r="AV112" s="948"/>
      <c r="AW112" s="948"/>
      <c r="AX112" s="948"/>
      <c r="AY112" s="948"/>
      <c r="AZ112" s="860" t="s">
        <v>425</v>
      </c>
      <c r="BA112" s="783"/>
      <c r="BB112" s="783"/>
      <c r="BC112" s="783"/>
      <c r="BD112" s="783"/>
      <c r="BE112" s="783"/>
      <c r="BF112" s="783"/>
      <c r="BG112" s="783"/>
      <c r="BH112" s="783"/>
      <c r="BI112" s="783"/>
      <c r="BJ112" s="783"/>
      <c r="BK112" s="783"/>
      <c r="BL112" s="783"/>
      <c r="BM112" s="783"/>
      <c r="BN112" s="783"/>
      <c r="BO112" s="783"/>
      <c r="BP112" s="784"/>
      <c r="BQ112" s="872">
        <v>3437703</v>
      </c>
      <c r="BR112" s="861"/>
      <c r="BS112" s="861"/>
      <c r="BT112" s="861"/>
      <c r="BU112" s="861"/>
      <c r="BV112" s="861">
        <v>3170806</v>
      </c>
      <c r="BW112" s="861"/>
      <c r="BX112" s="861"/>
      <c r="BY112" s="861"/>
      <c r="BZ112" s="861"/>
      <c r="CA112" s="861">
        <v>2907151</v>
      </c>
      <c r="CB112" s="861"/>
      <c r="CC112" s="861"/>
      <c r="CD112" s="861"/>
      <c r="CE112" s="861"/>
      <c r="CF112" s="911">
        <v>60.7</v>
      </c>
      <c r="CG112" s="912"/>
      <c r="CH112" s="912"/>
      <c r="CI112" s="912"/>
      <c r="CJ112" s="912"/>
      <c r="CK112" s="976"/>
      <c r="CL112" s="834"/>
      <c r="CM112" s="815" t="s">
        <v>426</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72" t="s">
        <v>112</v>
      </c>
      <c r="DH112" s="861"/>
      <c r="DI112" s="861"/>
      <c r="DJ112" s="861"/>
      <c r="DK112" s="861"/>
      <c r="DL112" s="861" t="s">
        <v>112</v>
      </c>
      <c r="DM112" s="861"/>
      <c r="DN112" s="861"/>
      <c r="DO112" s="861"/>
      <c r="DP112" s="861"/>
      <c r="DQ112" s="861" t="s">
        <v>112</v>
      </c>
      <c r="DR112" s="861"/>
      <c r="DS112" s="861"/>
      <c r="DT112" s="861"/>
      <c r="DU112" s="861"/>
      <c r="DV112" s="862" t="s">
        <v>112</v>
      </c>
      <c r="DW112" s="862"/>
      <c r="DX112" s="862"/>
      <c r="DY112" s="862"/>
      <c r="DZ112" s="863"/>
    </row>
    <row r="113" spans="1:130" s="199" customFormat="1" ht="26.25" customHeight="1">
      <c r="A113" s="954"/>
      <c r="B113" s="955"/>
      <c r="C113" s="783" t="s">
        <v>427</v>
      </c>
      <c r="D113" s="783"/>
      <c r="E113" s="783"/>
      <c r="F113" s="783"/>
      <c r="G113" s="783"/>
      <c r="H113" s="783"/>
      <c r="I113" s="783"/>
      <c r="J113" s="783"/>
      <c r="K113" s="783"/>
      <c r="L113" s="783"/>
      <c r="M113" s="783"/>
      <c r="N113" s="783"/>
      <c r="O113" s="783"/>
      <c r="P113" s="783"/>
      <c r="Q113" s="783"/>
      <c r="R113" s="783"/>
      <c r="S113" s="783"/>
      <c r="T113" s="783"/>
      <c r="U113" s="783"/>
      <c r="V113" s="783"/>
      <c r="W113" s="783"/>
      <c r="X113" s="783"/>
      <c r="Y113" s="783"/>
      <c r="Z113" s="784"/>
      <c r="AA113" s="930">
        <v>170798</v>
      </c>
      <c r="AB113" s="931"/>
      <c r="AC113" s="931"/>
      <c r="AD113" s="931"/>
      <c r="AE113" s="932"/>
      <c r="AF113" s="933">
        <v>166290</v>
      </c>
      <c r="AG113" s="931"/>
      <c r="AH113" s="931"/>
      <c r="AI113" s="931"/>
      <c r="AJ113" s="932"/>
      <c r="AK113" s="933">
        <v>189285</v>
      </c>
      <c r="AL113" s="931"/>
      <c r="AM113" s="931"/>
      <c r="AN113" s="931"/>
      <c r="AO113" s="932"/>
      <c r="AP113" s="934">
        <v>4</v>
      </c>
      <c r="AQ113" s="935"/>
      <c r="AR113" s="935"/>
      <c r="AS113" s="935"/>
      <c r="AT113" s="936"/>
      <c r="AU113" s="947"/>
      <c r="AV113" s="948"/>
      <c r="AW113" s="948"/>
      <c r="AX113" s="948"/>
      <c r="AY113" s="948"/>
      <c r="AZ113" s="860" t="s">
        <v>428</v>
      </c>
      <c r="BA113" s="783"/>
      <c r="BB113" s="783"/>
      <c r="BC113" s="783"/>
      <c r="BD113" s="783"/>
      <c r="BE113" s="783"/>
      <c r="BF113" s="783"/>
      <c r="BG113" s="783"/>
      <c r="BH113" s="783"/>
      <c r="BI113" s="783"/>
      <c r="BJ113" s="783"/>
      <c r="BK113" s="783"/>
      <c r="BL113" s="783"/>
      <c r="BM113" s="783"/>
      <c r="BN113" s="783"/>
      <c r="BO113" s="783"/>
      <c r="BP113" s="784"/>
      <c r="BQ113" s="872">
        <v>550041</v>
      </c>
      <c r="BR113" s="861"/>
      <c r="BS113" s="861"/>
      <c r="BT113" s="861"/>
      <c r="BU113" s="861"/>
      <c r="BV113" s="861">
        <v>556125</v>
      </c>
      <c r="BW113" s="861"/>
      <c r="BX113" s="861"/>
      <c r="BY113" s="861"/>
      <c r="BZ113" s="861"/>
      <c r="CA113" s="861">
        <v>503527</v>
      </c>
      <c r="CB113" s="861"/>
      <c r="CC113" s="861"/>
      <c r="CD113" s="861"/>
      <c r="CE113" s="861"/>
      <c r="CF113" s="911">
        <v>10.5</v>
      </c>
      <c r="CG113" s="912"/>
      <c r="CH113" s="912"/>
      <c r="CI113" s="912"/>
      <c r="CJ113" s="912"/>
      <c r="CK113" s="976"/>
      <c r="CL113" s="834"/>
      <c r="CM113" s="815" t="s">
        <v>429</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14" t="s">
        <v>112</v>
      </c>
      <c r="DH113" s="788"/>
      <c r="DI113" s="788"/>
      <c r="DJ113" s="788"/>
      <c r="DK113" s="789"/>
      <c r="DL113" s="787" t="s">
        <v>112</v>
      </c>
      <c r="DM113" s="788"/>
      <c r="DN113" s="788"/>
      <c r="DO113" s="788"/>
      <c r="DP113" s="789"/>
      <c r="DQ113" s="787" t="s">
        <v>112</v>
      </c>
      <c r="DR113" s="788"/>
      <c r="DS113" s="788"/>
      <c r="DT113" s="788"/>
      <c r="DU113" s="789"/>
      <c r="DV113" s="818" t="s">
        <v>112</v>
      </c>
      <c r="DW113" s="819"/>
      <c r="DX113" s="819"/>
      <c r="DY113" s="819"/>
      <c r="DZ113" s="820"/>
    </row>
    <row r="114" spans="1:130" s="199" customFormat="1" ht="26.25" customHeight="1">
      <c r="A114" s="954"/>
      <c r="B114" s="955"/>
      <c r="C114" s="783" t="s">
        <v>430</v>
      </c>
      <c r="D114" s="783"/>
      <c r="E114" s="783"/>
      <c r="F114" s="783"/>
      <c r="G114" s="783"/>
      <c r="H114" s="783"/>
      <c r="I114" s="783"/>
      <c r="J114" s="783"/>
      <c r="K114" s="783"/>
      <c r="L114" s="783"/>
      <c r="M114" s="783"/>
      <c r="N114" s="783"/>
      <c r="O114" s="783"/>
      <c r="P114" s="783"/>
      <c r="Q114" s="783"/>
      <c r="R114" s="783"/>
      <c r="S114" s="783"/>
      <c r="T114" s="783"/>
      <c r="U114" s="783"/>
      <c r="V114" s="783"/>
      <c r="W114" s="783"/>
      <c r="X114" s="783"/>
      <c r="Y114" s="783"/>
      <c r="Z114" s="784"/>
      <c r="AA114" s="814">
        <v>49080</v>
      </c>
      <c r="AB114" s="788"/>
      <c r="AC114" s="788"/>
      <c r="AD114" s="788"/>
      <c r="AE114" s="789"/>
      <c r="AF114" s="787">
        <v>52570</v>
      </c>
      <c r="AG114" s="788"/>
      <c r="AH114" s="788"/>
      <c r="AI114" s="788"/>
      <c r="AJ114" s="789"/>
      <c r="AK114" s="787">
        <v>61774</v>
      </c>
      <c r="AL114" s="788"/>
      <c r="AM114" s="788"/>
      <c r="AN114" s="788"/>
      <c r="AO114" s="789"/>
      <c r="AP114" s="818">
        <v>1.3</v>
      </c>
      <c r="AQ114" s="819"/>
      <c r="AR114" s="819"/>
      <c r="AS114" s="819"/>
      <c r="AT114" s="820"/>
      <c r="AU114" s="947"/>
      <c r="AV114" s="948"/>
      <c r="AW114" s="948"/>
      <c r="AX114" s="948"/>
      <c r="AY114" s="948"/>
      <c r="AZ114" s="860" t="s">
        <v>431</v>
      </c>
      <c r="BA114" s="783"/>
      <c r="BB114" s="783"/>
      <c r="BC114" s="783"/>
      <c r="BD114" s="783"/>
      <c r="BE114" s="783"/>
      <c r="BF114" s="783"/>
      <c r="BG114" s="783"/>
      <c r="BH114" s="783"/>
      <c r="BI114" s="783"/>
      <c r="BJ114" s="783"/>
      <c r="BK114" s="783"/>
      <c r="BL114" s="783"/>
      <c r="BM114" s="783"/>
      <c r="BN114" s="783"/>
      <c r="BO114" s="783"/>
      <c r="BP114" s="784"/>
      <c r="BQ114" s="872">
        <v>2041517</v>
      </c>
      <c r="BR114" s="861"/>
      <c r="BS114" s="861"/>
      <c r="BT114" s="861"/>
      <c r="BU114" s="861"/>
      <c r="BV114" s="861">
        <v>1931712</v>
      </c>
      <c r="BW114" s="861"/>
      <c r="BX114" s="861"/>
      <c r="BY114" s="861"/>
      <c r="BZ114" s="861"/>
      <c r="CA114" s="861">
        <v>1821075</v>
      </c>
      <c r="CB114" s="861"/>
      <c r="CC114" s="861"/>
      <c r="CD114" s="861"/>
      <c r="CE114" s="861"/>
      <c r="CF114" s="911">
        <v>38</v>
      </c>
      <c r="CG114" s="912"/>
      <c r="CH114" s="912"/>
      <c r="CI114" s="912"/>
      <c r="CJ114" s="912"/>
      <c r="CK114" s="976"/>
      <c r="CL114" s="834"/>
      <c r="CM114" s="815" t="s">
        <v>432</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14" t="s">
        <v>112</v>
      </c>
      <c r="DH114" s="788"/>
      <c r="DI114" s="788"/>
      <c r="DJ114" s="788"/>
      <c r="DK114" s="789"/>
      <c r="DL114" s="787" t="s">
        <v>112</v>
      </c>
      <c r="DM114" s="788"/>
      <c r="DN114" s="788"/>
      <c r="DO114" s="788"/>
      <c r="DP114" s="789"/>
      <c r="DQ114" s="787" t="s">
        <v>112</v>
      </c>
      <c r="DR114" s="788"/>
      <c r="DS114" s="788"/>
      <c r="DT114" s="788"/>
      <c r="DU114" s="789"/>
      <c r="DV114" s="818" t="s">
        <v>112</v>
      </c>
      <c r="DW114" s="819"/>
      <c r="DX114" s="819"/>
      <c r="DY114" s="819"/>
      <c r="DZ114" s="820"/>
    </row>
    <row r="115" spans="1:130" s="199" customFormat="1" ht="26.25" customHeight="1">
      <c r="A115" s="954"/>
      <c r="B115" s="955"/>
      <c r="C115" s="783" t="s">
        <v>433</v>
      </c>
      <c r="D115" s="783"/>
      <c r="E115" s="783"/>
      <c r="F115" s="783"/>
      <c r="G115" s="783"/>
      <c r="H115" s="783"/>
      <c r="I115" s="783"/>
      <c r="J115" s="783"/>
      <c r="K115" s="783"/>
      <c r="L115" s="783"/>
      <c r="M115" s="783"/>
      <c r="N115" s="783"/>
      <c r="O115" s="783"/>
      <c r="P115" s="783"/>
      <c r="Q115" s="783"/>
      <c r="R115" s="783"/>
      <c r="S115" s="783"/>
      <c r="T115" s="783"/>
      <c r="U115" s="783"/>
      <c r="V115" s="783"/>
      <c r="W115" s="783"/>
      <c r="X115" s="783"/>
      <c r="Y115" s="783"/>
      <c r="Z115" s="784"/>
      <c r="AA115" s="930">
        <v>46</v>
      </c>
      <c r="AB115" s="931"/>
      <c r="AC115" s="931"/>
      <c r="AD115" s="931"/>
      <c r="AE115" s="932"/>
      <c r="AF115" s="933">
        <v>59</v>
      </c>
      <c r="AG115" s="931"/>
      <c r="AH115" s="931"/>
      <c r="AI115" s="931"/>
      <c r="AJ115" s="932"/>
      <c r="AK115" s="933">
        <v>4</v>
      </c>
      <c r="AL115" s="931"/>
      <c r="AM115" s="931"/>
      <c r="AN115" s="931"/>
      <c r="AO115" s="932"/>
      <c r="AP115" s="934">
        <v>0</v>
      </c>
      <c r="AQ115" s="935"/>
      <c r="AR115" s="935"/>
      <c r="AS115" s="935"/>
      <c r="AT115" s="936"/>
      <c r="AU115" s="947"/>
      <c r="AV115" s="948"/>
      <c r="AW115" s="948"/>
      <c r="AX115" s="948"/>
      <c r="AY115" s="948"/>
      <c r="AZ115" s="860" t="s">
        <v>434</v>
      </c>
      <c r="BA115" s="783"/>
      <c r="BB115" s="783"/>
      <c r="BC115" s="783"/>
      <c r="BD115" s="783"/>
      <c r="BE115" s="783"/>
      <c r="BF115" s="783"/>
      <c r="BG115" s="783"/>
      <c r="BH115" s="783"/>
      <c r="BI115" s="783"/>
      <c r="BJ115" s="783"/>
      <c r="BK115" s="783"/>
      <c r="BL115" s="783"/>
      <c r="BM115" s="783"/>
      <c r="BN115" s="783"/>
      <c r="BO115" s="783"/>
      <c r="BP115" s="784"/>
      <c r="BQ115" s="872" t="s">
        <v>112</v>
      </c>
      <c r="BR115" s="861"/>
      <c r="BS115" s="861"/>
      <c r="BT115" s="861"/>
      <c r="BU115" s="861"/>
      <c r="BV115" s="861" t="s">
        <v>112</v>
      </c>
      <c r="BW115" s="861"/>
      <c r="BX115" s="861"/>
      <c r="BY115" s="861"/>
      <c r="BZ115" s="861"/>
      <c r="CA115" s="861" t="s">
        <v>112</v>
      </c>
      <c r="CB115" s="861"/>
      <c r="CC115" s="861"/>
      <c r="CD115" s="861"/>
      <c r="CE115" s="861"/>
      <c r="CF115" s="911" t="s">
        <v>112</v>
      </c>
      <c r="CG115" s="912"/>
      <c r="CH115" s="912"/>
      <c r="CI115" s="912"/>
      <c r="CJ115" s="912"/>
      <c r="CK115" s="976"/>
      <c r="CL115" s="834"/>
      <c r="CM115" s="860" t="s">
        <v>435</v>
      </c>
      <c r="CN115" s="920"/>
      <c r="CO115" s="920"/>
      <c r="CP115" s="920"/>
      <c r="CQ115" s="920"/>
      <c r="CR115" s="920"/>
      <c r="CS115" s="920"/>
      <c r="CT115" s="920"/>
      <c r="CU115" s="920"/>
      <c r="CV115" s="920"/>
      <c r="CW115" s="920"/>
      <c r="CX115" s="920"/>
      <c r="CY115" s="920"/>
      <c r="CZ115" s="920"/>
      <c r="DA115" s="920"/>
      <c r="DB115" s="920"/>
      <c r="DC115" s="920"/>
      <c r="DD115" s="920"/>
      <c r="DE115" s="920"/>
      <c r="DF115" s="784"/>
      <c r="DG115" s="814" t="s">
        <v>112</v>
      </c>
      <c r="DH115" s="788"/>
      <c r="DI115" s="788"/>
      <c r="DJ115" s="788"/>
      <c r="DK115" s="789"/>
      <c r="DL115" s="787" t="s">
        <v>112</v>
      </c>
      <c r="DM115" s="788"/>
      <c r="DN115" s="788"/>
      <c r="DO115" s="788"/>
      <c r="DP115" s="789"/>
      <c r="DQ115" s="787" t="s">
        <v>112</v>
      </c>
      <c r="DR115" s="788"/>
      <c r="DS115" s="788"/>
      <c r="DT115" s="788"/>
      <c r="DU115" s="789"/>
      <c r="DV115" s="818" t="s">
        <v>112</v>
      </c>
      <c r="DW115" s="819"/>
      <c r="DX115" s="819"/>
      <c r="DY115" s="819"/>
      <c r="DZ115" s="820"/>
    </row>
    <row r="116" spans="1:130" s="199" customFormat="1" ht="26.25" customHeight="1">
      <c r="A116" s="956"/>
      <c r="B116" s="957"/>
      <c r="C116" s="881" t="s">
        <v>436</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2"/>
      <c r="AA116" s="814" t="s">
        <v>112</v>
      </c>
      <c r="AB116" s="788"/>
      <c r="AC116" s="788"/>
      <c r="AD116" s="788"/>
      <c r="AE116" s="789"/>
      <c r="AF116" s="787" t="s">
        <v>112</v>
      </c>
      <c r="AG116" s="788"/>
      <c r="AH116" s="788"/>
      <c r="AI116" s="788"/>
      <c r="AJ116" s="789"/>
      <c r="AK116" s="787" t="s">
        <v>112</v>
      </c>
      <c r="AL116" s="788"/>
      <c r="AM116" s="788"/>
      <c r="AN116" s="788"/>
      <c r="AO116" s="789"/>
      <c r="AP116" s="818" t="s">
        <v>112</v>
      </c>
      <c r="AQ116" s="819"/>
      <c r="AR116" s="819"/>
      <c r="AS116" s="819"/>
      <c r="AT116" s="820"/>
      <c r="AU116" s="947"/>
      <c r="AV116" s="948"/>
      <c r="AW116" s="948"/>
      <c r="AX116" s="948"/>
      <c r="AY116" s="948"/>
      <c r="AZ116" s="890" t="s">
        <v>437</v>
      </c>
      <c r="BA116" s="891"/>
      <c r="BB116" s="891"/>
      <c r="BC116" s="891"/>
      <c r="BD116" s="891"/>
      <c r="BE116" s="891"/>
      <c r="BF116" s="891"/>
      <c r="BG116" s="891"/>
      <c r="BH116" s="891"/>
      <c r="BI116" s="891"/>
      <c r="BJ116" s="891"/>
      <c r="BK116" s="891"/>
      <c r="BL116" s="891"/>
      <c r="BM116" s="891"/>
      <c r="BN116" s="891"/>
      <c r="BO116" s="891"/>
      <c r="BP116" s="892"/>
      <c r="BQ116" s="872" t="s">
        <v>112</v>
      </c>
      <c r="BR116" s="861"/>
      <c r="BS116" s="861"/>
      <c r="BT116" s="861"/>
      <c r="BU116" s="861"/>
      <c r="BV116" s="861" t="s">
        <v>112</v>
      </c>
      <c r="BW116" s="861"/>
      <c r="BX116" s="861"/>
      <c r="BY116" s="861"/>
      <c r="BZ116" s="861"/>
      <c r="CA116" s="861" t="s">
        <v>112</v>
      </c>
      <c r="CB116" s="861"/>
      <c r="CC116" s="861"/>
      <c r="CD116" s="861"/>
      <c r="CE116" s="861"/>
      <c r="CF116" s="911" t="s">
        <v>112</v>
      </c>
      <c r="CG116" s="912"/>
      <c r="CH116" s="912"/>
      <c r="CI116" s="912"/>
      <c r="CJ116" s="912"/>
      <c r="CK116" s="976"/>
      <c r="CL116" s="834"/>
      <c r="CM116" s="815" t="s">
        <v>438</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14" t="s">
        <v>112</v>
      </c>
      <c r="DH116" s="788"/>
      <c r="DI116" s="788"/>
      <c r="DJ116" s="788"/>
      <c r="DK116" s="789"/>
      <c r="DL116" s="787" t="s">
        <v>112</v>
      </c>
      <c r="DM116" s="788"/>
      <c r="DN116" s="788"/>
      <c r="DO116" s="788"/>
      <c r="DP116" s="789"/>
      <c r="DQ116" s="787" t="s">
        <v>112</v>
      </c>
      <c r="DR116" s="788"/>
      <c r="DS116" s="788"/>
      <c r="DT116" s="788"/>
      <c r="DU116" s="789"/>
      <c r="DV116" s="818" t="s">
        <v>112</v>
      </c>
      <c r="DW116" s="819"/>
      <c r="DX116" s="819"/>
      <c r="DY116" s="819"/>
      <c r="DZ116" s="820"/>
    </row>
    <row r="117" spans="1:130" s="199" customFormat="1" ht="26.25" customHeight="1">
      <c r="A117" s="913" t="s">
        <v>171</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858" t="s">
        <v>439</v>
      </c>
      <c r="Z117" s="915"/>
      <c r="AA117" s="943">
        <v>1725166</v>
      </c>
      <c r="AB117" s="922"/>
      <c r="AC117" s="922"/>
      <c r="AD117" s="922"/>
      <c r="AE117" s="923"/>
      <c r="AF117" s="921">
        <v>1688477</v>
      </c>
      <c r="AG117" s="922"/>
      <c r="AH117" s="922"/>
      <c r="AI117" s="922"/>
      <c r="AJ117" s="923"/>
      <c r="AK117" s="921">
        <v>1771197</v>
      </c>
      <c r="AL117" s="922"/>
      <c r="AM117" s="922"/>
      <c r="AN117" s="922"/>
      <c r="AO117" s="923"/>
      <c r="AP117" s="924"/>
      <c r="AQ117" s="925"/>
      <c r="AR117" s="925"/>
      <c r="AS117" s="925"/>
      <c r="AT117" s="926"/>
      <c r="AU117" s="947"/>
      <c r="AV117" s="948"/>
      <c r="AW117" s="948"/>
      <c r="AX117" s="948"/>
      <c r="AY117" s="948"/>
      <c r="AZ117" s="890" t="s">
        <v>440</v>
      </c>
      <c r="BA117" s="891"/>
      <c r="BB117" s="891"/>
      <c r="BC117" s="891"/>
      <c r="BD117" s="891"/>
      <c r="BE117" s="891"/>
      <c r="BF117" s="891"/>
      <c r="BG117" s="891"/>
      <c r="BH117" s="891"/>
      <c r="BI117" s="891"/>
      <c r="BJ117" s="891"/>
      <c r="BK117" s="891"/>
      <c r="BL117" s="891"/>
      <c r="BM117" s="891"/>
      <c r="BN117" s="891"/>
      <c r="BO117" s="891"/>
      <c r="BP117" s="892"/>
      <c r="BQ117" s="872" t="s">
        <v>112</v>
      </c>
      <c r="BR117" s="861"/>
      <c r="BS117" s="861"/>
      <c r="BT117" s="861"/>
      <c r="BU117" s="861"/>
      <c r="BV117" s="861" t="s">
        <v>112</v>
      </c>
      <c r="BW117" s="861"/>
      <c r="BX117" s="861"/>
      <c r="BY117" s="861"/>
      <c r="BZ117" s="861"/>
      <c r="CA117" s="861" t="s">
        <v>112</v>
      </c>
      <c r="CB117" s="861"/>
      <c r="CC117" s="861"/>
      <c r="CD117" s="861"/>
      <c r="CE117" s="861"/>
      <c r="CF117" s="911" t="s">
        <v>112</v>
      </c>
      <c r="CG117" s="912"/>
      <c r="CH117" s="912"/>
      <c r="CI117" s="912"/>
      <c r="CJ117" s="912"/>
      <c r="CK117" s="976"/>
      <c r="CL117" s="834"/>
      <c r="CM117" s="815" t="s">
        <v>441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14" t="s">
        <v>112</v>
      </c>
      <c r="DH117" s="788"/>
      <c r="DI117" s="788"/>
      <c r="DJ117" s="788"/>
      <c r="DK117" s="789"/>
      <c r="DL117" s="787" t="s">
        <v>112</v>
      </c>
      <c r="DM117" s="788"/>
      <c r="DN117" s="788"/>
      <c r="DO117" s="788"/>
      <c r="DP117" s="789"/>
      <c r="DQ117" s="787" t="s">
        <v>112</v>
      </c>
      <c r="DR117" s="788"/>
      <c r="DS117" s="788"/>
      <c r="DT117" s="788"/>
      <c r="DU117" s="789"/>
      <c r="DV117" s="818" t="s">
        <v>112</v>
      </c>
      <c r="DW117" s="819"/>
      <c r="DX117" s="819"/>
      <c r="DY117" s="819"/>
      <c r="DZ117" s="820"/>
    </row>
    <row r="118" spans="1:130" s="199" customFormat="1" ht="26.25" customHeight="1">
      <c r="A118" s="913" t="s">
        <v>415</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6" t="s">
        <v>413</v>
      </c>
      <c r="AB118" s="914"/>
      <c r="AC118" s="914"/>
      <c r="AD118" s="914"/>
      <c r="AE118" s="915"/>
      <c r="AF118" s="916" t="s">
        <v>288</v>
      </c>
      <c r="AG118" s="914"/>
      <c r="AH118" s="914"/>
      <c r="AI118" s="914"/>
      <c r="AJ118" s="915"/>
      <c r="AK118" s="916" t="s">
        <v>287</v>
      </c>
      <c r="AL118" s="914"/>
      <c r="AM118" s="914"/>
      <c r="AN118" s="914"/>
      <c r="AO118" s="915"/>
      <c r="AP118" s="917" t="s">
        <v>414</v>
      </c>
      <c r="AQ118" s="918"/>
      <c r="AR118" s="918"/>
      <c r="AS118" s="918"/>
      <c r="AT118" s="919"/>
      <c r="AU118" s="947"/>
      <c r="AV118" s="948"/>
      <c r="AW118" s="948"/>
      <c r="AX118" s="948"/>
      <c r="AY118" s="948"/>
      <c r="AZ118" s="880" t="s">
        <v>442</v>
      </c>
      <c r="BA118" s="881"/>
      <c r="BB118" s="881"/>
      <c r="BC118" s="881"/>
      <c r="BD118" s="881"/>
      <c r="BE118" s="881"/>
      <c r="BF118" s="881"/>
      <c r="BG118" s="881"/>
      <c r="BH118" s="881"/>
      <c r="BI118" s="881"/>
      <c r="BJ118" s="881"/>
      <c r="BK118" s="881"/>
      <c r="BL118" s="881"/>
      <c r="BM118" s="881"/>
      <c r="BN118" s="881"/>
      <c r="BO118" s="881"/>
      <c r="BP118" s="882"/>
      <c r="BQ118" s="883" t="s">
        <v>112</v>
      </c>
      <c r="BR118" s="884"/>
      <c r="BS118" s="884"/>
      <c r="BT118" s="884"/>
      <c r="BU118" s="884"/>
      <c r="BV118" s="884" t="s">
        <v>112</v>
      </c>
      <c r="BW118" s="884"/>
      <c r="BX118" s="884"/>
      <c r="BY118" s="884"/>
      <c r="BZ118" s="884"/>
      <c r="CA118" s="884" t="s">
        <v>112</v>
      </c>
      <c r="CB118" s="884"/>
      <c r="CC118" s="884"/>
      <c r="CD118" s="884"/>
      <c r="CE118" s="884"/>
      <c r="CF118" s="911" t="s">
        <v>112</v>
      </c>
      <c r="CG118" s="912"/>
      <c r="CH118" s="912"/>
      <c r="CI118" s="912"/>
      <c r="CJ118" s="912"/>
      <c r="CK118" s="976"/>
      <c r="CL118" s="834"/>
      <c r="CM118" s="815" t="s">
        <v>443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14" t="s">
        <v>112</v>
      </c>
      <c r="DH118" s="788"/>
      <c r="DI118" s="788"/>
      <c r="DJ118" s="788"/>
      <c r="DK118" s="789"/>
      <c r="DL118" s="787" t="s">
        <v>112</v>
      </c>
      <c r="DM118" s="788"/>
      <c r="DN118" s="788"/>
      <c r="DO118" s="788"/>
      <c r="DP118" s="789"/>
      <c r="DQ118" s="787" t="s">
        <v>112</v>
      </c>
      <c r="DR118" s="788"/>
      <c r="DS118" s="788"/>
      <c r="DT118" s="788"/>
      <c r="DU118" s="789"/>
      <c r="DV118" s="818" t="s">
        <v>112</v>
      </c>
      <c r="DW118" s="819"/>
      <c r="DX118" s="819"/>
      <c r="DY118" s="819"/>
      <c r="DZ118" s="820"/>
    </row>
    <row r="119" spans="1:130" s="199" customFormat="1" ht="26.25" customHeight="1">
      <c r="A119" s="831" t="s">
        <v>418</v>
      </c>
      <c r="B119" s="832"/>
      <c r="C119" s="901" t="s">
        <v>419</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904" t="s">
        <v>112</v>
      </c>
      <c r="AB119" s="905"/>
      <c r="AC119" s="905"/>
      <c r="AD119" s="905"/>
      <c r="AE119" s="906"/>
      <c r="AF119" s="907" t="s">
        <v>112</v>
      </c>
      <c r="AG119" s="905"/>
      <c r="AH119" s="905"/>
      <c r="AI119" s="905"/>
      <c r="AJ119" s="906"/>
      <c r="AK119" s="907" t="s">
        <v>112</v>
      </c>
      <c r="AL119" s="905"/>
      <c r="AM119" s="905"/>
      <c r="AN119" s="905"/>
      <c r="AO119" s="906"/>
      <c r="AP119" s="908" t="s">
        <v>112</v>
      </c>
      <c r="AQ119" s="909"/>
      <c r="AR119" s="909"/>
      <c r="AS119" s="909"/>
      <c r="AT119" s="910"/>
      <c r="AU119" s="949"/>
      <c r="AV119" s="950"/>
      <c r="AW119" s="950"/>
      <c r="AX119" s="950"/>
      <c r="AY119" s="950"/>
      <c r="AZ119" s="230" t="s">
        <v>171</v>
      </c>
      <c r="BA119" s="230"/>
      <c r="BB119" s="230"/>
      <c r="BC119" s="230"/>
      <c r="BD119" s="230"/>
      <c r="BE119" s="230"/>
      <c r="BF119" s="230"/>
      <c r="BG119" s="230"/>
      <c r="BH119" s="230"/>
      <c r="BI119" s="230"/>
      <c r="BJ119" s="230"/>
      <c r="BK119" s="230"/>
      <c r="BL119" s="230"/>
      <c r="BM119" s="230"/>
      <c r="BN119" s="230"/>
      <c r="BO119" s="858" t="s">
        <v>444</v>
      </c>
      <c r="BP119" s="859"/>
      <c r="BQ119" s="883">
        <v>20892019</v>
      </c>
      <c r="BR119" s="884"/>
      <c r="BS119" s="884"/>
      <c r="BT119" s="884"/>
      <c r="BU119" s="884"/>
      <c r="BV119" s="884">
        <v>21894149</v>
      </c>
      <c r="BW119" s="884"/>
      <c r="BX119" s="884"/>
      <c r="BY119" s="884"/>
      <c r="BZ119" s="884"/>
      <c r="CA119" s="884">
        <v>21598309</v>
      </c>
      <c r="CB119" s="884"/>
      <c r="CC119" s="884"/>
      <c r="CD119" s="884"/>
      <c r="CE119" s="884"/>
      <c r="CF119" s="770"/>
      <c r="CG119" s="771"/>
      <c r="CH119" s="771"/>
      <c r="CI119" s="771"/>
      <c r="CJ119" s="864"/>
      <c r="CK119" s="977"/>
      <c r="CL119" s="836"/>
      <c r="CM119" s="887" t="s">
        <v>445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737" t="s">
        <v>112</v>
      </c>
      <c r="DH119" s="738"/>
      <c r="DI119" s="738"/>
      <c r="DJ119" s="738"/>
      <c r="DK119" s="739"/>
      <c r="DL119" s="778" t="s">
        <v>112</v>
      </c>
      <c r="DM119" s="738"/>
      <c r="DN119" s="738"/>
      <c r="DO119" s="738"/>
      <c r="DP119" s="739"/>
      <c r="DQ119" s="778" t="s">
        <v>112</v>
      </c>
      <c r="DR119" s="738"/>
      <c r="DS119" s="738"/>
      <c r="DT119" s="738"/>
      <c r="DU119" s="739"/>
      <c r="DV119" s="837" t="s">
        <v>112</v>
      </c>
      <c r="DW119" s="838"/>
      <c r="DX119" s="838"/>
      <c r="DY119" s="838"/>
      <c r="DZ119" s="839"/>
    </row>
    <row r="120" spans="1:130" s="199" customFormat="1" ht="26.25" customHeight="1">
      <c r="A120" s="833"/>
      <c r="B120" s="834"/>
      <c r="C120" s="815" t="s">
        <v>422</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14" t="s">
        <v>112</v>
      </c>
      <c r="AB120" s="788"/>
      <c r="AC120" s="788"/>
      <c r="AD120" s="788"/>
      <c r="AE120" s="789"/>
      <c r="AF120" s="787" t="s">
        <v>112</v>
      </c>
      <c r="AG120" s="788"/>
      <c r="AH120" s="788"/>
      <c r="AI120" s="788"/>
      <c r="AJ120" s="789"/>
      <c r="AK120" s="787" t="s">
        <v>112</v>
      </c>
      <c r="AL120" s="788"/>
      <c r="AM120" s="788"/>
      <c r="AN120" s="788"/>
      <c r="AO120" s="789"/>
      <c r="AP120" s="818" t="s">
        <v>112</v>
      </c>
      <c r="AQ120" s="819"/>
      <c r="AR120" s="819"/>
      <c r="AS120" s="819"/>
      <c r="AT120" s="820"/>
      <c r="AU120" s="893" t="s">
        <v>446</v>
      </c>
      <c r="AV120" s="894"/>
      <c r="AW120" s="894"/>
      <c r="AX120" s="894"/>
      <c r="AY120" s="895"/>
      <c r="AZ120" s="852" t="s">
        <v>447</v>
      </c>
      <c r="BA120" s="822"/>
      <c r="BB120" s="822"/>
      <c r="BC120" s="822"/>
      <c r="BD120" s="822"/>
      <c r="BE120" s="822"/>
      <c r="BF120" s="822"/>
      <c r="BG120" s="822"/>
      <c r="BH120" s="822"/>
      <c r="BI120" s="822"/>
      <c r="BJ120" s="822"/>
      <c r="BK120" s="822"/>
      <c r="BL120" s="822"/>
      <c r="BM120" s="822"/>
      <c r="BN120" s="822"/>
      <c r="BO120" s="822"/>
      <c r="BP120" s="823"/>
      <c r="BQ120" s="853">
        <v>2258020</v>
      </c>
      <c r="BR120" s="854"/>
      <c r="BS120" s="854"/>
      <c r="BT120" s="854"/>
      <c r="BU120" s="854"/>
      <c r="BV120" s="854">
        <v>2293279</v>
      </c>
      <c r="BW120" s="854"/>
      <c r="BX120" s="854"/>
      <c r="BY120" s="854"/>
      <c r="BZ120" s="854"/>
      <c r="CA120" s="854">
        <v>2167647</v>
      </c>
      <c r="CB120" s="854"/>
      <c r="CC120" s="854"/>
      <c r="CD120" s="854"/>
      <c r="CE120" s="854"/>
      <c r="CF120" s="937">
        <v>45.3</v>
      </c>
      <c r="CG120" s="938"/>
      <c r="CH120" s="938"/>
      <c r="CI120" s="938"/>
      <c r="CJ120" s="938"/>
      <c r="CK120" s="939" t="s">
        <v>448</v>
      </c>
      <c r="CL120" s="844"/>
      <c r="CM120" s="844"/>
      <c r="CN120" s="844"/>
      <c r="CO120" s="845"/>
      <c r="CP120" s="927" t="s">
        <v>391</v>
      </c>
      <c r="CQ120" s="928"/>
      <c r="CR120" s="928"/>
      <c r="CS120" s="928"/>
      <c r="CT120" s="928"/>
      <c r="CU120" s="928"/>
      <c r="CV120" s="928"/>
      <c r="CW120" s="928"/>
      <c r="CX120" s="928"/>
      <c r="CY120" s="928"/>
      <c r="CZ120" s="928"/>
      <c r="DA120" s="928"/>
      <c r="DB120" s="928"/>
      <c r="DC120" s="928"/>
      <c r="DD120" s="928"/>
      <c r="DE120" s="928"/>
      <c r="DF120" s="929"/>
      <c r="DG120" s="853">
        <v>3134396</v>
      </c>
      <c r="DH120" s="854"/>
      <c r="DI120" s="854"/>
      <c r="DJ120" s="854"/>
      <c r="DK120" s="854"/>
      <c r="DL120" s="854">
        <v>2829509</v>
      </c>
      <c r="DM120" s="854"/>
      <c r="DN120" s="854"/>
      <c r="DO120" s="854"/>
      <c r="DP120" s="854"/>
      <c r="DQ120" s="854">
        <v>2568868</v>
      </c>
      <c r="DR120" s="854"/>
      <c r="DS120" s="854"/>
      <c r="DT120" s="854"/>
      <c r="DU120" s="854"/>
      <c r="DV120" s="856">
        <v>53.7</v>
      </c>
      <c r="DW120" s="856"/>
      <c r="DX120" s="856"/>
      <c r="DY120" s="856"/>
      <c r="DZ120" s="857"/>
    </row>
    <row r="121" spans="1:130" s="199" customFormat="1" ht="26.25" customHeight="1">
      <c r="A121" s="833"/>
      <c r="B121" s="834"/>
      <c r="C121" s="890" t="s">
        <v>449</v>
      </c>
      <c r="D121" s="891"/>
      <c r="E121" s="891"/>
      <c r="F121" s="891"/>
      <c r="G121" s="891"/>
      <c r="H121" s="891"/>
      <c r="I121" s="891"/>
      <c r="J121" s="891"/>
      <c r="K121" s="891"/>
      <c r="L121" s="891"/>
      <c r="M121" s="891"/>
      <c r="N121" s="891"/>
      <c r="O121" s="891"/>
      <c r="P121" s="891"/>
      <c r="Q121" s="891"/>
      <c r="R121" s="891"/>
      <c r="S121" s="891"/>
      <c r="T121" s="891"/>
      <c r="U121" s="891"/>
      <c r="V121" s="891"/>
      <c r="W121" s="891"/>
      <c r="X121" s="891"/>
      <c r="Y121" s="891"/>
      <c r="Z121" s="892"/>
      <c r="AA121" s="814" t="s">
        <v>112</v>
      </c>
      <c r="AB121" s="788"/>
      <c r="AC121" s="788"/>
      <c r="AD121" s="788"/>
      <c r="AE121" s="789"/>
      <c r="AF121" s="787" t="s">
        <v>112</v>
      </c>
      <c r="AG121" s="788"/>
      <c r="AH121" s="788"/>
      <c r="AI121" s="788"/>
      <c r="AJ121" s="789"/>
      <c r="AK121" s="787" t="s">
        <v>112</v>
      </c>
      <c r="AL121" s="788"/>
      <c r="AM121" s="788"/>
      <c r="AN121" s="788"/>
      <c r="AO121" s="789"/>
      <c r="AP121" s="818" t="s">
        <v>112</v>
      </c>
      <c r="AQ121" s="819"/>
      <c r="AR121" s="819"/>
      <c r="AS121" s="819"/>
      <c r="AT121" s="820"/>
      <c r="AU121" s="896"/>
      <c r="AV121" s="897"/>
      <c r="AW121" s="897"/>
      <c r="AX121" s="897"/>
      <c r="AY121" s="898"/>
      <c r="AZ121" s="860" t="s">
        <v>450</v>
      </c>
      <c r="BA121" s="783"/>
      <c r="BB121" s="783"/>
      <c r="BC121" s="783"/>
      <c r="BD121" s="783"/>
      <c r="BE121" s="783"/>
      <c r="BF121" s="783"/>
      <c r="BG121" s="783"/>
      <c r="BH121" s="783"/>
      <c r="BI121" s="783"/>
      <c r="BJ121" s="783"/>
      <c r="BK121" s="783"/>
      <c r="BL121" s="783"/>
      <c r="BM121" s="783"/>
      <c r="BN121" s="783"/>
      <c r="BO121" s="783"/>
      <c r="BP121" s="784"/>
      <c r="BQ121" s="872">
        <v>1067969</v>
      </c>
      <c r="BR121" s="861"/>
      <c r="BS121" s="861"/>
      <c r="BT121" s="861"/>
      <c r="BU121" s="861"/>
      <c r="BV121" s="861">
        <v>1139818</v>
      </c>
      <c r="BW121" s="861"/>
      <c r="BX121" s="861"/>
      <c r="BY121" s="861"/>
      <c r="BZ121" s="861"/>
      <c r="CA121" s="861">
        <v>1145380</v>
      </c>
      <c r="CB121" s="861"/>
      <c r="CC121" s="861"/>
      <c r="CD121" s="861"/>
      <c r="CE121" s="861"/>
      <c r="CF121" s="911">
        <v>23.9</v>
      </c>
      <c r="CG121" s="912"/>
      <c r="CH121" s="912"/>
      <c r="CI121" s="912"/>
      <c r="CJ121" s="912"/>
      <c r="CK121" s="940"/>
      <c r="CL121" s="847"/>
      <c r="CM121" s="847"/>
      <c r="CN121" s="847"/>
      <c r="CO121" s="848"/>
      <c r="CP121" s="865" t="s">
        <v>387</v>
      </c>
      <c r="CQ121" s="866"/>
      <c r="CR121" s="866"/>
      <c r="CS121" s="866"/>
      <c r="CT121" s="866"/>
      <c r="CU121" s="866"/>
      <c r="CV121" s="866"/>
      <c r="CW121" s="866"/>
      <c r="CX121" s="866"/>
      <c r="CY121" s="866"/>
      <c r="CZ121" s="866"/>
      <c r="DA121" s="866"/>
      <c r="DB121" s="866"/>
      <c r="DC121" s="866"/>
      <c r="DD121" s="866"/>
      <c r="DE121" s="866"/>
      <c r="DF121" s="867"/>
      <c r="DG121" s="872">
        <v>298109</v>
      </c>
      <c r="DH121" s="861"/>
      <c r="DI121" s="861"/>
      <c r="DJ121" s="861"/>
      <c r="DK121" s="861"/>
      <c r="DL121" s="861">
        <v>336583</v>
      </c>
      <c r="DM121" s="861"/>
      <c r="DN121" s="861"/>
      <c r="DO121" s="861"/>
      <c r="DP121" s="861"/>
      <c r="DQ121" s="861">
        <v>334074</v>
      </c>
      <c r="DR121" s="861"/>
      <c r="DS121" s="861"/>
      <c r="DT121" s="861"/>
      <c r="DU121" s="861"/>
      <c r="DV121" s="862">
        <v>7</v>
      </c>
      <c r="DW121" s="862"/>
      <c r="DX121" s="862"/>
      <c r="DY121" s="862"/>
      <c r="DZ121" s="863"/>
    </row>
    <row r="122" spans="1:130" s="199" customFormat="1" ht="26.25" customHeight="1">
      <c r="A122" s="833"/>
      <c r="B122" s="834"/>
      <c r="C122" s="815" t="s">
        <v>432</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14" t="s">
        <v>112</v>
      </c>
      <c r="AB122" s="788"/>
      <c r="AC122" s="788"/>
      <c r="AD122" s="788"/>
      <c r="AE122" s="789"/>
      <c r="AF122" s="787" t="s">
        <v>112</v>
      </c>
      <c r="AG122" s="788"/>
      <c r="AH122" s="788"/>
      <c r="AI122" s="788"/>
      <c r="AJ122" s="789"/>
      <c r="AK122" s="787" t="s">
        <v>112</v>
      </c>
      <c r="AL122" s="788"/>
      <c r="AM122" s="788"/>
      <c r="AN122" s="788"/>
      <c r="AO122" s="789"/>
      <c r="AP122" s="818" t="s">
        <v>112</v>
      </c>
      <c r="AQ122" s="819"/>
      <c r="AR122" s="819"/>
      <c r="AS122" s="819"/>
      <c r="AT122" s="820"/>
      <c r="AU122" s="896"/>
      <c r="AV122" s="897"/>
      <c r="AW122" s="897"/>
      <c r="AX122" s="897"/>
      <c r="AY122" s="898"/>
      <c r="AZ122" s="880" t="s">
        <v>451</v>
      </c>
      <c r="BA122" s="881"/>
      <c r="BB122" s="881"/>
      <c r="BC122" s="881"/>
      <c r="BD122" s="881"/>
      <c r="BE122" s="881"/>
      <c r="BF122" s="881"/>
      <c r="BG122" s="881"/>
      <c r="BH122" s="881"/>
      <c r="BI122" s="881"/>
      <c r="BJ122" s="881"/>
      <c r="BK122" s="881"/>
      <c r="BL122" s="881"/>
      <c r="BM122" s="881"/>
      <c r="BN122" s="881"/>
      <c r="BO122" s="881"/>
      <c r="BP122" s="882"/>
      <c r="BQ122" s="883">
        <v>11986182</v>
      </c>
      <c r="BR122" s="884"/>
      <c r="BS122" s="884"/>
      <c r="BT122" s="884"/>
      <c r="BU122" s="884"/>
      <c r="BV122" s="884">
        <v>12780566</v>
      </c>
      <c r="BW122" s="884"/>
      <c r="BX122" s="884"/>
      <c r="BY122" s="884"/>
      <c r="BZ122" s="884"/>
      <c r="CA122" s="884">
        <v>13145982</v>
      </c>
      <c r="CB122" s="884"/>
      <c r="CC122" s="884"/>
      <c r="CD122" s="884"/>
      <c r="CE122" s="884"/>
      <c r="CF122" s="885">
        <v>274.60000000000002</v>
      </c>
      <c r="CG122" s="886"/>
      <c r="CH122" s="886"/>
      <c r="CI122" s="886"/>
      <c r="CJ122" s="886"/>
      <c r="CK122" s="940"/>
      <c r="CL122" s="847"/>
      <c r="CM122" s="847"/>
      <c r="CN122" s="847"/>
      <c r="CO122" s="848"/>
      <c r="CP122" s="865" t="s">
        <v>389</v>
      </c>
      <c r="CQ122" s="866"/>
      <c r="CR122" s="866"/>
      <c r="CS122" s="866"/>
      <c r="CT122" s="866"/>
      <c r="CU122" s="866"/>
      <c r="CV122" s="866"/>
      <c r="CW122" s="866"/>
      <c r="CX122" s="866"/>
      <c r="CY122" s="866"/>
      <c r="CZ122" s="866"/>
      <c r="DA122" s="866"/>
      <c r="DB122" s="866"/>
      <c r="DC122" s="866"/>
      <c r="DD122" s="866"/>
      <c r="DE122" s="866"/>
      <c r="DF122" s="867"/>
      <c r="DG122" s="872">
        <v>5198</v>
      </c>
      <c r="DH122" s="861"/>
      <c r="DI122" s="861"/>
      <c r="DJ122" s="861"/>
      <c r="DK122" s="861"/>
      <c r="DL122" s="861">
        <v>4714</v>
      </c>
      <c r="DM122" s="861"/>
      <c r="DN122" s="861"/>
      <c r="DO122" s="861"/>
      <c r="DP122" s="861"/>
      <c r="DQ122" s="861">
        <v>4209</v>
      </c>
      <c r="DR122" s="861"/>
      <c r="DS122" s="861"/>
      <c r="DT122" s="861"/>
      <c r="DU122" s="861"/>
      <c r="DV122" s="862">
        <v>0.1</v>
      </c>
      <c r="DW122" s="862"/>
      <c r="DX122" s="862"/>
      <c r="DY122" s="862"/>
      <c r="DZ122" s="863"/>
    </row>
    <row r="123" spans="1:130" s="199" customFormat="1" ht="26.25" customHeight="1">
      <c r="A123" s="833"/>
      <c r="B123" s="834"/>
      <c r="C123" s="815" t="s">
        <v>438</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14" t="s">
        <v>112</v>
      </c>
      <c r="AB123" s="788"/>
      <c r="AC123" s="788"/>
      <c r="AD123" s="788"/>
      <c r="AE123" s="789"/>
      <c r="AF123" s="787" t="s">
        <v>112</v>
      </c>
      <c r="AG123" s="788"/>
      <c r="AH123" s="788"/>
      <c r="AI123" s="788"/>
      <c r="AJ123" s="789"/>
      <c r="AK123" s="787" t="s">
        <v>112</v>
      </c>
      <c r="AL123" s="788"/>
      <c r="AM123" s="788"/>
      <c r="AN123" s="788"/>
      <c r="AO123" s="789"/>
      <c r="AP123" s="818" t="s">
        <v>112</v>
      </c>
      <c r="AQ123" s="819"/>
      <c r="AR123" s="819"/>
      <c r="AS123" s="819"/>
      <c r="AT123" s="820"/>
      <c r="AU123" s="899"/>
      <c r="AV123" s="900"/>
      <c r="AW123" s="900"/>
      <c r="AX123" s="900"/>
      <c r="AY123" s="900"/>
      <c r="AZ123" s="230" t="s">
        <v>171</v>
      </c>
      <c r="BA123" s="230"/>
      <c r="BB123" s="230"/>
      <c r="BC123" s="230"/>
      <c r="BD123" s="230"/>
      <c r="BE123" s="230"/>
      <c r="BF123" s="230"/>
      <c r="BG123" s="230"/>
      <c r="BH123" s="230"/>
      <c r="BI123" s="230"/>
      <c r="BJ123" s="230"/>
      <c r="BK123" s="230"/>
      <c r="BL123" s="230"/>
      <c r="BM123" s="230"/>
      <c r="BN123" s="230"/>
      <c r="BO123" s="858" t="s">
        <v>452</v>
      </c>
      <c r="BP123" s="859"/>
      <c r="BQ123" s="800">
        <v>15312171</v>
      </c>
      <c r="BR123" s="801"/>
      <c r="BS123" s="801"/>
      <c r="BT123" s="801"/>
      <c r="BU123" s="801"/>
      <c r="BV123" s="801">
        <v>16213663</v>
      </c>
      <c r="BW123" s="801"/>
      <c r="BX123" s="801"/>
      <c r="BY123" s="801"/>
      <c r="BZ123" s="801"/>
      <c r="CA123" s="801">
        <v>16459009</v>
      </c>
      <c r="CB123" s="801"/>
      <c r="CC123" s="801"/>
      <c r="CD123" s="801"/>
      <c r="CE123" s="801"/>
      <c r="CF123" s="770"/>
      <c r="CG123" s="771"/>
      <c r="CH123" s="771"/>
      <c r="CI123" s="771"/>
      <c r="CJ123" s="864"/>
      <c r="CK123" s="940"/>
      <c r="CL123" s="847"/>
      <c r="CM123" s="847"/>
      <c r="CN123" s="847"/>
      <c r="CO123" s="848"/>
      <c r="CP123" s="865" t="s">
        <v>392</v>
      </c>
      <c r="CQ123" s="866"/>
      <c r="CR123" s="866"/>
      <c r="CS123" s="866"/>
      <c r="CT123" s="866"/>
      <c r="CU123" s="866"/>
      <c r="CV123" s="866"/>
      <c r="CW123" s="866"/>
      <c r="CX123" s="866"/>
      <c r="CY123" s="866"/>
      <c r="CZ123" s="866"/>
      <c r="DA123" s="866"/>
      <c r="DB123" s="866"/>
      <c r="DC123" s="866"/>
      <c r="DD123" s="866"/>
      <c r="DE123" s="866"/>
      <c r="DF123" s="867"/>
      <c r="DG123" s="814" t="s">
        <v>112</v>
      </c>
      <c r="DH123" s="788"/>
      <c r="DI123" s="788"/>
      <c r="DJ123" s="788"/>
      <c r="DK123" s="789"/>
      <c r="DL123" s="787" t="s">
        <v>112</v>
      </c>
      <c r="DM123" s="788"/>
      <c r="DN123" s="788"/>
      <c r="DO123" s="788"/>
      <c r="DP123" s="789"/>
      <c r="DQ123" s="787" t="s">
        <v>112</v>
      </c>
      <c r="DR123" s="788"/>
      <c r="DS123" s="788"/>
      <c r="DT123" s="788"/>
      <c r="DU123" s="789"/>
      <c r="DV123" s="818" t="s">
        <v>112</v>
      </c>
      <c r="DW123" s="819"/>
      <c r="DX123" s="819"/>
      <c r="DY123" s="819"/>
      <c r="DZ123" s="820"/>
    </row>
    <row r="124" spans="1:130" s="199" customFormat="1" ht="26.25" customHeight="1" thickBot="1">
      <c r="A124" s="833"/>
      <c r="B124" s="834"/>
      <c r="C124" s="815" t="s">
        <v>441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14" t="s">
        <v>112</v>
      </c>
      <c r="AB124" s="788"/>
      <c r="AC124" s="788"/>
      <c r="AD124" s="788"/>
      <c r="AE124" s="789"/>
      <c r="AF124" s="787" t="s">
        <v>112</v>
      </c>
      <c r="AG124" s="788"/>
      <c r="AH124" s="788"/>
      <c r="AI124" s="788"/>
      <c r="AJ124" s="789"/>
      <c r="AK124" s="787" t="s">
        <v>112</v>
      </c>
      <c r="AL124" s="788"/>
      <c r="AM124" s="788"/>
      <c r="AN124" s="788"/>
      <c r="AO124" s="789"/>
      <c r="AP124" s="818" t="s">
        <v>112</v>
      </c>
      <c r="AQ124" s="819"/>
      <c r="AR124" s="819"/>
      <c r="AS124" s="819"/>
      <c r="AT124" s="820"/>
      <c r="AU124" s="840" t="s">
        <v>453</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798">
        <v>115.2</v>
      </c>
      <c r="BR124" s="799"/>
      <c r="BS124" s="799"/>
      <c r="BT124" s="799"/>
      <c r="BU124" s="799"/>
      <c r="BV124" s="799">
        <v>112.8</v>
      </c>
      <c r="BW124" s="799"/>
      <c r="BX124" s="799"/>
      <c r="BY124" s="799"/>
      <c r="BZ124" s="799"/>
      <c r="CA124" s="799">
        <v>107.3</v>
      </c>
      <c r="CB124" s="799"/>
      <c r="CC124" s="799"/>
      <c r="CD124" s="799"/>
      <c r="CE124" s="799"/>
      <c r="CF124" s="740"/>
      <c r="CG124" s="741"/>
      <c r="CH124" s="741"/>
      <c r="CI124" s="741"/>
      <c r="CJ124" s="873"/>
      <c r="CK124" s="941"/>
      <c r="CL124" s="941"/>
      <c r="CM124" s="941"/>
      <c r="CN124" s="941"/>
      <c r="CO124" s="942"/>
      <c r="CP124" s="865" t="s">
        <v>454</v>
      </c>
      <c r="CQ124" s="866"/>
      <c r="CR124" s="866"/>
      <c r="CS124" s="866"/>
      <c r="CT124" s="866"/>
      <c r="CU124" s="866"/>
      <c r="CV124" s="866"/>
      <c r="CW124" s="866"/>
      <c r="CX124" s="866"/>
      <c r="CY124" s="866"/>
      <c r="CZ124" s="866"/>
      <c r="DA124" s="866"/>
      <c r="DB124" s="866"/>
      <c r="DC124" s="866"/>
      <c r="DD124" s="866"/>
      <c r="DE124" s="866"/>
      <c r="DF124" s="867"/>
      <c r="DG124" s="737" t="s">
        <v>112</v>
      </c>
      <c r="DH124" s="738"/>
      <c r="DI124" s="738"/>
      <c r="DJ124" s="738"/>
      <c r="DK124" s="739"/>
      <c r="DL124" s="778" t="s">
        <v>112</v>
      </c>
      <c r="DM124" s="738"/>
      <c r="DN124" s="738"/>
      <c r="DO124" s="738"/>
      <c r="DP124" s="739"/>
      <c r="DQ124" s="778" t="s">
        <v>112</v>
      </c>
      <c r="DR124" s="738"/>
      <c r="DS124" s="738"/>
      <c r="DT124" s="738"/>
      <c r="DU124" s="739"/>
      <c r="DV124" s="837" t="s">
        <v>112</v>
      </c>
      <c r="DW124" s="838"/>
      <c r="DX124" s="838"/>
      <c r="DY124" s="838"/>
      <c r="DZ124" s="839"/>
    </row>
    <row r="125" spans="1:130" s="199" customFormat="1" ht="26.25" customHeight="1">
      <c r="A125" s="833"/>
      <c r="B125" s="834"/>
      <c r="C125" s="815" t="s">
        <v>443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14" t="s">
        <v>112</v>
      </c>
      <c r="AB125" s="788"/>
      <c r="AC125" s="788"/>
      <c r="AD125" s="788"/>
      <c r="AE125" s="789"/>
      <c r="AF125" s="787" t="s">
        <v>112</v>
      </c>
      <c r="AG125" s="788"/>
      <c r="AH125" s="788"/>
      <c r="AI125" s="788"/>
      <c r="AJ125" s="789"/>
      <c r="AK125" s="787" t="s">
        <v>112</v>
      </c>
      <c r="AL125" s="788"/>
      <c r="AM125" s="788"/>
      <c r="AN125" s="788"/>
      <c r="AO125" s="789"/>
      <c r="AP125" s="818" t="s">
        <v>112</v>
      </c>
      <c r="AQ125" s="819"/>
      <c r="AR125" s="819"/>
      <c r="AS125" s="819"/>
      <c r="AT125" s="820"/>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3" t="s">
        <v>455</v>
      </c>
      <c r="CL125" s="844"/>
      <c r="CM125" s="844"/>
      <c r="CN125" s="844"/>
      <c r="CO125" s="845"/>
      <c r="CP125" s="852" t="s">
        <v>456</v>
      </c>
      <c r="CQ125" s="822"/>
      <c r="CR125" s="822"/>
      <c r="CS125" s="822"/>
      <c r="CT125" s="822"/>
      <c r="CU125" s="822"/>
      <c r="CV125" s="822"/>
      <c r="CW125" s="822"/>
      <c r="CX125" s="822"/>
      <c r="CY125" s="822"/>
      <c r="CZ125" s="822"/>
      <c r="DA125" s="822"/>
      <c r="DB125" s="822"/>
      <c r="DC125" s="822"/>
      <c r="DD125" s="822"/>
      <c r="DE125" s="822"/>
      <c r="DF125" s="823"/>
      <c r="DG125" s="853" t="s">
        <v>112</v>
      </c>
      <c r="DH125" s="854"/>
      <c r="DI125" s="854"/>
      <c r="DJ125" s="854"/>
      <c r="DK125" s="854"/>
      <c r="DL125" s="854" t="s">
        <v>112</v>
      </c>
      <c r="DM125" s="854"/>
      <c r="DN125" s="854"/>
      <c r="DO125" s="854"/>
      <c r="DP125" s="854"/>
      <c r="DQ125" s="854" t="s">
        <v>112</v>
      </c>
      <c r="DR125" s="854"/>
      <c r="DS125" s="854"/>
      <c r="DT125" s="854"/>
      <c r="DU125" s="854"/>
      <c r="DV125" s="856" t="s">
        <v>112</v>
      </c>
      <c r="DW125" s="856"/>
      <c r="DX125" s="856"/>
      <c r="DY125" s="856"/>
      <c r="DZ125" s="857"/>
    </row>
    <row r="126" spans="1:130" s="199" customFormat="1" ht="26.25" customHeight="1" thickBot="1">
      <c r="A126" s="833"/>
      <c r="B126" s="834"/>
      <c r="C126" s="815" t="s">
        <v>445</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14" t="s">
        <v>112</v>
      </c>
      <c r="AB126" s="788"/>
      <c r="AC126" s="788"/>
      <c r="AD126" s="788"/>
      <c r="AE126" s="789"/>
      <c r="AF126" s="787" t="s">
        <v>112</v>
      </c>
      <c r="AG126" s="788"/>
      <c r="AH126" s="788"/>
      <c r="AI126" s="788"/>
      <c r="AJ126" s="789"/>
      <c r="AK126" s="787" t="s">
        <v>112</v>
      </c>
      <c r="AL126" s="788"/>
      <c r="AM126" s="788"/>
      <c r="AN126" s="788"/>
      <c r="AO126" s="789"/>
      <c r="AP126" s="818" t="s">
        <v>112</v>
      </c>
      <c r="AQ126" s="819"/>
      <c r="AR126" s="819"/>
      <c r="AS126" s="819"/>
      <c r="AT126" s="82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6"/>
      <c r="CL126" s="847"/>
      <c r="CM126" s="847"/>
      <c r="CN126" s="847"/>
      <c r="CO126" s="848"/>
      <c r="CP126" s="860" t="s">
        <v>457</v>
      </c>
      <c r="CQ126" s="783"/>
      <c r="CR126" s="783"/>
      <c r="CS126" s="783"/>
      <c r="CT126" s="783"/>
      <c r="CU126" s="783"/>
      <c r="CV126" s="783"/>
      <c r="CW126" s="783"/>
      <c r="CX126" s="783"/>
      <c r="CY126" s="783"/>
      <c r="CZ126" s="783"/>
      <c r="DA126" s="783"/>
      <c r="DB126" s="783"/>
      <c r="DC126" s="783"/>
      <c r="DD126" s="783"/>
      <c r="DE126" s="783"/>
      <c r="DF126" s="784"/>
      <c r="DG126" s="872" t="s">
        <v>112</v>
      </c>
      <c r="DH126" s="861"/>
      <c r="DI126" s="861"/>
      <c r="DJ126" s="861"/>
      <c r="DK126" s="861"/>
      <c r="DL126" s="861" t="s">
        <v>112</v>
      </c>
      <c r="DM126" s="861"/>
      <c r="DN126" s="861"/>
      <c r="DO126" s="861"/>
      <c r="DP126" s="861"/>
      <c r="DQ126" s="861" t="s">
        <v>112</v>
      </c>
      <c r="DR126" s="861"/>
      <c r="DS126" s="861"/>
      <c r="DT126" s="861"/>
      <c r="DU126" s="861"/>
      <c r="DV126" s="862" t="s">
        <v>112</v>
      </c>
      <c r="DW126" s="862"/>
      <c r="DX126" s="862"/>
      <c r="DY126" s="862"/>
      <c r="DZ126" s="863"/>
    </row>
    <row r="127" spans="1:130" s="199" customFormat="1" ht="26.25" customHeight="1">
      <c r="A127" s="835"/>
      <c r="B127" s="836"/>
      <c r="C127" s="887" t="s">
        <v>458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14">
        <v>46</v>
      </c>
      <c r="AB127" s="788"/>
      <c r="AC127" s="788"/>
      <c r="AD127" s="788"/>
      <c r="AE127" s="789"/>
      <c r="AF127" s="787">
        <v>59</v>
      </c>
      <c r="AG127" s="788"/>
      <c r="AH127" s="788"/>
      <c r="AI127" s="788"/>
      <c r="AJ127" s="789"/>
      <c r="AK127" s="787">
        <v>4</v>
      </c>
      <c r="AL127" s="788"/>
      <c r="AM127" s="788"/>
      <c r="AN127" s="788"/>
      <c r="AO127" s="789"/>
      <c r="AP127" s="818">
        <v>0</v>
      </c>
      <c r="AQ127" s="819"/>
      <c r="AR127" s="819"/>
      <c r="AS127" s="819"/>
      <c r="AT127" s="820"/>
      <c r="AU127" s="235"/>
      <c r="AV127" s="235"/>
      <c r="AW127" s="235"/>
      <c r="AX127" s="855" t="s">
        <v>459</v>
      </c>
      <c r="AY127" s="806"/>
      <c r="AZ127" s="806"/>
      <c r="BA127" s="806"/>
      <c r="BB127" s="806"/>
      <c r="BC127" s="806"/>
      <c r="BD127" s="806"/>
      <c r="BE127" s="807"/>
      <c r="BF127" s="805" t="s">
        <v>460</v>
      </c>
      <c r="BG127" s="806"/>
      <c r="BH127" s="806"/>
      <c r="BI127" s="806"/>
      <c r="BJ127" s="806"/>
      <c r="BK127" s="806"/>
      <c r="BL127" s="807"/>
      <c r="BM127" s="805" t="s">
        <v>461</v>
      </c>
      <c r="BN127" s="806"/>
      <c r="BO127" s="806"/>
      <c r="BP127" s="806"/>
      <c r="BQ127" s="806"/>
      <c r="BR127" s="806"/>
      <c r="BS127" s="807"/>
      <c r="BT127" s="805" t="s">
        <v>462</v>
      </c>
      <c r="BU127" s="806"/>
      <c r="BV127" s="806"/>
      <c r="BW127" s="806"/>
      <c r="BX127" s="806"/>
      <c r="BY127" s="806"/>
      <c r="BZ127" s="808"/>
      <c r="CA127" s="235"/>
      <c r="CB127" s="235"/>
      <c r="CC127" s="235"/>
      <c r="CD127" s="236"/>
      <c r="CE127" s="236"/>
      <c r="CF127" s="236"/>
      <c r="CG127" s="233"/>
      <c r="CH127" s="233"/>
      <c r="CI127" s="233"/>
      <c r="CJ127" s="234"/>
      <c r="CK127" s="846"/>
      <c r="CL127" s="847"/>
      <c r="CM127" s="847"/>
      <c r="CN127" s="847"/>
      <c r="CO127" s="848"/>
      <c r="CP127" s="860" t="s">
        <v>463</v>
      </c>
      <c r="CQ127" s="783"/>
      <c r="CR127" s="783"/>
      <c r="CS127" s="783"/>
      <c r="CT127" s="783"/>
      <c r="CU127" s="783"/>
      <c r="CV127" s="783"/>
      <c r="CW127" s="783"/>
      <c r="CX127" s="783"/>
      <c r="CY127" s="783"/>
      <c r="CZ127" s="783"/>
      <c r="DA127" s="783"/>
      <c r="DB127" s="783"/>
      <c r="DC127" s="783"/>
      <c r="DD127" s="783"/>
      <c r="DE127" s="783"/>
      <c r="DF127" s="784"/>
      <c r="DG127" s="872" t="s">
        <v>112</v>
      </c>
      <c r="DH127" s="861"/>
      <c r="DI127" s="861"/>
      <c r="DJ127" s="861"/>
      <c r="DK127" s="861"/>
      <c r="DL127" s="861" t="s">
        <v>112</v>
      </c>
      <c r="DM127" s="861"/>
      <c r="DN127" s="861"/>
      <c r="DO127" s="861"/>
      <c r="DP127" s="861"/>
      <c r="DQ127" s="861" t="s">
        <v>112</v>
      </c>
      <c r="DR127" s="861"/>
      <c r="DS127" s="861"/>
      <c r="DT127" s="861"/>
      <c r="DU127" s="861"/>
      <c r="DV127" s="862" t="s">
        <v>112</v>
      </c>
      <c r="DW127" s="862"/>
      <c r="DX127" s="862"/>
      <c r="DY127" s="862"/>
      <c r="DZ127" s="863"/>
    </row>
    <row r="128" spans="1:130" s="199" customFormat="1" ht="26.25" customHeight="1" thickBot="1">
      <c r="A128" s="824" t="s">
        <v>464</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465</v>
      </c>
      <c r="X128" s="826"/>
      <c r="Y128" s="826"/>
      <c r="Z128" s="827"/>
      <c r="AA128" s="828">
        <v>101687</v>
      </c>
      <c r="AB128" s="829"/>
      <c r="AC128" s="829"/>
      <c r="AD128" s="829"/>
      <c r="AE128" s="830"/>
      <c r="AF128" s="868">
        <v>95783</v>
      </c>
      <c r="AG128" s="829"/>
      <c r="AH128" s="829"/>
      <c r="AI128" s="829"/>
      <c r="AJ128" s="830"/>
      <c r="AK128" s="868">
        <v>89710</v>
      </c>
      <c r="AL128" s="829"/>
      <c r="AM128" s="829"/>
      <c r="AN128" s="829"/>
      <c r="AO128" s="830"/>
      <c r="AP128" s="869"/>
      <c r="AQ128" s="870"/>
      <c r="AR128" s="870"/>
      <c r="AS128" s="870"/>
      <c r="AT128" s="871"/>
      <c r="AU128" s="235"/>
      <c r="AV128" s="235"/>
      <c r="AW128" s="235"/>
      <c r="AX128" s="821" t="s">
        <v>466</v>
      </c>
      <c r="AY128" s="822"/>
      <c r="AZ128" s="822"/>
      <c r="BA128" s="822"/>
      <c r="BB128" s="822"/>
      <c r="BC128" s="822"/>
      <c r="BD128" s="822"/>
      <c r="BE128" s="823"/>
      <c r="BF128" s="802" t="s">
        <v>112</v>
      </c>
      <c r="BG128" s="803"/>
      <c r="BH128" s="803"/>
      <c r="BI128" s="803"/>
      <c r="BJ128" s="803"/>
      <c r="BK128" s="803"/>
      <c r="BL128" s="804"/>
      <c r="BM128" s="802">
        <v>14.5</v>
      </c>
      <c r="BN128" s="803"/>
      <c r="BO128" s="803"/>
      <c r="BP128" s="803"/>
      <c r="BQ128" s="803"/>
      <c r="BR128" s="803"/>
      <c r="BS128" s="804"/>
      <c r="BT128" s="802">
        <v>20</v>
      </c>
      <c r="BU128" s="803"/>
      <c r="BV128" s="803"/>
      <c r="BW128" s="803"/>
      <c r="BX128" s="803"/>
      <c r="BY128" s="803"/>
      <c r="BZ128" s="876"/>
      <c r="CA128" s="236"/>
      <c r="CB128" s="236"/>
      <c r="CC128" s="236"/>
      <c r="CD128" s="236"/>
      <c r="CE128" s="236"/>
      <c r="CF128" s="236"/>
      <c r="CG128" s="233"/>
      <c r="CH128" s="233"/>
      <c r="CI128" s="233"/>
      <c r="CJ128" s="234"/>
      <c r="CK128" s="849"/>
      <c r="CL128" s="850"/>
      <c r="CM128" s="850"/>
      <c r="CN128" s="850"/>
      <c r="CO128" s="851"/>
      <c r="CP128" s="879" t="s">
        <v>467</v>
      </c>
      <c r="CQ128" s="744"/>
      <c r="CR128" s="744"/>
      <c r="CS128" s="744"/>
      <c r="CT128" s="744"/>
      <c r="CU128" s="744"/>
      <c r="CV128" s="744"/>
      <c r="CW128" s="744"/>
      <c r="CX128" s="744"/>
      <c r="CY128" s="744"/>
      <c r="CZ128" s="744"/>
      <c r="DA128" s="744"/>
      <c r="DB128" s="744"/>
      <c r="DC128" s="744"/>
      <c r="DD128" s="744"/>
      <c r="DE128" s="744"/>
      <c r="DF128" s="745"/>
      <c r="DG128" s="874" t="s">
        <v>112</v>
      </c>
      <c r="DH128" s="875"/>
      <c r="DI128" s="875"/>
      <c r="DJ128" s="875"/>
      <c r="DK128" s="875"/>
      <c r="DL128" s="875" t="s">
        <v>112</v>
      </c>
      <c r="DM128" s="875"/>
      <c r="DN128" s="875"/>
      <c r="DO128" s="875"/>
      <c r="DP128" s="875"/>
      <c r="DQ128" s="875" t="s">
        <v>112</v>
      </c>
      <c r="DR128" s="875"/>
      <c r="DS128" s="875"/>
      <c r="DT128" s="875"/>
      <c r="DU128" s="875"/>
      <c r="DV128" s="877" t="s">
        <v>112</v>
      </c>
      <c r="DW128" s="877"/>
      <c r="DX128" s="877"/>
      <c r="DY128" s="877"/>
      <c r="DZ128" s="878"/>
    </row>
    <row r="129" spans="1:131" s="199" customFormat="1" ht="26.25" customHeight="1">
      <c r="A129" s="809" t="s">
        <v>91</v>
      </c>
      <c r="B129" s="810"/>
      <c r="C129" s="810"/>
      <c r="D129" s="810"/>
      <c r="E129" s="810"/>
      <c r="F129" s="810"/>
      <c r="G129" s="810"/>
      <c r="H129" s="810"/>
      <c r="I129" s="810"/>
      <c r="J129" s="810"/>
      <c r="K129" s="810"/>
      <c r="L129" s="810"/>
      <c r="M129" s="810"/>
      <c r="N129" s="810"/>
      <c r="O129" s="810"/>
      <c r="P129" s="810"/>
      <c r="Q129" s="810"/>
      <c r="R129" s="810"/>
      <c r="S129" s="810"/>
      <c r="T129" s="810"/>
      <c r="U129" s="810"/>
      <c r="V129" s="810"/>
      <c r="W129" s="811" t="s">
        <v>468</v>
      </c>
      <c r="X129" s="812"/>
      <c r="Y129" s="812"/>
      <c r="Z129" s="813"/>
      <c r="AA129" s="814">
        <v>5942751</v>
      </c>
      <c r="AB129" s="788"/>
      <c r="AC129" s="788"/>
      <c r="AD129" s="788"/>
      <c r="AE129" s="789"/>
      <c r="AF129" s="787">
        <v>6138211</v>
      </c>
      <c r="AG129" s="788"/>
      <c r="AH129" s="788"/>
      <c r="AI129" s="788"/>
      <c r="AJ129" s="789"/>
      <c r="AK129" s="787">
        <v>5886336</v>
      </c>
      <c r="AL129" s="788"/>
      <c r="AM129" s="788"/>
      <c r="AN129" s="788"/>
      <c r="AO129" s="789"/>
      <c r="AP129" s="790"/>
      <c r="AQ129" s="791"/>
      <c r="AR129" s="791"/>
      <c r="AS129" s="791"/>
      <c r="AT129" s="792"/>
      <c r="AU129" s="237"/>
      <c r="AV129" s="237"/>
      <c r="AW129" s="237"/>
      <c r="AX129" s="782" t="s">
        <v>469</v>
      </c>
      <c r="AY129" s="783"/>
      <c r="AZ129" s="783"/>
      <c r="BA129" s="783"/>
      <c r="BB129" s="783"/>
      <c r="BC129" s="783"/>
      <c r="BD129" s="783"/>
      <c r="BE129" s="784"/>
      <c r="BF129" s="793" t="s">
        <v>112</v>
      </c>
      <c r="BG129" s="794"/>
      <c r="BH129" s="794"/>
      <c r="BI129" s="794"/>
      <c r="BJ129" s="794"/>
      <c r="BK129" s="794"/>
      <c r="BL129" s="795"/>
      <c r="BM129" s="793">
        <v>19.5</v>
      </c>
      <c r="BN129" s="794"/>
      <c r="BO129" s="794"/>
      <c r="BP129" s="794"/>
      <c r="BQ129" s="794"/>
      <c r="BR129" s="794"/>
      <c r="BS129" s="795"/>
      <c r="BT129" s="793">
        <v>30</v>
      </c>
      <c r="BU129" s="796"/>
      <c r="BV129" s="796"/>
      <c r="BW129" s="796"/>
      <c r="BX129" s="796"/>
      <c r="BY129" s="796"/>
      <c r="BZ129" s="797"/>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809" t="s">
        <v>470</v>
      </c>
      <c r="B130" s="810"/>
      <c r="C130" s="810"/>
      <c r="D130" s="810"/>
      <c r="E130" s="810"/>
      <c r="F130" s="810"/>
      <c r="G130" s="810"/>
      <c r="H130" s="810"/>
      <c r="I130" s="810"/>
      <c r="J130" s="810"/>
      <c r="K130" s="810"/>
      <c r="L130" s="810"/>
      <c r="M130" s="810"/>
      <c r="N130" s="810"/>
      <c r="O130" s="810"/>
      <c r="P130" s="810"/>
      <c r="Q130" s="810"/>
      <c r="R130" s="810"/>
      <c r="S130" s="810"/>
      <c r="T130" s="810"/>
      <c r="U130" s="810"/>
      <c r="V130" s="810"/>
      <c r="W130" s="811" t="s">
        <v>471</v>
      </c>
      <c r="X130" s="812"/>
      <c r="Y130" s="812"/>
      <c r="Z130" s="813"/>
      <c r="AA130" s="814">
        <v>1102936</v>
      </c>
      <c r="AB130" s="788"/>
      <c r="AC130" s="788"/>
      <c r="AD130" s="788"/>
      <c r="AE130" s="789"/>
      <c r="AF130" s="787">
        <v>1106648</v>
      </c>
      <c r="AG130" s="788"/>
      <c r="AH130" s="788"/>
      <c r="AI130" s="788"/>
      <c r="AJ130" s="789"/>
      <c r="AK130" s="787">
        <v>1098486</v>
      </c>
      <c r="AL130" s="788"/>
      <c r="AM130" s="788"/>
      <c r="AN130" s="788"/>
      <c r="AO130" s="789"/>
      <c r="AP130" s="790"/>
      <c r="AQ130" s="791"/>
      <c r="AR130" s="791"/>
      <c r="AS130" s="791"/>
      <c r="AT130" s="792"/>
      <c r="AU130" s="237"/>
      <c r="AV130" s="237"/>
      <c r="AW130" s="237"/>
      <c r="AX130" s="782" t="s">
        <v>472</v>
      </c>
      <c r="AY130" s="783"/>
      <c r="AZ130" s="783"/>
      <c r="BA130" s="783"/>
      <c r="BB130" s="783"/>
      <c r="BC130" s="783"/>
      <c r="BD130" s="783"/>
      <c r="BE130" s="784"/>
      <c r="BF130" s="754">
        <v>10.8</v>
      </c>
      <c r="BG130" s="785"/>
      <c r="BH130" s="785"/>
      <c r="BI130" s="785"/>
      <c r="BJ130" s="785"/>
      <c r="BK130" s="785"/>
      <c r="BL130" s="786"/>
      <c r="BM130" s="754">
        <v>25</v>
      </c>
      <c r="BN130" s="785"/>
      <c r="BO130" s="785"/>
      <c r="BP130" s="785"/>
      <c r="BQ130" s="785"/>
      <c r="BR130" s="785"/>
      <c r="BS130" s="786"/>
      <c r="BT130" s="754">
        <v>35</v>
      </c>
      <c r="BU130" s="755"/>
      <c r="BV130" s="755"/>
      <c r="BW130" s="755"/>
      <c r="BX130" s="755"/>
      <c r="BY130" s="755"/>
      <c r="BZ130" s="756"/>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473</v>
      </c>
      <c r="X131" s="776"/>
      <c r="Y131" s="776"/>
      <c r="Z131" s="777"/>
      <c r="AA131" s="737">
        <v>4839815</v>
      </c>
      <c r="AB131" s="738"/>
      <c r="AC131" s="738"/>
      <c r="AD131" s="738"/>
      <c r="AE131" s="739"/>
      <c r="AF131" s="778">
        <v>5031563</v>
      </c>
      <c r="AG131" s="738"/>
      <c r="AH131" s="738"/>
      <c r="AI131" s="738"/>
      <c r="AJ131" s="739"/>
      <c r="AK131" s="778">
        <v>4787850</v>
      </c>
      <c r="AL131" s="738"/>
      <c r="AM131" s="738"/>
      <c r="AN131" s="738"/>
      <c r="AO131" s="739"/>
      <c r="AP131" s="779"/>
      <c r="AQ131" s="780"/>
      <c r="AR131" s="780"/>
      <c r="AS131" s="780"/>
      <c r="AT131" s="781"/>
      <c r="AU131" s="237"/>
      <c r="AV131" s="237"/>
      <c r="AW131" s="237"/>
      <c r="AX131" s="743" t="s">
        <v>474</v>
      </c>
      <c r="AY131" s="744"/>
      <c r="AZ131" s="744"/>
      <c r="BA131" s="744"/>
      <c r="BB131" s="744"/>
      <c r="BC131" s="744"/>
      <c r="BD131" s="744"/>
      <c r="BE131" s="745"/>
      <c r="BF131" s="746">
        <v>107.3</v>
      </c>
      <c r="BG131" s="747"/>
      <c r="BH131" s="747"/>
      <c r="BI131" s="747"/>
      <c r="BJ131" s="747"/>
      <c r="BK131" s="747"/>
      <c r="BL131" s="748"/>
      <c r="BM131" s="746">
        <v>350</v>
      </c>
      <c r="BN131" s="747"/>
      <c r="BO131" s="747"/>
      <c r="BP131" s="747"/>
      <c r="BQ131" s="747"/>
      <c r="BR131" s="747"/>
      <c r="BS131" s="748"/>
      <c r="BT131" s="757"/>
      <c r="BU131" s="758"/>
      <c r="BV131" s="758"/>
      <c r="BW131" s="758"/>
      <c r="BX131" s="758"/>
      <c r="BY131" s="758"/>
      <c r="BZ131" s="759"/>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60" t="s">
        <v>475</v>
      </c>
      <c r="B132" s="761"/>
      <c r="C132" s="761"/>
      <c r="D132" s="761"/>
      <c r="E132" s="761"/>
      <c r="F132" s="761"/>
      <c r="G132" s="761"/>
      <c r="H132" s="761"/>
      <c r="I132" s="761"/>
      <c r="J132" s="761"/>
      <c r="K132" s="761"/>
      <c r="L132" s="761"/>
      <c r="M132" s="761"/>
      <c r="N132" s="761"/>
      <c r="O132" s="761"/>
      <c r="P132" s="761"/>
      <c r="Q132" s="761"/>
      <c r="R132" s="761"/>
      <c r="S132" s="761"/>
      <c r="T132" s="761"/>
      <c r="U132" s="761"/>
      <c r="V132" s="764" t="s">
        <v>476</v>
      </c>
      <c r="W132" s="764"/>
      <c r="X132" s="764"/>
      <c r="Y132" s="764"/>
      <c r="Z132" s="765"/>
      <c r="AA132" s="766">
        <v>10.75543177</v>
      </c>
      <c r="AB132" s="767"/>
      <c r="AC132" s="767"/>
      <c r="AD132" s="767"/>
      <c r="AE132" s="768"/>
      <c r="AF132" s="769">
        <v>9.6599406590000001</v>
      </c>
      <c r="AG132" s="767"/>
      <c r="AH132" s="767"/>
      <c r="AI132" s="767"/>
      <c r="AJ132" s="768"/>
      <c r="AK132" s="769">
        <v>12.17667638</v>
      </c>
      <c r="AL132" s="767"/>
      <c r="AM132" s="767"/>
      <c r="AN132" s="767"/>
      <c r="AO132" s="768"/>
      <c r="AP132" s="770"/>
      <c r="AQ132" s="771"/>
      <c r="AR132" s="771"/>
      <c r="AS132" s="771"/>
      <c r="AT132" s="77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62"/>
      <c r="B133" s="763"/>
      <c r="C133" s="763"/>
      <c r="D133" s="763"/>
      <c r="E133" s="763"/>
      <c r="F133" s="763"/>
      <c r="G133" s="763"/>
      <c r="H133" s="763"/>
      <c r="I133" s="763"/>
      <c r="J133" s="763"/>
      <c r="K133" s="763"/>
      <c r="L133" s="763"/>
      <c r="M133" s="763"/>
      <c r="N133" s="763"/>
      <c r="O133" s="763"/>
      <c r="P133" s="763"/>
      <c r="Q133" s="763"/>
      <c r="R133" s="763"/>
      <c r="S133" s="763"/>
      <c r="T133" s="763"/>
      <c r="U133" s="763"/>
      <c r="V133" s="749" t="s">
        <v>477</v>
      </c>
      <c r="W133" s="749"/>
      <c r="X133" s="749"/>
      <c r="Y133" s="749"/>
      <c r="Z133" s="750"/>
      <c r="AA133" s="751">
        <v>11.6</v>
      </c>
      <c r="AB133" s="752"/>
      <c r="AC133" s="752"/>
      <c r="AD133" s="752"/>
      <c r="AE133" s="753"/>
      <c r="AF133" s="751">
        <v>10.6</v>
      </c>
      <c r="AG133" s="752"/>
      <c r="AH133" s="752"/>
      <c r="AI133" s="752"/>
      <c r="AJ133" s="753"/>
      <c r="AK133" s="751">
        <v>10.8</v>
      </c>
      <c r="AL133" s="752"/>
      <c r="AM133" s="752"/>
      <c r="AN133" s="752"/>
      <c r="AO133" s="753"/>
      <c r="AP133" s="740"/>
      <c r="AQ133" s="741"/>
      <c r="AR133" s="741"/>
      <c r="AS133" s="741"/>
      <c r="AT133" s="742"/>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BS8:CG8"/>
    <mergeCell ref="DJ2:DO2"/>
    <mergeCell ref="DQ2:DZ2"/>
    <mergeCell ref="DV5:DZ6"/>
    <mergeCell ref="BQ5:CG6"/>
    <mergeCell ref="CH5:CL6"/>
    <mergeCell ref="CM5:CQ6"/>
    <mergeCell ref="A4:AY4"/>
    <mergeCell ref="A5:P6"/>
    <mergeCell ref="Q5:U6"/>
    <mergeCell ref="V5:Z6"/>
    <mergeCell ref="AA5:AE6"/>
    <mergeCell ref="AF5:AJ6"/>
    <mergeCell ref="CR7:CV7"/>
    <mergeCell ref="CW7:DA7"/>
    <mergeCell ref="DB7:DF7"/>
    <mergeCell ref="DG7:DK7"/>
    <mergeCell ref="DV7:DZ7"/>
    <mergeCell ref="AK9:AO9"/>
    <mergeCell ref="AP9:AT9"/>
    <mergeCell ref="CH8:CL8"/>
    <mergeCell ref="CM8:CQ8"/>
    <mergeCell ref="B8:P8"/>
    <mergeCell ref="Q8:U8"/>
    <mergeCell ref="V8:Z8"/>
    <mergeCell ref="AA8:AE8"/>
    <mergeCell ref="AF8:AJ8"/>
    <mergeCell ref="DB5:DF6"/>
    <mergeCell ref="DG5:DK6"/>
    <mergeCell ref="DL5:DP6"/>
    <mergeCell ref="DQ5:DU6"/>
    <mergeCell ref="B7:P7"/>
    <mergeCell ref="Q7:U7"/>
    <mergeCell ref="V7:Z7"/>
    <mergeCell ref="AA7:AE7"/>
    <mergeCell ref="AF7:AJ7"/>
    <mergeCell ref="AU5:AY6"/>
    <mergeCell ref="AK5:AO6"/>
    <mergeCell ref="AP5:AT6"/>
    <mergeCell ref="CR5:CV6"/>
    <mergeCell ref="CW5:DA6"/>
    <mergeCell ref="DL7:DP7"/>
    <mergeCell ref="DQ7:DU7"/>
    <mergeCell ref="AK7:AO7"/>
    <mergeCell ref="AP7:AT7"/>
    <mergeCell ref="AU7:AY7"/>
    <mergeCell ref="BS7:CG7"/>
    <mergeCell ref="CH7:CL7"/>
    <mergeCell ref="CM7:CQ7"/>
    <mergeCell ref="AU8:AY8"/>
    <mergeCell ref="DL9:DP9"/>
    <mergeCell ref="DQ9:DU9"/>
    <mergeCell ref="DL10:DP10"/>
    <mergeCell ref="DQ10:DU10"/>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CR8:CV8"/>
    <mergeCell ref="CW8:DA8"/>
    <mergeCell ref="DB8:DF8"/>
    <mergeCell ref="DG8:DK8"/>
    <mergeCell ref="DB9:DF9"/>
    <mergeCell ref="DG9:DK9"/>
    <mergeCell ref="DV8:DZ8"/>
    <mergeCell ref="B9:P9"/>
    <mergeCell ref="AK8:AO8"/>
    <mergeCell ref="AP8:AT8"/>
    <mergeCell ref="Q9:U9"/>
    <mergeCell ref="V9:Z9"/>
    <mergeCell ref="AA9:AE9"/>
    <mergeCell ref="AF9:AJ9"/>
    <mergeCell ref="DV11:DZ11"/>
    <mergeCell ref="B12:P12"/>
    <mergeCell ref="Q12:U12"/>
    <mergeCell ref="V12:Z12"/>
    <mergeCell ref="AA12:AE12"/>
    <mergeCell ref="AF12:AJ12"/>
    <mergeCell ref="CR10:CV10"/>
    <mergeCell ref="CW10:DA10"/>
    <mergeCell ref="DB10:DF10"/>
    <mergeCell ref="DG10:DK10"/>
    <mergeCell ref="DV10:DZ10"/>
    <mergeCell ref="B11:P11"/>
    <mergeCell ref="Q11:U11"/>
    <mergeCell ref="V11:Z11"/>
    <mergeCell ref="AA11:AE11"/>
    <mergeCell ref="AF11:AJ11"/>
    <mergeCell ref="AK10:AO10"/>
    <mergeCell ref="AP10:AT10"/>
    <mergeCell ref="AU10:AY10"/>
    <mergeCell ref="BS10:CG10"/>
    <mergeCell ref="CH10:CL10"/>
    <mergeCell ref="CM10:CQ10"/>
    <mergeCell ref="AA13:AE13"/>
    <mergeCell ref="AF13:AJ13"/>
    <mergeCell ref="AU12:AY12"/>
    <mergeCell ref="BS12:CG12"/>
    <mergeCell ref="CH12:CL12"/>
    <mergeCell ref="CM12:CQ12"/>
    <mergeCell ref="DL11:DP11"/>
    <mergeCell ref="DQ11:DU11"/>
    <mergeCell ref="CR11:CV11"/>
    <mergeCell ref="CW11:DA11"/>
    <mergeCell ref="DB11:DF11"/>
    <mergeCell ref="DG11:DK11"/>
    <mergeCell ref="AK12:AO12"/>
    <mergeCell ref="AP12:AT12"/>
    <mergeCell ref="CH11:CL11"/>
    <mergeCell ref="CM11:CQ11"/>
    <mergeCell ref="CR12:CV12"/>
    <mergeCell ref="CW12:DA12"/>
    <mergeCell ref="AK11:AO11"/>
    <mergeCell ref="AP11:AT11"/>
    <mergeCell ref="AU11:AY11"/>
    <mergeCell ref="BS11:CG11"/>
    <mergeCell ref="AK15:AO15"/>
    <mergeCell ref="AP15:AT15"/>
    <mergeCell ref="CH14:CL14"/>
    <mergeCell ref="CM14:CQ14"/>
    <mergeCell ref="CR13:CV13"/>
    <mergeCell ref="CW13:DA13"/>
    <mergeCell ref="DB13:DF13"/>
    <mergeCell ref="DG13:DK13"/>
    <mergeCell ref="DV13:DZ13"/>
    <mergeCell ref="B14:P14"/>
    <mergeCell ref="Q14:U14"/>
    <mergeCell ref="V14:Z14"/>
    <mergeCell ref="AA14:AE14"/>
    <mergeCell ref="AF14:AJ14"/>
    <mergeCell ref="DB12:DF12"/>
    <mergeCell ref="DG12:DK12"/>
    <mergeCell ref="DL12:DP12"/>
    <mergeCell ref="DQ12:DU12"/>
    <mergeCell ref="DL13:DP13"/>
    <mergeCell ref="DQ13:DU13"/>
    <mergeCell ref="AK13:AO13"/>
    <mergeCell ref="AP13:AT13"/>
    <mergeCell ref="AU13:AY13"/>
    <mergeCell ref="BS13:CG13"/>
    <mergeCell ref="CH13:CL13"/>
    <mergeCell ref="CM13:CQ13"/>
    <mergeCell ref="AU14:AY14"/>
    <mergeCell ref="BS14:CG14"/>
    <mergeCell ref="DV12:DZ12"/>
    <mergeCell ref="B13:P13"/>
    <mergeCell ref="Q13:U13"/>
    <mergeCell ref="V13:Z13"/>
    <mergeCell ref="DL15:DP15"/>
    <mergeCell ref="DQ15:DU15"/>
    <mergeCell ref="DL16:DP16"/>
    <mergeCell ref="DQ16:DU16"/>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CR14:CV14"/>
    <mergeCell ref="CW14:DA14"/>
    <mergeCell ref="DB14:DF14"/>
    <mergeCell ref="DG14:DK14"/>
    <mergeCell ref="DB15:DF15"/>
    <mergeCell ref="DG15:DK15"/>
    <mergeCell ref="DV14:DZ14"/>
    <mergeCell ref="B15:P15"/>
    <mergeCell ref="AK14:AO14"/>
    <mergeCell ref="AP14:AT14"/>
    <mergeCell ref="Q15:U15"/>
    <mergeCell ref="V15:Z15"/>
    <mergeCell ref="AA15:AE15"/>
    <mergeCell ref="AF15:AJ15"/>
    <mergeCell ref="AF18:AJ18"/>
    <mergeCell ref="CR16:CV16"/>
    <mergeCell ref="CW16:DA16"/>
    <mergeCell ref="DB16:DF16"/>
    <mergeCell ref="DG16:DK16"/>
    <mergeCell ref="DV16:DZ16"/>
    <mergeCell ref="B17:P17"/>
    <mergeCell ref="Q17:U17"/>
    <mergeCell ref="V17:Z17"/>
    <mergeCell ref="AA17:AE17"/>
    <mergeCell ref="AF17:AJ17"/>
    <mergeCell ref="AK16:AO16"/>
    <mergeCell ref="AP16:AT16"/>
    <mergeCell ref="AU16:AY16"/>
    <mergeCell ref="BS16:CG16"/>
    <mergeCell ref="CH16:CL16"/>
    <mergeCell ref="CM16:CQ16"/>
    <mergeCell ref="DL17:DP17"/>
    <mergeCell ref="DQ17:DU17"/>
    <mergeCell ref="CR17:CV17"/>
    <mergeCell ref="CW17:DA17"/>
    <mergeCell ref="DB17:DF17"/>
    <mergeCell ref="DG17:DK17"/>
    <mergeCell ref="AK18:AO18"/>
    <mergeCell ref="AP18:AT18"/>
    <mergeCell ref="CH17:CL17"/>
    <mergeCell ref="CM17:CQ17"/>
    <mergeCell ref="CR18:CV18"/>
    <mergeCell ref="CW18:DA18"/>
    <mergeCell ref="AK17:AO17"/>
    <mergeCell ref="AP17:AT17"/>
    <mergeCell ref="AU17:AY17"/>
    <mergeCell ref="BS17:CG17"/>
    <mergeCell ref="DV17:DZ17"/>
    <mergeCell ref="DB19:DF19"/>
    <mergeCell ref="DG19:DK19"/>
    <mergeCell ref="DV19:DZ19"/>
    <mergeCell ref="B20:P20"/>
    <mergeCell ref="Q20:U20"/>
    <mergeCell ref="V20:Z20"/>
    <mergeCell ref="AA20:AE20"/>
    <mergeCell ref="AF20:AJ20"/>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B18:P18"/>
    <mergeCell ref="Q18:U18"/>
    <mergeCell ref="V18:Z18"/>
    <mergeCell ref="AA18:AE18"/>
    <mergeCell ref="DB21:DF21"/>
    <mergeCell ref="DG21:DK21"/>
    <mergeCell ref="DL21:DP21"/>
    <mergeCell ref="DQ21:DU21"/>
    <mergeCell ref="DL19:DP19"/>
    <mergeCell ref="DQ19:DU19"/>
    <mergeCell ref="DV21:DZ21"/>
    <mergeCell ref="B22:P22"/>
    <mergeCell ref="Q22:U22"/>
    <mergeCell ref="V22:Z22"/>
    <mergeCell ref="AA22:AE22"/>
    <mergeCell ref="AF22:AJ22"/>
    <mergeCell ref="AU21:AY21"/>
    <mergeCell ref="BS21:CG21"/>
    <mergeCell ref="CH21:CL21"/>
    <mergeCell ref="CM21:CQ21"/>
    <mergeCell ref="CH20:CL20"/>
    <mergeCell ref="CM20:CQ20"/>
    <mergeCell ref="CR21:CV21"/>
    <mergeCell ref="CW21:DA21"/>
    <mergeCell ref="DL20:DP20"/>
    <mergeCell ref="DQ20:DU20"/>
    <mergeCell ref="CR20:CV20"/>
    <mergeCell ref="CW20:DA20"/>
    <mergeCell ref="DB20:DF20"/>
    <mergeCell ref="DG20:DK20"/>
    <mergeCell ref="AK20:AO20"/>
    <mergeCell ref="AP20:AT20"/>
    <mergeCell ref="AU20:AY20"/>
    <mergeCell ref="BS20:CG20"/>
    <mergeCell ref="CR19:CV19"/>
    <mergeCell ref="CW19:DA19"/>
    <mergeCell ref="AP23:AT23"/>
    <mergeCell ref="AU23:AY23"/>
    <mergeCell ref="DV20:DZ20"/>
    <mergeCell ref="B21:P21"/>
    <mergeCell ref="Q21:U21"/>
    <mergeCell ref="V21:Z21"/>
    <mergeCell ref="AA21:AE21"/>
    <mergeCell ref="AF21:AJ21"/>
    <mergeCell ref="AK21:AO21"/>
    <mergeCell ref="AP21:AT21"/>
    <mergeCell ref="CW22:DA22"/>
    <mergeCell ref="DB22:DF22"/>
    <mergeCell ref="DQ22:DU22"/>
    <mergeCell ref="DV22:DZ22"/>
    <mergeCell ref="B23:P23"/>
    <mergeCell ref="Q23:U23"/>
    <mergeCell ref="V23:Z23"/>
    <mergeCell ref="AA23:AE23"/>
    <mergeCell ref="AF23:AJ23"/>
    <mergeCell ref="AK23:AO23"/>
    <mergeCell ref="DG22:DK22"/>
    <mergeCell ref="DL22:DP22"/>
    <mergeCell ref="AK22:AO22"/>
    <mergeCell ref="AP22:AT22"/>
    <mergeCell ref="AU22:AY22"/>
    <mergeCell ref="AZ22:BD22"/>
    <mergeCell ref="BS22:CG22"/>
    <mergeCell ref="CH22:CL22"/>
    <mergeCell ref="CM22:CQ22"/>
    <mergeCell ref="CR22:CV22"/>
    <mergeCell ref="DB23:DF23"/>
    <mergeCell ref="DG23:DK23"/>
    <mergeCell ref="DL23:DP23"/>
    <mergeCell ref="DQ23:DU23"/>
    <mergeCell ref="DV23:DZ23"/>
    <mergeCell ref="CW24:DA24"/>
    <mergeCell ref="DB24:DF24"/>
    <mergeCell ref="DG24:DK24"/>
    <mergeCell ref="DL24:DP24"/>
    <mergeCell ref="A24:AY24"/>
    <mergeCell ref="BS24:CG24"/>
    <mergeCell ref="CH24:CL24"/>
    <mergeCell ref="CM24:CQ24"/>
    <mergeCell ref="DQ24:DU24"/>
    <mergeCell ref="DV24:DZ24"/>
    <mergeCell ref="BS26:CG26"/>
    <mergeCell ref="CR25:CV25"/>
    <mergeCell ref="CW25:DA25"/>
    <mergeCell ref="CH26:CL26"/>
    <mergeCell ref="CR24:CV24"/>
    <mergeCell ref="AZ23:BD23"/>
    <mergeCell ref="BS23:CG23"/>
    <mergeCell ref="CH23:CL23"/>
    <mergeCell ref="CM23:CQ23"/>
    <mergeCell ref="CR23:CV23"/>
    <mergeCell ref="DB25:DF25"/>
    <mergeCell ref="DG25:DK25"/>
    <mergeCell ref="DL25:DP25"/>
    <mergeCell ref="DQ25:DU25"/>
    <mergeCell ref="CW23:DA23"/>
    <mergeCell ref="AK26:AO27"/>
    <mergeCell ref="AP26:AT27"/>
    <mergeCell ref="AU26:AY27"/>
    <mergeCell ref="AZ26:BD27"/>
    <mergeCell ref="BE26:BI27"/>
    <mergeCell ref="DV25:DZ25"/>
    <mergeCell ref="A26:P27"/>
    <mergeCell ref="Q26:U27"/>
    <mergeCell ref="V26:Z27"/>
    <mergeCell ref="AA26:AE27"/>
    <mergeCell ref="AF26:AJ27"/>
    <mergeCell ref="A25:BI25"/>
    <mergeCell ref="BS25:CG25"/>
    <mergeCell ref="CH25:CL25"/>
    <mergeCell ref="CM25:CQ25"/>
    <mergeCell ref="CH28:CL28"/>
    <mergeCell ref="CM28:CQ28"/>
    <mergeCell ref="DL27:DP27"/>
    <mergeCell ref="DQ27:DU27"/>
    <mergeCell ref="AU28:AY28"/>
    <mergeCell ref="AZ28:BD28"/>
    <mergeCell ref="BE28:BI28"/>
    <mergeCell ref="BS28:CG28"/>
    <mergeCell ref="B28:P28"/>
    <mergeCell ref="Q28:U28"/>
    <mergeCell ref="V28:Z28"/>
    <mergeCell ref="AA28:AE28"/>
    <mergeCell ref="AF28:AJ28"/>
    <mergeCell ref="AK28:AO28"/>
    <mergeCell ref="DQ26:DU26"/>
    <mergeCell ref="DV26:DZ26"/>
    <mergeCell ref="BS27:CG27"/>
    <mergeCell ref="CH27:CL27"/>
    <mergeCell ref="CM27:CQ27"/>
    <mergeCell ref="CR27:CV27"/>
    <mergeCell ref="CW27:DA27"/>
    <mergeCell ref="DB27:DF27"/>
    <mergeCell ref="DG27:DK27"/>
    <mergeCell ref="DV27:DZ27"/>
    <mergeCell ref="DG26:DK26"/>
    <mergeCell ref="DB29:DF29"/>
    <mergeCell ref="DG29:DK29"/>
    <mergeCell ref="DL29:DP29"/>
    <mergeCell ref="CM26:CQ26"/>
    <mergeCell ref="CR26:CV26"/>
    <mergeCell ref="CW26:DA26"/>
    <mergeCell ref="DB26:DF26"/>
    <mergeCell ref="DL26:DP26"/>
    <mergeCell ref="B30:P30"/>
    <mergeCell ref="Q30:U30"/>
    <mergeCell ref="V30:Z30"/>
    <mergeCell ref="AA30:AE30"/>
    <mergeCell ref="AF30:AJ30"/>
    <mergeCell ref="BE29:BI29"/>
    <mergeCell ref="DV28:DZ28"/>
    <mergeCell ref="DG28:DK28"/>
    <mergeCell ref="DL28:DP28"/>
    <mergeCell ref="DQ28:DU28"/>
    <mergeCell ref="DQ29:DU29"/>
    <mergeCell ref="DV29:DZ29"/>
    <mergeCell ref="B29:P29"/>
    <mergeCell ref="Q29:U29"/>
    <mergeCell ref="V29:Z29"/>
    <mergeCell ref="AA29:AE29"/>
    <mergeCell ref="CM29:CQ29"/>
    <mergeCell ref="CR29:CV29"/>
    <mergeCell ref="AK30:AO30"/>
    <mergeCell ref="AP30:AT30"/>
    <mergeCell ref="AU30:AY30"/>
    <mergeCell ref="AZ30:BD30"/>
    <mergeCell ref="DV30:DZ30"/>
    <mergeCell ref="BS29:CG29"/>
    <mergeCell ref="CH29:CL29"/>
    <mergeCell ref="AZ29:BD29"/>
    <mergeCell ref="CR28:CV28"/>
    <mergeCell ref="CW28:DA28"/>
    <mergeCell ref="DB28:DF28"/>
    <mergeCell ref="AF29:AJ29"/>
    <mergeCell ref="AK29:AO29"/>
    <mergeCell ref="AP29:AT29"/>
    <mergeCell ref="AU29:AY29"/>
    <mergeCell ref="CW29:DA29"/>
    <mergeCell ref="AP28:AT28"/>
    <mergeCell ref="BE30:BI30"/>
    <mergeCell ref="BS30:CG30"/>
    <mergeCell ref="DG32:DK32"/>
    <mergeCell ref="CH32:CL32"/>
    <mergeCell ref="CM32:CQ32"/>
    <mergeCell ref="CR32:CV32"/>
    <mergeCell ref="CW32:DA32"/>
    <mergeCell ref="CR31:CV31"/>
    <mergeCell ref="CW31:DA31"/>
    <mergeCell ref="DL32:DP32"/>
    <mergeCell ref="DQ32:DU32"/>
    <mergeCell ref="DL30:DP30"/>
    <mergeCell ref="DQ30:DU30"/>
    <mergeCell ref="CR30:CV30"/>
    <mergeCell ref="CW30:DA30"/>
    <mergeCell ref="DB30:DF30"/>
    <mergeCell ref="DG30:DK30"/>
    <mergeCell ref="CH30:CL30"/>
    <mergeCell ref="CM30:CQ30"/>
    <mergeCell ref="CH31:CL31"/>
    <mergeCell ref="CM31:CQ31"/>
    <mergeCell ref="DB31:DF31"/>
    <mergeCell ref="DG31:DK31"/>
    <mergeCell ref="BE31:BI31"/>
    <mergeCell ref="BS31:CG31"/>
    <mergeCell ref="DV32:DZ32"/>
    <mergeCell ref="B33:P33"/>
    <mergeCell ref="Q33:U33"/>
    <mergeCell ref="V33:Z33"/>
    <mergeCell ref="AA33:AE33"/>
    <mergeCell ref="AF33:AJ33"/>
    <mergeCell ref="BE32:BI32"/>
    <mergeCell ref="BS32:CG32"/>
    <mergeCell ref="DV31:DZ31"/>
    <mergeCell ref="B32:P32"/>
    <mergeCell ref="Q32:U32"/>
    <mergeCell ref="V32:Z32"/>
    <mergeCell ref="AA32:AE32"/>
    <mergeCell ref="AF32:AJ32"/>
    <mergeCell ref="AK32:AO32"/>
    <mergeCell ref="AP32:AT32"/>
    <mergeCell ref="AU32:AY32"/>
    <mergeCell ref="AZ32:BD32"/>
    <mergeCell ref="DL31:DP31"/>
    <mergeCell ref="DQ31:DU31"/>
    <mergeCell ref="B31:P31"/>
    <mergeCell ref="Q31:U31"/>
    <mergeCell ref="V31:Z31"/>
    <mergeCell ref="AA31:AE31"/>
    <mergeCell ref="AF31:AJ31"/>
    <mergeCell ref="AK31:AO31"/>
    <mergeCell ref="AP31:AT31"/>
    <mergeCell ref="AU31:AY31"/>
    <mergeCell ref="AZ31:BD31"/>
    <mergeCell ref="DB32:DF32"/>
    <mergeCell ref="AU34:AY34"/>
    <mergeCell ref="AZ34:BD34"/>
    <mergeCell ref="BE34:BI34"/>
    <mergeCell ref="BS34:CG34"/>
    <mergeCell ref="CH34:CL34"/>
    <mergeCell ref="CM34:CQ34"/>
    <mergeCell ref="DL33:DP33"/>
    <mergeCell ref="DQ33:DU33"/>
    <mergeCell ref="DB33:DF33"/>
    <mergeCell ref="DG33:DK33"/>
    <mergeCell ref="DV33:DZ33"/>
    <mergeCell ref="B34:P34"/>
    <mergeCell ref="Q34:U34"/>
    <mergeCell ref="V34:Z34"/>
    <mergeCell ref="AA34:AE34"/>
    <mergeCell ref="AF34:AJ34"/>
    <mergeCell ref="AK34:AO34"/>
    <mergeCell ref="AP34:AT34"/>
    <mergeCell ref="AK33:AO33"/>
    <mergeCell ref="AP33:AT33"/>
    <mergeCell ref="AU33:AY33"/>
    <mergeCell ref="AZ33:BD33"/>
    <mergeCell ref="CR33:CV33"/>
    <mergeCell ref="CW33:DA33"/>
    <mergeCell ref="CH33:CL33"/>
    <mergeCell ref="CM33:CQ33"/>
    <mergeCell ref="BE33:BI33"/>
    <mergeCell ref="BS33:CG33"/>
    <mergeCell ref="DB35:DF35"/>
    <mergeCell ref="DG35:DK35"/>
    <mergeCell ref="CH35:CL35"/>
    <mergeCell ref="CM35:CQ35"/>
    <mergeCell ref="CR35:CV35"/>
    <mergeCell ref="CW35:DA35"/>
    <mergeCell ref="CR34:CV34"/>
    <mergeCell ref="CW34:DA34"/>
    <mergeCell ref="DV35:DZ35"/>
    <mergeCell ref="B36:P36"/>
    <mergeCell ref="Q36:U36"/>
    <mergeCell ref="V36:Z36"/>
    <mergeCell ref="AA36:AE36"/>
    <mergeCell ref="AF36:AJ36"/>
    <mergeCell ref="BE35:BI35"/>
    <mergeCell ref="BS35:CG35"/>
    <mergeCell ref="AK35:AO35"/>
    <mergeCell ref="AP35:AT35"/>
    <mergeCell ref="AU35:AY35"/>
    <mergeCell ref="AZ35:BD35"/>
    <mergeCell ref="DL35:DP35"/>
    <mergeCell ref="DQ35:DU35"/>
    <mergeCell ref="DB34:DF34"/>
    <mergeCell ref="DG34:DK34"/>
    <mergeCell ref="DL34:DP34"/>
    <mergeCell ref="DQ34:DU34"/>
    <mergeCell ref="DV34:DZ34"/>
    <mergeCell ref="B35:P35"/>
    <mergeCell ref="Q35:U35"/>
    <mergeCell ref="V35:Z35"/>
    <mergeCell ref="AA35:AE35"/>
    <mergeCell ref="AF35:AJ35"/>
    <mergeCell ref="DQ38:DU38"/>
    <mergeCell ref="DV38:DZ38"/>
    <mergeCell ref="DB37:DF37"/>
    <mergeCell ref="DG37:DK37"/>
    <mergeCell ref="AU37:AY37"/>
    <mergeCell ref="AZ37:BD37"/>
    <mergeCell ref="BE37:BI37"/>
    <mergeCell ref="BS37:CG37"/>
    <mergeCell ref="DL36:DP36"/>
    <mergeCell ref="DQ36:DU36"/>
    <mergeCell ref="CR36:CV36"/>
    <mergeCell ref="CW36:DA36"/>
    <mergeCell ref="DB36:DF36"/>
    <mergeCell ref="DG36:DK36"/>
    <mergeCell ref="AK37:AO37"/>
    <mergeCell ref="AP37:AT37"/>
    <mergeCell ref="CH36:CL36"/>
    <mergeCell ref="CM36:CQ36"/>
    <mergeCell ref="CH37:CL37"/>
    <mergeCell ref="CM37:CQ37"/>
    <mergeCell ref="AK36:AO36"/>
    <mergeCell ref="AP36:AT36"/>
    <mergeCell ref="AU36:AY36"/>
    <mergeCell ref="AZ36:BD36"/>
    <mergeCell ref="BE38:BI38"/>
    <mergeCell ref="BS38:CG38"/>
    <mergeCell ref="DV37:DZ37"/>
    <mergeCell ref="Q39:U39"/>
    <mergeCell ref="V39:Z39"/>
    <mergeCell ref="AA39:AE39"/>
    <mergeCell ref="AF39:AJ39"/>
    <mergeCell ref="B38:P38"/>
    <mergeCell ref="Q38:U38"/>
    <mergeCell ref="V38:Z38"/>
    <mergeCell ref="AA38:AE38"/>
    <mergeCell ref="AF38:AJ38"/>
    <mergeCell ref="AK38:AO38"/>
    <mergeCell ref="AP38:AT38"/>
    <mergeCell ref="AU38:AY38"/>
    <mergeCell ref="AZ38:BD38"/>
    <mergeCell ref="DL37:DP37"/>
    <mergeCell ref="DQ37:DU37"/>
    <mergeCell ref="DV36:DZ36"/>
    <mergeCell ref="B37:P37"/>
    <mergeCell ref="Q37:U37"/>
    <mergeCell ref="V37:Z37"/>
    <mergeCell ref="AA37:AE37"/>
    <mergeCell ref="AF37:AJ37"/>
    <mergeCell ref="BE36:BI36"/>
    <mergeCell ref="BS36:CG36"/>
    <mergeCell ref="DB38:DF38"/>
    <mergeCell ref="DG38:DK38"/>
    <mergeCell ref="CH38:CL38"/>
    <mergeCell ref="CM38:CQ38"/>
    <mergeCell ref="CR38:CV38"/>
    <mergeCell ref="CW38:DA38"/>
    <mergeCell ref="CR37:CV37"/>
    <mergeCell ref="CW37:DA37"/>
    <mergeCell ref="DL38:DP38"/>
    <mergeCell ref="AF41:AJ41"/>
    <mergeCell ref="AU40:AY40"/>
    <mergeCell ref="AZ40:BD40"/>
    <mergeCell ref="BE40:BI40"/>
    <mergeCell ref="BS40:CG40"/>
    <mergeCell ref="CH40:CL40"/>
    <mergeCell ref="CM40:CQ40"/>
    <mergeCell ref="CH42:CL42"/>
    <mergeCell ref="CM42:CQ42"/>
    <mergeCell ref="DL39:DP39"/>
    <mergeCell ref="DQ39:DU39"/>
    <mergeCell ref="DB39:DF39"/>
    <mergeCell ref="DG39:DK39"/>
    <mergeCell ref="DV39:DZ39"/>
    <mergeCell ref="B40:P40"/>
    <mergeCell ref="Q40:U40"/>
    <mergeCell ref="V40:Z40"/>
    <mergeCell ref="AA40:AE40"/>
    <mergeCell ref="AF40:AJ40"/>
    <mergeCell ref="AK40:AO40"/>
    <mergeCell ref="AP40:AT40"/>
    <mergeCell ref="AK39:AO39"/>
    <mergeCell ref="AP39:AT39"/>
    <mergeCell ref="AU39:AY39"/>
    <mergeCell ref="AZ39:BD39"/>
    <mergeCell ref="CR39:CV39"/>
    <mergeCell ref="CW39:DA39"/>
    <mergeCell ref="CH39:CL39"/>
    <mergeCell ref="CM39:CQ39"/>
    <mergeCell ref="BE39:BI39"/>
    <mergeCell ref="BS39:CG39"/>
    <mergeCell ref="B39:P39"/>
    <mergeCell ref="DB41:DF41"/>
    <mergeCell ref="DG41:DK41"/>
    <mergeCell ref="CH41:CL41"/>
    <mergeCell ref="CM41:CQ41"/>
    <mergeCell ref="CR41:CV41"/>
    <mergeCell ref="CW41:DA41"/>
    <mergeCell ref="CR40:CV40"/>
    <mergeCell ref="CW40:DA40"/>
    <mergeCell ref="DV41:DZ41"/>
    <mergeCell ref="DV40:DZ40"/>
    <mergeCell ref="DV42:DZ42"/>
    <mergeCell ref="B42:P42"/>
    <mergeCell ref="Q42:U42"/>
    <mergeCell ref="V42:Z42"/>
    <mergeCell ref="AA42:AE42"/>
    <mergeCell ref="AF42:AJ42"/>
    <mergeCell ref="BE41:BI41"/>
    <mergeCell ref="BS41:CG41"/>
    <mergeCell ref="AK41:AO41"/>
    <mergeCell ref="AP41:AT41"/>
    <mergeCell ref="AU41:AY41"/>
    <mergeCell ref="AZ41:BD41"/>
    <mergeCell ref="DL41:DP41"/>
    <mergeCell ref="DQ41:DU41"/>
    <mergeCell ref="DB40:DF40"/>
    <mergeCell ref="DG40:DK40"/>
    <mergeCell ref="DL40:DP40"/>
    <mergeCell ref="DQ40:DU40"/>
    <mergeCell ref="B41:P41"/>
    <mergeCell ref="Q41:U41"/>
    <mergeCell ref="V41:Z41"/>
    <mergeCell ref="AA41:AE41"/>
    <mergeCell ref="B43:P43"/>
    <mergeCell ref="Q43:U43"/>
    <mergeCell ref="V43:Z43"/>
    <mergeCell ref="AA43:AE43"/>
    <mergeCell ref="AF43:AJ43"/>
    <mergeCell ref="BE42:BI42"/>
    <mergeCell ref="BS42:CG42"/>
    <mergeCell ref="DB44:DF44"/>
    <mergeCell ref="DG44:DK44"/>
    <mergeCell ref="CH44:CL44"/>
    <mergeCell ref="CM44:CQ44"/>
    <mergeCell ref="CR44:CV44"/>
    <mergeCell ref="CW44:DA44"/>
    <mergeCell ref="CR43:CV43"/>
    <mergeCell ref="CW43:DA43"/>
    <mergeCell ref="DL44:DP44"/>
    <mergeCell ref="DQ44:DU44"/>
    <mergeCell ref="B44:P44"/>
    <mergeCell ref="CH43:CL43"/>
    <mergeCell ref="CM43:CQ43"/>
    <mergeCell ref="AK42:AO42"/>
    <mergeCell ref="AP42:AT42"/>
    <mergeCell ref="AU42:AY42"/>
    <mergeCell ref="AZ42:BD42"/>
    <mergeCell ref="DV44:DZ44"/>
    <mergeCell ref="DB43:DF43"/>
    <mergeCell ref="DG43:DK43"/>
    <mergeCell ref="AU43:AY43"/>
    <mergeCell ref="AZ43:BD43"/>
    <mergeCell ref="BE43:BI43"/>
    <mergeCell ref="BS43:CG43"/>
    <mergeCell ref="DL42:DP42"/>
    <mergeCell ref="DQ42:DU42"/>
    <mergeCell ref="CR42:CV42"/>
    <mergeCell ref="CW42:DA42"/>
    <mergeCell ref="DB42:DF42"/>
    <mergeCell ref="DG42:DK42"/>
    <mergeCell ref="AK43:AO43"/>
    <mergeCell ref="Q45:U45"/>
    <mergeCell ref="V45:Z45"/>
    <mergeCell ref="AA45:AE45"/>
    <mergeCell ref="AF45:AJ45"/>
    <mergeCell ref="BE44:BI44"/>
    <mergeCell ref="BS44:CG44"/>
    <mergeCell ref="DV43:DZ43"/>
    <mergeCell ref="Q44:U44"/>
    <mergeCell ref="V44:Z44"/>
    <mergeCell ref="AA44:AE44"/>
    <mergeCell ref="AF44:AJ44"/>
    <mergeCell ref="AK44:AO44"/>
    <mergeCell ref="AP44:AT44"/>
    <mergeCell ref="AU44:AY44"/>
    <mergeCell ref="AZ44:BD44"/>
    <mergeCell ref="DL43:DP43"/>
    <mergeCell ref="DQ43:DU43"/>
    <mergeCell ref="AP43:AT43"/>
    <mergeCell ref="V47:Z47"/>
    <mergeCell ref="AA47:AE47"/>
    <mergeCell ref="AF47:AJ47"/>
    <mergeCell ref="AU46:AY46"/>
    <mergeCell ref="AZ46:BD46"/>
    <mergeCell ref="BE46:BI46"/>
    <mergeCell ref="BS46:CG46"/>
    <mergeCell ref="CH46:CL46"/>
    <mergeCell ref="CM46:CQ46"/>
    <mergeCell ref="DL45:DP45"/>
    <mergeCell ref="DQ45:DU45"/>
    <mergeCell ref="DB45:DF45"/>
    <mergeCell ref="DG45:DK45"/>
    <mergeCell ref="DV45:DZ45"/>
    <mergeCell ref="B46:P46"/>
    <mergeCell ref="Q46:U46"/>
    <mergeCell ref="V46:Z46"/>
    <mergeCell ref="AA46:AE46"/>
    <mergeCell ref="AF46:AJ46"/>
    <mergeCell ref="AK46:AO46"/>
    <mergeCell ref="AP46:AT46"/>
    <mergeCell ref="AK45:AO45"/>
    <mergeCell ref="AP45:AT45"/>
    <mergeCell ref="AU45:AY45"/>
    <mergeCell ref="AZ45:BD45"/>
    <mergeCell ref="CR45:CV45"/>
    <mergeCell ref="CW45:DA45"/>
    <mergeCell ref="CH45:CL45"/>
    <mergeCell ref="CM45:CQ45"/>
    <mergeCell ref="BE45:BI45"/>
    <mergeCell ref="BS45:CG45"/>
    <mergeCell ref="B45:P45"/>
    <mergeCell ref="BE50:BI50"/>
    <mergeCell ref="BS50:CG50"/>
    <mergeCell ref="DV49:DZ49"/>
    <mergeCell ref="DB47:DF47"/>
    <mergeCell ref="DG47:DK47"/>
    <mergeCell ref="CH47:CL47"/>
    <mergeCell ref="CM47:CQ47"/>
    <mergeCell ref="CR47:CV47"/>
    <mergeCell ref="CW47:DA47"/>
    <mergeCell ref="CR46:CV46"/>
    <mergeCell ref="CW46:DA46"/>
    <mergeCell ref="DV47:DZ47"/>
    <mergeCell ref="B48:P48"/>
    <mergeCell ref="Q48:U48"/>
    <mergeCell ref="V48:Z48"/>
    <mergeCell ref="AA48:AE48"/>
    <mergeCell ref="AF48:AJ48"/>
    <mergeCell ref="BE47:BI47"/>
    <mergeCell ref="BS47:CG47"/>
    <mergeCell ref="AK47:AO47"/>
    <mergeCell ref="AP47:AT47"/>
    <mergeCell ref="AU47:AY47"/>
    <mergeCell ref="AZ47:BD47"/>
    <mergeCell ref="DL47:DP47"/>
    <mergeCell ref="DQ47:DU47"/>
    <mergeCell ref="DB46:DF46"/>
    <mergeCell ref="DG46:DK46"/>
    <mergeCell ref="DL46:DP46"/>
    <mergeCell ref="DQ46:DU46"/>
    <mergeCell ref="DV46:DZ46"/>
    <mergeCell ref="B47:P47"/>
    <mergeCell ref="Q47:U47"/>
    <mergeCell ref="AU49:AY49"/>
    <mergeCell ref="AZ49:BD49"/>
    <mergeCell ref="BE49:BI49"/>
    <mergeCell ref="BS49:CG49"/>
    <mergeCell ref="DL48:DP48"/>
    <mergeCell ref="DQ48:DU48"/>
    <mergeCell ref="CR48:CV48"/>
    <mergeCell ref="CW48:DA48"/>
    <mergeCell ref="DB48:DF48"/>
    <mergeCell ref="DG48:DK48"/>
    <mergeCell ref="AK49:AO49"/>
    <mergeCell ref="AP49:AT49"/>
    <mergeCell ref="CH48:CL48"/>
    <mergeCell ref="CM48:CQ48"/>
    <mergeCell ref="CH49:CL49"/>
    <mergeCell ref="CM49:CQ49"/>
    <mergeCell ref="AK48:AO48"/>
    <mergeCell ref="AP48:AT48"/>
    <mergeCell ref="AU48:AY48"/>
    <mergeCell ref="AZ48:BD48"/>
    <mergeCell ref="B50:P50"/>
    <mergeCell ref="Q50:U50"/>
    <mergeCell ref="V50:Z50"/>
    <mergeCell ref="AA50:AE50"/>
    <mergeCell ref="AF50:AJ50"/>
    <mergeCell ref="AK50:AO50"/>
    <mergeCell ref="AP50:AT50"/>
    <mergeCell ref="AU50:AY50"/>
    <mergeCell ref="AZ50:BD50"/>
    <mergeCell ref="DL49:DP49"/>
    <mergeCell ref="DQ49:DU49"/>
    <mergeCell ref="DV48:DZ48"/>
    <mergeCell ref="B49:P49"/>
    <mergeCell ref="Q49:U49"/>
    <mergeCell ref="V49:Z49"/>
    <mergeCell ref="AA49:AE49"/>
    <mergeCell ref="AF49:AJ49"/>
    <mergeCell ref="BE48:BI48"/>
    <mergeCell ref="BS48:CG48"/>
    <mergeCell ref="DB50:DF50"/>
    <mergeCell ref="DG50:DK50"/>
    <mergeCell ref="CH50:CL50"/>
    <mergeCell ref="CM50:CQ50"/>
    <mergeCell ref="CR50:CV50"/>
    <mergeCell ref="CW50:DA50"/>
    <mergeCell ref="CR49:CV49"/>
    <mergeCell ref="CW49:DA49"/>
    <mergeCell ref="DL50:DP50"/>
    <mergeCell ref="DQ50:DU50"/>
    <mergeCell ref="DV50:DZ50"/>
    <mergeCell ref="DB49:DF49"/>
    <mergeCell ref="DG49:DK49"/>
    <mergeCell ref="DL51:DP51"/>
    <mergeCell ref="DQ51:DU51"/>
    <mergeCell ref="DB51:DF51"/>
    <mergeCell ref="DG51:DK51"/>
    <mergeCell ref="DV51:DZ51"/>
    <mergeCell ref="B52:P52"/>
    <mergeCell ref="Q52:U52"/>
    <mergeCell ref="V52:Z52"/>
    <mergeCell ref="AA52:AE52"/>
    <mergeCell ref="AF52:AJ52"/>
    <mergeCell ref="AK52:AO52"/>
    <mergeCell ref="AP52:AT52"/>
    <mergeCell ref="AK51:AO51"/>
    <mergeCell ref="AP51:AT51"/>
    <mergeCell ref="AU51:AY51"/>
    <mergeCell ref="AZ51:BD51"/>
    <mergeCell ref="CR51:CV51"/>
    <mergeCell ref="CW51:DA51"/>
    <mergeCell ref="CH51:CL51"/>
    <mergeCell ref="CM51:CQ51"/>
    <mergeCell ref="BE51:BI51"/>
    <mergeCell ref="BS51:CG51"/>
    <mergeCell ref="B51:P51"/>
    <mergeCell ref="Q51:U51"/>
    <mergeCell ref="V51:Z51"/>
    <mergeCell ref="AA51:AE51"/>
    <mergeCell ref="AF51:AJ51"/>
    <mergeCell ref="CR52:CV52"/>
    <mergeCell ref="CW52:DA52"/>
    <mergeCell ref="DB52:DF52"/>
    <mergeCell ref="DG52:DK52"/>
    <mergeCell ref="DL52:DP52"/>
    <mergeCell ref="DQ52:DU52"/>
    <mergeCell ref="DV52:DZ52"/>
    <mergeCell ref="B53:P53"/>
    <mergeCell ref="Q53:U53"/>
    <mergeCell ref="V53:Z53"/>
    <mergeCell ref="AA53:AE53"/>
    <mergeCell ref="AF53:AJ53"/>
    <mergeCell ref="AU52:AY52"/>
    <mergeCell ref="AZ52:BD52"/>
    <mergeCell ref="BE52:BI52"/>
    <mergeCell ref="BS52:CG52"/>
    <mergeCell ref="CH52:CL52"/>
    <mergeCell ref="CM52:CQ52"/>
    <mergeCell ref="CH54:CL54"/>
    <mergeCell ref="CM54:CQ54"/>
    <mergeCell ref="DB53:DF53"/>
    <mergeCell ref="BE54:BI54"/>
    <mergeCell ref="BS54:CG54"/>
    <mergeCell ref="DG53:DK53"/>
    <mergeCell ref="CH53:CL53"/>
    <mergeCell ref="CM53:CQ53"/>
    <mergeCell ref="CR53:CV53"/>
    <mergeCell ref="CW53:DA53"/>
    <mergeCell ref="DV53:DZ53"/>
    <mergeCell ref="B54:P54"/>
    <mergeCell ref="Q54:U54"/>
    <mergeCell ref="V54:Z54"/>
    <mergeCell ref="AA54:AE54"/>
    <mergeCell ref="AF54:AJ54"/>
    <mergeCell ref="BE53:BI53"/>
    <mergeCell ref="BS53:CG53"/>
    <mergeCell ref="AK53:AO53"/>
    <mergeCell ref="AP53:AT53"/>
    <mergeCell ref="AU53:AY53"/>
    <mergeCell ref="AZ53:BD53"/>
    <mergeCell ref="DL53:DP53"/>
    <mergeCell ref="DQ53:DU53"/>
    <mergeCell ref="DB55:DF55"/>
    <mergeCell ref="DG55:DK55"/>
    <mergeCell ref="AU55:AY55"/>
    <mergeCell ref="AZ55:BD55"/>
    <mergeCell ref="BE55:BI55"/>
    <mergeCell ref="BS55:CG55"/>
    <mergeCell ref="Q55:U55"/>
    <mergeCell ref="V55:Z55"/>
    <mergeCell ref="AA55:AE55"/>
    <mergeCell ref="AF55:AJ55"/>
    <mergeCell ref="AK55:AO55"/>
    <mergeCell ref="AP55:AT55"/>
    <mergeCell ref="CR55:CV55"/>
    <mergeCell ref="CW55:DA55"/>
    <mergeCell ref="AK54:AO54"/>
    <mergeCell ref="AP54:AT54"/>
    <mergeCell ref="AU54:AY54"/>
    <mergeCell ref="AZ54:BD54"/>
    <mergeCell ref="CH55:CL55"/>
    <mergeCell ref="CM55:CQ55"/>
    <mergeCell ref="DV54:DZ54"/>
    <mergeCell ref="B55:P55"/>
    <mergeCell ref="DV55:DZ55"/>
    <mergeCell ref="B56:P56"/>
    <mergeCell ref="Q56:U56"/>
    <mergeCell ref="V56:Z56"/>
    <mergeCell ref="AA56:AE56"/>
    <mergeCell ref="AF56:AJ56"/>
    <mergeCell ref="AK56:AO56"/>
    <mergeCell ref="AP56:AT56"/>
    <mergeCell ref="DQ56:DU56"/>
    <mergeCell ref="DL54:DP54"/>
    <mergeCell ref="DQ54:DU54"/>
    <mergeCell ref="CR54:CV54"/>
    <mergeCell ref="CW54:DA54"/>
    <mergeCell ref="DB54:DF54"/>
    <mergeCell ref="DG54:DK54"/>
    <mergeCell ref="CR57:CV57"/>
    <mergeCell ref="CW57:DA57"/>
    <mergeCell ref="DL55:DP55"/>
    <mergeCell ref="DQ55:DU55"/>
    <mergeCell ref="DV57:DZ57"/>
    <mergeCell ref="BE56:BI56"/>
    <mergeCell ref="BS56:CG56"/>
    <mergeCell ref="DB56:DF56"/>
    <mergeCell ref="DG56:DK56"/>
    <mergeCell ref="CH56:CL56"/>
    <mergeCell ref="CM56:CQ56"/>
    <mergeCell ref="CR56:CV56"/>
    <mergeCell ref="CW56:DA56"/>
    <mergeCell ref="AU56:AY56"/>
    <mergeCell ref="AZ56:BD56"/>
    <mergeCell ref="DL56:DP56"/>
    <mergeCell ref="DV56:DZ56"/>
    <mergeCell ref="B57:P57"/>
    <mergeCell ref="Q57:U57"/>
    <mergeCell ref="V57:Z57"/>
    <mergeCell ref="AA57:AE57"/>
    <mergeCell ref="AF57:AJ57"/>
    <mergeCell ref="DQ61:DU61"/>
    <mergeCell ref="AU61:AY61"/>
    <mergeCell ref="AZ61:BD61"/>
    <mergeCell ref="BE61:BI61"/>
    <mergeCell ref="BS61:CG61"/>
    <mergeCell ref="CH61:CL61"/>
    <mergeCell ref="B58:P58"/>
    <mergeCell ref="Q58:U58"/>
    <mergeCell ref="V58:Z58"/>
    <mergeCell ref="AA58:AE58"/>
    <mergeCell ref="AF58:AJ58"/>
    <mergeCell ref="DB57:DF57"/>
    <mergeCell ref="DG57:DK57"/>
    <mergeCell ref="AK57:AO57"/>
    <mergeCell ref="AP57:AT57"/>
    <mergeCell ref="AU57:AY57"/>
    <mergeCell ref="AZ57:BD57"/>
    <mergeCell ref="BE57:BI57"/>
    <mergeCell ref="BS57:CG57"/>
    <mergeCell ref="CH57:CL57"/>
    <mergeCell ref="CM57:CQ57"/>
    <mergeCell ref="AU58:AY58"/>
    <mergeCell ref="AZ58:BD58"/>
    <mergeCell ref="BE58:BI58"/>
    <mergeCell ref="BS58:CG58"/>
    <mergeCell ref="AK60:AO60"/>
    <mergeCell ref="DL61:DP61"/>
    <mergeCell ref="DB62:DF62"/>
    <mergeCell ref="DG62:DK62"/>
    <mergeCell ref="AP60:AT60"/>
    <mergeCell ref="AU60:AY60"/>
    <mergeCell ref="CM61:CQ61"/>
    <mergeCell ref="CR61:CV61"/>
    <mergeCell ref="AK61:AO61"/>
    <mergeCell ref="AP61:AT61"/>
    <mergeCell ref="AU62:AY62"/>
    <mergeCell ref="AZ62:BD62"/>
    <mergeCell ref="DV58:DZ58"/>
    <mergeCell ref="CR58:CV58"/>
    <mergeCell ref="CW58:DA58"/>
    <mergeCell ref="DB58:DF58"/>
    <mergeCell ref="DG58:DK58"/>
    <mergeCell ref="DL58:DP58"/>
    <mergeCell ref="DL57:DP57"/>
    <mergeCell ref="DQ57:DU57"/>
    <mergeCell ref="CH58:CL58"/>
    <mergeCell ref="CM58:CQ58"/>
    <mergeCell ref="DB59:DF59"/>
    <mergeCell ref="DG59:DK59"/>
    <mergeCell ref="CM59:CQ59"/>
    <mergeCell ref="CR59:CV59"/>
    <mergeCell ref="CW59:DA59"/>
    <mergeCell ref="DQ58:DU58"/>
    <mergeCell ref="CR60:CV60"/>
    <mergeCell ref="CW60:DA60"/>
    <mergeCell ref="DB60:DF60"/>
    <mergeCell ref="DG60:DK60"/>
    <mergeCell ref="AK58:AO58"/>
    <mergeCell ref="AP58:AT58"/>
    <mergeCell ref="CH63:CL63"/>
    <mergeCell ref="CM63:CQ63"/>
    <mergeCell ref="CR63:CV63"/>
    <mergeCell ref="CW63:DA63"/>
    <mergeCell ref="B63:P63"/>
    <mergeCell ref="Q63:U63"/>
    <mergeCell ref="V63:Z63"/>
    <mergeCell ref="AA63:AE63"/>
    <mergeCell ref="AF63:AJ63"/>
    <mergeCell ref="AK63:AO63"/>
    <mergeCell ref="CW62:DA62"/>
    <mergeCell ref="AZ60:BD60"/>
    <mergeCell ref="BE60:BI60"/>
    <mergeCell ref="BS60:CG60"/>
    <mergeCell ref="B61:P61"/>
    <mergeCell ref="Q61:U61"/>
    <mergeCell ref="AA59:AE59"/>
    <mergeCell ref="B62:P62"/>
    <mergeCell ref="Q62:U62"/>
    <mergeCell ref="V62:Z62"/>
    <mergeCell ref="AA62:AE62"/>
    <mergeCell ref="AF62:AJ62"/>
    <mergeCell ref="AK62:AO62"/>
    <mergeCell ref="AP62:AT62"/>
    <mergeCell ref="DV59:DZ59"/>
    <mergeCell ref="DV60:DZ60"/>
    <mergeCell ref="AK59:AO59"/>
    <mergeCell ref="AP59:AT59"/>
    <mergeCell ref="AU59:AY59"/>
    <mergeCell ref="AZ59:BD59"/>
    <mergeCell ref="DQ60:DU60"/>
    <mergeCell ref="CH60:CL60"/>
    <mergeCell ref="DL60:DP60"/>
    <mergeCell ref="CM60:CQ60"/>
    <mergeCell ref="DV61:DZ61"/>
    <mergeCell ref="V61:Z61"/>
    <mergeCell ref="B60:P60"/>
    <mergeCell ref="Q60:U60"/>
    <mergeCell ref="V60:Z60"/>
    <mergeCell ref="AA60:AE60"/>
    <mergeCell ref="DL59:DP59"/>
    <mergeCell ref="DQ59:DU59"/>
    <mergeCell ref="BE59:BI59"/>
    <mergeCell ref="BS59:CG59"/>
    <mergeCell ref="CH59:CL59"/>
    <mergeCell ref="AF59:AJ59"/>
    <mergeCell ref="AA61:AE61"/>
    <mergeCell ref="AF61:AJ61"/>
    <mergeCell ref="B59:P59"/>
    <mergeCell ref="Q59:U59"/>
    <mergeCell ref="V59:Z59"/>
    <mergeCell ref="AF60:AJ60"/>
    <mergeCell ref="A66:P67"/>
    <mergeCell ref="Q66:U67"/>
    <mergeCell ref="V66:Z67"/>
    <mergeCell ref="AA66:AE67"/>
    <mergeCell ref="AF66:AJ67"/>
    <mergeCell ref="AK66:AO67"/>
    <mergeCell ref="AP66:AT67"/>
    <mergeCell ref="DB66:DF66"/>
    <mergeCell ref="DG66:DK66"/>
    <mergeCell ref="DL66:DP66"/>
    <mergeCell ref="DQ66:DU66"/>
    <mergeCell ref="DV64:DZ64"/>
    <mergeCell ref="BS65:CG65"/>
    <mergeCell ref="CH65:CL65"/>
    <mergeCell ref="CM65:CQ65"/>
    <mergeCell ref="CR65:CV65"/>
    <mergeCell ref="CW65:DA65"/>
    <mergeCell ref="DV66:DZ66"/>
    <mergeCell ref="AU66:AY67"/>
    <mergeCell ref="BS64:CG64"/>
    <mergeCell ref="CH64:CL64"/>
    <mergeCell ref="CM64:CQ64"/>
    <mergeCell ref="CR64:CV64"/>
    <mergeCell ref="CW64:DA64"/>
    <mergeCell ref="DQ62:DU62"/>
    <mergeCell ref="DV62:DZ62"/>
    <mergeCell ref="BE62:BI62"/>
    <mergeCell ref="BJ62:BN62"/>
    <mergeCell ref="DB61:DF61"/>
    <mergeCell ref="DG61:DK61"/>
    <mergeCell ref="DL65:DP65"/>
    <mergeCell ref="DQ65:DU65"/>
    <mergeCell ref="DL64:DP64"/>
    <mergeCell ref="DQ64:DU64"/>
    <mergeCell ref="DB64:DF64"/>
    <mergeCell ref="DG64:DK64"/>
    <mergeCell ref="DB65:DF65"/>
    <mergeCell ref="DG65:DK65"/>
    <mergeCell ref="DV65:DZ65"/>
    <mergeCell ref="AP63:AT63"/>
    <mergeCell ref="AU63:AY63"/>
    <mergeCell ref="AZ63:BD63"/>
    <mergeCell ref="BE63:BI63"/>
    <mergeCell ref="BJ63:BN63"/>
    <mergeCell ref="BS63:CG63"/>
    <mergeCell ref="BS62:CG62"/>
    <mergeCell ref="CH62:CL62"/>
    <mergeCell ref="CM62:CQ62"/>
    <mergeCell ref="CR62:CV62"/>
    <mergeCell ref="DL63:DP63"/>
    <mergeCell ref="DQ63:DU63"/>
    <mergeCell ref="DV63:DZ63"/>
    <mergeCell ref="CW61:DA61"/>
    <mergeCell ref="DL62:DP62"/>
    <mergeCell ref="DB63:DF63"/>
    <mergeCell ref="DG63:DK63"/>
    <mergeCell ref="DV68:DZ68"/>
    <mergeCell ref="DG68:DK68"/>
    <mergeCell ref="DL68:DP68"/>
    <mergeCell ref="DQ68:DU68"/>
    <mergeCell ref="DV69:DZ69"/>
    <mergeCell ref="CW68:DA68"/>
    <mergeCell ref="DB68:DF68"/>
    <mergeCell ref="CW69:DA69"/>
    <mergeCell ref="DB69:DF69"/>
    <mergeCell ref="DB70:DF70"/>
    <mergeCell ref="DG70:DK70"/>
    <mergeCell ref="DV70:DZ70"/>
    <mergeCell ref="DL70:DP70"/>
    <mergeCell ref="DQ70:DU70"/>
    <mergeCell ref="CW70:DA70"/>
    <mergeCell ref="AZ66:BD67"/>
    <mergeCell ref="BS66:CG66"/>
    <mergeCell ref="CH66:CL66"/>
    <mergeCell ref="CM66:CQ66"/>
    <mergeCell ref="CR66:CV66"/>
    <mergeCell ref="BS67:CG67"/>
    <mergeCell ref="CH67:CL67"/>
    <mergeCell ref="CM67:CQ67"/>
    <mergeCell ref="CR68:CV68"/>
    <mergeCell ref="CR69:CV69"/>
    <mergeCell ref="CR67:CV67"/>
    <mergeCell ref="AZ68:BD68"/>
    <mergeCell ref="BS68:CG68"/>
    <mergeCell ref="CH68:CL68"/>
    <mergeCell ref="DV67:DZ67"/>
    <mergeCell ref="CW66:DA66"/>
    <mergeCell ref="DQ67:DU67"/>
    <mergeCell ref="DG69:DK69"/>
    <mergeCell ref="DL69:DP69"/>
    <mergeCell ref="DQ69:DU69"/>
    <mergeCell ref="AF68:AJ68"/>
    <mergeCell ref="AK68:AO68"/>
    <mergeCell ref="CW67:DA67"/>
    <mergeCell ref="DB67:DF67"/>
    <mergeCell ref="CM68:CQ68"/>
    <mergeCell ref="AK70:AO70"/>
    <mergeCell ref="BS69:CG69"/>
    <mergeCell ref="CH69:CL69"/>
    <mergeCell ref="CM69:CQ69"/>
    <mergeCell ref="DG67:DK67"/>
    <mergeCell ref="DL67:DP67"/>
    <mergeCell ref="B68:P68"/>
    <mergeCell ref="DL71:DP71"/>
    <mergeCell ref="CM71:CQ71"/>
    <mergeCell ref="Q68:U68"/>
    <mergeCell ref="V68:Z68"/>
    <mergeCell ref="AA68:AE68"/>
    <mergeCell ref="AP68:AT68"/>
    <mergeCell ref="AU68:AY68"/>
    <mergeCell ref="AF69:AJ69"/>
    <mergeCell ref="AK69:AO69"/>
    <mergeCell ref="AP69:AT69"/>
    <mergeCell ref="AU69:AY69"/>
    <mergeCell ref="B69:P69"/>
    <mergeCell ref="Q69:U69"/>
    <mergeCell ref="V69:Z69"/>
    <mergeCell ref="AA69:AE69"/>
    <mergeCell ref="AU71:AY71"/>
    <mergeCell ref="AZ71:BD71"/>
    <mergeCell ref="AZ69:BD69"/>
    <mergeCell ref="B71:P71"/>
    <mergeCell ref="Q71:U71"/>
    <mergeCell ref="V71:Z71"/>
    <mergeCell ref="AA71:AE71"/>
    <mergeCell ref="AF71:AJ71"/>
    <mergeCell ref="AK71:AO71"/>
    <mergeCell ref="AP71:AT71"/>
    <mergeCell ref="AP70:AT70"/>
    <mergeCell ref="AU70:AY70"/>
    <mergeCell ref="AZ70:BD70"/>
    <mergeCell ref="BS72:CG72"/>
    <mergeCell ref="BS71:CG71"/>
    <mergeCell ref="CH71:CL71"/>
    <mergeCell ref="CH72:CL72"/>
    <mergeCell ref="CM72:CQ72"/>
    <mergeCell ref="DG71:DK71"/>
    <mergeCell ref="CR71:CV71"/>
    <mergeCell ref="CW71:DA71"/>
    <mergeCell ref="DB71:DF71"/>
    <mergeCell ref="B72:P72"/>
    <mergeCell ref="Q72:U72"/>
    <mergeCell ref="V72:Z72"/>
    <mergeCell ref="AA72:AE72"/>
    <mergeCell ref="AF72:AJ72"/>
    <mergeCell ref="AK72:AO72"/>
    <mergeCell ref="B70:P70"/>
    <mergeCell ref="Q70:U70"/>
    <mergeCell ref="V70:Z70"/>
    <mergeCell ref="AA70:AE70"/>
    <mergeCell ref="AF70:AJ70"/>
    <mergeCell ref="BS70:CG70"/>
    <mergeCell ref="CH70:CL70"/>
    <mergeCell ref="CM70:CQ70"/>
    <mergeCell ref="CR70:CV70"/>
    <mergeCell ref="CW74:DA74"/>
    <mergeCell ref="DL75:DP75"/>
    <mergeCell ref="CM75:CQ75"/>
    <mergeCell ref="CR75:CV75"/>
    <mergeCell ref="CW75:DA75"/>
    <mergeCell ref="DB75:DF75"/>
    <mergeCell ref="DV73:DZ73"/>
    <mergeCell ref="DQ71:DU71"/>
    <mergeCell ref="DV71:DZ71"/>
    <mergeCell ref="AF74:AJ74"/>
    <mergeCell ref="AK74:AO74"/>
    <mergeCell ref="BS73:CG73"/>
    <mergeCell ref="CH73:CL73"/>
    <mergeCell ref="B74:P74"/>
    <mergeCell ref="Q74:U74"/>
    <mergeCell ref="V74:Z74"/>
    <mergeCell ref="AA74:AE74"/>
    <mergeCell ref="DV72:DZ72"/>
    <mergeCell ref="B73:P73"/>
    <mergeCell ref="Q73:U73"/>
    <mergeCell ref="V73:Z73"/>
    <mergeCell ref="AA73:AE73"/>
    <mergeCell ref="AF73:AJ73"/>
    <mergeCell ref="AK73:AO73"/>
    <mergeCell ref="AP73:AT73"/>
    <mergeCell ref="AU73:AY73"/>
    <mergeCell ref="AZ73:BD73"/>
    <mergeCell ref="CR72:CV72"/>
    <mergeCell ref="CW72:DA72"/>
    <mergeCell ref="AP72:AT72"/>
    <mergeCell ref="AU72:AY72"/>
    <mergeCell ref="AZ72:BD72"/>
    <mergeCell ref="AU75:AY75"/>
    <mergeCell ref="AZ75:BD75"/>
    <mergeCell ref="DB72:DF72"/>
    <mergeCell ref="DG72:DK72"/>
    <mergeCell ref="DL72:DP72"/>
    <mergeCell ref="DQ72:DU72"/>
    <mergeCell ref="CM73:CQ73"/>
    <mergeCell ref="CR73:CV73"/>
    <mergeCell ref="CW73:DA73"/>
    <mergeCell ref="DB73:DF73"/>
    <mergeCell ref="DB74:DF74"/>
    <mergeCell ref="DG74:DK74"/>
    <mergeCell ref="DG73:DK73"/>
    <mergeCell ref="DL73:DP73"/>
    <mergeCell ref="DQ73:DU73"/>
    <mergeCell ref="DV74:DZ74"/>
    <mergeCell ref="B75:P75"/>
    <mergeCell ref="Q75:U75"/>
    <mergeCell ref="V75:Z75"/>
    <mergeCell ref="AA75:AE75"/>
    <mergeCell ref="AF75:AJ75"/>
    <mergeCell ref="AK75:AO75"/>
    <mergeCell ref="AP75:AT75"/>
    <mergeCell ref="DL74:DP74"/>
    <mergeCell ref="DQ74:DU74"/>
    <mergeCell ref="AP74:AT74"/>
    <mergeCell ref="AU74:AY74"/>
    <mergeCell ref="AZ74:BD74"/>
    <mergeCell ref="BS74:CG74"/>
    <mergeCell ref="CH74:CL74"/>
    <mergeCell ref="CM74:CQ74"/>
    <mergeCell ref="CR74:CV74"/>
    <mergeCell ref="DV77:DZ77"/>
    <mergeCell ref="DQ75:DU75"/>
    <mergeCell ref="DV75:DZ75"/>
    <mergeCell ref="AF78:AJ78"/>
    <mergeCell ref="AK78:AO78"/>
    <mergeCell ref="BS77:CG77"/>
    <mergeCell ref="CH77:CL77"/>
    <mergeCell ref="B78:P78"/>
    <mergeCell ref="Q78:U78"/>
    <mergeCell ref="V78:Z78"/>
    <mergeCell ref="AA78:AE78"/>
    <mergeCell ref="DV76:DZ76"/>
    <mergeCell ref="B77:P77"/>
    <mergeCell ref="Q77:U77"/>
    <mergeCell ref="V77:Z77"/>
    <mergeCell ref="AA77:AE77"/>
    <mergeCell ref="AF77:AJ77"/>
    <mergeCell ref="AK77:AO77"/>
    <mergeCell ref="AP77:AT77"/>
    <mergeCell ref="AU77:AY77"/>
    <mergeCell ref="AZ77:BD77"/>
    <mergeCell ref="CR76:CV76"/>
    <mergeCell ref="CW76:DA76"/>
    <mergeCell ref="AP76:AT76"/>
    <mergeCell ref="AU76:AY76"/>
    <mergeCell ref="AZ76:BD76"/>
    <mergeCell ref="BS76:CG76"/>
    <mergeCell ref="BS75:CG75"/>
    <mergeCell ref="CH75:CL75"/>
    <mergeCell ref="CH76:CL76"/>
    <mergeCell ref="CM76:CQ76"/>
    <mergeCell ref="DG75:DK75"/>
    <mergeCell ref="DV78:DZ78"/>
    <mergeCell ref="B79:P79"/>
    <mergeCell ref="Q79:U79"/>
    <mergeCell ref="V79:Z79"/>
    <mergeCell ref="AA79:AE79"/>
    <mergeCell ref="AF79:AJ79"/>
    <mergeCell ref="AK79:AO79"/>
    <mergeCell ref="AP79:AT79"/>
    <mergeCell ref="DL78:DP78"/>
    <mergeCell ref="DQ78:DU78"/>
    <mergeCell ref="AP78:AT78"/>
    <mergeCell ref="AU78:AY78"/>
    <mergeCell ref="AZ78:BD78"/>
    <mergeCell ref="BS78:CG78"/>
    <mergeCell ref="CH78:CL78"/>
    <mergeCell ref="CM78:CQ78"/>
    <mergeCell ref="CR78:CV78"/>
    <mergeCell ref="CW78:DA78"/>
    <mergeCell ref="CM79:CQ79"/>
    <mergeCell ref="CR79:CV79"/>
    <mergeCell ref="CW79:DA79"/>
    <mergeCell ref="DB79:DF79"/>
    <mergeCell ref="DV79:DZ79"/>
    <mergeCell ref="B80:P80"/>
    <mergeCell ref="Q80:U80"/>
    <mergeCell ref="V80:Z80"/>
    <mergeCell ref="AA80:AE80"/>
    <mergeCell ref="AF80:AJ80"/>
    <mergeCell ref="AK80:AO80"/>
    <mergeCell ref="AU79:AY79"/>
    <mergeCell ref="AZ79:BD79"/>
    <mergeCell ref="DB76:DF76"/>
    <mergeCell ref="DG76:DK76"/>
    <mergeCell ref="DL76:DP76"/>
    <mergeCell ref="DQ76:DU76"/>
    <mergeCell ref="CM77:CQ77"/>
    <mergeCell ref="CR77:CV77"/>
    <mergeCell ref="CW77:DA77"/>
    <mergeCell ref="DB77:DF77"/>
    <mergeCell ref="DB78:DF78"/>
    <mergeCell ref="DG78:DK78"/>
    <mergeCell ref="DG77:DK77"/>
    <mergeCell ref="DL77:DP77"/>
    <mergeCell ref="DQ77:DU77"/>
    <mergeCell ref="DQ79:DU79"/>
    <mergeCell ref="BS79:CG79"/>
    <mergeCell ref="CH79:CL79"/>
    <mergeCell ref="DG79:DK79"/>
    <mergeCell ref="DL79:DP79"/>
    <mergeCell ref="B76:P76"/>
    <mergeCell ref="Q76:U76"/>
    <mergeCell ref="V76:Z76"/>
    <mergeCell ref="AA76:AE76"/>
    <mergeCell ref="AF76:AJ76"/>
    <mergeCell ref="AK76:AO76"/>
    <mergeCell ref="DV81:DZ81"/>
    <mergeCell ref="DV83:DZ83"/>
    <mergeCell ref="AF82:AJ82"/>
    <mergeCell ref="AK82:AO82"/>
    <mergeCell ref="BS81:CG81"/>
    <mergeCell ref="CH81:CL81"/>
    <mergeCell ref="B82:P82"/>
    <mergeCell ref="Q82:U82"/>
    <mergeCell ref="V82:Z82"/>
    <mergeCell ref="AA82:AE82"/>
    <mergeCell ref="DV80:DZ80"/>
    <mergeCell ref="B81:P81"/>
    <mergeCell ref="Q81:U81"/>
    <mergeCell ref="V81:Z81"/>
    <mergeCell ref="AA81:AE81"/>
    <mergeCell ref="AF81:AJ81"/>
    <mergeCell ref="AK81:AO81"/>
    <mergeCell ref="AP81:AT81"/>
    <mergeCell ref="AU81:AY81"/>
    <mergeCell ref="AZ81:BD81"/>
    <mergeCell ref="CR80:CV80"/>
    <mergeCell ref="CW80:DA80"/>
    <mergeCell ref="AP80:AT80"/>
    <mergeCell ref="AU80:AY80"/>
    <mergeCell ref="AZ80:BD80"/>
    <mergeCell ref="BS80:CG80"/>
    <mergeCell ref="CH80:CL80"/>
    <mergeCell ref="CM80:CQ80"/>
    <mergeCell ref="DB80:DF80"/>
    <mergeCell ref="DG80:DK80"/>
    <mergeCell ref="DL80:DP80"/>
    <mergeCell ref="DQ80:DU80"/>
    <mergeCell ref="DV82:DZ82"/>
    <mergeCell ref="B83:P83"/>
    <mergeCell ref="Q83:U83"/>
    <mergeCell ref="V83:Z83"/>
    <mergeCell ref="AA83:AE83"/>
    <mergeCell ref="AF83:AJ83"/>
    <mergeCell ref="AK83:AO83"/>
    <mergeCell ref="AP83:AT83"/>
    <mergeCell ref="DL82:DP82"/>
    <mergeCell ref="DQ82:DU82"/>
    <mergeCell ref="AP82:AT82"/>
    <mergeCell ref="AU82:AY82"/>
    <mergeCell ref="AZ82:BD82"/>
    <mergeCell ref="BS82:CG82"/>
    <mergeCell ref="CH82:CL82"/>
    <mergeCell ref="CM82:CQ82"/>
    <mergeCell ref="CR82:CV82"/>
    <mergeCell ref="CW82:DA82"/>
    <mergeCell ref="BS83:CG83"/>
    <mergeCell ref="CH83:CL83"/>
    <mergeCell ref="CM84:CQ84"/>
    <mergeCell ref="DG83:DK83"/>
    <mergeCell ref="DL83:DP83"/>
    <mergeCell ref="CM83:CQ83"/>
    <mergeCell ref="CR83:CV83"/>
    <mergeCell ref="CW83:DA83"/>
    <mergeCell ref="DB83:DF83"/>
    <mergeCell ref="DQ85:DU85"/>
    <mergeCell ref="AU83:AY83"/>
    <mergeCell ref="AZ83:BD83"/>
    <mergeCell ref="DQ83:DU83"/>
    <mergeCell ref="DQ84:DU84"/>
    <mergeCell ref="CW81:DA81"/>
    <mergeCell ref="DB81:DF81"/>
    <mergeCell ref="DB82:DF82"/>
    <mergeCell ref="DG82:DK82"/>
    <mergeCell ref="DG81:DK81"/>
    <mergeCell ref="DL81:DP81"/>
    <mergeCell ref="DQ81:DU81"/>
    <mergeCell ref="CM81:CQ81"/>
    <mergeCell ref="CR81:CV81"/>
    <mergeCell ref="Q84:U84"/>
    <mergeCell ref="V84:Z84"/>
    <mergeCell ref="AA84:AE84"/>
    <mergeCell ref="AF84:AJ84"/>
    <mergeCell ref="AK84:AO84"/>
    <mergeCell ref="B86:P86"/>
    <mergeCell ref="Q86:U86"/>
    <mergeCell ref="V86:Z86"/>
    <mergeCell ref="AA86:AE86"/>
    <mergeCell ref="DG85:DK85"/>
    <mergeCell ref="DL85:DP85"/>
    <mergeCell ref="CW85:DA85"/>
    <mergeCell ref="DB85:DF85"/>
    <mergeCell ref="AF86:AJ86"/>
    <mergeCell ref="AK86:AO86"/>
    <mergeCell ref="BS85:CG85"/>
    <mergeCell ref="CH85:CL85"/>
    <mergeCell ref="AK85:AO85"/>
    <mergeCell ref="AP85:AT85"/>
    <mergeCell ref="AU85:AY85"/>
    <mergeCell ref="AZ85:BD85"/>
    <mergeCell ref="CM85:CQ85"/>
    <mergeCell ref="CR85:CV85"/>
    <mergeCell ref="DB84:DF84"/>
    <mergeCell ref="DG84:DK84"/>
    <mergeCell ref="DL84:DP84"/>
    <mergeCell ref="CW84:DA84"/>
    <mergeCell ref="AP84:AT84"/>
    <mergeCell ref="AU84:AY84"/>
    <mergeCell ref="AZ84:BD84"/>
    <mergeCell ref="BS84:CG84"/>
    <mergeCell ref="CH84:CL84"/>
    <mergeCell ref="DV84:DZ84"/>
    <mergeCell ref="CR84:CV84"/>
    <mergeCell ref="B85:P85"/>
    <mergeCell ref="Q85:U85"/>
    <mergeCell ref="V85:Z85"/>
    <mergeCell ref="AA85:AE85"/>
    <mergeCell ref="AF85:AJ85"/>
    <mergeCell ref="DV86:DZ86"/>
    <mergeCell ref="B87:P87"/>
    <mergeCell ref="Q87:U87"/>
    <mergeCell ref="V87:Z87"/>
    <mergeCell ref="AA87:AE87"/>
    <mergeCell ref="AF87:AJ87"/>
    <mergeCell ref="AK87:AO87"/>
    <mergeCell ref="AP87:AT87"/>
    <mergeCell ref="AU87:AY87"/>
    <mergeCell ref="AZ87:BD87"/>
    <mergeCell ref="CH86:CL86"/>
    <mergeCell ref="CM86:CQ86"/>
    <mergeCell ref="CR86:CV86"/>
    <mergeCell ref="CW86:DA86"/>
    <mergeCell ref="DB86:DF86"/>
    <mergeCell ref="DG86:DK86"/>
    <mergeCell ref="DV87:DZ87"/>
    <mergeCell ref="DV85:DZ85"/>
    <mergeCell ref="DL86:DP86"/>
    <mergeCell ref="DQ86:DU86"/>
    <mergeCell ref="AP86:AT86"/>
    <mergeCell ref="AU86:AY86"/>
    <mergeCell ref="AZ86:BD86"/>
    <mergeCell ref="BS86:CG86"/>
    <mergeCell ref="B84:P84"/>
    <mergeCell ref="DG87:DK87"/>
    <mergeCell ref="DL87:DP87"/>
    <mergeCell ref="CM87:CQ87"/>
    <mergeCell ref="CR87:CV87"/>
    <mergeCell ref="CW87:DA87"/>
    <mergeCell ref="DB87:DF87"/>
    <mergeCell ref="CR88:CV88"/>
    <mergeCell ref="CW88:DA88"/>
    <mergeCell ref="DQ87:DU87"/>
    <mergeCell ref="BS87:CG87"/>
    <mergeCell ref="CH87:CL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BS88:CG88"/>
    <mergeCell ref="DB88:DF88"/>
    <mergeCell ref="DG88:DK88"/>
    <mergeCell ref="DL88:DP88"/>
    <mergeCell ref="DQ88:DU88"/>
    <mergeCell ref="DB91:DF91"/>
    <mergeCell ref="DG91:DK91"/>
    <mergeCell ref="DL91:DP91"/>
    <mergeCell ref="DQ91:DU91"/>
    <mergeCell ref="DV91:DZ91"/>
    <mergeCell ref="BS92:CG92"/>
    <mergeCell ref="CH92:CL92"/>
    <mergeCell ref="CM92:CQ92"/>
    <mergeCell ref="CR92:CV92"/>
    <mergeCell ref="CW92:DA92"/>
    <mergeCell ref="B88:P88"/>
    <mergeCell ref="Q88:U88"/>
    <mergeCell ref="V88:Z88"/>
    <mergeCell ref="AA88:AE88"/>
    <mergeCell ref="AF88:AJ88"/>
    <mergeCell ref="AK88:AO88"/>
    <mergeCell ref="AP88:AT88"/>
    <mergeCell ref="AU88:AY88"/>
    <mergeCell ref="AZ88:BD88"/>
    <mergeCell ref="DV90:DZ90"/>
    <mergeCell ref="BS91:CG91"/>
    <mergeCell ref="CH91:CL91"/>
    <mergeCell ref="CM91:CQ91"/>
    <mergeCell ref="CR91:CV91"/>
    <mergeCell ref="CW91:DA91"/>
    <mergeCell ref="CH88:CL88"/>
    <mergeCell ref="CM88:CQ88"/>
    <mergeCell ref="DB93:DF93"/>
    <mergeCell ref="DG93:DK93"/>
    <mergeCell ref="DL93:DP93"/>
    <mergeCell ref="DQ93:DU93"/>
    <mergeCell ref="DV93:DZ93"/>
    <mergeCell ref="BS94:CG94"/>
    <mergeCell ref="CH94:CL94"/>
    <mergeCell ref="CM94:CQ94"/>
    <mergeCell ref="CR94:CV94"/>
    <mergeCell ref="CW94:DA94"/>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5:DU95"/>
    <mergeCell ref="DV95:DZ95"/>
    <mergeCell ref="BS96:CG96"/>
    <mergeCell ref="CH96:CL96"/>
    <mergeCell ref="CM96:CQ96"/>
    <mergeCell ref="CR96:CV96"/>
    <mergeCell ref="CW96:DA96"/>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7:DU97"/>
    <mergeCell ref="DV97:DZ97"/>
    <mergeCell ref="BS98:CG98"/>
    <mergeCell ref="CH98:CL98"/>
    <mergeCell ref="CM98:CQ98"/>
    <mergeCell ref="CR98:CV98"/>
    <mergeCell ref="CW98:DA98"/>
    <mergeCell ref="DB96:DF96"/>
    <mergeCell ref="DG96:DK96"/>
    <mergeCell ref="DL96:DP96"/>
    <mergeCell ref="DQ96:DU96"/>
    <mergeCell ref="DV96:DZ96"/>
    <mergeCell ref="BS97:CG97"/>
    <mergeCell ref="CH97:CL97"/>
    <mergeCell ref="CM97:CQ97"/>
    <mergeCell ref="CR97:CV97"/>
    <mergeCell ref="CW97:DA97"/>
    <mergeCell ref="DB99:DF99"/>
    <mergeCell ref="DG99:DK99"/>
    <mergeCell ref="DL99:DP99"/>
    <mergeCell ref="DQ99:DU99"/>
    <mergeCell ref="DV99:DZ99"/>
    <mergeCell ref="BS100:CG100"/>
    <mergeCell ref="CH100:CL100"/>
    <mergeCell ref="CM100:CQ100"/>
    <mergeCell ref="CR100:CV100"/>
    <mergeCell ref="CW100:DA100"/>
    <mergeCell ref="DB98:DF98"/>
    <mergeCell ref="DG98:DK98"/>
    <mergeCell ref="DL98:DP98"/>
    <mergeCell ref="DQ98:DU98"/>
    <mergeCell ref="DV98:DZ98"/>
    <mergeCell ref="BS99:CG99"/>
    <mergeCell ref="CH99:CL99"/>
    <mergeCell ref="CM99:CQ99"/>
    <mergeCell ref="CR99:CV99"/>
    <mergeCell ref="CW99:DA99"/>
    <mergeCell ref="DB100:DF100"/>
    <mergeCell ref="DG100:DK100"/>
    <mergeCell ref="DL100:DP100"/>
    <mergeCell ref="DQ100:DU100"/>
    <mergeCell ref="DV100:DZ100"/>
    <mergeCell ref="A108:AT108"/>
    <mergeCell ref="AU108:DZ108"/>
    <mergeCell ref="DQ110:DU110"/>
    <mergeCell ref="DV110:DZ110"/>
    <mergeCell ref="CF111:CJ111"/>
    <mergeCell ref="CM111:DF111"/>
    <mergeCell ref="DG111:DK111"/>
    <mergeCell ref="DL111:DP111"/>
    <mergeCell ref="A111:Z111"/>
    <mergeCell ref="AA111:AE111"/>
    <mergeCell ref="AF111:AJ111"/>
    <mergeCell ref="AK111:AO111"/>
    <mergeCell ref="BS101:CG101"/>
    <mergeCell ref="CH101:CL101"/>
    <mergeCell ref="CM101:CQ101"/>
    <mergeCell ref="CR101:CV101"/>
    <mergeCell ref="CW101:DA101"/>
    <mergeCell ref="DV102:DZ102"/>
    <mergeCell ref="DB102:DF102"/>
    <mergeCell ref="DG102:DK102"/>
    <mergeCell ref="DL102:DP102"/>
    <mergeCell ref="DQ102:DU102"/>
    <mergeCell ref="BQ111:BU111"/>
    <mergeCell ref="DQ111:DU111"/>
    <mergeCell ref="DV111:DZ111"/>
    <mergeCell ref="DG109:DK109"/>
    <mergeCell ref="DL109:DP109"/>
    <mergeCell ref="DQ109:DU109"/>
    <mergeCell ref="DV109:DZ109"/>
    <mergeCell ref="BQ110:BU110"/>
    <mergeCell ref="AZ111:BP111"/>
    <mergeCell ref="BV110:BZ110"/>
    <mergeCell ref="DB101:DF101"/>
    <mergeCell ref="DG101:DK101"/>
    <mergeCell ref="DL101:DP101"/>
    <mergeCell ref="DQ101:DU101"/>
    <mergeCell ref="DV101:DZ101"/>
    <mergeCell ref="BR102:CG102"/>
    <mergeCell ref="CH102:CL102"/>
    <mergeCell ref="CM102:CQ102"/>
    <mergeCell ref="CR102:CV102"/>
    <mergeCell ref="CW102:DA102"/>
    <mergeCell ref="CA113:CE113"/>
    <mergeCell ref="CM114:DF114"/>
    <mergeCell ref="DG116:DK116"/>
    <mergeCell ref="DL116:DP116"/>
    <mergeCell ref="AZ116:BP116"/>
    <mergeCell ref="BV116:BZ116"/>
    <mergeCell ref="BQ103:DZ103"/>
    <mergeCell ref="BQ104:DZ104"/>
    <mergeCell ref="CM112:DF112"/>
    <mergeCell ref="CF113:CJ113"/>
    <mergeCell ref="CM113:DF113"/>
    <mergeCell ref="AZ114:BP114"/>
    <mergeCell ref="BV115:BZ115"/>
    <mergeCell ref="BQ114:BU114"/>
    <mergeCell ref="DV112:DZ112"/>
    <mergeCell ref="CA110:CE110"/>
    <mergeCell ref="CF110:CJ110"/>
    <mergeCell ref="CK110:CL119"/>
    <mergeCell ref="BV111:BZ111"/>
    <mergeCell ref="CA111:CE111"/>
    <mergeCell ref="BV112:BZ112"/>
    <mergeCell ref="CA112:CE112"/>
    <mergeCell ref="A110:Z110"/>
    <mergeCell ref="AA110:AE110"/>
    <mergeCell ref="DQ112:DU112"/>
    <mergeCell ref="AF110:AJ110"/>
    <mergeCell ref="AK110:AO110"/>
    <mergeCell ref="CA109:CE109"/>
    <mergeCell ref="CF109:CJ109"/>
    <mergeCell ref="CK109:DF109"/>
    <mergeCell ref="AP110:AT110"/>
    <mergeCell ref="AU110:AY119"/>
    <mergeCell ref="AU109:BP109"/>
    <mergeCell ref="BQ109:BU109"/>
    <mergeCell ref="AP109:AT109"/>
    <mergeCell ref="AP111:AT111"/>
    <mergeCell ref="AZ110:BP110"/>
    <mergeCell ref="A109:Z109"/>
    <mergeCell ref="AA109:AE109"/>
    <mergeCell ref="AF109:AJ109"/>
    <mergeCell ref="AK109:AO109"/>
    <mergeCell ref="A112:B116"/>
    <mergeCell ref="C112:Z112"/>
    <mergeCell ref="AA112:AE112"/>
    <mergeCell ref="AF112:AJ112"/>
    <mergeCell ref="AK112:AO112"/>
    <mergeCell ref="AP112:AT112"/>
    <mergeCell ref="BQ116:BU116"/>
    <mergeCell ref="CF116:CJ116"/>
    <mergeCell ref="CM116:DF116"/>
    <mergeCell ref="BV109:BZ109"/>
    <mergeCell ref="CM110:DF110"/>
    <mergeCell ref="DG110:DK110"/>
    <mergeCell ref="DL110:DP110"/>
    <mergeCell ref="C113:Z113"/>
    <mergeCell ref="AA113:AE113"/>
    <mergeCell ref="AF113:AJ113"/>
    <mergeCell ref="AK113:AO113"/>
    <mergeCell ref="DG112:DK112"/>
    <mergeCell ref="DL112:DP112"/>
    <mergeCell ref="CF112:CJ112"/>
    <mergeCell ref="BV113:BZ113"/>
    <mergeCell ref="BV114:BZ114"/>
    <mergeCell ref="CA114:CE114"/>
    <mergeCell ref="CF114:CJ114"/>
    <mergeCell ref="AP113:AT113"/>
    <mergeCell ref="AZ113:BP113"/>
    <mergeCell ref="AZ112:BP112"/>
    <mergeCell ref="BQ112:BU112"/>
    <mergeCell ref="DL113:DP113"/>
    <mergeCell ref="DQ114:DU114"/>
    <mergeCell ref="DV114:DZ114"/>
    <mergeCell ref="C115:Z115"/>
    <mergeCell ref="AA115:AE115"/>
    <mergeCell ref="AF115:AJ115"/>
    <mergeCell ref="AK115:AO115"/>
    <mergeCell ref="AP115:AT115"/>
    <mergeCell ref="DQ113:DU113"/>
    <mergeCell ref="DV113:DZ113"/>
    <mergeCell ref="C114:Z114"/>
    <mergeCell ref="AA114:AE114"/>
    <mergeCell ref="AF114:AJ114"/>
    <mergeCell ref="AK114:AO114"/>
    <mergeCell ref="AP114:AT114"/>
    <mergeCell ref="DG113:DK113"/>
    <mergeCell ref="BQ113:BU113"/>
    <mergeCell ref="AP123:AT123"/>
    <mergeCell ref="CF120:CJ120"/>
    <mergeCell ref="CK120:CO124"/>
    <mergeCell ref="AZ115:BP115"/>
    <mergeCell ref="BQ115:BU115"/>
    <mergeCell ref="A117:X117"/>
    <mergeCell ref="Y117:Z117"/>
    <mergeCell ref="AA117:AE117"/>
    <mergeCell ref="AF117:AJ117"/>
    <mergeCell ref="C116:Z116"/>
    <mergeCell ref="AA116:AE116"/>
    <mergeCell ref="BV117:BZ117"/>
    <mergeCell ref="CA117:CE117"/>
    <mergeCell ref="DV116:DZ116"/>
    <mergeCell ref="DV115:DZ115"/>
    <mergeCell ref="DG114:DK114"/>
    <mergeCell ref="DL114:DP114"/>
    <mergeCell ref="AP116:AT116"/>
    <mergeCell ref="AF116:AJ116"/>
    <mergeCell ref="AK116:AO116"/>
    <mergeCell ref="AP122:AT122"/>
    <mergeCell ref="CP122:DF122"/>
    <mergeCell ref="CP121:DF121"/>
    <mergeCell ref="DG121:DK121"/>
    <mergeCell ref="CM115:DF115"/>
    <mergeCell ref="DG115:DK115"/>
    <mergeCell ref="DL115:DP115"/>
    <mergeCell ref="DQ115:DU115"/>
    <mergeCell ref="CF115:CJ115"/>
    <mergeCell ref="DQ116:DU116"/>
    <mergeCell ref="CA116:CE116"/>
    <mergeCell ref="CA115:CE115"/>
    <mergeCell ref="DG119:DK119"/>
    <mergeCell ref="BQ118:BU118"/>
    <mergeCell ref="BV118:BZ118"/>
    <mergeCell ref="CA118:CE118"/>
    <mergeCell ref="DG117:DK117"/>
    <mergeCell ref="DL117:DP117"/>
    <mergeCell ref="CF117:CJ117"/>
    <mergeCell ref="CM117:DF117"/>
    <mergeCell ref="AZ117:BP117"/>
    <mergeCell ref="BQ117:BU117"/>
    <mergeCell ref="DL121:DP121"/>
    <mergeCell ref="AK117:AO117"/>
    <mergeCell ref="AP117:AT117"/>
    <mergeCell ref="DL119:DP119"/>
    <mergeCell ref="CP120:DF120"/>
    <mergeCell ref="C120:Z120"/>
    <mergeCell ref="AA120:AE120"/>
    <mergeCell ref="AF120:AJ120"/>
    <mergeCell ref="AK120:AO120"/>
    <mergeCell ref="AP120:AT120"/>
    <mergeCell ref="AU120:AY123"/>
    <mergeCell ref="C119:Z119"/>
    <mergeCell ref="AA119:AE119"/>
    <mergeCell ref="AF119:AJ119"/>
    <mergeCell ref="AK119:AO119"/>
    <mergeCell ref="AP119:AT119"/>
    <mergeCell ref="BO119:BP119"/>
    <mergeCell ref="CF118:CJ118"/>
    <mergeCell ref="CM118:DF118"/>
    <mergeCell ref="DG118:DK118"/>
    <mergeCell ref="DG120:DK120"/>
    <mergeCell ref="A118:Z118"/>
    <mergeCell ref="AA118:AE118"/>
    <mergeCell ref="AF118:AJ118"/>
    <mergeCell ref="AK118:AO118"/>
    <mergeCell ref="AP118:AT118"/>
    <mergeCell ref="AZ118:BP118"/>
    <mergeCell ref="BQ121:BU121"/>
    <mergeCell ref="BV121:BZ121"/>
    <mergeCell ref="CA121:CE121"/>
    <mergeCell ref="CF121:CJ121"/>
    <mergeCell ref="AZ120:BP120"/>
    <mergeCell ref="BQ119:BU119"/>
    <mergeCell ref="BV119:BZ119"/>
    <mergeCell ref="CA119:CE119"/>
    <mergeCell ref="CF119:CJ119"/>
    <mergeCell ref="CM119:DF119"/>
    <mergeCell ref="C123:Z123"/>
    <mergeCell ref="AA123:AE123"/>
    <mergeCell ref="AF123:AJ123"/>
    <mergeCell ref="AK123:AO123"/>
    <mergeCell ref="DG122:DK122"/>
    <mergeCell ref="DV119:DZ119"/>
    <mergeCell ref="DV118:DZ118"/>
    <mergeCell ref="DQ117:DU117"/>
    <mergeCell ref="DV117:DZ117"/>
    <mergeCell ref="DL124:DP124"/>
    <mergeCell ref="DL123:DP123"/>
    <mergeCell ref="DQ124:DU124"/>
    <mergeCell ref="DL126:DP126"/>
    <mergeCell ref="DQ126:DU126"/>
    <mergeCell ref="DV126:DZ126"/>
    <mergeCell ref="C127:Z127"/>
    <mergeCell ref="AA127:AE127"/>
    <mergeCell ref="DQ119:DU119"/>
    <mergeCell ref="DL118:DP118"/>
    <mergeCell ref="DQ118:DU118"/>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DV123:DZ123"/>
    <mergeCell ref="CF123:CJ123"/>
    <mergeCell ref="CP123:DF123"/>
    <mergeCell ref="DG123:DK123"/>
    <mergeCell ref="CP124:DF124"/>
    <mergeCell ref="DG124:DK124"/>
    <mergeCell ref="AF128:AJ128"/>
    <mergeCell ref="AK128:AO128"/>
    <mergeCell ref="AP128:AT128"/>
    <mergeCell ref="DG127:DK127"/>
    <mergeCell ref="DL127:DP127"/>
    <mergeCell ref="DQ127:DU127"/>
    <mergeCell ref="BV124:BZ124"/>
    <mergeCell ref="CA124:CE124"/>
    <mergeCell ref="CF124:CJ124"/>
    <mergeCell ref="DL122:DP122"/>
    <mergeCell ref="DG126:DK126"/>
    <mergeCell ref="DG128:DK128"/>
    <mergeCell ref="DL128:DP128"/>
    <mergeCell ref="DQ128:DU128"/>
    <mergeCell ref="CP127:DF127"/>
    <mergeCell ref="BT128:BZ128"/>
    <mergeCell ref="DV128:DZ128"/>
    <mergeCell ref="DV127:DZ127"/>
    <mergeCell ref="CP128:DF128"/>
    <mergeCell ref="AZ122:BP122"/>
    <mergeCell ref="BQ122:BU122"/>
    <mergeCell ref="DV122:DZ122"/>
    <mergeCell ref="BV122:BZ122"/>
    <mergeCell ref="CA122:CE122"/>
    <mergeCell ref="CF122:CJ122"/>
    <mergeCell ref="DQ122:DU122"/>
    <mergeCell ref="A119:B127"/>
    <mergeCell ref="C124:Z124"/>
    <mergeCell ref="AA124:AE124"/>
    <mergeCell ref="AF124:AJ124"/>
    <mergeCell ref="AK124:AO124"/>
    <mergeCell ref="AP124:AT124"/>
    <mergeCell ref="DV124:DZ124"/>
    <mergeCell ref="C125:Z125"/>
    <mergeCell ref="AA125:AE125"/>
    <mergeCell ref="AF125:AJ125"/>
    <mergeCell ref="AK125:AO125"/>
    <mergeCell ref="AU124:BP124"/>
    <mergeCell ref="CK125:CO128"/>
    <mergeCell ref="CP125:DF125"/>
    <mergeCell ref="DG125:DK125"/>
    <mergeCell ref="DQ123:DU123"/>
    <mergeCell ref="AF127:AJ127"/>
    <mergeCell ref="AK127:AO127"/>
    <mergeCell ref="AP127:AT127"/>
    <mergeCell ref="AX127:BE127"/>
    <mergeCell ref="BF127:BL127"/>
    <mergeCell ref="DL125:DP125"/>
    <mergeCell ref="DQ125:DU125"/>
    <mergeCell ref="DV125:DZ125"/>
    <mergeCell ref="BO123:BP123"/>
    <mergeCell ref="CP126:DF126"/>
    <mergeCell ref="DQ121:DU121"/>
    <mergeCell ref="DV121:DZ121"/>
    <mergeCell ref="C122:Z122"/>
    <mergeCell ref="AA122:AE122"/>
    <mergeCell ref="AF122:AJ122"/>
    <mergeCell ref="AK122:AO122"/>
    <mergeCell ref="BM129:BS129"/>
    <mergeCell ref="BT129:BZ129"/>
    <mergeCell ref="BQ124:BU124"/>
    <mergeCell ref="BQ123:BU123"/>
    <mergeCell ref="BV123:BZ123"/>
    <mergeCell ref="CA123:CE123"/>
    <mergeCell ref="BM128:BS128"/>
    <mergeCell ref="BM127:BS127"/>
    <mergeCell ref="BT127:BZ127"/>
    <mergeCell ref="A130:V130"/>
    <mergeCell ref="W130:Z130"/>
    <mergeCell ref="AA130:AE130"/>
    <mergeCell ref="AF130:AJ130"/>
    <mergeCell ref="AX129:BE129"/>
    <mergeCell ref="BF129:BL129"/>
    <mergeCell ref="A129:V129"/>
    <mergeCell ref="W129:Z129"/>
    <mergeCell ref="AA129:AE129"/>
    <mergeCell ref="AF129:AJ129"/>
    <mergeCell ref="AK129:AO129"/>
    <mergeCell ref="AP129:AT129"/>
    <mergeCell ref="C126:Z126"/>
    <mergeCell ref="AA126:AE126"/>
    <mergeCell ref="AF126:AJ126"/>
    <mergeCell ref="AK126:AO126"/>
    <mergeCell ref="AP126:AT126"/>
    <mergeCell ref="AP125:AT125"/>
    <mergeCell ref="AX128:BE128"/>
    <mergeCell ref="BF128:BL128"/>
    <mergeCell ref="A128:V128"/>
    <mergeCell ref="W128:Z128"/>
    <mergeCell ref="AA128:AE128"/>
    <mergeCell ref="AA131:AE131"/>
    <mergeCell ref="AP133:AT133"/>
    <mergeCell ref="AX131:BE131"/>
    <mergeCell ref="BF131:BL131"/>
    <mergeCell ref="BM131:BS131"/>
    <mergeCell ref="V133:Z133"/>
    <mergeCell ref="AA133:AE133"/>
    <mergeCell ref="AF133:AJ133"/>
    <mergeCell ref="AK133:AO133"/>
    <mergeCell ref="BT130:BZ130"/>
    <mergeCell ref="BT131:BZ131"/>
    <mergeCell ref="A132:U133"/>
    <mergeCell ref="V132:Z132"/>
    <mergeCell ref="AA132:AE132"/>
    <mergeCell ref="AF132:AJ132"/>
    <mergeCell ref="AK132:AO132"/>
    <mergeCell ref="AP132:AT132"/>
    <mergeCell ref="A131:V131"/>
    <mergeCell ref="W131:Z131"/>
    <mergeCell ref="AF131:AJ131"/>
    <mergeCell ref="AK131:AO131"/>
    <mergeCell ref="AP131:AT131"/>
    <mergeCell ref="AX130:BE130"/>
    <mergeCell ref="BF130:BL130"/>
    <mergeCell ref="BM130:BS130"/>
    <mergeCell ref="AK130:AO130"/>
    <mergeCell ref="AP130:AT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7"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478</v>
      </c>
      <c r="B5" s="248"/>
      <c r="C5" s="248"/>
      <c r="D5" s="248"/>
      <c r="E5" s="248"/>
      <c r="F5" s="248"/>
      <c r="G5" s="248"/>
      <c r="H5" s="248"/>
      <c r="I5" s="248"/>
      <c r="J5" s="248"/>
      <c r="K5" s="248"/>
      <c r="L5" s="248"/>
      <c r="M5" s="248"/>
      <c r="N5" s="248"/>
      <c r="O5" s="249"/>
    </row>
    <row r="6" spans="1:16">
      <c r="A6" s="250"/>
      <c r="B6" s="246"/>
      <c r="C6" s="246"/>
      <c r="D6" s="246"/>
      <c r="E6" s="246"/>
      <c r="F6" s="246"/>
      <c r="G6" s="251" t="s">
        <v>479</v>
      </c>
      <c r="H6" s="251"/>
      <c r="I6" s="251"/>
      <c r="J6" s="251"/>
      <c r="K6" s="246"/>
      <c r="L6" s="246"/>
      <c r="M6" s="246"/>
      <c r="N6" s="246"/>
    </row>
    <row r="7" spans="1:16">
      <c r="A7" s="250"/>
      <c r="B7" s="246"/>
      <c r="C7" s="246"/>
      <c r="D7" s="246"/>
      <c r="E7" s="246"/>
      <c r="F7" s="246"/>
      <c r="G7" s="253"/>
      <c r="H7" s="254"/>
      <c r="I7" s="254"/>
      <c r="J7" s="255"/>
      <c r="K7" s="1159" t="s">
        <v>480</v>
      </c>
      <c r="L7" s="256"/>
      <c r="M7" s="257" t="s">
        <v>481</v>
      </c>
      <c r="N7" s="258"/>
    </row>
    <row r="8" spans="1:16">
      <c r="A8" s="250"/>
      <c r="B8" s="246"/>
      <c r="C8" s="246"/>
      <c r="D8" s="246"/>
      <c r="E8" s="246"/>
      <c r="F8" s="246"/>
      <c r="G8" s="259"/>
      <c r="H8" s="260"/>
      <c r="I8" s="260"/>
      <c r="J8" s="261"/>
      <c r="K8" s="1160"/>
      <c r="L8" s="262" t="s">
        <v>482</v>
      </c>
      <c r="M8" s="263" t="s">
        <v>483</v>
      </c>
      <c r="N8" s="264" t="s">
        <v>484</v>
      </c>
    </row>
    <row r="9" spans="1:16">
      <c r="A9" s="250"/>
      <c r="B9" s="246"/>
      <c r="C9" s="246"/>
      <c r="D9" s="246"/>
      <c r="E9" s="246"/>
      <c r="F9" s="246"/>
      <c r="G9" s="1170" t="s">
        <v>485</v>
      </c>
      <c r="H9" s="1171"/>
      <c r="I9" s="1171"/>
      <c r="J9" s="1172"/>
      <c r="K9" s="265">
        <v>1418123</v>
      </c>
      <c r="L9" s="266">
        <v>81408</v>
      </c>
      <c r="M9" s="267">
        <v>90363</v>
      </c>
      <c r="N9" s="268">
        <v>-9.9</v>
      </c>
    </row>
    <row r="10" spans="1:16">
      <c r="A10" s="250"/>
      <c r="B10" s="246"/>
      <c r="C10" s="246"/>
      <c r="D10" s="246"/>
      <c r="E10" s="246"/>
      <c r="F10" s="246"/>
      <c r="G10" s="1170" t="s">
        <v>486</v>
      </c>
      <c r="H10" s="1171"/>
      <c r="I10" s="1171"/>
      <c r="J10" s="1172"/>
      <c r="K10" s="269">
        <v>116922</v>
      </c>
      <c r="L10" s="270">
        <v>6712</v>
      </c>
      <c r="M10" s="271">
        <v>8469</v>
      </c>
      <c r="N10" s="272">
        <v>-20.7</v>
      </c>
    </row>
    <row r="11" spans="1:16" ht="13.5" customHeight="1">
      <c r="A11" s="250"/>
      <c r="B11" s="246"/>
      <c r="C11" s="246"/>
      <c r="D11" s="246"/>
      <c r="E11" s="246"/>
      <c r="F11" s="246"/>
      <c r="G11" s="1170" t="s">
        <v>487</v>
      </c>
      <c r="H11" s="1171"/>
      <c r="I11" s="1171"/>
      <c r="J11" s="1172"/>
      <c r="K11" s="269">
        <v>257733</v>
      </c>
      <c r="L11" s="270">
        <v>14795</v>
      </c>
      <c r="M11" s="271">
        <v>13208</v>
      </c>
      <c r="N11" s="272">
        <v>12</v>
      </c>
    </row>
    <row r="12" spans="1:16" ht="13.5" customHeight="1">
      <c r="A12" s="250"/>
      <c r="B12" s="246"/>
      <c r="C12" s="246"/>
      <c r="D12" s="246"/>
      <c r="E12" s="246"/>
      <c r="F12" s="246"/>
      <c r="G12" s="1170" t="s">
        <v>488</v>
      </c>
      <c r="H12" s="1171"/>
      <c r="I12" s="1171"/>
      <c r="J12" s="1172"/>
      <c r="K12" s="269" t="s">
        <v>489</v>
      </c>
      <c r="L12" s="270" t="s">
        <v>489</v>
      </c>
      <c r="M12" s="271">
        <v>3308</v>
      </c>
      <c r="N12" s="272" t="s">
        <v>489</v>
      </c>
    </row>
    <row r="13" spans="1:16" ht="13.5" customHeight="1">
      <c r="A13" s="250"/>
      <c r="B13" s="246"/>
      <c r="C13" s="246"/>
      <c r="D13" s="246"/>
      <c r="E13" s="246"/>
      <c r="F13" s="246"/>
      <c r="G13" s="1170" t="s">
        <v>490</v>
      </c>
      <c r="H13" s="1171"/>
      <c r="I13" s="1171"/>
      <c r="J13" s="1172"/>
      <c r="K13" s="269" t="s">
        <v>489</v>
      </c>
      <c r="L13" s="270" t="s">
        <v>489</v>
      </c>
      <c r="M13" s="271" t="s">
        <v>489</v>
      </c>
      <c r="N13" s="272" t="s">
        <v>489</v>
      </c>
    </row>
    <row r="14" spans="1:16" ht="13.5" customHeight="1">
      <c r="A14" s="250"/>
      <c r="B14" s="246"/>
      <c r="C14" s="246"/>
      <c r="D14" s="246"/>
      <c r="E14" s="246"/>
      <c r="F14" s="246"/>
      <c r="G14" s="1170" t="s">
        <v>491</v>
      </c>
      <c r="H14" s="1171"/>
      <c r="I14" s="1171"/>
      <c r="J14" s="1172"/>
      <c r="K14" s="269">
        <v>96408</v>
      </c>
      <c r="L14" s="270">
        <v>5534</v>
      </c>
      <c r="M14" s="271">
        <v>6015</v>
      </c>
      <c r="N14" s="272">
        <v>-8</v>
      </c>
    </row>
    <row r="15" spans="1:16" ht="13.5" customHeight="1">
      <c r="A15" s="250"/>
      <c r="B15" s="246"/>
      <c r="C15" s="246"/>
      <c r="D15" s="246"/>
      <c r="E15" s="246"/>
      <c r="F15" s="246"/>
      <c r="G15" s="1170" t="s">
        <v>492</v>
      </c>
      <c r="H15" s="1171"/>
      <c r="I15" s="1171"/>
      <c r="J15" s="1172"/>
      <c r="K15" s="269">
        <v>98083</v>
      </c>
      <c r="L15" s="270">
        <v>5630</v>
      </c>
      <c r="M15" s="271">
        <v>2049</v>
      </c>
      <c r="N15" s="272">
        <v>174.8</v>
      </c>
    </row>
    <row r="16" spans="1:16">
      <c r="A16" s="250"/>
      <c r="B16" s="246"/>
      <c r="C16" s="246"/>
      <c r="D16" s="246"/>
      <c r="E16" s="246"/>
      <c r="F16" s="246"/>
      <c r="G16" s="1148" t="s">
        <v>493</v>
      </c>
      <c r="H16" s="1149"/>
      <c r="I16" s="1149"/>
      <c r="J16" s="1150"/>
      <c r="K16" s="270">
        <v>-183633</v>
      </c>
      <c r="L16" s="270">
        <v>-10542</v>
      </c>
      <c r="M16" s="271">
        <v>-10381</v>
      </c>
      <c r="N16" s="272">
        <v>1.6</v>
      </c>
    </row>
    <row r="17" spans="1:16">
      <c r="A17" s="250"/>
      <c r="B17" s="246"/>
      <c r="C17" s="246"/>
      <c r="D17" s="246"/>
      <c r="E17" s="246"/>
      <c r="F17" s="246"/>
      <c r="G17" s="1148" t="s">
        <v>171</v>
      </c>
      <c r="H17" s="1149"/>
      <c r="I17" s="1149"/>
      <c r="J17" s="1150"/>
      <c r="K17" s="270">
        <v>1803636</v>
      </c>
      <c r="L17" s="270">
        <v>103538</v>
      </c>
      <c r="M17" s="271">
        <v>113031</v>
      </c>
      <c r="N17" s="272">
        <v>-8.4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494</v>
      </c>
      <c r="H19" s="246"/>
      <c r="I19" s="246"/>
      <c r="J19" s="246"/>
      <c r="K19" s="246"/>
      <c r="L19" s="246"/>
      <c r="M19" s="246"/>
      <c r="N19" s="246"/>
    </row>
    <row r="20" spans="1:16">
      <c r="A20" s="250"/>
      <c r="B20" s="246"/>
      <c r="C20" s="246"/>
      <c r="D20" s="246"/>
      <c r="E20" s="246"/>
      <c r="F20" s="246"/>
      <c r="G20" s="274"/>
      <c r="H20" s="275"/>
      <c r="I20" s="275"/>
      <c r="J20" s="276"/>
      <c r="K20" s="277" t="s">
        <v>495</v>
      </c>
      <c r="L20" s="278" t="s">
        <v>496</v>
      </c>
      <c r="M20" s="279" t="s">
        <v>497</v>
      </c>
      <c r="N20" s="280"/>
    </row>
    <row r="21" spans="1:16" s="286" customFormat="1">
      <c r="A21" s="281"/>
      <c r="B21" s="251"/>
      <c r="C21" s="251"/>
      <c r="D21" s="251"/>
      <c r="E21" s="251"/>
      <c r="F21" s="251"/>
      <c r="G21" s="1151" t="s">
        <v>498</v>
      </c>
      <c r="H21" s="1152"/>
      <c r="I21" s="1152"/>
      <c r="J21" s="1153"/>
      <c r="K21" s="282">
        <v>10.1</v>
      </c>
      <c r="L21" s="283">
        <v>10.59</v>
      </c>
      <c r="M21" s="284">
        <v>-0.49</v>
      </c>
      <c r="N21" s="251"/>
      <c r="O21" s="285"/>
      <c r="P21" s="281"/>
    </row>
    <row r="22" spans="1:16" s="286" customFormat="1">
      <c r="A22" s="281"/>
      <c r="B22" s="251"/>
      <c r="C22" s="251"/>
      <c r="D22" s="251"/>
      <c r="E22" s="251"/>
      <c r="F22" s="251"/>
      <c r="G22" s="1151" t="s">
        <v>499</v>
      </c>
      <c r="H22" s="1152"/>
      <c r="I22" s="1152"/>
      <c r="J22" s="1153"/>
      <c r="K22" s="287">
        <v>97.4</v>
      </c>
      <c r="L22" s="288">
        <v>95.9</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502</v>
      </c>
      <c r="H29" s="251"/>
      <c r="I29" s="251"/>
      <c r="J29" s="251"/>
      <c r="K29" s="246"/>
      <c r="L29" s="246"/>
      <c r="M29" s="246"/>
      <c r="N29" s="246"/>
      <c r="O29" s="295"/>
    </row>
    <row r="30" spans="1:16">
      <c r="A30" s="250"/>
      <c r="B30" s="246"/>
      <c r="C30" s="246"/>
      <c r="D30" s="246"/>
      <c r="E30" s="246"/>
      <c r="F30" s="246"/>
      <c r="G30" s="253"/>
      <c r="H30" s="254"/>
      <c r="I30" s="254"/>
      <c r="J30" s="255"/>
      <c r="K30" s="1159" t="s">
        <v>480</v>
      </c>
      <c r="L30" s="256"/>
      <c r="M30" s="257" t="s">
        <v>481</v>
      </c>
      <c r="N30" s="258"/>
    </row>
    <row r="31" spans="1:16">
      <c r="A31" s="250"/>
      <c r="B31" s="246"/>
      <c r="C31" s="246"/>
      <c r="D31" s="246"/>
      <c r="E31" s="246"/>
      <c r="F31" s="246"/>
      <c r="G31" s="259"/>
      <c r="H31" s="260"/>
      <c r="I31" s="260"/>
      <c r="J31" s="261"/>
      <c r="K31" s="1160"/>
      <c r="L31" s="262" t="s">
        <v>482</v>
      </c>
      <c r="M31" s="263" t="s">
        <v>483</v>
      </c>
      <c r="N31" s="264" t="s">
        <v>484</v>
      </c>
    </row>
    <row r="32" spans="1:16" ht="27.2" customHeight="1">
      <c r="A32" s="250"/>
      <c r="B32" s="246"/>
      <c r="C32" s="246"/>
      <c r="D32" s="246"/>
      <c r="E32" s="246"/>
      <c r="F32" s="246"/>
      <c r="G32" s="1161" t="s">
        <v>503</v>
      </c>
      <c r="H32" s="1162"/>
      <c r="I32" s="1162"/>
      <c r="J32" s="1163"/>
      <c r="K32" s="296">
        <v>1520134</v>
      </c>
      <c r="L32" s="296">
        <v>87264</v>
      </c>
      <c r="M32" s="297">
        <v>74012</v>
      </c>
      <c r="N32" s="298">
        <v>17.899999999999999</v>
      </c>
    </row>
    <row r="33" spans="1:16" ht="13.5" customHeight="1">
      <c r="A33" s="250"/>
      <c r="B33" s="246"/>
      <c r="C33" s="246"/>
      <c r="D33" s="246"/>
      <c r="E33" s="246"/>
      <c r="F33" s="246"/>
      <c r="G33" s="1161" t="s">
        <v>504</v>
      </c>
      <c r="H33" s="1162"/>
      <c r="I33" s="1162"/>
      <c r="J33" s="1163"/>
      <c r="K33" s="296" t="s">
        <v>489</v>
      </c>
      <c r="L33" s="296" t="s">
        <v>489</v>
      </c>
      <c r="M33" s="297" t="s">
        <v>489</v>
      </c>
      <c r="N33" s="298" t="s">
        <v>489</v>
      </c>
    </row>
    <row r="34" spans="1:16" ht="27.2" customHeight="1">
      <c r="A34" s="250"/>
      <c r="B34" s="246"/>
      <c r="C34" s="246"/>
      <c r="D34" s="246"/>
      <c r="E34" s="246"/>
      <c r="F34" s="246"/>
      <c r="G34" s="1161" t="s">
        <v>505</v>
      </c>
      <c r="H34" s="1162"/>
      <c r="I34" s="1162"/>
      <c r="J34" s="1163"/>
      <c r="K34" s="296" t="s">
        <v>489</v>
      </c>
      <c r="L34" s="296" t="s">
        <v>489</v>
      </c>
      <c r="M34" s="297" t="s">
        <v>489</v>
      </c>
      <c r="N34" s="298" t="s">
        <v>489</v>
      </c>
    </row>
    <row r="35" spans="1:16" ht="27.2" customHeight="1">
      <c r="A35" s="250"/>
      <c r="B35" s="246"/>
      <c r="C35" s="246"/>
      <c r="D35" s="246"/>
      <c r="E35" s="246"/>
      <c r="F35" s="246"/>
      <c r="G35" s="1161" t="s">
        <v>506</v>
      </c>
      <c r="H35" s="1162"/>
      <c r="I35" s="1162"/>
      <c r="J35" s="1163"/>
      <c r="K35" s="296">
        <v>189285</v>
      </c>
      <c r="L35" s="296">
        <v>10866</v>
      </c>
      <c r="M35" s="297">
        <v>19870</v>
      </c>
      <c r="N35" s="298">
        <v>-45.3</v>
      </c>
    </row>
    <row r="36" spans="1:16" ht="27.2" customHeight="1">
      <c r="A36" s="250"/>
      <c r="B36" s="246"/>
      <c r="C36" s="246"/>
      <c r="D36" s="246"/>
      <c r="E36" s="246"/>
      <c r="F36" s="246"/>
      <c r="G36" s="1161" t="s">
        <v>507</v>
      </c>
      <c r="H36" s="1162"/>
      <c r="I36" s="1162"/>
      <c r="J36" s="1163"/>
      <c r="K36" s="296">
        <v>61774</v>
      </c>
      <c r="L36" s="296">
        <v>3546</v>
      </c>
      <c r="M36" s="297">
        <v>2956</v>
      </c>
      <c r="N36" s="298">
        <v>20</v>
      </c>
    </row>
    <row r="37" spans="1:16" ht="13.5" customHeight="1">
      <c r="A37" s="250"/>
      <c r="B37" s="246"/>
      <c r="C37" s="246"/>
      <c r="D37" s="246"/>
      <c r="E37" s="246"/>
      <c r="F37" s="246"/>
      <c r="G37" s="1161" t="s">
        <v>508</v>
      </c>
      <c r="H37" s="1162"/>
      <c r="I37" s="1162"/>
      <c r="J37" s="1163"/>
      <c r="K37" s="296">
        <v>4</v>
      </c>
      <c r="L37" s="296">
        <v>0</v>
      </c>
      <c r="M37" s="297">
        <v>1289</v>
      </c>
      <c r="N37" s="298">
        <v>-100</v>
      </c>
    </row>
    <row r="38" spans="1:16" ht="27.2" customHeight="1">
      <c r="A38" s="250"/>
      <c r="B38" s="246"/>
      <c r="C38" s="246"/>
      <c r="D38" s="246"/>
      <c r="E38" s="246"/>
      <c r="F38" s="246"/>
      <c r="G38" s="1167" t="s">
        <v>509</v>
      </c>
      <c r="H38" s="1168"/>
      <c r="I38" s="1168"/>
      <c r="J38" s="1169"/>
      <c r="K38" s="299" t="s">
        <v>489</v>
      </c>
      <c r="L38" s="299" t="s">
        <v>489</v>
      </c>
      <c r="M38" s="300">
        <v>3</v>
      </c>
      <c r="N38" s="301" t="s">
        <v>489</v>
      </c>
      <c r="O38" s="295"/>
    </row>
    <row r="39" spans="1:16">
      <c r="A39" s="250"/>
      <c r="B39" s="246"/>
      <c r="C39" s="246"/>
      <c r="D39" s="246"/>
      <c r="E39" s="246"/>
      <c r="F39" s="246"/>
      <c r="G39" s="1167" t="s">
        <v>510</v>
      </c>
      <c r="H39" s="1168"/>
      <c r="I39" s="1168"/>
      <c r="J39" s="1169"/>
      <c r="K39" s="302">
        <v>-89710</v>
      </c>
      <c r="L39" s="302">
        <v>-5150</v>
      </c>
      <c r="M39" s="303">
        <v>-3576</v>
      </c>
      <c r="N39" s="304">
        <v>44</v>
      </c>
      <c r="O39" s="295"/>
    </row>
    <row r="40" spans="1:16" ht="27.2" customHeight="1">
      <c r="A40" s="250"/>
      <c r="B40" s="246"/>
      <c r="C40" s="246"/>
      <c r="D40" s="246"/>
      <c r="E40" s="246"/>
      <c r="F40" s="246"/>
      <c r="G40" s="1161" t="s">
        <v>511</v>
      </c>
      <c r="H40" s="1162"/>
      <c r="I40" s="1162"/>
      <c r="J40" s="1163"/>
      <c r="K40" s="302">
        <v>-1098486</v>
      </c>
      <c r="L40" s="302">
        <v>-63059</v>
      </c>
      <c r="M40" s="303">
        <v>-65861</v>
      </c>
      <c r="N40" s="304">
        <v>-4.3</v>
      </c>
      <c r="O40" s="295"/>
    </row>
    <row r="41" spans="1:16">
      <c r="A41" s="250"/>
      <c r="B41" s="246"/>
      <c r="C41" s="246"/>
      <c r="D41" s="246"/>
      <c r="E41" s="246"/>
      <c r="F41" s="246"/>
      <c r="G41" s="1164" t="s">
        <v>282</v>
      </c>
      <c r="H41" s="1165"/>
      <c r="I41" s="1165"/>
      <c r="J41" s="1166"/>
      <c r="K41" s="296">
        <v>583001</v>
      </c>
      <c r="L41" s="302">
        <v>33467</v>
      </c>
      <c r="M41" s="303">
        <v>28693</v>
      </c>
      <c r="N41" s="304">
        <v>16.600000000000001</v>
      </c>
      <c r="O41" s="295"/>
    </row>
    <row r="42" spans="1:16">
      <c r="A42" s="250"/>
      <c r="B42" s="246"/>
      <c r="C42" s="246"/>
      <c r="D42" s="246"/>
      <c r="E42" s="246"/>
      <c r="F42" s="246"/>
      <c r="G42" s="305" t="s">
        <v>512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513</v>
      </c>
      <c r="B47" s="246"/>
      <c r="C47" s="246"/>
      <c r="D47" s="246"/>
      <c r="E47" s="246"/>
      <c r="F47" s="246"/>
      <c r="G47" s="246"/>
      <c r="H47" s="246"/>
      <c r="I47" s="246"/>
      <c r="J47" s="246"/>
      <c r="K47" s="246"/>
      <c r="L47" s="246"/>
      <c r="M47" s="246"/>
      <c r="N47" s="246"/>
    </row>
    <row r="48" spans="1:16">
      <c r="A48" s="250"/>
      <c r="B48" s="246"/>
      <c r="C48" s="246"/>
      <c r="D48" s="246"/>
      <c r="E48" s="246"/>
      <c r="F48" s="246"/>
      <c r="G48" s="310" t="s">
        <v>514</v>
      </c>
      <c r="H48" s="310"/>
      <c r="I48" s="310"/>
      <c r="J48" s="310"/>
      <c r="K48" s="310"/>
      <c r="L48" s="310"/>
      <c r="M48" s="311"/>
      <c r="N48" s="310"/>
    </row>
    <row r="49" spans="1:14" ht="13.5" customHeight="1">
      <c r="A49" s="250"/>
      <c r="B49" s="246"/>
      <c r="C49" s="246"/>
      <c r="D49" s="246"/>
      <c r="E49" s="246"/>
      <c r="F49" s="246"/>
      <c r="G49" s="312"/>
      <c r="H49" s="313"/>
      <c r="I49" s="1154" t="s">
        <v>480</v>
      </c>
      <c r="J49" s="1156" t="s">
        <v>515</v>
      </c>
      <c r="K49" s="1157"/>
      <c r="L49" s="1157"/>
      <c r="M49" s="1157"/>
      <c r="N49" s="1158"/>
    </row>
    <row r="50" spans="1:14">
      <c r="A50" s="250"/>
      <c r="B50" s="246"/>
      <c r="C50" s="246"/>
      <c r="D50" s="246"/>
      <c r="E50" s="246"/>
      <c r="F50" s="246"/>
      <c r="G50" s="314"/>
      <c r="H50" s="315"/>
      <c r="I50" s="1155"/>
      <c r="J50" s="316" t="s">
        <v>516</v>
      </c>
      <c r="K50" s="317" t="s">
        <v>517</v>
      </c>
      <c r="L50" s="318" t="s">
        <v>518</v>
      </c>
      <c r="M50" s="319" t="s">
        <v>519</v>
      </c>
      <c r="N50" s="320" t="s">
        <v>520</v>
      </c>
    </row>
    <row r="51" spans="1:14">
      <c r="A51" s="250"/>
      <c r="B51" s="246"/>
      <c r="C51" s="246"/>
      <c r="D51" s="246"/>
      <c r="E51" s="246"/>
      <c r="F51" s="246"/>
      <c r="G51" s="312" t="s">
        <v>521</v>
      </c>
      <c r="H51" s="313"/>
      <c r="I51" s="321">
        <v>2232262</v>
      </c>
      <c r="J51" s="322">
        <v>121391</v>
      </c>
      <c r="K51" s="323">
        <v>-22.5</v>
      </c>
      <c r="L51" s="324">
        <v>79181</v>
      </c>
      <c r="M51" s="325">
        <v>-12.8</v>
      </c>
      <c r="N51" s="326">
        <v>-9.6999999999999993</v>
      </c>
    </row>
    <row r="52" spans="1:14">
      <c r="A52" s="250"/>
      <c r="B52" s="246"/>
      <c r="C52" s="246"/>
      <c r="D52" s="246"/>
      <c r="E52" s="246"/>
      <c r="F52" s="246"/>
      <c r="G52" s="327"/>
      <c r="H52" s="328" t="s">
        <v>522</v>
      </c>
      <c r="I52" s="329">
        <v>1014419</v>
      </c>
      <c r="J52" s="330">
        <v>55164</v>
      </c>
      <c r="K52" s="331">
        <v>-7.6</v>
      </c>
      <c r="L52" s="332">
        <v>40448</v>
      </c>
      <c r="M52" s="333">
        <v>-14</v>
      </c>
      <c r="N52" s="334">
        <v>6.4</v>
      </c>
    </row>
    <row r="53" spans="1:14">
      <c r="A53" s="250"/>
      <c r="B53" s="246"/>
      <c r="C53" s="246"/>
      <c r="D53" s="246"/>
      <c r="E53" s="246"/>
      <c r="F53" s="246"/>
      <c r="G53" s="312" t="s">
        <v>523</v>
      </c>
      <c r="H53" s="313"/>
      <c r="I53" s="321">
        <v>1854466</v>
      </c>
      <c r="J53" s="322">
        <v>101776</v>
      </c>
      <c r="K53" s="323">
        <v>-16.2</v>
      </c>
      <c r="L53" s="324">
        <v>118124</v>
      </c>
      <c r="M53" s="325">
        <v>49.2</v>
      </c>
      <c r="N53" s="326">
        <v>-65.400000000000006</v>
      </c>
    </row>
    <row r="54" spans="1:14">
      <c r="A54" s="250"/>
      <c r="B54" s="246"/>
      <c r="C54" s="246"/>
      <c r="D54" s="246"/>
      <c r="E54" s="246"/>
      <c r="F54" s="246"/>
      <c r="G54" s="327"/>
      <c r="H54" s="328" t="s">
        <v>522</v>
      </c>
      <c r="I54" s="329">
        <v>1084999</v>
      </c>
      <c r="J54" s="330">
        <v>59547</v>
      </c>
      <c r="K54" s="331">
        <v>7.9</v>
      </c>
      <c r="L54" s="332">
        <v>54614</v>
      </c>
      <c r="M54" s="333">
        <v>35</v>
      </c>
      <c r="N54" s="334">
        <v>-27.1</v>
      </c>
    </row>
    <row r="55" spans="1:14">
      <c r="A55" s="250"/>
      <c r="B55" s="246"/>
      <c r="C55" s="246"/>
      <c r="D55" s="246"/>
      <c r="E55" s="246"/>
      <c r="F55" s="246"/>
      <c r="G55" s="312" t="s">
        <v>524</v>
      </c>
      <c r="H55" s="313"/>
      <c r="I55" s="321">
        <v>1723489</v>
      </c>
      <c r="J55" s="322">
        <v>95728</v>
      </c>
      <c r="K55" s="323">
        <v>-5.9</v>
      </c>
      <c r="L55" s="324">
        <v>101693</v>
      </c>
      <c r="M55" s="325">
        <v>-13.9</v>
      </c>
      <c r="N55" s="326">
        <v>8</v>
      </c>
    </row>
    <row r="56" spans="1:14">
      <c r="A56" s="250"/>
      <c r="B56" s="246"/>
      <c r="C56" s="246"/>
      <c r="D56" s="246"/>
      <c r="E56" s="246"/>
      <c r="F56" s="246"/>
      <c r="G56" s="327"/>
      <c r="H56" s="328" t="s">
        <v>522</v>
      </c>
      <c r="I56" s="329">
        <v>1048302</v>
      </c>
      <c r="J56" s="330">
        <v>58226</v>
      </c>
      <c r="K56" s="331">
        <v>-2.2000000000000002</v>
      </c>
      <c r="L56" s="332">
        <v>51066</v>
      </c>
      <c r="M56" s="333">
        <v>-6.5</v>
      </c>
      <c r="N56" s="334">
        <v>4.3</v>
      </c>
    </row>
    <row r="57" spans="1:14">
      <c r="A57" s="250"/>
      <c r="B57" s="246"/>
      <c r="C57" s="246"/>
      <c r="D57" s="246"/>
      <c r="E57" s="246"/>
      <c r="F57" s="246"/>
      <c r="G57" s="312" t="s">
        <v>525</v>
      </c>
      <c r="H57" s="313"/>
      <c r="I57" s="321">
        <v>3095076</v>
      </c>
      <c r="J57" s="322">
        <v>174538</v>
      </c>
      <c r="K57" s="323">
        <v>82.3</v>
      </c>
      <c r="L57" s="324">
        <v>96635</v>
      </c>
      <c r="M57" s="325">
        <v>-5</v>
      </c>
      <c r="N57" s="326">
        <v>87.3</v>
      </c>
    </row>
    <row r="58" spans="1:14">
      <c r="A58" s="250"/>
      <c r="B58" s="246"/>
      <c r="C58" s="246"/>
      <c r="D58" s="246"/>
      <c r="E58" s="246"/>
      <c r="F58" s="246"/>
      <c r="G58" s="327"/>
      <c r="H58" s="328" t="s">
        <v>522</v>
      </c>
      <c r="I58" s="329">
        <v>2263194</v>
      </c>
      <c r="J58" s="330">
        <v>127626</v>
      </c>
      <c r="K58" s="331">
        <v>119.2</v>
      </c>
      <c r="L58" s="332">
        <v>44408</v>
      </c>
      <c r="M58" s="333">
        <v>-13</v>
      </c>
      <c r="N58" s="334">
        <v>132.19999999999999</v>
      </c>
    </row>
    <row r="59" spans="1:14">
      <c r="A59" s="250"/>
      <c r="B59" s="246"/>
      <c r="C59" s="246"/>
      <c r="D59" s="246"/>
      <c r="E59" s="246"/>
      <c r="F59" s="246"/>
      <c r="G59" s="312" t="s">
        <v>526</v>
      </c>
      <c r="H59" s="313"/>
      <c r="I59" s="321">
        <v>2025385</v>
      </c>
      <c r="J59" s="322">
        <v>116268</v>
      </c>
      <c r="K59" s="323">
        <v>-33.4</v>
      </c>
      <c r="L59" s="324">
        <v>97062</v>
      </c>
      <c r="M59" s="325">
        <v>0.4</v>
      </c>
      <c r="N59" s="326">
        <v>-33.799999999999997</v>
      </c>
    </row>
    <row r="60" spans="1:14">
      <c r="A60" s="250"/>
      <c r="B60" s="246"/>
      <c r="C60" s="246"/>
      <c r="D60" s="246"/>
      <c r="E60" s="246"/>
      <c r="F60" s="246"/>
      <c r="G60" s="327"/>
      <c r="H60" s="328" t="s">
        <v>522</v>
      </c>
      <c r="I60" s="335">
        <v>1026053</v>
      </c>
      <c r="J60" s="330">
        <v>58901</v>
      </c>
      <c r="K60" s="331">
        <v>-53.8</v>
      </c>
      <c r="L60" s="332">
        <v>50112</v>
      </c>
      <c r="M60" s="333">
        <v>12.8</v>
      </c>
      <c r="N60" s="334">
        <v>-66.599999999999994</v>
      </c>
    </row>
    <row r="61" spans="1:14">
      <c r="A61" s="250"/>
      <c r="B61" s="246"/>
      <c r="C61" s="246"/>
      <c r="D61" s="246"/>
      <c r="E61" s="246"/>
      <c r="F61" s="246"/>
      <c r="G61" s="312" t="s">
        <v>527</v>
      </c>
      <c r="H61" s="336"/>
      <c r="I61" s="337">
        <v>2186136</v>
      </c>
      <c r="J61" s="338">
        <v>121940</v>
      </c>
      <c r="K61" s="339">
        <v>0.9</v>
      </c>
      <c r="L61" s="340">
        <v>98539</v>
      </c>
      <c r="M61" s="341">
        <v>3.6</v>
      </c>
      <c r="N61" s="326">
        <v>-2.7</v>
      </c>
    </row>
    <row r="62" spans="1:14">
      <c r="A62" s="250"/>
      <c r="B62" s="246"/>
      <c r="C62" s="246"/>
      <c r="D62" s="246"/>
      <c r="E62" s="246"/>
      <c r="F62" s="246"/>
      <c r="G62" s="327"/>
      <c r="H62" s="328" t="s">
        <v>522</v>
      </c>
      <c r="I62" s="329">
        <v>1287393</v>
      </c>
      <c r="J62" s="330">
        <v>71893</v>
      </c>
      <c r="K62" s="331">
        <v>12.7</v>
      </c>
      <c r="L62" s="332">
        <v>48130</v>
      </c>
      <c r="M62" s="333">
        <v>2.9</v>
      </c>
      <c r="N62" s="334">
        <v>9.8000000000000007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14:J14"/>
    <mergeCell ref="G15:J15"/>
    <mergeCell ref="G16:J16"/>
    <mergeCell ref="K7:K8"/>
    <mergeCell ref="G9:J9"/>
    <mergeCell ref="G10:J10"/>
    <mergeCell ref="G11:J11"/>
    <mergeCell ref="G12:J12"/>
    <mergeCell ref="G13:J13"/>
    <mergeCell ref="G17:J17"/>
    <mergeCell ref="G21:J21"/>
    <mergeCell ref="G22:J22"/>
    <mergeCell ref="I49:I50"/>
    <mergeCell ref="J49:N49"/>
    <mergeCell ref="K30:K31"/>
    <mergeCell ref="G32:J32"/>
    <mergeCell ref="G33:J33"/>
    <mergeCell ref="G34:J34"/>
    <mergeCell ref="G35:J35"/>
    <mergeCell ref="G36:J36"/>
    <mergeCell ref="G41:J41"/>
    <mergeCell ref="G37:J37"/>
    <mergeCell ref="G38:J38"/>
    <mergeCell ref="G39:J39"/>
    <mergeCell ref="G40:J40"/>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73" t="s">
        <v>3</v>
      </c>
      <c r="D47" s="1173"/>
      <c r="E47" s="1174"/>
      <c r="F47" s="11">
        <v>23.33</v>
      </c>
      <c r="G47" s="12">
        <v>22.74</v>
      </c>
      <c r="H47" s="12">
        <v>21.86</v>
      </c>
      <c r="I47" s="12">
        <v>21.44</v>
      </c>
      <c r="J47" s="13">
        <v>18.63</v>
      </c>
    </row>
    <row r="48" spans="2:10" ht="57.75" customHeight="1">
      <c r="B48" s="14"/>
      <c r="C48" s="1175" t="s">
        <v>4</v>
      </c>
      <c r="D48" s="1175"/>
      <c r="E48" s="1176"/>
      <c r="F48" s="15">
        <v>4.57</v>
      </c>
      <c r="G48" s="16">
        <v>4.28</v>
      </c>
      <c r="H48" s="16">
        <v>5.23</v>
      </c>
      <c r="I48" s="16">
        <v>6.25</v>
      </c>
      <c r="J48" s="17">
        <v>4.3499999999999996</v>
      </c>
    </row>
    <row r="49" spans="2:10" ht="57.75" customHeight="1" thickBot="1">
      <c r="B49" s="18"/>
      <c r="C49" s="1177" t="s">
        <v>5</v>
      </c>
      <c r="D49" s="1177"/>
      <c r="E49" s="1178"/>
      <c r="F49" s="19" t="s">
        <v>534</v>
      </c>
      <c r="G49" s="20">
        <v>2.16</v>
      </c>
      <c r="H49" s="20" t="s">
        <v>535</v>
      </c>
      <c r="I49" s="20">
        <v>1.46</v>
      </c>
      <c r="J49" s="21" t="s">
        <v>536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79" t="s">
        <v>537</v>
      </c>
      <c r="D34" s="1179"/>
      <c r="E34" s="1180"/>
      <c r="F34" s="32">
        <v>7.91</v>
      </c>
      <c r="G34" s="33">
        <v>9.11</v>
      </c>
      <c r="H34" s="33">
        <v>10.99</v>
      </c>
      <c r="I34" s="33">
        <v>11.82</v>
      </c>
      <c r="J34" s="34">
        <v>13.32</v>
      </c>
      <c r="K34" s="22"/>
      <c r="L34" s="22"/>
      <c r="M34" s="22"/>
      <c r="N34" s="22"/>
      <c r="O34" s="22"/>
      <c r="P34" s="22"/>
    </row>
    <row r="35" spans="1:16" ht="39" customHeight="1">
      <c r="A35" s="22"/>
      <c r="B35" s="35"/>
      <c r="C35" s="1181" t="s">
        <v>538</v>
      </c>
      <c r="D35" s="1182"/>
      <c r="E35" s="1183"/>
      <c r="F35" s="36">
        <v>4.46</v>
      </c>
      <c r="G35" s="37">
        <v>4.1900000000000004</v>
      </c>
      <c r="H35" s="37">
        <v>5.15</v>
      </c>
      <c r="I35" s="37">
        <v>6.17</v>
      </c>
      <c r="J35" s="38">
        <v>3.83</v>
      </c>
      <c r="K35" s="22"/>
      <c r="L35" s="22"/>
      <c r="M35" s="22"/>
      <c r="N35" s="22"/>
      <c r="O35" s="22"/>
      <c r="P35" s="22"/>
    </row>
    <row r="36" spans="1:16" ht="39" customHeight="1">
      <c r="A36" s="22"/>
      <c r="B36" s="35"/>
      <c r="C36" s="1181" t="s">
        <v>539</v>
      </c>
      <c r="D36" s="1182"/>
      <c r="E36" s="1183"/>
      <c r="F36" s="36">
        <v>0.36</v>
      </c>
      <c r="G36" s="37">
        <v>1.18</v>
      </c>
      <c r="H36" s="37">
        <v>0.12</v>
      </c>
      <c r="I36" s="37">
        <v>1.19</v>
      </c>
      <c r="J36" s="38">
        <v>1.24</v>
      </c>
      <c r="K36" s="22"/>
      <c r="L36" s="22"/>
      <c r="M36" s="22"/>
      <c r="N36" s="22"/>
      <c r="O36" s="22"/>
      <c r="P36" s="22"/>
    </row>
    <row r="37" spans="1:16" ht="39" customHeight="1">
      <c r="A37" s="22"/>
      <c r="B37" s="35"/>
      <c r="C37" s="1181" t="s">
        <v>540</v>
      </c>
      <c r="D37" s="1182"/>
      <c r="E37" s="1183"/>
      <c r="F37" s="36">
        <v>0.52</v>
      </c>
      <c r="G37" s="37">
        <v>7.0000000000000007E-2</v>
      </c>
      <c r="H37" s="37">
        <v>0</v>
      </c>
      <c r="I37" s="37">
        <v>0.27</v>
      </c>
      <c r="J37" s="38">
        <v>1.2</v>
      </c>
      <c r="K37" s="22"/>
      <c r="L37" s="22"/>
      <c r="M37" s="22"/>
      <c r="N37" s="22"/>
      <c r="O37" s="22"/>
      <c r="P37" s="22"/>
    </row>
    <row r="38" spans="1:16" ht="39" customHeight="1">
      <c r="A38" s="22"/>
      <c r="B38" s="35"/>
      <c r="C38" s="1181" t="s">
        <v>541</v>
      </c>
      <c r="D38" s="1182"/>
      <c r="E38" s="1183"/>
      <c r="F38" s="36" t="s">
        <v>489</v>
      </c>
      <c r="G38" s="37">
        <v>0.06</v>
      </c>
      <c r="H38" s="37">
        <v>0.03</v>
      </c>
      <c r="I38" s="37">
        <v>0.08</v>
      </c>
      <c r="J38" s="38">
        <v>0.51</v>
      </c>
      <c r="K38" s="22"/>
      <c r="L38" s="22"/>
      <c r="M38" s="22"/>
      <c r="N38" s="22"/>
      <c r="O38" s="22"/>
      <c r="P38" s="22"/>
    </row>
    <row r="39" spans="1:16" ht="39" customHeight="1">
      <c r="A39" s="22"/>
      <c r="B39" s="35"/>
      <c r="C39" s="1181" t="s">
        <v>542</v>
      </c>
      <c r="D39" s="1182"/>
      <c r="E39" s="1183"/>
      <c r="F39" s="36">
        <v>0.06</v>
      </c>
      <c r="G39" s="37">
        <v>0.06</v>
      </c>
      <c r="H39" s="37">
        <v>0.04</v>
      </c>
      <c r="I39" s="37">
        <v>0.05</v>
      </c>
      <c r="J39" s="38">
        <v>0.03</v>
      </c>
      <c r="K39" s="22"/>
      <c r="L39" s="22"/>
      <c r="M39" s="22"/>
      <c r="N39" s="22"/>
      <c r="O39" s="22"/>
      <c r="P39" s="22"/>
    </row>
    <row r="40" spans="1:16" ht="39" customHeight="1">
      <c r="A40" s="22"/>
      <c r="B40" s="35"/>
      <c r="C40" s="1181" t="s">
        <v>543</v>
      </c>
      <c r="D40" s="1182"/>
      <c r="E40" s="1183"/>
      <c r="F40" s="36">
        <v>0.02</v>
      </c>
      <c r="G40" s="37">
        <v>0.02</v>
      </c>
      <c r="H40" s="37">
        <v>0.01</v>
      </c>
      <c r="I40" s="37">
        <v>0.01</v>
      </c>
      <c r="J40" s="38">
        <v>0.01</v>
      </c>
      <c r="K40" s="22"/>
      <c r="L40" s="22"/>
      <c r="M40" s="22"/>
      <c r="N40" s="22"/>
      <c r="O40" s="22"/>
      <c r="P40" s="22"/>
    </row>
    <row r="41" spans="1:16" ht="39" customHeight="1">
      <c r="A41" s="22"/>
      <c r="B41" s="35"/>
      <c r="C41" s="1181" t="s">
        <v>544</v>
      </c>
      <c r="D41" s="1182"/>
      <c r="E41" s="1183"/>
      <c r="F41" s="36">
        <v>0</v>
      </c>
      <c r="G41" s="37">
        <v>0</v>
      </c>
      <c r="H41" s="37">
        <v>0</v>
      </c>
      <c r="I41" s="37">
        <v>0</v>
      </c>
      <c r="J41" s="38">
        <v>0</v>
      </c>
      <c r="K41" s="22"/>
      <c r="L41" s="22"/>
      <c r="M41" s="22"/>
      <c r="N41" s="22"/>
      <c r="O41" s="22"/>
      <c r="P41" s="22"/>
    </row>
    <row r="42" spans="1:16" ht="39" customHeight="1">
      <c r="A42" s="22"/>
      <c r="B42" s="39"/>
      <c r="C42" s="1181" t="s">
        <v>545</v>
      </c>
      <c r="D42" s="1182"/>
      <c r="E42" s="1183"/>
      <c r="F42" s="36" t="s">
        <v>489</v>
      </c>
      <c r="G42" s="37" t="s">
        <v>489</v>
      </c>
      <c r="H42" s="37" t="s">
        <v>489</v>
      </c>
      <c r="I42" s="37" t="s">
        <v>489</v>
      </c>
      <c r="J42" s="38" t="s">
        <v>489</v>
      </c>
      <c r="K42" s="22"/>
      <c r="L42" s="22"/>
      <c r="M42" s="22"/>
      <c r="N42" s="22"/>
      <c r="O42" s="22"/>
      <c r="P42" s="22"/>
    </row>
    <row r="43" spans="1:16" ht="39" customHeight="1" thickBot="1">
      <c r="A43" s="22"/>
      <c r="B43" s="40"/>
      <c r="C43" s="1184" t="s">
        <v>546</v>
      </c>
      <c r="D43" s="1185"/>
      <c r="E43" s="1186"/>
      <c r="F43" s="41">
        <v>0.15</v>
      </c>
      <c r="G43" s="42">
        <v>0.02</v>
      </c>
      <c r="H43" s="42">
        <v>0.03</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1:E41"/>
    <mergeCell ref="C42:E42"/>
    <mergeCell ref="C43:E43"/>
    <mergeCell ref="C38:E38"/>
    <mergeCell ref="C39:E39"/>
    <mergeCell ref="C34:E34"/>
    <mergeCell ref="C35:E35"/>
    <mergeCell ref="C36:E36"/>
    <mergeCell ref="C37:E37"/>
    <mergeCell ref="C40:E40"/>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75"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5" t="s">
        <v>11</v>
      </c>
      <c r="C45" s="1196"/>
      <c r="D45" s="58"/>
      <c r="E45" s="1201" t="s">
        <v>12</v>
      </c>
      <c r="F45" s="1201"/>
      <c r="G45" s="1201"/>
      <c r="H45" s="1201"/>
      <c r="I45" s="1201"/>
      <c r="J45" s="1202"/>
      <c r="K45" s="59">
        <v>1526</v>
      </c>
      <c r="L45" s="60">
        <v>1486</v>
      </c>
      <c r="M45" s="60">
        <v>1505</v>
      </c>
      <c r="N45" s="60">
        <v>1470</v>
      </c>
      <c r="O45" s="61">
        <v>1520</v>
      </c>
      <c r="P45" s="48"/>
      <c r="Q45" s="48"/>
      <c r="R45" s="48"/>
      <c r="S45" s="48"/>
      <c r="T45" s="48"/>
      <c r="U45" s="48"/>
    </row>
    <row r="46" spans="1:21" ht="30.75" customHeight="1">
      <c r="A46" s="48"/>
      <c r="B46" s="1197"/>
      <c r="C46" s="1198"/>
      <c r="D46" s="62"/>
      <c r="E46" s="1189" t="s">
        <v>13</v>
      </c>
      <c r="F46" s="1189"/>
      <c r="G46" s="1189"/>
      <c r="H46" s="1189"/>
      <c r="I46" s="1189"/>
      <c r="J46" s="1190"/>
      <c r="K46" s="63" t="s">
        <v>489</v>
      </c>
      <c r="L46" s="64" t="s">
        <v>489</v>
      </c>
      <c r="M46" s="64" t="s">
        <v>489</v>
      </c>
      <c r="N46" s="64" t="s">
        <v>489</v>
      </c>
      <c r="O46" s="65" t="s">
        <v>489</v>
      </c>
      <c r="P46" s="48"/>
      <c r="Q46" s="48"/>
      <c r="R46" s="48"/>
      <c r="S46" s="48"/>
      <c r="T46" s="48"/>
      <c r="U46" s="48"/>
    </row>
    <row r="47" spans="1:21" ht="30.75" customHeight="1">
      <c r="A47" s="48"/>
      <c r="B47" s="1197"/>
      <c r="C47" s="1198"/>
      <c r="D47" s="62"/>
      <c r="E47" s="1189" t="s">
        <v>14</v>
      </c>
      <c r="F47" s="1189"/>
      <c r="G47" s="1189"/>
      <c r="H47" s="1189"/>
      <c r="I47" s="1189"/>
      <c r="J47" s="1190"/>
      <c r="K47" s="63" t="s">
        <v>489</v>
      </c>
      <c r="L47" s="64" t="s">
        <v>489</v>
      </c>
      <c r="M47" s="64" t="s">
        <v>489</v>
      </c>
      <c r="N47" s="64" t="s">
        <v>489</v>
      </c>
      <c r="O47" s="65" t="s">
        <v>489</v>
      </c>
      <c r="P47" s="48"/>
      <c r="Q47" s="48"/>
      <c r="R47" s="48"/>
      <c r="S47" s="48"/>
      <c r="T47" s="48"/>
      <c r="U47" s="48"/>
    </row>
    <row r="48" spans="1:21" ht="30.75" customHeight="1">
      <c r="A48" s="48"/>
      <c r="B48" s="1197"/>
      <c r="C48" s="1198"/>
      <c r="D48" s="62"/>
      <c r="E48" s="1189" t="s">
        <v>15</v>
      </c>
      <c r="F48" s="1189"/>
      <c r="G48" s="1189"/>
      <c r="H48" s="1189"/>
      <c r="I48" s="1189"/>
      <c r="J48" s="1190"/>
      <c r="K48" s="63">
        <v>199</v>
      </c>
      <c r="L48" s="64">
        <v>210</v>
      </c>
      <c r="M48" s="64">
        <v>171</v>
      </c>
      <c r="N48" s="64">
        <v>166</v>
      </c>
      <c r="O48" s="65">
        <v>189</v>
      </c>
      <c r="P48" s="48"/>
      <c r="Q48" s="48"/>
      <c r="R48" s="48"/>
      <c r="S48" s="48"/>
      <c r="T48" s="48"/>
      <c r="U48" s="48"/>
    </row>
    <row r="49" spans="1:21" ht="30.75" customHeight="1">
      <c r="A49" s="48"/>
      <c r="B49" s="1197"/>
      <c r="C49" s="1198"/>
      <c r="D49" s="62"/>
      <c r="E49" s="1189" t="s">
        <v>16</v>
      </c>
      <c r="F49" s="1189"/>
      <c r="G49" s="1189"/>
      <c r="H49" s="1189"/>
      <c r="I49" s="1189"/>
      <c r="J49" s="1190"/>
      <c r="K49" s="63">
        <v>41</v>
      </c>
      <c r="L49" s="64">
        <v>49</v>
      </c>
      <c r="M49" s="64">
        <v>49</v>
      </c>
      <c r="N49" s="64">
        <v>53</v>
      </c>
      <c r="O49" s="65">
        <v>62</v>
      </c>
      <c r="P49" s="48"/>
      <c r="Q49" s="48"/>
      <c r="R49" s="48"/>
      <c r="S49" s="48"/>
      <c r="T49" s="48"/>
      <c r="U49" s="48"/>
    </row>
    <row r="50" spans="1:21" ht="30.75" customHeight="1">
      <c r="A50" s="48"/>
      <c r="B50" s="1197"/>
      <c r="C50" s="1198"/>
      <c r="D50" s="62"/>
      <c r="E50" s="1189" t="s">
        <v>17</v>
      </c>
      <c r="F50" s="1189"/>
      <c r="G50" s="1189"/>
      <c r="H50" s="1189"/>
      <c r="I50" s="1189"/>
      <c r="J50" s="1190"/>
      <c r="K50" s="63">
        <v>0</v>
      </c>
      <c r="L50" s="64">
        <v>0</v>
      </c>
      <c r="M50" s="64">
        <v>0</v>
      </c>
      <c r="N50" s="64">
        <v>0</v>
      </c>
      <c r="O50" s="65">
        <v>0</v>
      </c>
      <c r="P50" s="48"/>
      <c r="Q50" s="48"/>
      <c r="R50" s="48"/>
      <c r="S50" s="48"/>
      <c r="T50" s="48"/>
      <c r="U50" s="48"/>
    </row>
    <row r="51" spans="1:21" ht="30.75" customHeight="1">
      <c r="A51" s="48"/>
      <c r="B51" s="1199"/>
      <c r="C51" s="1200"/>
      <c r="D51" s="66"/>
      <c r="E51" s="1189" t="s">
        <v>18</v>
      </c>
      <c r="F51" s="1189"/>
      <c r="G51" s="1189"/>
      <c r="H51" s="1189"/>
      <c r="I51" s="1189"/>
      <c r="J51" s="1190"/>
      <c r="K51" s="63" t="s">
        <v>489</v>
      </c>
      <c r="L51" s="64" t="s">
        <v>489</v>
      </c>
      <c r="M51" s="64" t="s">
        <v>489</v>
      </c>
      <c r="N51" s="64" t="s">
        <v>489</v>
      </c>
      <c r="O51" s="65" t="s">
        <v>489</v>
      </c>
      <c r="P51" s="48"/>
      <c r="Q51" s="48"/>
      <c r="R51" s="48"/>
      <c r="S51" s="48"/>
      <c r="T51" s="48"/>
      <c r="U51" s="48"/>
    </row>
    <row r="52" spans="1:21" ht="30.75" customHeight="1">
      <c r="A52" s="48"/>
      <c r="B52" s="1187" t="s">
        <v>19</v>
      </c>
      <c r="C52" s="1188"/>
      <c r="D52" s="66"/>
      <c r="E52" s="1189" t="s">
        <v>20</v>
      </c>
      <c r="F52" s="1189"/>
      <c r="G52" s="1189"/>
      <c r="H52" s="1189"/>
      <c r="I52" s="1189"/>
      <c r="J52" s="1190"/>
      <c r="K52" s="63">
        <v>1151</v>
      </c>
      <c r="L52" s="64">
        <v>1177</v>
      </c>
      <c r="M52" s="64">
        <v>1205</v>
      </c>
      <c r="N52" s="64">
        <v>1203</v>
      </c>
      <c r="O52" s="65">
        <v>1189</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615</v>
      </c>
      <c r="L53" s="69">
        <v>568</v>
      </c>
      <c r="M53" s="69">
        <v>520</v>
      </c>
      <c r="N53" s="69">
        <v>486</v>
      </c>
      <c r="O53" s="70">
        <v>582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C54" sqref="C5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215" t="s">
        <v>24</v>
      </c>
      <c r="C41" s="1216"/>
      <c r="D41" s="81"/>
      <c r="E41" s="1217" t="s">
        <v>25</v>
      </c>
      <c r="F41" s="1217"/>
      <c r="G41" s="1217"/>
      <c r="H41" s="1218"/>
      <c r="I41" s="82">
        <v>13498</v>
      </c>
      <c r="J41" s="83">
        <v>14710</v>
      </c>
      <c r="K41" s="83">
        <v>14863</v>
      </c>
      <c r="L41" s="83">
        <v>16236</v>
      </c>
      <c r="M41" s="84">
        <v>16367</v>
      </c>
    </row>
    <row r="42" spans="2:13" ht="27.75" customHeight="1">
      <c r="B42" s="1209"/>
      <c r="C42" s="1210"/>
      <c r="D42" s="85"/>
      <c r="E42" s="1213" t="s">
        <v>26</v>
      </c>
      <c r="F42" s="1213"/>
      <c r="G42" s="1213"/>
      <c r="H42" s="1214"/>
      <c r="I42" s="86">
        <v>288</v>
      </c>
      <c r="J42" s="87" t="s">
        <v>489</v>
      </c>
      <c r="K42" s="87" t="s">
        <v>489</v>
      </c>
      <c r="L42" s="87" t="s">
        <v>489</v>
      </c>
      <c r="M42" s="88" t="s">
        <v>489</v>
      </c>
    </row>
    <row r="43" spans="2:13" ht="27.75" customHeight="1">
      <c r="B43" s="1209"/>
      <c r="C43" s="1210"/>
      <c r="D43" s="85"/>
      <c r="E43" s="1213" t="s">
        <v>27</v>
      </c>
      <c r="F43" s="1213"/>
      <c r="G43" s="1213"/>
      <c r="H43" s="1214"/>
      <c r="I43" s="86">
        <v>3369</v>
      </c>
      <c r="J43" s="87">
        <v>3499</v>
      </c>
      <c r="K43" s="87">
        <v>3438</v>
      </c>
      <c r="L43" s="87">
        <v>3171</v>
      </c>
      <c r="M43" s="88">
        <v>2907</v>
      </c>
    </row>
    <row r="44" spans="2:13" ht="27.75" customHeight="1">
      <c r="B44" s="1209"/>
      <c r="C44" s="1210"/>
      <c r="D44" s="85"/>
      <c r="E44" s="1213" t="s">
        <v>28</v>
      </c>
      <c r="F44" s="1213"/>
      <c r="G44" s="1213"/>
      <c r="H44" s="1214"/>
      <c r="I44" s="86">
        <v>473</v>
      </c>
      <c r="J44" s="87">
        <v>517</v>
      </c>
      <c r="K44" s="87">
        <v>550</v>
      </c>
      <c r="L44" s="87">
        <v>556</v>
      </c>
      <c r="M44" s="88">
        <v>504</v>
      </c>
    </row>
    <row r="45" spans="2:13" ht="27.75" customHeight="1">
      <c r="B45" s="1209"/>
      <c r="C45" s="1210"/>
      <c r="D45" s="85"/>
      <c r="E45" s="1213" t="s">
        <v>29</v>
      </c>
      <c r="F45" s="1213"/>
      <c r="G45" s="1213"/>
      <c r="H45" s="1214"/>
      <c r="I45" s="86">
        <v>2239</v>
      </c>
      <c r="J45" s="87">
        <v>2131</v>
      </c>
      <c r="K45" s="87">
        <v>2042</v>
      </c>
      <c r="L45" s="87">
        <v>1932</v>
      </c>
      <c r="M45" s="88">
        <v>1821</v>
      </c>
    </row>
    <row r="46" spans="2:13" ht="27.75" customHeight="1">
      <c r="B46" s="1209"/>
      <c r="C46" s="1210"/>
      <c r="D46" s="89"/>
      <c r="E46" s="1213" t="s">
        <v>30</v>
      </c>
      <c r="F46" s="1213"/>
      <c r="G46" s="1213"/>
      <c r="H46" s="1214"/>
      <c r="I46" s="86">
        <v>889</v>
      </c>
      <c r="J46" s="87" t="s">
        <v>489</v>
      </c>
      <c r="K46" s="87" t="s">
        <v>489</v>
      </c>
      <c r="L46" s="87" t="s">
        <v>489</v>
      </c>
      <c r="M46" s="88" t="s">
        <v>489</v>
      </c>
    </row>
    <row r="47" spans="2:13" ht="27.75" customHeight="1">
      <c r="B47" s="1209"/>
      <c r="C47" s="1210"/>
      <c r="D47" s="90"/>
      <c r="E47" s="1219" t="s">
        <v>31</v>
      </c>
      <c r="F47" s="1220"/>
      <c r="G47" s="1220"/>
      <c r="H47" s="1221"/>
      <c r="I47" s="86" t="s">
        <v>489</v>
      </c>
      <c r="J47" s="87" t="s">
        <v>489</v>
      </c>
      <c r="K47" s="87" t="s">
        <v>489</v>
      </c>
      <c r="L47" s="87" t="s">
        <v>489</v>
      </c>
      <c r="M47" s="88" t="s">
        <v>489</v>
      </c>
    </row>
    <row r="48" spans="2:13" ht="27.75" customHeight="1">
      <c r="B48" s="1209"/>
      <c r="C48" s="1210"/>
      <c r="D48" s="85"/>
      <c r="E48" s="1213" t="s">
        <v>32</v>
      </c>
      <c r="F48" s="1213"/>
      <c r="G48" s="1213"/>
      <c r="H48" s="1214"/>
      <c r="I48" s="86" t="s">
        <v>489</v>
      </c>
      <c r="J48" s="87" t="s">
        <v>489</v>
      </c>
      <c r="K48" s="87" t="s">
        <v>489</v>
      </c>
      <c r="L48" s="87" t="s">
        <v>489</v>
      </c>
      <c r="M48" s="88" t="s">
        <v>489</v>
      </c>
    </row>
    <row r="49" spans="2:13" ht="27.75" customHeight="1">
      <c r="B49" s="1211"/>
      <c r="C49" s="1212"/>
      <c r="D49" s="85"/>
      <c r="E49" s="1213" t="s">
        <v>33</v>
      </c>
      <c r="F49" s="1213"/>
      <c r="G49" s="1213"/>
      <c r="H49" s="1214"/>
      <c r="I49" s="86" t="s">
        <v>489</v>
      </c>
      <c r="J49" s="87" t="s">
        <v>489</v>
      </c>
      <c r="K49" s="87" t="s">
        <v>489</v>
      </c>
      <c r="L49" s="87" t="s">
        <v>489</v>
      </c>
      <c r="M49" s="88" t="s">
        <v>489</v>
      </c>
    </row>
    <row r="50" spans="2:13" ht="27.75" customHeight="1">
      <c r="B50" s="1207" t="s">
        <v>34</v>
      </c>
      <c r="C50" s="1208"/>
      <c r="D50" s="91"/>
      <c r="E50" s="1213" t="s">
        <v>35</v>
      </c>
      <c r="F50" s="1213"/>
      <c r="G50" s="1213"/>
      <c r="H50" s="1214"/>
      <c r="I50" s="86">
        <v>2214</v>
      </c>
      <c r="J50" s="87">
        <v>2285</v>
      </c>
      <c r="K50" s="87">
        <v>2258</v>
      </c>
      <c r="L50" s="87">
        <v>2293</v>
      </c>
      <c r="M50" s="88">
        <v>2168</v>
      </c>
    </row>
    <row r="51" spans="2:13" ht="27.75" customHeight="1">
      <c r="B51" s="1209"/>
      <c r="C51" s="1210"/>
      <c r="D51" s="85"/>
      <c r="E51" s="1213" t="s">
        <v>36</v>
      </c>
      <c r="F51" s="1213"/>
      <c r="G51" s="1213"/>
      <c r="H51" s="1214"/>
      <c r="I51" s="86">
        <v>1087</v>
      </c>
      <c r="J51" s="87">
        <v>1053</v>
      </c>
      <c r="K51" s="87">
        <v>1068</v>
      </c>
      <c r="L51" s="87">
        <v>1140</v>
      </c>
      <c r="M51" s="88">
        <v>1145</v>
      </c>
    </row>
    <row r="52" spans="2:13" ht="27.75" customHeight="1">
      <c r="B52" s="1211"/>
      <c r="C52" s="1212"/>
      <c r="D52" s="85"/>
      <c r="E52" s="1213" t="s">
        <v>37</v>
      </c>
      <c r="F52" s="1213"/>
      <c r="G52" s="1213"/>
      <c r="H52" s="1214"/>
      <c r="I52" s="86">
        <v>11403</v>
      </c>
      <c r="J52" s="87">
        <v>11894</v>
      </c>
      <c r="K52" s="87">
        <v>11986</v>
      </c>
      <c r="L52" s="87">
        <v>12781</v>
      </c>
      <c r="M52" s="88">
        <v>13146</v>
      </c>
    </row>
    <row r="53" spans="2:13" ht="27.75" customHeight="1" thickBot="1">
      <c r="B53" s="1203" t="s">
        <v>21</v>
      </c>
      <c r="C53" s="1204"/>
      <c r="D53" s="92"/>
      <c r="E53" s="1205" t="s">
        <v>38</v>
      </c>
      <c r="F53" s="1205"/>
      <c r="G53" s="1205"/>
      <c r="H53" s="1206"/>
      <c r="I53" s="93">
        <v>6052</v>
      </c>
      <c r="J53" s="94">
        <v>5625</v>
      </c>
      <c r="K53" s="94">
        <v>5580</v>
      </c>
      <c r="L53" s="94">
        <v>5680</v>
      </c>
      <c r="M53" s="95">
        <v>5139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3:C53"/>
    <mergeCell ref="E53:H53"/>
    <mergeCell ref="B50:C52"/>
    <mergeCell ref="E50:H50"/>
    <mergeCell ref="E51:H51"/>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7" zoomScale="85" zoomScaleNormal="85" zoomScaleSheetLayoutView="55" workbookViewId="0">
      <selection activeCell="G51" sqref="G51:H54"/>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562</v>
      </c>
      <c r="C41" s="248"/>
      <c r="D41" s="248"/>
      <c r="E41" s="248"/>
      <c r="F41" s="248"/>
      <c r="G41" s="248"/>
      <c r="H41" s="248"/>
      <c r="I41" s="248"/>
      <c r="J41" s="248"/>
      <c r="K41" s="248"/>
      <c r="L41" s="248"/>
      <c r="M41" s="248"/>
      <c r="N41" s="248"/>
      <c r="O41" s="248"/>
      <c r="P41" s="249"/>
    </row>
    <row r="42" spans="2:17">
      <c r="B42" s="250"/>
      <c r="C42" s="246"/>
      <c r="D42" s="246"/>
      <c r="E42" s="246"/>
      <c r="F42" s="246"/>
      <c r="G42" s="353" t="s">
        <v>563</v>
      </c>
      <c r="I42" s="354"/>
      <c r="J42" s="354"/>
      <c r="K42" s="354"/>
      <c r="L42" s="246"/>
      <c r="M42" s="246"/>
      <c r="N42" s="246"/>
      <c r="O42" s="246"/>
    </row>
    <row r="43" spans="2:17">
      <c r="B43" s="250"/>
      <c r="C43" s="246"/>
      <c r="D43" s="246"/>
      <c r="E43" s="246"/>
      <c r="F43" s="246"/>
      <c r="G43" s="1222" t="s">
        <v>571</v>
      </c>
      <c r="H43" s="1223"/>
      <c r="I43" s="1223"/>
      <c r="J43" s="1223"/>
      <c r="K43" s="1223"/>
      <c r="L43" s="1223"/>
      <c r="M43" s="1223"/>
      <c r="N43" s="1223"/>
      <c r="O43" s="1224"/>
    </row>
    <row r="44" spans="2:17">
      <c r="B44" s="250"/>
      <c r="C44" s="246"/>
      <c r="D44" s="246"/>
      <c r="E44" s="246"/>
      <c r="F44" s="246"/>
      <c r="G44" s="1225"/>
      <c r="H44" s="1226"/>
      <c r="I44" s="1226"/>
      <c r="J44" s="1226"/>
      <c r="K44" s="1226"/>
      <c r="L44" s="1226"/>
      <c r="M44" s="1226"/>
      <c r="N44" s="1226"/>
      <c r="O44" s="1227"/>
    </row>
    <row r="45" spans="2:17">
      <c r="B45" s="250"/>
      <c r="C45" s="246"/>
      <c r="D45" s="246"/>
      <c r="E45" s="246"/>
      <c r="F45" s="246"/>
      <c r="G45" s="1225"/>
      <c r="H45" s="1226"/>
      <c r="I45" s="1226"/>
      <c r="J45" s="1226"/>
      <c r="K45" s="1226"/>
      <c r="L45" s="1226"/>
      <c r="M45" s="1226"/>
      <c r="N45" s="1226"/>
      <c r="O45" s="1227"/>
    </row>
    <row r="46" spans="2:17">
      <c r="B46" s="250"/>
      <c r="C46" s="246"/>
      <c r="D46" s="246"/>
      <c r="E46" s="246"/>
      <c r="F46" s="246"/>
      <c r="G46" s="1225"/>
      <c r="H46" s="1226"/>
      <c r="I46" s="1226"/>
      <c r="J46" s="1226"/>
      <c r="K46" s="1226"/>
      <c r="L46" s="1226"/>
      <c r="M46" s="1226"/>
      <c r="N46" s="1226"/>
      <c r="O46" s="1227"/>
    </row>
    <row r="47" spans="2:17">
      <c r="B47" s="250"/>
      <c r="C47" s="246"/>
      <c r="D47" s="246"/>
      <c r="E47" s="246"/>
      <c r="F47" s="246"/>
      <c r="G47" s="1228"/>
      <c r="H47" s="1229"/>
      <c r="I47" s="1229"/>
      <c r="J47" s="1229"/>
      <c r="K47" s="1229"/>
      <c r="L47" s="1229"/>
      <c r="M47" s="1229"/>
      <c r="N47" s="1229"/>
      <c r="O47" s="1230"/>
    </row>
    <row r="48" spans="2:17">
      <c r="B48" s="250"/>
      <c r="C48" s="246"/>
      <c r="D48" s="246"/>
      <c r="E48" s="246"/>
      <c r="F48" s="246"/>
      <c r="G48" s="246"/>
      <c r="H48" s="355"/>
      <c r="I48" s="355"/>
      <c r="J48" s="355"/>
    </row>
    <row r="49" spans="1:17">
      <c r="B49" s="250"/>
      <c r="C49" s="246"/>
      <c r="D49" s="246"/>
      <c r="E49" s="246"/>
      <c r="F49" s="246"/>
      <c r="G49" s="245" t="s">
        <v>564</v>
      </c>
    </row>
    <row r="50" spans="1:17">
      <c r="B50" s="250"/>
      <c r="C50" s="246"/>
      <c r="D50" s="246"/>
      <c r="E50" s="246"/>
      <c r="F50" s="246"/>
      <c r="G50" s="1231"/>
      <c r="H50" s="1232"/>
      <c r="I50" s="1232"/>
      <c r="J50" s="1233"/>
      <c r="K50" s="356" t="s">
        <v>529</v>
      </c>
      <c r="L50" s="356" t="s">
        <v>530</v>
      </c>
      <c r="M50" s="356" t="s">
        <v>531</v>
      </c>
      <c r="N50" s="356" t="s">
        <v>532</v>
      </c>
      <c r="O50" s="356" t="s">
        <v>533</v>
      </c>
    </row>
    <row r="51" spans="1:17">
      <c r="B51" s="250"/>
      <c r="C51" s="246"/>
      <c r="D51" s="246"/>
      <c r="E51" s="246"/>
      <c r="F51" s="246"/>
      <c r="G51" s="1234" t="s">
        <v>565</v>
      </c>
      <c r="H51" s="1235"/>
      <c r="I51" s="1240" t="s">
        <v>566</v>
      </c>
      <c r="J51" s="1240"/>
      <c r="K51" s="1242"/>
      <c r="L51" s="1242"/>
      <c r="M51" s="1242"/>
      <c r="N51" s="1243">
        <v>112.8</v>
      </c>
      <c r="O51" s="1243">
        <v>107.3</v>
      </c>
    </row>
    <row r="52" spans="1:17">
      <c r="B52" s="250"/>
      <c r="C52" s="246"/>
      <c r="D52" s="246"/>
      <c r="E52" s="246"/>
      <c r="F52" s="246"/>
      <c r="G52" s="1236"/>
      <c r="H52" s="1237"/>
      <c r="I52" s="1241"/>
      <c r="J52" s="1241"/>
      <c r="K52" s="1243"/>
      <c r="L52" s="1243"/>
      <c r="M52" s="1243"/>
      <c r="N52" s="1243"/>
      <c r="O52" s="1243"/>
    </row>
    <row r="53" spans="1:17">
      <c r="A53" s="357"/>
      <c r="B53" s="250"/>
      <c r="C53" s="246"/>
      <c r="D53" s="246"/>
      <c r="E53" s="246"/>
      <c r="F53" s="246"/>
      <c r="G53" s="1236"/>
      <c r="H53" s="1237"/>
      <c r="I53" s="1244" t="s">
        <v>572</v>
      </c>
      <c r="J53" s="1244"/>
      <c r="K53" s="1251"/>
      <c r="L53" s="1251"/>
      <c r="M53" s="1251"/>
      <c r="N53" s="1253">
        <v>57.9</v>
      </c>
      <c r="O53" s="1253">
        <v>58.3</v>
      </c>
    </row>
    <row r="54" spans="1:17">
      <c r="A54" s="357"/>
      <c r="B54" s="250"/>
      <c r="C54" s="246"/>
      <c r="D54" s="246"/>
      <c r="E54" s="246"/>
      <c r="F54" s="246"/>
      <c r="G54" s="1238"/>
      <c r="H54" s="1239"/>
      <c r="I54" s="1244"/>
      <c r="J54" s="1244"/>
      <c r="K54" s="1252"/>
      <c r="L54" s="1252"/>
      <c r="M54" s="1252"/>
      <c r="N54" s="1252"/>
      <c r="O54" s="1252"/>
    </row>
    <row r="55" spans="1:17">
      <c r="A55" s="357"/>
      <c r="B55" s="250"/>
      <c r="C55" s="246"/>
      <c r="D55" s="246"/>
      <c r="E55" s="246"/>
      <c r="F55" s="246"/>
      <c r="G55" s="1245" t="s">
        <v>567</v>
      </c>
      <c r="H55" s="1246"/>
      <c r="I55" s="1244" t="s">
        <v>566</v>
      </c>
      <c r="J55" s="1244"/>
      <c r="K55" s="1242"/>
      <c r="L55" s="1242"/>
      <c r="M55" s="1242"/>
      <c r="N55" s="1243">
        <v>37.200000000000003</v>
      </c>
      <c r="O55" s="1243">
        <v>24</v>
      </c>
    </row>
    <row r="56" spans="1:17">
      <c r="A56" s="357"/>
      <c r="B56" s="250"/>
      <c r="C56" s="246"/>
      <c r="D56" s="246"/>
      <c r="E56" s="246"/>
      <c r="F56" s="246"/>
      <c r="G56" s="1247"/>
      <c r="H56" s="1248"/>
      <c r="I56" s="1244"/>
      <c r="J56" s="1244"/>
      <c r="K56" s="1243"/>
      <c r="L56" s="1243"/>
      <c r="M56" s="1243"/>
      <c r="N56" s="1243"/>
      <c r="O56" s="1243"/>
    </row>
    <row r="57" spans="1:17" s="357" customFormat="1">
      <c r="B57" s="358"/>
      <c r="C57" s="354"/>
      <c r="D57" s="354"/>
      <c r="E57" s="354"/>
      <c r="F57" s="354"/>
      <c r="G57" s="1247"/>
      <c r="H57" s="1248"/>
      <c r="I57" s="1254" t="s">
        <v>572</v>
      </c>
      <c r="J57" s="1254"/>
      <c r="K57" s="1251"/>
      <c r="L57" s="1251"/>
      <c r="M57" s="1251"/>
      <c r="N57" s="1253">
        <v>55.8</v>
      </c>
      <c r="O57" s="1253">
        <v>57.6</v>
      </c>
      <c r="P57" s="359"/>
      <c r="Q57" s="358"/>
    </row>
    <row r="58" spans="1:17" s="357" customFormat="1">
      <c r="A58" s="245"/>
      <c r="B58" s="358"/>
      <c r="C58" s="354"/>
      <c r="D58" s="354"/>
      <c r="E58" s="354"/>
      <c r="F58" s="354"/>
      <c r="G58" s="1249"/>
      <c r="H58" s="1250"/>
      <c r="I58" s="1254"/>
      <c r="J58" s="1254"/>
      <c r="K58" s="1252"/>
      <c r="L58" s="1252"/>
      <c r="M58" s="1252"/>
      <c r="N58" s="1252"/>
      <c r="O58" s="1252"/>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568</v>
      </c>
      <c r="C63" s="246"/>
      <c r="D63" s="246"/>
      <c r="E63" s="246"/>
      <c r="F63" s="246"/>
      <c r="G63" s="246"/>
      <c r="H63" s="246"/>
      <c r="I63" s="246"/>
      <c r="J63" s="246"/>
      <c r="K63" s="246"/>
      <c r="L63" s="246"/>
      <c r="M63" s="246"/>
      <c r="N63" s="246"/>
      <c r="O63" s="246"/>
    </row>
    <row r="64" spans="1:17">
      <c r="B64" s="250"/>
      <c r="C64" s="246"/>
      <c r="D64" s="246"/>
      <c r="E64" s="246"/>
      <c r="F64" s="246"/>
      <c r="G64" s="353" t="s">
        <v>563</v>
      </c>
      <c r="I64" s="354"/>
      <c r="J64" s="354"/>
      <c r="K64" s="354"/>
      <c r="L64" s="246"/>
      <c r="M64" s="246"/>
      <c r="N64" s="246"/>
      <c r="O64" s="246"/>
    </row>
    <row r="65" spans="2:30">
      <c r="B65" s="250"/>
      <c r="C65" s="246"/>
      <c r="D65" s="246"/>
      <c r="E65" s="246"/>
      <c r="F65" s="246"/>
      <c r="G65" s="1222" t="s">
        <v>573</v>
      </c>
      <c r="H65" s="1223"/>
      <c r="I65" s="1223"/>
      <c r="J65" s="1223"/>
      <c r="K65" s="1223"/>
      <c r="L65" s="1223"/>
      <c r="M65" s="1223"/>
      <c r="N65" s="1223"/>
      <c r="O65" s="1224"/>
    </row>
    <row r="66" spans="2:30">
      <c r="B66" s="250"/>
      <c r="C66" s="246"/>
      <c r="D66" s="246"/>
      <c r="E66" s="246"/>
      <c r="F66" s="246"/>
      <c r="G66" s="1225"/>
      <c r="H66" s="1226"/>
      <c r="I66" s="1226"/>
      <c r="J66" s="1226"/>
      <c r="K66" s="1226"/>
      <c r="L66" s="1226"/>
      <c r="M66" s="1226"/>
      <c r="N66" s="1226"/>
      <c r="O66" s="1227"/>
    </row>
    <row r="67" spans="2:30">
      <c r="B67" s="250"/>
      <c r="C67" s="246"/>
      <c r="D67" s="246"/>
      <c r="E67" s="246"/>
      <c r="F67" s="246"/>
      <c r="G67" s="1225"/>
      <c r="H67" s="1226"/>
      <c r="I67" s="1226"/>
      <c r="J67" s="1226"/>
      <c r="K67" s="1226"/>
      <c r="L67" s="1226"/>
      <c r="M67" s="1226"/>
      <c r="N67" s="1226"/>
      <c r="O67" s="1227"/>
    </row>
    <row r="68" spans="2:30">
      <c r="B68" s="250"/>
      <c r="C68" s="246"/>
      <c r="D68" s="246"/>
      <c r="E68" s="246"/>
      <c r="F68" s="246"/>
      <c r="G68" s="1225"/>
      <c r="H68" s="1226"/>
      <c r="I68" s="1226"/>
      <c r="J68" s="1226"/>
      <c r="K68" s="1226"/>
      <c r="L68" s="1226"/>
      <c r="M68" s="1226"/>
      <c r="N68" s="1226"/>
      <c r="O68" s="1227"/>
    </row>
    <row r="69" spans="2:30">
      <c r="B69" s="250"/>
      <c r="C69" s="246"/>
      <c r="D69" s="246"/>
      <c r="E69" s="246"/>
      <c r="F69" s="246"/>
      <c r="G69" s="1228"/>
      <c r="H69" s="1229"/>
      <c r="I69" s="1229"/>
      <c r="J69" s="1229"/>
      <c r="K69" s="1229"/>
      <c r="L69" s="1229"/>
      <c r="M69" s="1229"/>
      <c r="N69" s="1229"/>
      <c r="O69" s="1230"/>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569</v>
      </c>
      <c r="I71" s="370"/>
      <c r="J71" s="366"/>
      <c r="K71" s="366"/>
      <c r="L71" s="367"/>
      <c r="M71" s="366"/>
      <c r="N71" s="367"/>
      <c r="O71" s="368"/>
    </row>
    <row r="72" spans="2:30">
      <c r="B72" s="250"/>
      <c r="C72" s="246"/>
      <c r="D72" s="246"/>
      <c r="E72" s="246"/>
      <c r="F72" s="246"/>
      <c r="G72" s="1231"/>
      <c r="H72" s="1232"/>
      <c r="I72" s="1232"/>
      <c r="J72" s="1233"/>
      <c r="K72" s="356" t="s">
        <v>529</v>
      </c>
      <c r="L72" s="356" t="s">
        <v>530</v>
      </c>
      <c r="M72" s="356" t="s">
        <v>531</v>
      </c>
      <c r="N72" s="356" t="s">
        <v>532</v>
      </c>
      <c r="O72" s="356" t="s">
        <v>533</v>
      </c>
    </row>
    <row r="73" spans="2:30">
      <c r="B73" s="250"/>
      <c r="C73" s="246"/>
      <c r="D73" s="246"/>
      <c r="E73" s="246"/>
      <c r="F73" s="246"/>
      <c r="G73" s="1234" t="s">
        <v>565</v>
      </c>
      <c r="H73" s="1235"/>
      <c r="I73" s="1240" t="s">
        <v>566</v>
      </c>
      <c r="J73" s="1240"/>
      <c r="K73" s="1255">
        <v>124</v>
      </c>
      <c r="L73" s="1255">
        <v>113</v>
      </c>
      <c r="M73" s="1243">
        <v>115.2</v>
      </c>
      <c r="N73" s="1243">
        <v>112.8</v>
      </c>
      <c r="O73" s="1243">
        <v>107.3</v>
      </c>
      <c r="S73" s="245">
        <v>9.9</v>
      </c>
    </row>
    <row r="74" spans="2:30">
      <c r="B74" s="250"/>
      <c r="C74" s="246"/>
      <c r="D74" s="246"/>
      <c r="E74" s="246"/>
      <c r="F74" s="246"/>
      <c r="G74" s="1236"/>
      <c r="H74" s="1237"/>
      <c r="I74" s="1241"/>
      <c r="J74" s="1241"/>
      <c r="K74" s="1255"/>
      <c r="L74" s="1255"/>
      <c r="M74" s="1243"/>
      <c r="N74" s="1243"/>
      <c r="O74" s="1243"/>
    </row>
    <row r="75" spans="2:30">
      <c r="B75" s="250"/>
      <c r="C75" s="246"/>
      <c r="D75" s="246"/>
      <c r="E75" s="246"/>
      <c r="F75" s="246"/>
      <c r="G75" s="1236"/>
      <c r="H75" s="1237"/>
      <c r="I75" s="1244" t="s">
        <v>570</v>
      </c>
      <c r="J75" s="1244"/>
      <c r="K75" s="1253">
        <v>13.1</v>
      </c>
      <c r="L75" s="1253">
        <v>12.5</v>
      </c>
      <c r="M75" s="1253">
        <v>11.6</v>
      </c>
      <c r="N75" s="1253">
        <v>10.6</v>
      </c>
      <c r="O75" s="1253">
        <v>10.8</v>
      </c>
      <c r="U75" s="245">
        <v>81.2</v>
      </c>
      <c r="W75" s="245">
        <v>87.2</v>
      </c>
      <c r="Y75" s="245">
        <v>99.8</v>
      </c>
      <c r="AA75" s="245">
        <v>109.5</v>
      </c>
      <c r="AC75" s="245">
        <v>115.2</v>
      </c>
    </row>
    <row r="76" spans="2:30">
      <c r="B76" s="250"/>
      <c r="C76" s="246"/>
      <c r="D76" s="246"/>
      <c r="E76" s="246"/>
      <c r="F76" s="246"/>
      <c r="G76" s="1238"/>
      <c r="H76" s="1239"/>
      <c r="I76" s="1244"/>
      <c r="J76" s="1244"/>
      <c r="K76" s="1252"/>
      <c r="L76" s="1252"/>
      <c r="M76" s="1252"/>
      <c r="N76" s="1252"/>
      <c r="O76" s="1252"/>
    </row>
    <row r="77" spans="2:30">
      <c r="B77" s="250"/>
      <c r="C77" s="246"/>
      <c r="D77" s="246"/>
      <c r="E77" s="246"/>
      <c r="F77" s="246"/>
      <c r="G77" s="1245" t="s">
        <v>567</v>
      </c>
      <c r="H77" s="1246"/>
      <c r="I77" s="1244" t="s">
        <v>566</v>
      </c>
      <c r="J77" s="1244"/>
      <c r="K77" s="1255">
        <v>72</v>
      </c>
      <c r="L77" s="1255">
        <v>58.8</v>
      </c>
      <c r="M77" s="1243">
        <v>49.7</v>
      </c>
      <c r="N77" s="1243">
        <v>37.200000000000003</v>
      </c>
      <c r="O77" s="1243">
        <v>24</v>
      </c>
      <c r="R77" s="245">
        <v>12.3</v>
      </c>
      <c r="T77" s="245">
        <v>11.1</v>
      </c>
    </row>
    <row r="78" spans="2:30">
      <c r="B78" s="250"/>
      <c r="C78" s="246"/>
      <c r="D78" s="246"/>
      <c r="E78" s="246"/>
      <c r="F78" s="246"/>
      <c r="G78" s="1247"/>
      <c r="H78" s="1248"/>
      <c r="I78" s="1244"/>
      <c r="J78" s="1244"/>
      <c r="K78" s="1255"/>
      <c r="L78" s="1255"/>
      <c r="M78" s="1243"/>
      <c r="N78" s="1243"/>
      <c r="O78" s="1243"/>
    </row>
    <row r="79" spans="2:30">
      <c r="B79" s="250"/>
      <c r="C79" s="246"/>
      <c r="D79" s="246"/>
      <c r="E79" s="246"/>
      <c r="F79" s="246"/>
      <c r="G79" s="1247"/>
      <c r="H79" s="1248"/>
      <c r="I79" s="1256" t="s">
        <v>570</v>
      </c>
      <c r="J79" s="1254"/>
      <c r="K79" s="1257">
        <v>13.3</v>
      </c>
      <c r="L79" s="1257">
        <v>12.4</v>
      </c>
      <c r="M79" s="1257">
        <v>11.2</v>
      </c>
      <c r="N79" s="1257">
        <v>10.1</v>
      </c>
      <c r="O79" s="1257">
        <v>9.1</v>
      </c>
      <c r="V79" s="245">
        <v>53.5</v>
      </c>
      <c r="X79" s="245">
        <v>48.2</v>
      </c>
      <c r="Z79" s="245">
        <v>34.200000000000003</v>
      </c>
      <c r="AB79" s="245">
        <v>30.3</v>
      </c>
      <c r="AD79" s="245">
        <v>28.9</v>
      </c>
    </row>
    <row r="80" spans="2:30">
      <c r="B80" s="250"/>
      <c r="C80" s="246"/>
      <c r="D80" s="246"/>
      <c r="E80" s="246"/>
      <c r="F80" s="246"/>
      <c r="G80" s="1249"/>
      <c r="H80" s="1250"/>
      <c r="I80" s="1254"/>
      <c r="J80" s="1254"/>
      <c r="K80" s="1257"/>
      <c r="L80" s="1257"/>
      <c r="M80" s="1257"/>
      <c r="N80" s="1257"/>
      <c r="O80" s="1257"/>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30"/>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30"/>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A91" sqref="A9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30"/>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528</v>
      </c>
      <c r="G2" s="113"/>
      <c r="H2" s="114"/>
    </row>
    <row r="3" spans="1:8">
      <c r="A3" s="110" t="s">
        <v>521</v>
      </c>
      <c r="B3" s="115"/>
      <c r="C3" s="116"/>
      <c r="D3" s="117">
        <v>121391</v>
      </c>
      <c r="E3" s="118"/>
      <c r="F3" s="119">
        <v>79181</v>
      </c>
      <c r="G3" s="120"/>
      <c r="H3" s="121"/>
    </row>
    <row r="4" spans="1:8">
      <c r="A4" s="122"/>
      <c r="B4" s="123"/>
      <c r="C4" s="124"/>
      <c r="D4" s="125">
        <v>55164</v>
      </c>
      <c r="E4" s="126"/>
      <c r="F4" s="127">
        <v>40448</v>
      </c>
      <c r="G4" s="128"/>
      <c r="H4" s="129"/>
    </row>
    <row r="5" spans="1:8">
      <c r="A5" s="110" t="s">
        <v>523</v>
      </c>
      <c r="B5" s="115"/>
      <c r="C5" s="116"/>
      <c r="D5" s="117">
        <v>101776</v>
      </c>
      <c r="E5" s="118"/>
      <c r="F5" s="119">
        <v>118124</v>
      </c>
      <c r="G5" s="120"/>
      <c r="H5" s="121"/>
    </row>
    <row r="6" spans="1:8">
      <c r="A6" s="122"/>
      <c r="B6" s="123"/>
      <c r="C6" s="124"/>
      <c r="D6" s="125">
        <v>59547</v>
      </c>
      <c r="E6" s="126"/>
      <c r="F6" s="127">
        <v>54614</v>
      </c>
      <c r="G6" s="128"/>
      <c r="H6" s="129"/>
    </row>
    <row r="7" spans="1:8">
      <c r="A7" s="110" t="s">
        <v>524</v>
      </c>
      <c r="B7" s="115"/>
      <c r="C7" s="116"/>
      <c r="D7" s="117">
        <v>95728</v>
      </c>
      <c r="E7" s="118"/>
      <c r="F7" s="119">
        <v>101693</v>
      </c>
      <c r="G7" s="120"/>
      <c r="H7" s="121"/>
    </row>
    <row r="8" spans="1:8">
      <c r="A8" s="122"/>
      <c r="B8" s="123"/>
      <c r="C8" s="124"/>
      <c r="D8" s="125">
        <v>58226</v>
      </c>
      <c r="E8" s="126"/>
      <c r="F8" s="127">
        <v>51066</v>
      </c>
      <c r="G8" s="128"/>
      <c r="H8" s="129"/>
    </row>
    <row r="9" spans="1:8">
      <c r="A9" s="110" t="s">
        <v>525</v>
      </c>
      <c r="B9" s="115"/>
      <c r="C9" s="116"/>
      <c r="D9" s="117">
        <v>174538</v>
      </c>
      <c r="E9" s="118"/>
      <c r="F9" s="119">
        <v>96635</v>
      </c>
      <c r="G9" s="120"/>
      <c r="H9" s="121"/>
    </row>
    <row r="10" spans="1:8">
      <c r="A10" s="122"/>
      <c r="B10" s="123"/>
      <c r="C10" s="124"/>
      <c r="D10" s="125">
        <v>127626</v>
      </c>
      <c r="E10" s="126"/>
      <c r="F10" s="127">
        <v>44408</v>
      </c>
      <c r="G10" s="128"/>
      <c r="H10" s="129"/>
    </row>
    <row r="11" spans="1:8">
      <c r="A11" s="110" t="s">
        <v>526</v>
      </c>
      <c r="B11" s="115"/>
      <c r="C11" s="116"/>
      <c r="D11" s="117">
        <v>116268</v>
      </c>
      <c r="E11" s="118"/>
      <c r="F11" s="119">
        <v>97062</v>
      </c>
      <c r="G11" s="120"/>
      <c r="H11" s="121"/>
    </row>
    <row r="12" spans="1:8">
      <c r="A12" s="122"/>
      <c r="B12" s="123"/>
      <c r="C12" s="130"/>
      <c r="D12" s="125">
        <v>58901</v>
      </c>
      <c r="E12" s="126"/>
      <c r="F12" s="127">
        <v>50112</v>
      </c>
      <c r="G12" s="128"/>
      <c r="H12" s="129"/>
    </row>
    <row r="13" spans="1:8">
      <c r="A13" s="110"/>
      <c r="B13" s="115"/>
      <c r="C13" s="131"/>
      <c r="D13" s="132">
        <v>121940</v>
      </c>
      <c r="E13" s="133"/>
      <c r="F13" s="134">
        <v>98539</v>
      </c>
      <c r="G13" s="135"/>
      <c r="H13" s="121"/>
    </row>
    <row r="14" spans="1:8">
      <c r="A14" s="122"/>
      <c r="B14" s="123"/>
      <c r="C14" s="124"/>
      <c r="D14" s="125">
        <v>71893</v>
      </c>
      <c r="E14" s="126"/>
      <c r="F14" s="127">
        <v>48130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4.57</v>
      </c>
      <c r="C19" s="136">
        <f>ROUND(VALUE(SUBSTITUTE(実質収支比率等に係る経年分析!G$48,"▲","-")),2)</f>
        <v>4.28</v>
      </c>
      <c r="D19" s="136">
        <f>ROUND(VALUE(SUBSTITUTE(実質収支比率等に係る経年分析!H$48,"▲","-")),2)</f>
        <v>5.23</v>
      </c>
      <c r="E19" s="136">
        <f>ROUND(VALUE(SUBSTITUTE(実質収支比率等に係る経年分析!I$48,"▲","-")),2)</f>
        <v>6.25</v>
      </c>
      <c r="F19" s="136">
        <f>ROUND(VALUE(SUBSTITUTE(実質収支比率等に係る経年分析!J$48,"▲","-")),2)</f>
        <v>4.3499999999999996</v>
      </c>
    </row>
    <row r="20" spans="1:11">
      <c r="A20" s="136" t="s">
        <v>43</v>
      </c>
      <c r="B20" s="136">
        <f>ROUND(VALUE(SUBSTITUTE(実質収支比率等に係る経年分析!F$47,"▲","-")),2)</f>
        <v>23.33</v>
      </c>
      <c r="C20" s="136">
        <f>ROUND(VALUE(SUBSTITUTE(実質収支比率等に係る経年分析!G$47,"▲","-")),2)</f>
        <v>22.74</v>
      </c>
      <c r="D20" s="136">
        <f>ROUND(VALUE(SUBSTITUTE(実質収支比率等に係る経年分析!H$47,"▲","-")),2)</f>
        <v>21.86</v>
      </c>
      <c r="E20" s="136">
        <f>ROUND(VALUE(SUBSTITUTE(実質収支比率等に係る経年分析!I$47,"▲","-")),2)</f>
        <v>21.44</v>
      </c>
      <c r="F20" s="136">
        <f>ROUND(VALUE(SUBSTITUTE(実質収支比率等に係る経年分析!J$47,"▲","-")),2)</f>
        <v>18.63</v>
      </c>
    </row>
    <row r="21" spans="1:11">
      <c r="A21" s="136" t="s">
        <v>44</v>
      </c>
      <c r="B21" s="136">
        <f>IF(ISNUMBER(VALUE(SUBSTITUTE(実質収支比率等に係る経年分析!F$49,"▲","-"))),ROUND(VALUE(SUBSTITUTE(実質収支比率等に係る経年分析!F$49,"▲","-")),2),NA())</f>
        <v>-1.84</v>
      </c>
      <c r="C21" s="136">
        <f>IF(ISNUMBER(VALUE(SUBSTITUTE(実質収支比率等に係る経年分析!G$49,"▲","-"))),ROUND(VALUE(SUBSTITUTE(実質収支比率等に係る経年分析!G$49,"▲","-")),2),NA())</f>
        <v>2.16</v>
      </c>
      <c r="D21" s="136">
        <f>IF(ISNUMBER(VALUE(SUBSTITUTE(実質収支比率等に係る経年分析!H$49,"▲","-"))),ROUND(VALUE(SUBSTITUTE(実質収支比率等に係る経年分析!H$49,"▲","-")),2),NA())</f>
        <v>-0.43</v>
      </c>
      <c r="E21" s="136">
        <f>IF(ISNUMBER(VALUE(SUBSTITUTE(実質収支比率等に係る経年分析!I$49,"▲","-"))),ROUND(VALUE(SUBSTITUTE(実質収支比率等に係る経年分析!I$49,"▲","-")),2),NA())</f>
        <v>1.46</v>
      </c>
      <c r="F21" s="136">
        <f>IF(ISNUMBER(VALUE(SUBSTITUTE(実質収支比率等に係る経年分析!J$49,"▲","-"))),ROUND(VALUE(SUBSTITUTE(実質収支比率等に係る経年分析!J$49,"▲","-")),2),NA())</f>
        <v>-4.87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花園梁瀬簡易水道事業特別会計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花園地域交流推進施設運営事業特別会計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0.51</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7.0000000000000007E-2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1.24</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4.46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4.1900000000000004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5.15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6.17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10.99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11.82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13.32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1151</v>
      </c>
      <c r="E42" s="138"/>
      <c r="F42" s="138"/>
      <c r="G42" s="138">
        <f>'実質公債費比率（分子）の構造'!L$52</f>
        <v>1177</v>
      </c>
      <c r="H42" s="138"/>
      <c r="I42" s="138"/>
      <c r="J42" s="138">
        <f>'実質公債費比率（分子）の構造'!M$52</f>
        <v>1205</v>
      </c>
      <c r="K42" s="138"/>
      <c r="L42" s="138"/>
      <c r="M42" s="138">
        <f>'実質公債費比率（分子）の構造'!N$52</f>
        <v>1203</v>
      </c>
      <c r="N42" s="138"/>
      <c r="O42" s="138"/>
      <c r="P42" s="138">
        <f>'実質公債費比率（分子）の構造'!O$52</f>
        <v>1189</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c r="A45" s="138" t="s">
        <v>54</v>
      </c>
      <c r="B45" s="138">
        <f>'実質公債費比率（分子）の構造'!K$49</f>
        <v>41</v>
      </c>
      <c r="C45" s="138"/>
      <c r="D45" s="138"/>
      <c r="E45" s="138">
        <f>'実質公債費比率（分子）の構造'!L$49</f>
        <v>49</v>
      </c>
      <c r="F45" s="138"/>
      <c r="G45" s="138"/>
      <c r="H45" s="138">
        <f>'実質公債費比率（分子）の構造'!M$49</f>
        <v>49</v>
      </c>
      <c r="I45" s="138"/>
      <c r="J45" s="138"/>
      <c r="K45" s="138">
        <f>'実質公債費比率（分子）の構造'!N$49</f>
        <v>53</v>
      </c>
      <c r="L45" s="138"/>
      <c r="M45" s="138"/>
      <c r="N45" s="138">
        <f>'実質公債費比率（分子）の構造'!O$49</f>
        <v>62</v>
      </c>
      <c r="O45" s="138"/>
      <c r="P45" s="138"/>
    </row>
    <row r="46" spans="1:16">
      <c r="A46" s="138" t="s">
        <v>55</v>
      </c>
      <c r="B46" s="138">
        <f>'実質公債費比率（分子）の構造'!K$48</f>
        <v>199</v>
      </c>
      <c r="C46" s="138"/>
      <c r="D46" s="138"/>
      <c r="E46" s="138">
        <f>'実質公債費比率（分子）の構造'!L$48</f>
        <v>210</v>
      </c>
      <c r="F46" s="138"/>
      <c r="G46" s="138"/>
      <c r="H46" s="138">
        <f>'実質公債費比率（分子）の構造'!M$48</f>
        <v>171</v>
      </c>
      <c r="I46" s="138"/>
      <c r="J46" s="138"/>
      <c r="K46" s="138">
        <f>'実質公債費比率（分子）の構造'!N$48</f>
        <v>166</v>
      </c>
      <c r="L46" s="138"/>
      <c r="M46" s="138"/>
      <c r="N46" s="138">
        <f>'実質公債費比率（分子）の構造'!O$48</f>
        <v>189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1526</v>
      </c>
      <c r="C49" s="138"/>
      <c r="D49" s="138"/>
      <c r="E49" s="138">
        <f>'実質公債費比率（分子）の構造'!L$45</f>
        <v>1486</v>
      </c>
      <c r="F49" s="138"/>
      <c r="G49" s="138"/>
      <c r="H49" s="138">
        <f>'実質公債費比率（分子）の構造'!M$45</f>
        <v>1505</v>
      </c>
      <c r="I49" s="138"/>
      <c r="J49" s="138"/>
      <c r="K49" s="138">
        <f>'実質公債費比率（分子）の構造'!N$45</f>
        <v>1470</v>
      </c>
      <c r="L49" s="138"/>
      <c r="M49" s="138"/>
      <c r="N49" s="138">
        <f>'実質公債費比率（分子）の構造'!O$45</f>
        <v>1520</v>
      </c>
      <c r="O49" s="138"/>
      <c r="P49" s="138"/>
    </row>
    <row r="50" spans="1:16">
      <c r="A50" s="138" t="s">
        <v>59</v>
      </c>
      <c r="B50" s="138" t="e">
        <f>NA()</f>
        <v>#N/A</v>
      </c>
      <c r="C50" s="138">
        <f>IF(ISNUMBER('実質公債費比率（分子）の構造'!K$53),'実質公債費比率（分子）の構造'!K$53,NA())</f>
        <v>615</v>
      </c>
      <c r="D50" s="138" t="e">
        <f>NA()</f>
        <v>#N/A</v>
      </c>
      <c r="E50" s="138" t="e">
        <f>NA()</f>
        <v>#N/A</v>
      </c>
      <c r="F50" s="138">
        <f>IF(ISNUMBER('実質公債費比率（分子）の構造'!L$53),'実質公債費比率（分子）の構造'!L$53,NA())</f>
        <v>568</v>
      </c>
      <c r="G50" s="138" t="e">
        <f>NA()</f>
        <v>#N/A</v>
      </c>
      <c r="H50" s="138" t="e">
        <f>NA()</f>
        <v>#N/A</v>
      </c>
      <c r="I50" s="138">
        <f>IF(ISNUMBER('実質公債費比率（分子）の構造'!M$53),'実質公債費比率（分子）の構造'!M$53,NA())</f>
        <v>520</v>
      </c>
      <c r="J50" s="138" t="e">
        <f>NA()</f>
        <v>#N/A</v>
      </c>
      <c r="K50" s="138" t="e">
        <f>NA()</f>
        <v>#N/A</v>
      </c>
      <c r="L50" s="138">
        <f>IF(ISNUMBER('実質公債費比率（分子）の構造'!N$53),'実質公債費比率（分子）の構造'!N$53,NA())</f>
        <v>486</v>
      </c>
      <c r="M50" s="138" t="e">
        <f>NA()</f>
        <v>#N/A</v>
      </c>
      <c r="N50" s="138" t="e">
        <f>NA()</f>
        <v>#N/A</v>
      </c>
      <c r="O50" s="138">
        <f>IF(ISNUMBER('実質公債費比率（分子）の構造'!O$53),'実質公債費比率（分子）の構造'!O$53,NA())</f>
        <v>582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11403</v>
      </c>
      <c r="E56" s="137"/>
      <c r="F56" s="137"/>
      <c r="G56" s="137">
        <f>'将来負担比率（分子）の構造'!J$52</f>
        <v>11894</v>
      </c>
      <c r="H56" s="137"/>
      <c r="I56" s="137"/>
      <c r="J56" s="137">
        <f>'将来負担比率（分子）の構造'!K$52</f>
        <v>11986</v>
      </c>
      <c r="K56" s="137"/>
      <c r="L56" s="137"/>
      <c r="M56" s="137">
        <f>'将来負担比率（分子）の構造'!L$52</f>
        <v>12781</v>
      </c>
      <c r="N56" s="137"/>
      <c r="O56" s="137"/>
      <c r="P56" s="137">
        <f>'将来負担比率（分子）の構造'!M$52</f>
        <v>13146</v>
      </c>
    </row>
    <row r="57" spans="1:16">
      <c r="A57" s="137" t="s">
        <v>36</v>
      </c>
      <c r="B57" s="137"/>
      <c r="C57" s="137"/>
      <c r="D57" s="137">
        <f>'将来負担比率（分子）の構造'!I$51</f>
        <v>1087</v>
      </c>
      <c r="E57" s="137"/>
      <c r="F57" s="137"/>
      <c r="G57" s="137">
        <f>'将来負担比率（分子）の構造'!J$51</f>
        <v>1053</v>
      </c>
      <c r="H57" s="137"/>
      <c r="I57" s="137"/>
      <c r="J57" s="137">
        <f>'将来負担比率（分子）の構造'!K$51</f>
        <v>1068</v>
      </c>
      <c r="K57" s="137"/>
      <c r="L57" s="137"/>
      <c r="M57" s="137">
        <f>'将来負担比率（分子）の構造'!L$51</f>
        <v>1140</v>
      </c>
      <c r="N57" s="137"/>
      <c r="O57" s="137"/>
      <c r="P57" s="137">
        <f>'将来負担比率（分子）の構造'!M$51</f>
        <v>1145</v>
      </c>
    </row>
    <row r="58" spans="1:16">
      <c r="A58" s="137" t="s">
        <v>35</v>
      </c>
      <c r="B58" s="137"/>
      <c r="C58" s="137"/>
      <c r="D58" s="137">
        <f>'将来負担比率（分子）の構造'!I$50</f>
        <v>2214</v>
      </c>
      <c r="E58" s="137"/>
      <c r="F58" s="137"/>
      <c r="G58" s="137">
        <f>'将来負担比率（分子）の構造'!J$50</f>
        <v>2285</v>
      </c>
      <c r="H58" s="137"/>
      <c r="I58" s="137"/>
      <c r="J58" s="137">
        <f>'将来負担比率（分子）の構造'!K$50</f>
        <v>2258</v>
      </c>
      <c r="K58" s="137"/>
      <c r="L58" s="137"/>
      <c r="M58" s="137">
        <f>'将来負担比率（分子）の構造'!L$50</f>
        <v>2293</v>
      </c>
      <c r="N58" s="137"/>
      <c r="O58" s="137"/>
      <c r="P58" s="137">
        <f>'将来負担比率（分子）の構造'!M$50</f>
        <v>2168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889</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2239</v>
      </c>
      <c r="C62" s="137"/>
      <c r="D62" s="137"/>
      <c r="E62" s="137">
        <f>'将来負担比率（分子）の構造'!J$45</f>
        <v>2131</v>
      </c>
      <c r="F62" s="137"/>
      <c r="G62" s="137"/>
      <c r="H62" s="137">
        <f>'将来負担比率（分子）の構造'!K$45</f>
        <v>2042</v>
      </c>
      <c r="I62" s="137"/>
      <c r="J62" s="137"/>
      <c r="K62" s="137">
        <f>'将来負担比率（分子）の構造'!L$45</f>
        <v>1932</v>
      </c>
      <c r="L62" s="137"/>
      <c r="M62" s="137"/>
      <c r="N62" s="137">
        <f>'将来負担比率（分子）の構造'!M$45</f>
        <v>1821</v>
      </c>
      <c r="O62" s="137"/>
      <c r="P62" s="137"/>
    </row>
    <row r="63" spans="1:16">
      <c r="A63" s="137" t="s">
        <v>28</v>
      </c>
      <c r="B63" s="137">
        <f>'将来負担比率（分子）の構造'!I$44</f>
        <v>473</v>
      </c>
      <c r="C63" s="137"/>
      <c r="D63" s="137"/>
      <c r="E63" s="137">
        <f>'将来負担比率（分子）の構造'!J$44</f>
        <v>517</v>
      </c>
      <c r="F63" s="137"/>
      <c r="G63" s="137"/>
      <c r="H63" s="137">
        <f>'将来負担比率（分子）の構造'!K$44</f>
        <v>550</v>
      </c>
      <c r="I63" s="137"/>
      <c r="J63" s="137"/>
      <c r="K63" s="137">
        <f>'将来負担比率（分子）の構造'!L$44</f>
        <v>556</v>
      </c>
      <c r="L63" s="137"/>
      <c r="M63" s="137"/>
      <c r="N63" s="137">
        <f>'将来負担比率（分子）の構造'!M$44</f>
        <v>504</v>
      </c>
      <c r="O63" s="137"/>
      <c r="P63" s="137"/>
    </row>
    <row r="64" spans="1:16">
      <c r="A64" s="137" t="s">
        <v>27</v>
      </c>
      <c r="B64" s="137">
        <f>'将来負担比率（分子）の構造'!I$43</f>
        <v>3369</v>
      </c>
      <c r="C64" s="137"/>
      <c r="D64" s="137"/>
      <c r="E64" s="137">
        <f>'将来負担比率（分子）の構造'!J$43</f>
        <v>3499</v>
      </c>
      <c r="F64" s="137"/>
      <c r="G64" s="137"/>
      <c r="H64" s="137">
        <f>'将来負担比率（分子）の構造'!K$43</f>
        <v>3438</v>
      </c>
      <c r="I64" s="137"/>
      <c r="J64" s="137"/>
      <c r="K64" s="137">
        <f>'将来負担比率（分子）の構造'!L$43</f>
        <v>3171</v>
      </c>
      <c r="L64" s="137"/>
      <c r="M64" s="137"/>
      <c r="N64" s="137">
        <f>'将来負担比率（分子）の構造'!M$43</f>
        <v>2907</v>
      </c>
      <c r="O64" s="137"/>
      <c r="P64" s="137"/>
    </row>
    <row r="65" spans="1:16">
      <c r="A65" s="137" t="s">
        <v>26</v>
      </c>
      <c r="B65" s="137">
        <f>'将来負担比率（分子）の構造'!I$42</f>
        <v>288</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13498</v>
      </c>
      <c r="C66" s="137"/>
      <c r="D66" s="137"/>
      <c r="E66" s="137">
        <f>'将来負担比率（分子）の構造'!J$41</f>
        <v>14710</v>
      </c>
      <c r="F66" s="137"/>
      <c r="G66" s="137"/>
      <c r="H66" s="137">
        <f>'将来負担比率（分子）の構造'!K$41</f>
        <v>14863</v>
      </c>
      <c r="I66" s="137"/>
      <c r="J66" s="137"/>
      <c r="K66" s="137">
        <f>'将来負担比率（分子）の構造'!L$41</f>
        <v>16236</v>
      </c>
      <c r="L66" s="137"/>
      <c r="M66" s="137"/>
      <c r="N66" s="137">
        <f>'将来負担比率（分子）の構造'!M$41</f>
        <v>16367</v>
      </c>
      <c r="O66" s="137"/>
      <c r="P66" s="137"/>
    </row>
    <row r="67" spans="1:16">
      <c r="A67" s="137" t="s">
        <v>63</v>
      </c>
      <c r="B67" s="137" t="e">
        <f>NA()</f>
        <v>#N/A</v>
      </c>
      <c r="C67" s="137">
        <f>IF(ISNUMBER('将来負担比率（分子）の構造'!I$53), IF('将来負担比率（分子）の構造'!I$53 &lt; 0, 0, '将来負担比率（分子）の構造'!I$53), NA())</f>
        <v>6052</v>
      </c>
      <c r="D67" s="137" t="e">
        <f>NA()</f>
        <v>#N/A</v>
      </c>
      <c r="E67" s="137" t="e">
        <f>NA()</f>
        <v>#N/A</v>
      </c>
      <c r="F67" s="137">
        <f>IF(ISNUMBER('将来負担比率（分子）の構造'!J$53), IF('将来負担比率（分子）の構造'!J$53 &lt; 0, 0, '将来負担比率（分子）の構造'!J$53), NA())</f>
        <v>5625</v>
      </c>
      <c r="G67" s="137" t="e">
        <f>NA()</f>
        <v>#N/A</v>
      </c>
      <c r="H67" s="137" t="e">
        <f>NA()</f>
        <v>#N/A</v>
      </c>
      <c r="I67" s="137">
        <f>IF(ISNUMBER('将来負担比率（分子）の構造'!K$53), IF('将来負担比率（分子）の構造'!K$53 &lt; 0, 0, '将来負担比率（分子）の構造'!K$53), NA())</f>
        <v>5580</v>
      </c>
      <c r="J67" s="137" t="e">
        <f>NA()</f>
        <v>#N/A</v>
      </c>
      <c r="K67" s="137" t="e">
        <f>NA()</f>
        <v>#N/A</v>
      </c>
      <c r="L67" s="137">
        <f>IF(ISNUMBER('将来負担比率（分子）の構造'!L$53), IF('将来負担比率（分子）の構造'!L$53 &lt; 0, 0, '将来負担比率（分子）の構造'!L$53), NA())</f>
        <v>5680</v>
      </c>
      <c r="M67" s="137" t="e">
        <f>NA()</f>
        <v>#N/A</v>
      </c>
      <c r="N67" s="137" t="e">
        <f>NA()</f>
        <v>#N/A</v>
      </c>
      <c r="O67" s="137">
        <f>IF(ISNUMBER('将来負担比率（分子）の構造'!M$53), IF('将来負担比率（分子）の構造'!M$53 &lt; 0, 0, '将来負担比率（分子）の構造'!M$53), NA())</f>
        <v>5139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H30023</cp:lastModifiedBy>
  <cp:lastPrinted>2018-05-11T04:27:13Z</cp:lastPrinted>
  <dcterms:created xsi:type="dcterms:W3CDTF">2018-01-24T05:46:21Z</dcterms:created>
  <dcterms:modified xsi:type="dcterms:W3CDTF">2018-11-22T05:19:02Z</dcterms:modified>
</cp:coreProperties>
</file>