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1715" windowHeight="6750"/>
  </bookViews>
  <sheets>
    <sheet name="６" sheetId="1" r:id="rId1"/>
    <sheet name="Sheet1" sheetId="2" r:id="rId2"/>
  </sheets>
  <definedNames>
    <definedName name="_xlnm.Print_Area" localSheetId="0">'６'!$A$1:$T$39</definedName>
  </definedNames>
  <calcPr calcId="145621"/>
</workbook>
</file>

<file path=xl/calcChain.xml><?xml version="1.0" encoding="utf-8"?>
<calcChain xmlns="http://schemas.openxmlformats.org/spreadsheetml/2006/main">
  <c r="T35" i="1" l="1"/>
  <c r="T34" i="1"/>
  <c r="T33" i="1"/>
  <c r="T32" i="1"/>
  <c r="S32" i="1"/>
  <c r="T31" i="1"/>
  <c r="K31" i="1"/>
  <c r="T30" i="1"/>
  <c r="E30" i="1"/>
  <c r="T29" i="1"/>
  <c r="O29" i="1"/>
  <c r="T28" i="1"/>
  <c r="E28" i="1"/>
  <c r="T27" i="1"/>
  <c r="E27" i="1"/>
  <c r="T26" i="1"/>
  <c r="G26" i="1"/>
  <c r="T25" i="1"/>
  <c r="C25" i="1"/>
  <c r="T24" i="1"/>
  <c r="C24" i="1"/>
  <c r="T23" i="1"/>
  <c r="S23" i="1"/>
  <c r="T22" i="1"/>
  <c r="G22" i="1"/>
  <c r="T21" i="1"/>
  <c r="E21" i="1"/>
  <c r="T20" i="1"/>
  <c r="O20" i="1"/>
  <c r="T19" i="1"/>
  <c r="C19" i="1"/>
  <c r="T18" i="1"/>
  <c r="K18" i="1"/>
  <c r="T17" i="1"/>
  <c r="E17" i="1"/>
  <c r="T16" i="1"/>
  <c r="C16" i="1"/>
  <c r="T15" i="1"/>
  <c r="K15" i="1"/>
  <c r="T13" i="1"/>
  <c r="T12" i="1"/>
  <c r="T11" i="1"/>
  <c r="T10" i="1"/>
  <c r="K10" i="1"/>
  <c r="T9" i="1"/>
  <c r="C9" i="1"/>
  <c r="T8" i="1"/>
  <c r="G8" i="1"/>
  <c r="T7" i="1"/>
  <c r="K7" i="1"/>
  <c r="T6" i="1"/>
  <c r="G6" i="1"/>
  <c r="T5" i="1"/>
  <c r="G35" i="1"/>
  <c r="C35" i="1"/>
  <c r="G34" i="1"/>
  <c r="S34" i="1"/>
  <c r="S33" i="1"/>
  <c r="M33" i="1"/>
  <c r="K32" i="1"/>
  <c r="E32" i="1"/>
  <c r="E31" i="1"/>
  <c r="G30" i="1"/>
  <c r="S30" i="1"/>
  <c r="E29" i="1"/>
  <c r="S28" i="1"/>
  <c r="C28" i="1"/>
  <c r="G13" i="1"/>
  <c r="E11" i="1"/>
  <c r="G11" i="1"/>
  <c r="K5" i="1"/>
  <c r="H5" i="1"/>
  <c r="I5" i="1"/>
  <c r="F14" i="1"/>
  <c r="H19" i="1"/>
  <c r="H6" i="1"/>
  <c r="I6" i="1"/>
  <c r="N6" i="1"/>
  <c r="H7" i="1"/>
  <c r="I7" i="1"/>
  <c r="N7" i="1"/>
  <c r="O7" i="1"/>
  <c r="H8" i="1"/>
  <c r="I8" i="1"/>
  <c r="N8" i="1"/>
  <c r="O8" i="1"/>
  <c r="H9" i="1"/>
  <c r="I9" i="1"/>
  <c r="N9" i="1"/>
  <c r="H10" i="1"/>
  <c r="I10" i="1"/>
  <c r="N10" i="1"/>
  <c r="H11" i="1"/>
  <c r="I11" i="1"/>
  <c r="N11" i="1"/>
  <c r="H12" i="1"/>
  <c r="I12" i="1"/>
  <c r="N12" i="1"/>
  <c r="O12" i="1"/>
  <c r="H13" i="1"/>
  <c r="N13" i="1"/>
  <c r="O13" i="1"/>
  <c r="N5" i="1"/>
  <c r="O5" i="1"/>
  <c r="H27" i="1"/>
  <c r="N18" i="1"/>
  <c r="H17" i="1"/>
  <c r="N17" i="1"/>
  <c r="H35" i="1"/>
  <c r="I35" i="1"/>
  <c r="N35" i="1"/>
  <c r="O35" i="1"/>
  <c r="H34" i="1"/>
  <c r="N34" i="1"/>
  <c r="O34" i="1"/>
  <c r="H33" i="1"/>
  <c r="N33" i="1"/>
  <c r="P33" i="1"/>
  <c r="Q33" i="1"/>
  <c r="H32" i="1"/>
  <c r="I32" i="1"/>
  <c r="N32" i="1"/>
  <c r="O32" i="1"/>
  <c r="H31" i="1"/>
  <c r="N31" i="1"/>
  <c r="O31" i="1"/>
  <c r="H30" i="1"/>
  <c r="N30" i="1"/>
  <c r="H29" i="1"/>
  <c r="N29" i="1"/>
  <c r="H28" i="1"/>
  <c r="N28" i="1"/>
  <c r="O28" i="1"/>
  <c r="N27" i="1"/>
  <c r="O27" i="1"/>
  <c r="H26" i="1"/>
  <c r="I26" i="1"/>
  <c r="N26" i="1"/>
  <c r="O26" i="1"/>
  <c r="H25" i="1"/>
  <c r="I25" i="1"/>
  <c r="N25" i="1"/>
  <c r="H24" i="1"/>
  <c r="I24" i="1"/>
  <c r="N24" i="1"/>
  <c r="O24" i="1"/>
  <c r="H23" i="1"/>
  <c r="I23" i="1"/>
  <c r="N23" i="1"/>
  <c r="O23" i="1"/>
  <c r="P23" i="1"/>
  <c r="Q23" i="1"/>
  <c r="H22" i="1"/>
  <c r="N22" i="1"/>
  <c r="H21" i="1"/>
  <c r="N21" i="1"/>
  <c r="H20" i="1"/>
  <c r="N20" i="1"/>
  <c r="N19" i="1"/>
  <c r="H18" i="1"/>
  <c r="P18" i="1"/>
  <c r="H16" i="1"/>
  <c r="N16" i="1"/>
  <c r="H15" i="1"/>
  <c r="N15" i="1"/>
  <c r="L14" i="1"/>
  <c r="L36" i="1"/>
  <c r="J14" i="1"/>
  <c r="J36" i="1"/>
  <c r="J37" i="1"/>
  <c r="F36" i="1"/>
  <c r="F37" i="1"/>
  <c r="D14" i="1"/>
  <c r="D36" i="1"/>
  <c r="B36" i="1"/>
  <c r="B14" i="1"/>
  <c r="B37" i="1"/>
  <c r="R14" i="1"/>
  <c r="R36" i="1"/>
  <c r="R37" i="1"/>
  <c r="M32" i="1"/>
  <c r="G33" i="1"/>
  <c r="S35" i="1"/>
  <c r="M34" i="1"/>
  <c r="E34" i="1"/>
  <c r="E33" i="1"/>
  <c r="S31" i="1"/>
  <c r="C31" i="1"/>
  <c r="M30" i="1"/>
  <c r="G31" i="1"/>
  <c r="M35" i="1"/>
  <c r="E35" i="1"/>
  <c r="K35" i="1"/>
  <c r="E13" i="1"/>
  <c r="C34" i="1"/>
  <c r="S6" i="1"/>
  <c r="E7" i="1"/>
  <c r="E8" i="1"/>
  <c r="C8" i="1"/>
  <c r="G9" i="1"/>
  <c r="E9" i="1"/>
  <c r="G29" i="1"/>
  <c r="C22" i="1"/>
  <c r="S29" i="1"/>
  <c r="G32" i="1"/>
  <c r="S9" i="1"/>
  <c r="G28" i="1"/>
  <c r="K34" i="1"/>
  <c r="M10" i="1"/>
  <c r="G10" i="1"/>
  <c r="E10" i="1"/>
  <c r="C10" i="1"/>
  <c r="K12" i="1"/>
  <c r="K23" i="1"/>
  <c r="C11" i="1"/>
  <c r="S12" i="1"/>
  <c r="M23" i="1"/>
  <c r="C29" i="1"/>
  <c r="E19" i="1"/>
  <c r="M27" i="1"/>
  <c r="C33" i="1"/>
  <c r="G23" i="1"/>
  <c r="K33" i="1"/>
  <c r="C12" i="1"/>
  <c r="M11" i="1"/>
  <c r="E12" i="1"/>
  <c r="S11" i="1"/>
  <c r="M25" i="1"/>
  <c r="S24" i="1"/>
  <c r="S27" i="1"/>
  <c r="E24" i="1"/>
  <c r="M24" i="1"/>
  <c r="K24" i="1"/>
  <c r="S20" i="1"/>
  <c r="I22" i="1"/>
  <c r="M29" i="1"/>
  <c r="G20" i="1"/>
  <c r="K28" i="1"/>
  <c r="I33" i="1"/>
  <c r="M28" i="1"/>
  <c r="C32" i="1"/>
  <c r="M31" i="1"/>
  <c r="M13" i="1"/>
  <c r="C13" i="1"/>
  <c r="G5" i="1"/>
  <c r="K13" i="1"/>
  <c r="S13" i="1"/>
  <c r="S5" i="1"/>
  <c r="M9" i="1"/>
  <c r="S7" i="1"/>
  <c r="K25" i="1"/>
  <c r="K16" i="1"/>
  <c r="K26" i="1"/>
  <c r="K30" i="1"/>
  <c r="E26" i="1"/>
  <c r="K29" i="1"/>
  <c r="C30" i="1"/>
  <c r="S17" i="1"/>
  <c r="G12" i="1"/>
  <c r="M12" i="1"/>
  <c r="C5" i="1"/>
  <c r="K9" i="1"/>
  <c r="C6" i="1"/>
  <c r="M7" i="1"/>
  <c r="C7" i="1"/>
  <c r="S10" i="1"/>
  <c r="M5" i="1"/>
  <c r="M8" i="1"/>
  <c r="K11" i="1"/>
  <c r="E5" i="1"/>
  <c r="S8" i="1"/>
  <c r="P28" i="1"/>
  <c r="Q28" i="1"/>
  <c r="O9" i="1"/>
  <c r="I30" i="1"/>
  <c r="S15" i="1"/>
  <c r="E16" i="1"/>
  <c r="G16" i="1"/>
  <c r="M19" i="1"/>
  <c r="I15" i="1"/>
  <c r="G17" i="1"/>
  <c r="M17" i="1"/>
  <c r="O16" i="1"/>
  <c r="K20" i="1"/>
  <c r="Q18" i="1"/>
  <c r="O17" i="1"/>
  <c r="G15" i="1"/>
  <c r="S19" i="1"/>
  <c r="M22" i="1"/>
  <c r="E23" i="1"/>
  <c r="O19" i="1"/>
  <c r="G27" i="1"/>
  <c r="E15" i="1"/>
  <c r="E22" i="1"/>
  <c r="G19" i="1"/>
  <c r="S21" i="1"/>
  <c r="M20" i="1"/>
  <c r="G24" i="1"/>
  <c r="E18" i="1"/>
  <c r="I18" i="1"/>
  <c r="E20" i="1"/>
  <c r="K27" i="1"/>
  <c r="C21" i="1"/>
  <c r="O18" i="1"/>
  <c r="O25" i="1"/>
  <c r="S18" i="1"/>
  <c r="I16" i="1"/>
  <c r="K19" i="1"/>
  <c r="K22" i="1"/>
  <c r="M16" i="1"/>
  <c r="G25" i="1"/>
  <c r="S16" i="1"/>
  <c r="C18" i="1"/>
  <c r="C20" i="1"/>
  <c r="S36" i="1"/>
  <c r="M21" i="1"/>
  <c r="I28" i="1"/>
  <c r="C26" i="1"/>
  <c r="S25" i="1"/>
  <c r="O21" i="1"/>
  <c r="C23" i="1"/>
  <c r="I21" i="1"/>
  <c r="M18" i="1"/>
  <c r="S26" i="1"/>
  <c r="C15" i="1"/>
  <c r="G21" i="1"/>
  <c r="I29" i="1"/>
  <c r="K17" i="1"/>
  <c r="S22" i="1"/>
  <c r="O30" i="1"/>
  <c r="M26" i="1"/>
  <c r="T36" i="1"/>
  <c r="E25" i="1"/>
  <c r="M15" i="1"/>
  <c r="C27" i="1"/>
  <c r="C17" i="1"/>
  <c r="I19" i="1"/>
  <c r="G18" i="1"/>
  <c r="O22" i="1"/>
  <c r="K21" i="1"/>
  <c r="I31" i="1"/>
  <c r="K6" i="1"/>
  <c r="M6" i="1"/>
  <c r="G7" i="1"/>
  <c r="K8" i="1"/>
  <c r="O6" i="1"/>
  <c r="O10" i="1"/>
  <c r="T14" i="1"/>
  <c r="E6" i="1"/>
  <c r="S14" i="1"/>
  <c r="C14" i="1"/>
  <c r="E14" i="1"/>
  <c r="P25" i="1"/>
  <c r="Q25" i="1"/>
  <c r="P31" i="1"/>
  <c r="Q31" i="1"/>
  <c r="N36" i="1"/>
  <c r="O36" i="1"/>
  <c r="P30" i="1"/>
  <c r="Q30" i="1"/>
  <c r="L37" i="1"/>
  <c r="M14" i="1"/>
  <c r="P32" i="1"/>
  <c r="Q32" i="1"/>
  <c r="P24" i="1"/>
  <c r="Q24" i="1"/>
  <c r="O33" i="1"/>
  <c r="N14" i="1"/>
  <c r="P19" i="1"/>
  <c r="Q19" i="1"/>
  <c r="P17" i="1"/>
  <c r="Q17" i="1"/>
  <c r="P34" i="1"/>
  <c r="Q34" i="1"/>
  <c r="O15" i="1"/>
  <c r="P21" i="1"/>
  <c r="Q21" i="1"/>
  <c r="P22" i="1"/>
  <c r="Q22" i="1"/>
  <c r="P35" i="1"/>
  <c r="Q35" i="1"/>
  <c r="P27" i="1"/>
  <c r="Q27" i="1"/>
  <c r="O14" i="1"/>
  <c r="N37" i="1"/>
  <c r="O11" i="1"/>
  <c r="P9" i="1"/>
  <c r="Q9" i="1"/>
  <c r="P13" i="1"/>
  <c r="Q13" i="1"/>
  <c r="H36" i="1"/>
  <c r="I36" i="1"/>
  <c r="I34" i="1"/>
  <c r="P16" i="1"/>
  <c r="Q16" i="1"/>
  <c r="G36" i="1"/>
  <c r="I27" i="1"/>
  <c r="P29" i="1"/>
  <c r="Q29" i="1"/>
  <c r="I13" i="1"/>
  <c r="P12" i="1"/>
  <c r="Q12" i="1"/>
  <c r="P5" i="1"/>
  <c r="Q5" i="1"/>
  <c r="P8" i="1"/>
  <c r="Q8" i="1"/>
  <c r="P20" i="1"/>
  <c r="Q20" i="1"/>
  <c r="I20" i="1"/>
  <c r="P26" i="1"/>
  <c r="Q26" i="1"/>
  <c r="P15" i="1"/>
  <c r="I17" i="1"/>
  <c r="P11" i="1"/>
  <c r="Q11" i="1"/>
  <c r="D37" i="1"/>
  <c r="P7" i="1"/>
  <c r="Q7" i="1"/>
  <c r="P6" i="1"/>
  <c r="Q6" i="1"/>
  <c r="P10" i="1"/>
  <c r="Q10" i="1"/>
  <c r="H14" i="1"/>
  <c r="M36" i="1"/>
  <c r="E36" i="1"/>
  <c r="K36" i="1"/>
  <c r="C36" i="1"/>
  <c r="T37" i="1"/>
  <c r="E37" i="1"/>
  <c r="K14" i="1"/>
  <c r="G14" i="1"/>
  <c r="K37" i="1"/>
  <c r="P14" i="1"/>
  <c r="P36" i="1"/>
  <c r="Q36" i="1"/>
  <c r="Q15" i="1"/>
  <c r="H37" i="1"/>
  <c r="I37" i="1"/>
  <c r="I14" i="1"/>
  <c r="C37" i="1"/>
  <c r="G37" i="1"/>
  <c r="S37" i="1"/>
  <c r="O37" i="1"/>
  <c r="M37" i="1"/>
  <c r="P37" i="1"/>
  <c r="Q37" i="1"/>
  <c r="Q14" i="1"/>
</calcChain>
</file>

<file path=xl/sharedStrings.xml><?xml version="1.0" encoding="utf-8"?>
<sst xmlns="http://schemas.openxmlformats.org/spreadsheetml/2006/main" count="65" uniqueCount="48">
  <si>
    <t xml:space="preserve">      </t>
  </si>
  <si>
    <t>職員数</t>
  </si>
  <si>
    <t>構成比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</si>
  <si>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</si>
  <si>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</si>
  <si>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</si>
  <si>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</si>
  <si>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</si>
  <si>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</si>
  <si>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</si>
  <si>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かつらぎ町</t>
  </si>
  <si>
    <t>九度山町</t>
  </si>
  <si>
    <t>高野町</t>
  </si>
  <si>
    <t>湯浅町</t>
  </si>
  <si>
    <t>広川町</t>
  </si>
  <si>
    <t>美浜町</t>
  </si>
  <si>
    <t>日高町</t>
  </si>
  <si>
    <t>由良町</t>
  </si>
  <si>
    <t>白浜町</t>
  </si>
  <si>
    <t>上富田町</t>
  </si>
  <si>
    <t>すさみ町</t>
  </si>
  <si>
    <t>那智勝浦町</t>
  </si>
  <si>
    <t>太地町</t>
  </si>
  <si>
    <t>古座川町</t>
  </si>
  <si>
    <t>市計</t>
  </si>
  <si>
    <t>町村計</t>
  </si>
  <si>
    <t>課長補佐級</t>
    <rPh sb="0" eb="2">
      <t>カチョウ</t>
    </rPh>
    <rPh sb="2" eb="4">
      <t>ホサ</t>
    </rPh>
    <rPh sb="4" eb="5">
      <t>キュウ</t>
    </rPh>
    <phoneticPr fontId="2"/>
  </si>
  <si>
    <t>係長以上職員計　　　　　　　　   小計（Ａ）+（Ｂ）</t>
    <rPh sb="0" eb="2">
      <t>カカリチョウ</t>
    </rPh>
    <rPh sb="2" eb="4">
      <t>イジョウ</t>
    </rPh>
    <rPh sb="4" eb="6">
      <t>ショクイ</t>
    </rPh>
    <rPh sb="6" eb="7">
      <t>ケイ</t>
    </rPh>
    <phoneticPr fontId="2"/>
  </si>
  <si>
    <t>印南町</t>
    <rPh sb="0" eb="3">
      <t>イナミチョウ</t>
    </rPh>
    <phoneticPr fontId="2"/>
  </si>
  <si>
    <t>みなべ町</t>
    <rPh sb="3" eb="4">
      <t>チョウ</t>
    </rPh>
    <phoneticPr fontId="2"/>
  </si>
  <si>
    <t>串本町</t>
    <rPh sb="0" eb="3">
      <t>クシモトチョウ</t>
    </rPh>
    <phoneticPr fontId="2"/>
  </si>
  <si>
    <t>紀の川市</t>
    <rPh sb="0" eb="1">
      <t>キ</t>
    </rPh>
    <rPh sb="2" eb="4">
      <t>カワシ</t>
    </rPh>
    <phoneticPr fontId="2"/>
  </si>
  <si>
    <t>岩出市</t>
    <rPh sb="0" eb="2">
      <t>イワデ</t>
    </rPh>
    <rPh sb="2" eb="3">
      <t>シ</t>
    </rPh>
    <phoneticPr fontId="2"/>
  </si>
  <si>
    <t>紀美野町</t>
    <rPh sb="0" eb="2">
      <t>キミ</t>
    </rPh>
    <rPh sb="2" eb="4">
      <t>ノチョウ</t>
    </rPh>
    <phoneticPr fontId="2"/>
  </si>
  <si>
    <t>有田川町</t>
    <rPh sb="0" eb="2">
      <t>アリダ</t>
    </rPh>
    <rPh sb="2" eb="3">
      <t>ガワ</t>
    </rPh>
    <rPh sb="3" eb="4">
      <t>チョウ</t>
    </rPh>
    <phoneticPr fontId="2"/>
  </si>
  <si>
    <t>日高川町</t>
    <rPh sb="0" eb="2">
      <t>ヒダカ</t>
    </rPh>
    <rPh sb="2" eb="3">
      <t>ガワ</t>
    </rPh>
    <rPh sb="3" eb="4">
      <t>チョウ</t>
    </rPh>
    <phoneticPr fontId="2"/>
  </si>
  <si>
    <t>北山村</t>
  </si>
  <si>
    <t>係  長  級</t>
    <phoneticPr fontId="2"/>
  </si>
  <si>
    <t>小  計  （Ｂ）</t>
    <phoneticPr fontId="2"/>
  </si>
  <si>
    <t>合 計</t>
    <phoneticPr fontId="2"/>
  </si>
  <si>
    <t>部　長　級</t>
    <phoneticPr fontId="2"/>
  </si>
  <si>
    <t>部　次　長　級</t>
    <phoneticPr fontId="2"/>
  </si>
  <si>
    <t>課　長　級</t>
    <phoneticPr fontId="2"/>
  </si>
  <si>
    <t>小 計 （ Ａ ）</t>
    <phoneticPr fontId="2"/>
  </si>
  <si>
    <t>そ の 他 職 員</t>
    <rPh sb="4" eb="5">
      <t>タ</t>
    </rPh>
    <rPh sb="6" eb="7">
      <t>ショク</t>
    </rPh>
    <rPh sb="8" eb="9">
      <t>イン</t>
    </rPh>
    <phoneticPr fontId="2"/>
  </si>
  <si>
    <t>市町村計</t>
    <rPh sb="0" eb="3">
      <t>シチョウソン</t>
    </rPh>
    <rPh sb="3" eb="4">
      <t>ケイ</t>
    </rPh>
    <phoneticPr fontId="2"/>
  </si>
  <si>
    <t>６  市町村別職務上の地位別職員数（一般行政職）</t>
    <rPh sb="3" eb="6">
      <t>シチョウソン</t>
    </rPh>
    <rPh sb="6" eb="7">
      <t>ベツ</t>
    </rPh>
    <phoneticPr fontId="2"/>
  </si>
  <si>
    <t>（平成３０年４月１日現在　単位：人、％）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rPh sb="13" eb="15">
      <t>タンイ</t>
    </rPh>
    <rPh sb="16" eb="17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</si>
</sst>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7"/>
      <color indexed="8"/>
      <name val="HG丸ｺﾞｼｯｸM-PRO"/>
      <family val="3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0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 diagonalDown="1">
      <left style="medium">
        <color indexed="8"/>
      </left>
      <right style="medium">
        <color indexed="8"/>
      </right>
      <top style="medium">
        <color indexed="8"/>
      </top>
      <bottom/>
      <diagonal style="thin">
        <color indexed="8"/>
      </diagonal>
    </border>
    <border diagonalDown="1">
      <left style="medium">
        <color indexed="8"/>
      </left>
      <right style="medium">
        <color indexed="8"/>
      </right>
      <top/>
      <bottom style="medium">
        <color indexed="8"/>
      </bottom>
      <diagonal style="thin">
        <color indexed="8"/>
      </diagonal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37" fontId="1" fillId="0" borderId="1"/>
  </cellStyleXfs>
  <cellXfs count="43">
    <xf numFmtId="0" fontId="0" fillId="0" borderId="0" xfId="0"/>
    <xf numFmtId="37" fontId="3" fillId="0" borderId="2" xfId="0" applyNumberFormat="1" applyFont="1" applyFill="1" applyBorder="1" applyAlignment="1" applyProtection="1">
      <alignment vertical="center"/>
    </xf>
    <xf numFmtId="176" fontId="3" fillId="0" borderId="2" xfId="0" applyNumberFormat="1" applyFont="1" applyFill="1" applyBorder="1" applyAlignment="1" applyProtection="1">
      <alignment vertical="center"/>
    </xf>
    <xf numFmtId="37" fontId="3" fillId="0" borderId="3" xfId="0" applyNumberFormat="1" applyFont="1" applyFill="1" applyBorder="1" applyAlignment="1" applyProtection="1">
      <alignment vertical="center"/>
    </xf>
    <xf numFmtId="37" fontId="3" fillId="0" borderId="4" xfId="0" applyNumberFormat="1" applyFont="1" applyFill="1" applyBorder="1" applyAlignment="1" applyProtection="1">
      <alignment vertical="center"/>
    </xf>
    <xf numFmtId="176" fontId="3" fillId="0" borderId="4" xfId="0" applyNumberFormat="1" applyFont="1" applyFill="1" applyBorder="1" applyAlignment="1" applyProtection="1">
      <alignment vertical="center"/>
    </xf>
    <xf numFmtId="37" fontId="3" fillId="0" borderId="5" xfId="0" applyNumberFormat="1" applyFont="1" applyFill="1" applyBorder="1" applyAlignment="1" applyProtection="1">
      <alignment vertical="center"/>
    </xf>
    <xf numFmtId="37" fontId="3" fillId="0" borderId="6" xfId="0" applyNumberFormat="1" applyFont="1" applyFill="1" applyBorder="1" applyAlignment="1" applyProtection="1">
      <alignment vertical="center"/>
    </xf>
    <xf numFmtId="176" fontId="3" fillId="0" borderId="6" xfId="0" applyNumberFormat="1" applyFont="1" applyFill="1" applyBorder="1" applyAlignment="1" applyProtection="1">
      <alignment vertical="center"/>
    </xf>
    <xf numFmtId="37" fontId="3" fillId="0" borderId="7" xfId="0" applyNumberFormat="1" applyFont="1" applyFill="1" applyBorder="1" applyAlignment="1" applyProtection="1">
      <alignment vertical="center"/>
    </xf>
    <xf numFmtId="37" fontId="3" fillId="0" borderId="8" xfId="0" applyNumberFormat="1" applyFont="1" applyFill="1" applyBorder="1" applyAlignment="1" applyProtection="1">
      <alignment vertical="center"/>
    </xf>
    <xf numFmtId="176" fontId="3" fillId="0" borderId="8" xfId="0" applyNumberFormat="1" applyFont="1" applyFill="1" applyBorder="1" applyAlignment="1" applyProtection="1">
      <alignment vertical="center"/>
    </xf>
    <xf numFmtId="37" fontId="3" fillId="0" borderId="9" xfId="0" applyNumberFormat="1" applyFont="1" applyFill="1" applyBorder="1" applyAlignment="1" applyProtection="1">
      <alignment vertical="center"/>
    </xf>
    <xf numFmtId="37" fontId="3" fillId="0" borderId="10" xfId="0" applyNumberFormat="1" applyFont="1" applyFill="1" applyBorder="1" applyAlignment="1" applyProtection="1">
      <alignment vertical="center"/>
    </xf>
    <xf numFmtId="176" fontId="3" fillId="0" borderId="10" xfId="0" applyNumberFormat="1" applyFont="1" applyFill="1" applyBorder="1" applyAlignment="1" applyProtection="1">
      <alignment vertical="center"/>
    </xf>
    <xf numFmtId="37" fontId="3" fillId="0" borderId="11" xfId="0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centerContinuous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/>
      <protection locked="0"/>
    </xf>
    <xf numFmtId="0" fontId="3" fillId="2" borderId="15" xfId="0" applyFont="1" applyFill="1" applyBorder="1" applyAlignment="1" applyProtection="1">
      <alignment horizontal="center" vertical="center"/>
    </xf>
    <xf numFmtId="37" fontId="3" fillId="0" borderId="16" xfId="0" applyNumberFormat="1" applyFont="1" applyFill="1" applyBorder="1" applyAlignment="1" applyProtection="1">
      <alignment vertical="center"/>
    </xf>
    <xf numFmtId="37" fontId="3" fillId="0" borderId="17" xfId="0" applyNumberFormat="1" applyFont="1" applyFill="1" applyBorder="1" applyAlignment="1" applyProtection="1">
      <alignment vertical="center"/>
    </xf>
    <xf numFmtId="37" fontId="3" fillId="0" borderId="18" xfId="0" applyNumberFormat="1" applyFont="1" applyFill="1" applyBorder="1" applyAlignment="1" applyProtection="1">
      <alignment vertical="center"/>
    </xf>
    <xf numFmtId="37" fontId="3" fillId="0" borderId="19" xfId="0" applyNumberFormat="1" applyFont="1" applyFill="1" applyBorder="1" applyAlignment="1" applyProtection="1">
      <alignment vertical="center"/>
    </xf>
    <xf numFmtId="37" fontId="3" fillId="0" borderId="20" xfId="0" applyNumberFormat="1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horizontal="distributed" vertical="center"/>
      <protection locked="0"/>
    </xf>
    <xf numFmtId="0" fontId="3" fillId="0" borderId="22" xfId="0" applyFont="1" applyFill="1" applyBorder="1" applyAlignment="1" applyProtection="1">
      <alignment horizontal="distributed" vertical="center"/>
      <protection locked="0"/>
    </xf>
    <xf numFmtId="0" fontId="3" fillId="0" borderId="23" xfId="0" applyFont="1" applyFill="1" applyBorder="1" applyAlignment="1" applyProtection="1">
      <alignment horizontal="distributed" vertical="center"/>
      <protection locked="0"/>
    </xf>
    <xf numFmtId="0" fontId="3" fillId="0" borderId="24" xfId="0" applyFont="1" applyFill="1" applyBorder="1" applyAlignment="1" applyProtection="1">
      <alignment horizontal="distributed" vertical="center"/>
      <protection locked="0"/>
    </xf>
    <xf numFmtId="0" fontId="3" fillId="0" borderId="24" xfId="0" applyFont="1" applyFill="1" applyBorder="1" applyAlignment="1" applyProtection="1">
      <alignment horizontal="distributed" vertical="center"/>
    </xf>
    <xf numFmtId="0" fontId="3" fillId="0" borderId="25" xfId="0" applyFont="1" applyFill="1" applyBorder="1" applyAlignment="1" applyProtection="1">
      <alignment horizontal="distributed" vertical="center"/>
    </xf>
    <xf numFmtId="0" fontId="3" fillId="2" borderId="26" xfId="0" applyFont="1" applyFill="1" applyBorder="1" applyAlignment="1" applyProtection="1">
      <alignment horizontal="center" vertical="center"/>
    </xf>
    <xf numFmtId="0" fontId="5" fillId="2" borderId="26" xfId="0" applyFont="1" applyFill="1" applyBorder="1" applyAlignment="1" applyProtection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>
      <alignment horizontal="center" vertical="center"/>
    </xf>
    <xf numFmtId="0" fontId="3" fillId="2" borderId="29" xfId="0" applyFont="1" applyFill="1" applyBorder="1" applyAlignment="1" applyProtection="1">
      <alignment horizontal="center" vertical="center"/>
    </xf>
  </cellXfs>
  <cellStyles count="2">
    <cellStyle name="標準" xfId="0" builtinId="0"/>
    <cellStyle name="未定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39"/>
  <sheetViews>
    <sheetView tabSelected="1" defaultGridColor="0" view="pageBreakPreview" colorId="22" zoomScale="75" zoomScaleNormal="70" zoomScaleSheetLayoutView="75" workbookViewId="0">
      <pane xSplit="1" ySplit="4" topLeftCell="E5" activePane="bottomRight" state="frozen"/>
      <selection pane="topRight" activeCell="B1" sqref="B1"/>
      <selection pane="bottomLeft" activeCell="A4" sqref="A4"/>
      <selection pane="bottomRight" activeCell="J10" sqref="J10"/>
    </sheetView>
  </sheetViews>
  <sheetFormatPr defaultColWidth="8.69921875" defaultRowHeight="17.25" x14ac:dyDescent="0.2"/>
  <cols>
    <col min="1" max="1" width="14.796875" style="16" customWidth="1"/>
    <col min="2" max="11" width="8.69921875" style="16" customWidth="1"/>
    <col min="12" max="20" width="9.19921875" style="16" customWidth="1"/>
    <col min="21" max="16384" width="8.69921875" style="16"/>
  </cols>
  <sheetData>
    <row r="1" spans="1:29" ht="27" customHeight="1" x14ac:dyDescent="0.2">
      <c r="A1" s="24" t="s">
        <v>46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9"/>
    </row>
    <row r="2" spans="1:29" ht="18" thickBot="1" x14ac:dyDescent="0.25">
      <c r="A2" s="20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9" t="s">
        <v>47</v>
      </c>
      <c r="U2" s="18"/>
      <c r="V2" s="18"/>
      <c r="W2" s="18"/>
      <c r="X2" s="18"/>
      <c r="Y2" s="18"/>
      <c r="Z2" s="18"/>
      <c r="AA2" s="18"/>
      <c r="AB2" s="18"/>
      <c r="AC2" s="18"/>
    </row>
    <row r="3" spans="1:29" ht="31.5" customHeight="1" x14ac:dyDescent="0.2">
      <c r="A3" s="39" t="s">
        <v>0</v>
      </c>
      <c r="B3" s="42" t="s">
        <v>40</v>
      </c>
      <c r="C3" s="37"/>
      <c r="D3" s="37" t="s">
        <v>41</v>
      </c>
      <c r="E3" s="37"/>
      <c r="F3" s="37" t="s">
        <v>42</v>
      </c>
      <c r="G3" s="37"/>
      <c r="H3" s="37" t="s">
        <v>43</v>
      </c>
      <c r="I3" s="37"/>
      <c r="J3" s="37" t="s">
        <v>26</v>
      </c>
      <c r="K3" s="41"/>
      <c r="L3" s="37" t="s">
        <v>37</v>
      </c>
      <c r="M3" s="37"/>
      <c r="N3" s="37" t="s">
        <v>38</v>
      </c>
      <c r="O3" s="37"/>
      <c r="P3" s="38" t="s">
        <v>27</v>
      </c>
      <c r="Q3" s="38"/>
      <c r="R3" s="37" t="s">
        <v>44</v>
      </c>
      <c r="S3" s="37"/>
      <c r="T3" s="21" t="s">
        <v>39</v>
      </c>
    </row>
    <row r="4" spans="1:29" ht="31.5" customHeight="1" thickBot="1" x14ac:dyDescent="0.25">
      <c r="A4" s="40"/>
      <c r="B4" s="25" t="s">
        <v>1</v>
      </c>
      <c r="C4" s="22" t="s">
        <v>2</v>
      </c>
      <c r="D4" s="22" t="s">
        <v>1</v>
      </c>
      <c r="E4" s="22" t="s">
        <v>2</v>
      </c>
      <c r="F4" s="22" t="s">
        <v>1</v>
      </c>
      <c r="G4" s="22" t="s">
        <v>2</v>
      </c>
      <c r="H4" s="22" t="s">
        <v>1</v>
      </c>
      <c r="I4" s="22" t="s">
        <v>2</v>
      </c>
      <c r="J4" s="22" t="s">
        <v>1</v>
      </c>
      <c r="K4" s="22" t="s">
        <v>2</v>
      </c>
      <c r="L4" s="22" t="s">
        <v>1</v>
      </c>
      <c r="M4" s="22" t="s">
        <v>2</v>
      </c>
      <c r="N4" s="22" t="s">
        <v>1</v>
      </c>
      <c r="O4" s="22" t="s">
        <v>2</v>
      </c>
      <c r="P4" s="22" t="s">
        <v>1</v>
      </c>
      <c r="Q4" s="22" t="s">
        <v>2</v>
      </c>
      <c r="R4" s="22" t="s">
        <v>1</v>
      </c>
      <c r="S4" s="22" t="s">
        <v>2</v>
      </c>
      <c r="T4" s="23" t="s">
        <v>1</v>
      </c>
    </row>
    <row r="5" spans="1:29" ht="23.1" customHeight="1" x14ac:dyDescent="0.2">
      <c r="A5" s="31" t="s">
        <v>3</v>
      </c>
      <c r="B5" s="26">
        <v>45</v>
      </c>
      <c r="C5" s="5">
        <f>ROUND((B5/$T5),3)*100</f>
        <v>3.1</v>
      </c>
      <c r="D5" s="4">
        <v>0</v>
      </c>
      <c r="E5" s="5">
        <f>ROUND((D5/$T5),3)*100</f>
        <v>0</v>
      </c>
      <c r="F5" s="4">
        <v>100</v>
      </c>
      <c r="G5" s="5">
        <f t="shared" ref="G5:G34" si="0">ROUND((F5/$T5),3)*100</f>
        <v>6.9</v>
      </c>
      <c r="H5" s="4">
        <f>B5+D5+F5</f>
        <v>145</v>
      </c>
      <c r="I5" s="5">
        <f t="shared" ref="I5:I34" si="1">ROUND((H5/$T5),3)*100</f>
        <v>10</v>
      </c>
      <c r="J5" s="4">
        <v>115</v>
      </c>
      <c r="K5" s="5">
        <f>ROUND((J5/$T5),3)*100</f>
        <v>7.9</v>
      </c>
      <c r="L5" s="4">
        <v>500</v>
      </c>
      <c r="M5" s="5">
        <f t="shared" ref="M5:M34" si="2">ROUND((L5/$T5),3)*100</f>
        <v>34.300000000000004</v>
      </c>
      <c r="N5" s="4">
        <f>J5+L5</f>
        <v>615</v>
      </c>
      <c r="O5" s="5">
        <f t="shared" ref="O5:O34" si="3">ROUND((N5/$T5),3)*100</f>
        <v>42.199999999999996</v>
      </c>
      <c r="P5" s="4">
        <f t="shared" ref="P5:P34" si="4">H5+N5</f>
        <v>760</v>
      </c>
      <c r="Q5" s="5">
        <f>ROUND((P5/$T5),3)*100</f>
        <v>52.2</v>
      </c>
      <c r="R5" s="4">
        <v>697</v>
      </c>
      <c r="S5" s="5">
        <f t="shared" ref="S5:S34" si="5">ROUND((R5/$T5),3)*100</f>
        <v>47.8</v>
      </c>
      <c r="T5" s="6">
        <f>SUM(P5,R5)</f>
        <v>1457</v>
      </c>
    </row>
    <row r="6" spans="1:29" ht="23.1" customHeight="1" x14ac:dyDescent="0.2">
      <c r="A6" s="32" t="s">
        <v>4</v>
      </c>
      <c r="B6" s="27">
        <v>6</v>
      </c>
      <c r="C6" s="2">
        <f t="shared" ref="C6:C35" si="6">ROUND((B6/$T6),3)*100</f>
        <v>2.4</v>
      </c>
      <c r="D6" s="1">
        <v>0</v>
      </c>
      <c r="E6" s="2">
        <f t="shared" ref="E6:E35" si="7">ROUND((D6/$T6),3)*100</f>
        <v>0</v>
      </c>
      <c r="F6" s="1">
        <v>31</v>
      </c>
      <c r="G6" s="2">
        <f t="shared" si="0"/>
        <v>12.2</v>
      </c>
      <c r="H6" s="1">
        <f t="shared" ref="H6:H34" si="8">B6+D6+F6</f>
        <v>37</v>
      </c>
      <c r="I6" s="2">
        <f t="shared" si="1"/>
        <v>14.499999999999998</v>
      </c>
      <c r="J6" s="1">
        <v>38</v>
      </c>
      <c r="K6" s="2">
        <f t="shared" ref="K6:K34" si="9">ROUND((J6/$T6),3)*100</f>
        <v>14.899999999999999</v>
      </c>
      <c r="L6" s="1">
        <v>86</v>
      </c>
      <c r="M6" s="2">
        <f t="shared" si="2"/>
        <v>33.700000000000003</v>
      </c>
      <c r="N6" s="1">
        <f t="shared" ref="N6:N34" si="10">J6+L6</f>
        <v>124</v>
      </c>
      <c r="O6" s="2">
        <f t="shared" si="3"/>
        <v>48.6</v>
      </c>
      <c r="P6" s="1">
        <f>H6+N6</f>
        <v>161</v>
      </c>
      <c r="Q6" s="2">
        <f>ROUND((P6/$T6),3)*100</f>
        <v>63.1</v>
      </c>
      <c r="R6" s="1">
        <v>94</v>
      </c>
      <c r="S6" s="2">
        <f>ROUND((R6/$T6),3)*100</f>
        <v>36.9</v>
      </c>
      <c r="T6" s="3">
        <f t="shared" ref="T6:T13" si="11">SUM(P6,R6)</f>
        <v>255</v>
      </c>
    </row>
    <row r="7" spans="1:29" ht="23.1" customHeight="1" x14ac:dyDescent="0.2">
      <c r="A7" s="32" t="s">
        <v>5</v>
      </c>
      <c r="B7" s="27">
        <v>11</v>
      </c>
      <c r="C7" s="2">
        <f t="shared" si="6"/>
        <v>3.5000000000000004</v>
      </c>
      <c r="D7" s="1">
        <v>0</v>
      </c>
      <c r="E7" s="2">
        <f t="shared" si="7"/>
        <v>0</v>
      </c>
      <c r="F7" s="1">
        <v>46</v>
      </c>
      <c r="G7" s="2">
        <f t="shared" si="0"/>
        <v>14.499999999999998</v>
      </c>
      <c r="H7" s="1">
        <f>B7+D7+F7</f>
        <v>57</v>
      </c>
      <c r="I7" s="2">
        <f t="shared" si="1"/>
        <v>17.899999999999999</v>
      </c>
      <c r="J7" s="1">
        <v>117</v>
      </c>
      <c r="K7" s="2">
        <f t="shared" si="9"/>
        <v>36.799999999999997</v>
      </c>
      <c r="L7" s="1">
        <v>41</v>
      </c>
      <c r="M7" s="2">
        <f t="shared" si="2"/>
        <v>12.9</v>
      </c>
      <c r="N7" s="1">
        <f t="shared" si="10"/>
        <v>158</v>
      </c>
      <c r="O7" s="2">
        <f>ROUND((N7/$T7),3)*100</f>
        <v>49.7</v>
      </c>
      <c r="P7" s="1">
        <f t="shared" si="4"/>
        <v>215</v>
      </c>
      <c r="Q7" s="2">
        <f t="shared" ref="Q7:Q34" si="12">ROUND((P7/$T7),3)*100</f>
        <v>67.600000000000009</v>
      </c>
      <c r="R7" s="1">
        <v>103</v>
      </c>
      <c r="S7" s="2">
        <f t="shared" si="5"/>
        <v>32.4</v>
      </c>
      <c r="T7" s="3">
        <f t="shared" si="11"/>
        <v>318</v>
      </c>
    </row>
    <row r="8" spans="1:29" ht="23.1" customHeight="1" x14ac:dyDescent="0.2">
      <c r="A8" s="32" t="s">
        <v>6</v>
      </c>
      <c r="B8" s="27">
        <v>5</v>
      </c>
      <c r="C8" s="2">
        <f t="shared" si="6"/>
        <v>3.2</v>
      </c>
      <c r="D8" s="1">
        <v>0</v>
      </c>
      <c r="E8" s="2">
        <f t="shared" si="7"/>
        <v>0</v>
      </c>
      <c r="F8" s="1">
        <v>23</v>
      </c>
      <c r="G8" s="2">
        <f t="shared" si="0"/>
        <v>14.6</v>
      </c>
      <c r="H8" s="1">
        <f t="shared" si="8"/>
        <v>28</v>
      </c>
      <c r="I8" s="2">
        <f t="shared" si="1"/>
        <v>17.8</v>
      </c>
      <c r="J8" s="1">
        <v>0</v>
      </c>
      <c r="K8" s="2">
        <f t="shared" si="9"/>
        <v>0</v>
      </c>
      <c r="L8" s="1">
        <v>48</v>
      </c>
      <c r="M8" s="2">
        <f t="shared" si="2"/>
        <v>30.599999999999998</v>
      </c>
      <c r="N8" s="1">
        <f t="shared" si="10"/>
        <v>48</v>
      </c>
      <c r="O8" s="2">
        <f t="shared" si="3"/>
        <v>30.599999999999998</v>
      </c>
      <c r="P8" s="1">
        <f t="shared" si="4"/>
        <v>76</v>
      </c>
      <c r="Q8" s="2">
        <f t="shared" si="12"/>
        <v>48.4</v>
      </c>
      <c r="R8" s="1">
        <v>81</v>
      </c>
      <c r="S8" s="2">
        <f t="shared" si="5"/>
        <v>51.6</v>
      </c>
      <c r="T8" s="3">
        <f t="shared" si="11"/>
        <v>157</v>
      </c>
    </row>
    <row r="9" spans="1:29" ht="23.1" customHeight="1" x14ac:dyDescent="0.2">
      <c r="A9" s="32" t="s">
        <v>7</v>
      </c>
      <c r="B9" s="27">
        <v>7</v>
      </c>
      <c r="C9" s="2">
        <f t="shared" si="6"/>
        <v>3.6999999999999997</v>
      </c>
      <c r="D9" s="1">
        <v>0</v>
      </c>
      <c r="E9" s="2">
        <f t="shared" si="7"/>
        <v>0</v>
      </c>
      <c r="F9" s="1">
        <v>24</v>
      </c>
      <c r="G9" s="2">
        <f t="shared" si="0"/>
        <v>12.7</v>
      </c>
      <c r="H9" s="1">
        <f t="shared" si="8"/>
        <v>31</v>
      </c>
      <c r="I9" s="2">
        <f t="shared" si="1"/>
        <v>16.400000000000002</v>
      </c>
      <c r="J9" s="1">
        <v>31</v>
      </c>
      <c r="K9" s="2">
        <f t="shared" si="9"/>
        <v>16.400000000000002</v>
      </c>
      <c r="L9" s="1">
        <v>49</v>
      </c>
      <c r="M9" s="2">
        <f t="shared" si="2"/>
        <v>25.900000000000002</v>
      </c>
      <c r="N9" s="1">
        <f t="shared" si="10"/>
        <v>80</v>
      </c>
      <c r="O9" s="2">
        <f t="shared" si="3"/>
        <v>42.3</v>
      </c>
      <c r="P9" s="1">
        <f t="shared" si="4"/>
        <v>111</v>
      </c>
      <c r="Q9" s="2">
        <f t="shared" si="12"/>
        <v>58.699999999999996</v>
      </c>
      <c r="R9" s="1">
        <v>78</v>
      </c>
      <c r="S9" s="2">
        <f t="shared" si="5"/>
        <v>41.3</v>
      </c>
      <c r="T9" s="3">
        <f t="shared" si="11"/>
        <v>189</v>
      </c>
    </row>
    <row r="10" spans="1:29" ht="23.1" customHeight="1" x14ac:dyDescent="0.2">
      <c r="A10" s="32" t="s">
        <v>8</v>
      </c>
      <c r="B10" s="27">
        <v>16</v>
      </c>
      <c r="C10" s="2">
        <f t="shared" si="6"/>
        <v>3.2</v>
      </c>
      <c r="D10" s="1">
        <v>0</v>
      </c>
      <c r="E10" s="2">
        <f t="shared" si="7"/>
        <v>0</v>
      </c>
      <c r="F10" s="1">
        <v>78</v>
      </c>
      <c r="G10" s="2">
        <f t="shared" si="0"/>
        <v>15.8</v>
      </c>
      <c r="H10" s="1">
        <f t="shared" si="8"/>
        <v>94</v>
      </c>
      <c r="I10" s="2">
        <f t="shared" si="1"/>
        <v>19</v>
      </c>
      <c r="J10" s="1">
        <v>0</v>
      </c>
      <c r="K10" s="2">
        <f t="shared" si="9"/>
        <v>0</v>
      </c>
      <c r="L10" s="1">
        <v>131</v>
      </c>
      <c r="M10" s="2">
        <f t="shared" si="2"/>
        <v>26.5</v>
      </c>
      <c r="N10" s="1">
        <f t="shared" si="10"/>
        <v>131</v>
      </c>
      <c r="O10" s="2">
        <f t="shared" si="3"/>
        <v>26.5</v>
      </c>
      <c r="P10" s="1">
        <f t="shared" si="4"/>
        <v>225</v>
      </c>
      <c r="Q10" s="2">
        <f t="shared" si="12"/>
        <v>45.5</v>
      </c>
      <c r="R10" s="1">
        <v>270</v>
      </c>
      <c r="S10" s="2">
        <f t="shared" si="5"/>
        <v>54.500000000000007</v>
      </c>
      <c r="T10" s="3">
        <f t="shared" si="11"/>
        <v>495</v>
      </c>
    </row>
    <row r="11" spans="1:29" ht="23.1" customHeight="1" x14ac:dyDescent="0.2">
      <c r="A11" s="32" t="s">
        <v>9</v>
      </c>
      <c r="B11" s="27">
        <v>8</v>
      </c>
      <c r="C11" s="2">
        <f t="shared" si="6"/>
        <v>3.5999999999999996</v>
      </c>
      <c r="D11" s="1">
        <v>7</v>
      </c>
      <c r="E11" s="2">
        <f t="shared" si="7"/>
        <v>3.2</v>
      </c>
      <c r="F11" s="1">
        <v>29</v>
      </c>
      <c r="G11" s="2">
        <f t="shared" si="0"/>
        <v>13.100000000000001</v>
      </c>
      <c r="H11" s="1">
        <f t="shared" si="8"/>
        <v>44</v>
      </c>
      <c r="I11" s="2">
        <f t="shared" si="1"/>
        <v>19.8</v>
      </c>
      <c r="J11" s="1">
        <v>37</v>
      </c>
      <c r="K11" s="2">
        <f t="shared" si="9"/>
        <v>16.7</v>
      </c>
      <c r="L11" s="1">
        <v>61</v>
      </c>
      <c r="M11" s="2">
        <f t="shared" si="2"/>
        <v>27.500000000000004</v>
      </c>
      <c r="N11" s="1">
        <f t="shared" si="10"/>
        <v>98</v>
      </c>
      <c r="O11" s="2">
        <f t="shared" si="3"/>
        <v>44.1</v>
      </c>
      <c r="P11" s="1">
        <f t="shared" si="4"/>
        <v>142</v>
      </c>
      <c r="Q11" s="2">
        <f t="shared" si="12"/>
        <v>64</v>
      </c>
      <c r="R11" s="1">
        <v>80</v>
      </c>
      <c r="S11" s="2">
        <f t="shared" si="5"/>
        <v>36</v>
      </c>
      <c r="T11" s="3">
        <f t="shared" si="11"/>
        <v>222</v>
      </c>
    </row>
    <row r="12" spans="1:29" ht="23.1" customHeight="1" x14ac:dyDescent="0.2">
      <c r="A12" s="32" t="s">
        <v>31</v>
      </c>
      <c r="B12" s="27">
        <v>11</v>
      </c>
      <c r="C12" s="2">
        <f t="shared" si="6"/>
        <v>2.9000000000000004</v>
      </c>
      <c r="D12" s="1">
        <v>20</v>
      </c>
      <c r="E12" s="2">
        <f t="shared" si="7"/>
        <v>5.3</v>
      </c>
      <c r="F12" s="1">
        <v>96</v>
      </c>
      <c r="G12" s="2">
        <f t="shared" si="0"/>
        <v>25.5</v>
      </c>
      <c r="H12" s="1">
        <f t="shared" si="8"/>
        <v>127</v>
      </c>
      <c r="I12" s="2">
        <f t="shared" si="1"/>
        <v>33.800000000000004</v>
      </c>
      <c r="J12" s="1">
        <v>122</v>
      </c>
      <c r="K12" s="2">
        <f t="shared" si="9"/>
        <v>32.4</v>
      </c>
      <c r="L12" s="1">
        <v>52</v>
      </c>
      <c r="M12" s="2">
        <f t="shared" si="2"/>
        <v>13.8</v>
      </c>
      <c r="N12" s="1">
        <f t="shared" si="10"/>
        <v>174</v>
      </c>
      <c r="O12" s="2">
        <f t="shared" si="3"/>
        <v>46.300000000000004</v>
      </c>
      <c r="P12" s="1">
        <f t="shared" si="4"/>
        <v>301</v>
      </c>
      <c r="Q12" s="2">
        <f t="shared" si="12"/>
        <v>80.100000000000009</v>
      </c>
      <c r="R12" s="1">
        <v>75</v>
      </c>
      <c r="S12" s="2">
        <f t="shared" si="5"/>
        <v>19.900000000000002</v>
      </c>
      <c r="T12" s="3">
        <f t="shared" si="11"/>
        <v>376</v>
      </c>
    </row>
    <row r="13" spans="1:29" ht="23.1" customHeight="1" thickBot="1" x14ac:dyDescent="0.25">
      <c r="A13" s="33" t="s">
        <v>32</v>
      </c>
      <c r="B13" s="28">
        <v>6</v>
      </c>
      <c r="C13" s="8">
        <f t="shared" si="6"/>
        <v>3.2</v>
      </c>
      <c r="D13" s="7">
        <v>4</v>
      </c>
      <c r="E13" s="8">
        <f t="shared" si="7"/>
        <v>2.1</v>
      </c>
      <c r="F13" s="7">
        <v>36</v>
      </c>
      <c r="G13" s="8">
        <f t="shared" si="0"/>
        <v>18.899999999999999</v>
      </c>
      <c r="H13" s="7">
        <f t="shared" si="8"/>
        <v>46</v>
      </c>
      <c r="I13" s="8">
        <f t="shared" si="1"/>
        <v>24.2</v>
      </c>
      <c r="J13" s="7">
        <v>15</v>
      </c>
      <c r="K13" s="8">
        <f t="shared" si="9"/>
        <v>7.9</v>
      </c>
      <c r="L13" s="7">
        <v>34</v>
      </c>
      <c r="M13" s="8">
        <f t="shared" si="2"/>
        <v>17.899999999999999</v>
      </c>
      <c r="N13" s="7">
        <f t="shared" si="10"/>
        <v>49</v>
      </c>
      <c r="O13" s="8">
        <f t="shared" si="3"/>
        <v>25.8</v>
      </c>
      <c r="P13" s="7">
        <f t="shared" si="4"/>
        <v>95</v>
      </c>
      <c r="Q13" s="8">
        <f t="shared" si="12"/>
        <v>50</v>
      </c>
      <c r="R13" s="7">
        <v>95</v>
      </c>
      <c r="S13" s="8">
        <f t="shared" si="5"/>
        <v>50</v>
      </c>
      <c r="T13" s="9">
        <f t="shared" si="11"/>
        <v>190</v>
      </c>
    </row>
    <row r="14" spans="1:29" ht="23.1" customHeight="1" thickBot="1" x14ac:dyDescent="0.25">
      <c r="A14" s="34" t="s">
        <v>24</v>
      </c>
      <c r="B14" s="29">
        <f>SUM(B5:B13)</f>
        <v>115</v>
      </c>
      <c r="C14" s="11">
        <f>ROUND((B14/$T14),3)*100</f>
        <v>3.1</v>
      </c>
      <c r="D14" s="10">
        <f>SUM(D5:D13)</f>
        <v>31</v>
      </c>
      <c r="E14" s="11">
        <f>ROUND((D14/$T14),3)*100</f>
        <v>0.8</v>
      </c>
      <c r="F14" s="10">
        <f>SUM(F5:F13)</f>
        <v>463</v>
      </c>
      <c r="G14" s="11">
        <f>ROUND((F14/$T14),3)*100</f>
        <v>12.7</v>
      </c>
      <c r="H14" s="10">
        <f>SUM(H5:H13)</f>
        <v>609</v>
      </c>
      <c r="I14" s="11">
        <f>ROUND((H14/$T14),3)*100</f>
        <v>16.600000000000001</v>
      </c>
      <c r="J14" s="10">
        <f>SUM(J5:J13)</f>
        <v>475</v>
      </c>
      <c r="K14" s="11">
        <f>ROUND((J14/$T14),3)*100</f>
        <v>13</v>
      </c>
      <c r="L14" s="10">
        <f>SUM(L5:L13)</f>
        <v>1002</v>
      </c>
      <c r="M14" s="11">
        <f>ROUND((L14/$T14),3)*100</f>
        <v>27.400000000000002</v>
      </c>
      <c r="N14" s="10">
        <f>SUM(N5:N13)</f>
        <v>1477</v>
      </c>
      <c r="O14" s="11">
        <f>ROUND((N14/$T14),3)*100</f>
        <v>40.400000000000006</v>
      </c>
      <c r="P14" s="10">
        <f>SUM(P5:P13)</f>
        <v>2086</v>
      </c>
      <c r="Q14" s="11">
        <f>ROUND((P14/$T14),3)*100</f>
        <v>56.999999999999993</v>
      </c>
      <c r="R14" s="10">
        <f>SUM(R5:R13)</f>
        <v>1573</v>
      </c>
      <c r="S14" s="11">
        <f>ROUND((R14/$T14),3)*100</f>
        <v>43</v>
      </c>
      <c r="T14" s="12">
        <f>SUM(T5:T13)</f>
        <v>3659</v>
      </c>
    </row>
    <row r="15" spans="1:29" ht="23.1" customHeight="1" x14ac:dyDescent="0.2">
      <c r="A15" s="31" t="s">
        <v>33</v>
      </c>
      <c r="B15" s="26">
        <v>0</v>
      </c>
      <c r="C15" s="5">
        <f t="shared" si="6"/>
        <v>0</v>
      </c>
      <c r="D15" s="4">
        <v>0</v>
      </c>
      <c r="E15" s="5">
        <f t="shared" si="7"/>
        <v>0</v>
      </c>
      <c r="F15" s="4">
        <v>9</v>
      </c>
      <c r="G15" s="5">
        <f t="shared" si="0"/>
        <v>10.299999999999999</v>
      </c>
      <c r="H15" s="4">
        <f t="shared" si="8"/>
        <v>9</v>
      </c>
      <c r="I15" s="5">
        <f t="shared" si="1"/>
        <v>10.299999999999999</v>
      </c>
      <c r="J15" s="4">
        <v>0</v>
      </c>
      <c r="K15" s="5">
        <f t="shared" si="9"/>
        <v>0</v>
      </c>
      <c r="L15" s="4">
        <v>21</v>
      </c>
      <c r="M15" s="5">
        <f t="shared" si="2"/>
        <v>24.099999999999998</v>
      </c>
      <c r="N15" s="4">
        <f t="shared" si="10"/>
        <v>21</v>
      </c>
      <c r="O15" s="5">
        <f t="shared" si="3"/>
        <v>24.099999999999998</v>
      </c>
      <c r="P15" s="4">
        <f t="shared" si="4"/>
        <v>30</v>
      </c>
      <c r="Q15" s="5">
        <f t="shared" si="12"/>
        <v>34.5</v>
      </c>
      <c r="R15" s="4">
        <v>57</v>
      </c>
      <c r="S15" s="5">
        <f t="shared" si="5"/>
        <v>65.5</v>
      </c>
      <c r="T15" s="6">
        <f t="shared" ref="T15:T35" si="13">SUM(P15,R15)</f>
        <v>87</v>
      </c>
    </row>
    <row r="16" spans="1:29" ht="23.1" customHeight="1" x14ac:dyDescent="0.2">
      <c r="A16" s="32" t="s">
        <v>10</v>
      </c>
      <c r="B16" s="27">
        <v>0</v>
      </c>
      <c r="C16" s="2">
        <f t="shared" si="6"/>
        <v>0</v>
      </c>
      <c r="D16" s="1">
        <v>0</v>
      </c>
      <c r="E16" s="2">
        <f t="shared" si="7"/>
        <v>0</v>
      </c>
      <c r="F16" s="1">
        <v>18</v>
      </c>
      <c r="G16" s="2">
        <f t="shared" si="0"/>
        <v>11.200000000000001</v>
      </c>
      <c r="H16" s="1">
        <f t="shared" si="8"/>
        <v>18</v>
      </c>
      <c r="I16" s="2">
        <f t="shared" si="1"/>
        <v>11.200000000000001</v>
      </c>
      <c r="J16" s="1">
        <v>19</v>
      </c>
      <c r="K16" s="2">
        <f t="shared" si="9"/>
        <v>11.799999999999999</v>
      </c>
      <c r="L16" s="1">
        <v>40</v>
      </c>
      <c r="M16" s="2">
        <f t="shared" si="2"/>
        <v>24.8</v>
      </c>
      <c r="N16" s="1">
        <f t="shared" si="10"/>
        <v>59</v>
      </c>
      <c r="O16" s="2">
        <f t="shared" si="3"/>
        <v>36.6</v>
      </c>
      <c r="P16" s="1">
        <f t="shared" si="4"/>
        <v>77</v>
      </c>
      <c r="Q16" s="2">
        <f t="shared" si="12"/>
        <v>47.8</v>
      </c>
      <c r="R16" s="1">
        <v>84</v>
      </c>
      <c r="S16" s="2">
        <f t="shared" si="5"/>
        <v>52.2</v>
      </c>
      <c r="T16" s="3">
        <f t="shared" si="13"/>
        <v>161</v>
      </c>
    </row>
    <row r="17" spans="1:20" ht="23.1" customHeight="1" x14ac:dyDescent="0.2">
      <c r="A17" s="32" t="s">
        <v>11</v>
      </c>
      <c r="B17" s="27">
        <v>0</v>
      </c>
      <c r="C17" s="2">
        <f t="shared" si="6"/>
        <v>0</v>
      </c>
      <c r="D17" s="1">
        <v>0</v>
      </c>
      <c r="E17" s="2">
        <f t="shared" si="7"/>
        <v>0</v>
      </c>
      <c r="F17" s="1">
        <v>15</v>
      </c>
      <c r="G17" s="2">
        <f t="shared" si="0"/>
        <v>20.5</v>
      </c>
      <c r="H17" s="1">
        <f>B17+D17+F17</f>
        <v>15</v>
      </c>
      <c r="I17" s="2">
        <f t="shared" si="1"/>
        <v>20.5</v>
      </c>
      <c r="J17" s="1">
        <v>15</v>
      </c>
      <c r="K17" s="2">
        <f t="shared" si="9"/>
        <v>20.5</v>
      </c>
      <c r="L17" s="1">
        <v>10</v>
      </c>
      <c r="M17" s="2">
        <f t="shared" si="2"/>
        <v>13.700000000000001</v>
      </c>
      <c r="N17" s="1">
        <f t="shared" si="10"/>
        <v>25</v>
      </c>
      <c r="O17" s="2">
        <f t="shared" si="3"/>
        <v>34.200000000000003</v>
      </c>
      <c r="P17" s="1">
        <f t="shared" si="4"/>
        <v>40</v>
      </c>
      <c r="Q17" s="2">
        <f t="shared" si="12"/>
        <v>54.800000000000004</v>
      </c>
      <c r="R17" s="1">
        <v>33</v>
      </c>
      <c r="S17" s="2">
        <f t="shared" si="5"/>
        <v>45.2</v>
      </c>
      <c r="T17" s="3">
        <f t="shared" si="13"/>
        <v>73</v>
      </c>
    </row>
    <row r="18" spans="1:20" ht="23.1" customHeight="1" x14ac:dyDescent="0.2">
      <c r="A18" s="32" t="s">
        <v>12</v>
      </c>
      <c r="B18" s="27">
        <v>0</v>
      </c>
      <c r="C18" s="2">
        <f t="shared" si="6"/>
        <v>0</v>
      </c>
      <c r="D18" s="1">
        <v>0</v>
      </c>
      <c r="E18" s="2">
        <f t="shared" si="7"/>
        <v>0</v>
      </c>
      <c r="F18" s="1">
        <v>14</v>
      </c>
      <c r="G18" s="2">
        <f t="shared" si="0"/>
        <v>14.899999999999999</v>
      </c>
      <c r="H18" s="1">
        <f t="shared" si="8"/>
        <v>14</v>
      </c>
      <c r="I18" s="2">
        <f t="shared" si="1"/>
        <v>14.899999999999999</v>
      </c>
      <c r="J18" s="1">
        <v>11</v>
      </c>
      <c r="K18" s="2">
        <f t="shared" si="9"/>
        <v>11.700000000000001</v>
      </c>
      <c r="L18" s="1">
        <v>24</v>
      </c>
      <c r="M18" s="2">
        <f t="shared" si="2"/>
        <v>25.5</v>
      </c>
      <c r="N18" s="1">
        <f t="shared" si="10"/>
        <v>35</v>
      </c>
      <c r="O18" s="2">
        <f t="shared" si="3"/>
        <v>37.200000000000003</v>
      </c>
      <c r="P18" s="1">
        <f t="shared" si="4"/>
        <v>49</v>
      </c>
      <c r="Q18" s="2">
        <f t="shared" si="12"/>
        <v>52.1</v>
      </c>
      <c r="R18" s="1">
        <v>45</v>
      </c>
      <c r="S18" s="2">
        <f t="shared" si="5"/>
        <v>47.9</v>
      </c>
      <c r="T18" s="3">
        <f t="shared" si="13"/>
        <v>94</v>
      </c>
    </row>
    <row r="19" spans="1:20" ht="23.1" customHeight="1" x14ac:dyDescent="0.2">
      <c r="A19" s="32" t="s">
        <v>13</v>
      </c>
      <c r="B19" s="27">
        <v>0</v>
      </c>
      <c r="C19" s="2">
        <f t="shared" si="6"/>
        <v>0</v>
      </c>
      <c r="D19" s="1">
        <v>0</v>
      </c>
      <c r="E19" s="2">
        <f t="shared" si="7"/>
        <v>0</v>
      </c>
      <c r="F19" s="1">
        <v>9</v>
      </c>
      <c r="G19" s="2">
        <f t="shared" si="0"/>
        <v>10.6</v>
      </c>
      <c r="H19" s="1">
        <f t="shared" si="8"/>
        <v>9</v>
      </c>
      <c r="I19" s="2">
        <f t="shared" si="1"/>
        <v>10.6</v>
      </c>
      <c r="J19" s="1">
        <v>8</v>
      </c>
      <c r="K19" s="2">
        <f t="shared" si="9"/>
        <v>9.4</v>
      </c>
      <c r="L19" s="1">
        <v>24</v>
      </c>
      <c r="M19" s="2">
        <f t="shared" si="2"/>
        <v>28.199999999999996</v>
      </c>
      <c r="N19" s="1">
        <f t="shared" si="10"/>
        <v>32</v>
      </c>
      <c r="O19" s="2">
        <f t="shared" si="3"/>
        <v>37.6</v>
      </c>
      <c r="P19" s="1">
        <f t="shared" si="4"/>
        <v>41</v>
      </c>
      <c r="Q19" s="2">
        <f t="shared" si="12"/>
        <v>48.199999999999996</v>
      </c>
      <c r="R19" s="1">
        <v>44</v>
      </c>
      <c r="S19" s="2">
        <f t="shared" si="5"/>
        <v>51.800000000000004</v>
      </c>
      <c r="T19" s="3">
        <f t="shared" si="13"/>
        <v>85</v>
      </c>
    </row>
    <row r="20" spans="1:20" ht="23.1" customHeight="1" x14ac:dyDescent="0.2">
      <c r="A20" s="32" t="s">
        <v>14</v>
      </c>
      <c r="B20" s="27">
        <v>0</v>
      </c>
      <c r="C20" s="2">
        <f t="shared" si="6"/>
        <v>0</v>
      </c>
      <c r="D20" s="1">
        <v>0</v>
      </c>
      <c r="E20" s="2">
        <f t="shared" si="7"/>
        <v>0</v>
      </c>
      <c r="F20" s="1">
        <v>9</v>
      </c>
      <c r="G20" s="2">
        <f t="shared" si="0"/>
        <v>15</v>
      </c>
      <c r="H20" s="1">
        <f t="shared" si="8"/>
        <v>9</v>
      </c>
      <c r="I20" s="2">
        <f t="shared" si="1"/>
        <v>15</v>
      </c>
      <c r="J20" s="1">
        <v>13</v>
      </c>
      <c r="K20" s="2">
        <f t="shared" si="9"/>
        <v>21.7</v>
      </c>
      <c r="L20" s="1">
        <v>29</v>
      </c>
      <c r="M20" s="2">
        <f t="shared" si="2"/>
        <v>48.3</v>
      </c>
      <c r="N20" s="1">
        <f t="shared" si="10"/>
        <v>42</v>
      </c>
      <c r="O20" s="2">
        <f t="shared" si="3"/>
        <v>70</v>
      </c>
      <c r="P20" s="1">
        <f t="shared" si="4"/>
        <v>51</v>
      </c>
      <c r="Q20" s="2">
        <f t="shared" si="12"/>
        <v>85</v>
      </c>
      <c r="R20" s="1">
        <v>9</v>
      </c>
      <c r="S20" s="2">
        <f t="shared" si="5"/>
        <v>15</v>
      </c>
      <c r="T20" s="3">
        <f t="shared" si="13"/>
        <v>60</v>
      </c>
    </row>
    <row r="21" spans="1:20" ht="23.1" customHeight="1" x14ac:dyDescent="0.2">
      <c r="A21" s="32" t="s">
        <v>34</v>
      </c>
      <c r="B21" s="27">
        <v>0</v>
      </c>
      <c r="C21" s="2">
        <f t="shared" si="6"/>
        <v>0</v>
      </c>
      <c r="D21" s="1">
        <v>0</v>
      </c>
      <c r="E21" s="2">
        <f t="shared" si="7"/>
        <v>0</v>
      </c>
      <c r="F21" s="1">
        <v>27</v>
      </c>
      <c r="G21" s="2">
        <f t="shared" si="0"/>
        <v>13.8</v>
      </c>
      <c r="H21" s="1">
        <f t="shared" si="8"/>
        <v>27</v>
      </c>
      <c r="I21" s="2">
        <f t="shared" si="1"/>
        <v>13.8</v>
      </c>
      <c r="J21" s="1">
        <v>33</v>
      </c>
      <c r="K21" s="2">
        <f t="shared" si="9"/>
        <v>16.900000000000002</v>
      </c>
      <c r="L21" s="1">
        <v>27</v>
      </c>
      <c r="M21" s="2">
        <f t="shared" si="2"/>
        <v>13.8</v>
      </c>
      <c r="N21" s="1">
        <f t="shared" si="10"/>
        <v>60</v>
      </c>
      <c r="O21" s="2">
        <f t="shared" si="3"/>
        <v>30.8</v>
      </c>
      <c r="P21" s="1">
        <f t="shared" si="4"/>
        <v>87</v>
      </c>
      <c r="Q21" s="2">
        <f t="shared" si="12"/>
        <v>44.6</v>
      </c>
      <c r="R21" s="1">
        <v>108</v>
      </c>
      <c r="S21" s="2">
        <f t="shared" si="5"/>
        <v>55.400000000000006</v>
      </c>
      <c r="T21" s="3">
        <f t="shared" si="13"/>
        <v>195</v>
      </c>
    </row>
    <row r="22" spans="1:20" ht="23.1" customHeight="1" x14ac:dyDescent="0.2">
      <c r="A22" s="32" t="s">
        <v>15</v>
      </c>
      <c r="B22" s="27">
        <v>0</v>
      </c>
      <c r="C22" s="2">
        <f t="shared" si="6"/>
        <v>0</v>
      </c>
      <c r="D22" s="1">
        <v>0</v>
      </c>
      <c r="E22" s="2">
        <f t="shared" si="7"/>
        <v>0</v>
      </c>
      <c r="F22" s="1">
        <v>13</v>
      </c>
      <c r="G22" s="2">
        <f t="shared" si="0"/>
        <v>21.7</v>
      </c>
      <c r="H22" s="1">
        <f t="shared" si="8"/>
        <v>13</v>
      </c>
      <c r="I22" s="2">
        <f t="shared" si="1"/>
        <v>21.7</v>
      </c>
      <c r="J22" s="1">
        <v>9</v>
      </c>
      <c r="K22" s="2">
        <f t="shared" si="9"/>
        <v>15</v>
      </c>
      <c r="L22" s="1">
        <v>13</v>
      </c>
      <c r="M22" s="2">
        <f t="shared" si="2"/>
        <v>21.7</v>
      </c>
      <c r="N22" s="1">
        <f t="shared" si="10"/>
        <v>22</v>
      </c>
      <c r="O22" s="2">
        <f t="shared" si="3"/>
        <v>36.700000000000003</v>
      </c>
      <c r="P22" s="1">
        <f t="shared" si="4"/>
        <v>35</v>
      </c>
      <c r="Q22" s="2">
        <f t="shared" si="12"/>
        <v>58.3</v>
      </c>
      <c r="R22" s="1">
        <v>25</v>
      </c>
      <c r="S22" s="2">
        <f t="shared" si="5"/>
        <v>41.699999999999996</v>
      </c>
      <c r="T22" s="3">
        <f t="shared" si="13"/>
        <v>60</v>
      </c>
    </row>
    <row r="23" spans="1:20" ht="23.1" customHeight="1" x14ac:dyDescent="0.2">
      <c r="A23" s="32" t="s">
        <v>16</v>
      </c>
      <c r="B23" s="27">
        <v>0</v>
      </c>
      <c r="C23" s="2">
        <f t="shared" si="6"/>
        <v>0</v>
      </c>
      <c r="D23" s="1">
        <v>0</v>
      </c>
      <c r="E23" s="2">
        <f t="shared" si="7"/>
        <v>0</v>
      </c>
      <c r="F23" s="1">
        <v>7</v>
      </c>
      <c r="G23" s="2">
        <f t="shared" si="0"/>
        <v>12.3</v>
      </c>
      <c r="H23" s="1">
        <f t="shared" si="8"/>
        <v>7</v>
      </c>
      <c r="I23" s="2">
        <f t="shared" si="1"/>
        <v>12.3</v>
      </c>
      <c r="J23" s="1">
        <v>25</v>
      </c>
      <c r="K23" s="2">
        <f t="shared" si="9"/>
        <v>43.9</v>
      </c>
      <c r="L23" s="1">
        <v>6</v>
      </c>
      <c r="M23" s="2">
        <f t="shared" si="2"/>
        <v>10.5</v>
      </c>
      <c r="N23" s="1">
        <f t="shared" si="10"/>
        <v>31</v>
      </c>
      <c r="O23" s="2">
        <f t="shared" si="3"/>
        <v>54.400000000000006</v>
      </c>
      <c r="P23" s="1">
        <f t="shared" si="4"/>
        <v>38</v>
      </c>
      <c r="Q23" s="2">
        <f t="shared" si="12"/>
        <v>66.7</v>
      </c>
      <c r="R23" s="1">
        <v>19</v>
      </c>
      <c r="S23" s="2">
        <f t="shared" si="5"/>
        <v>33.300000000000004</v>
      </c>
      <c r="T23" s="3">
        <f t="shared" si="13"/>
        <v>57</v>
      </c>
    </row>
    <row r="24" spans="1:20" ht="23.1" customHeight="1" x14ac:dyDescent="0.2">
      <c r="A24" s="32" t="s">
        <v>17</v>
      </c>
      <c r="B24" s="27">
        <v>0</v>
      </c>
      <c r="C24" s="2">
        <f t="shared" si="6"/>
        <v>0</v>
      </c>
      <c r="D24" s="1">
        <v>1</v>
      </c>
      <c r="E24" s="2">
        <f t="shared" si="7"/>
        <v>1.9</v>
      </c>
      <c r="F24" s="1">
        <v>9</v>
      </c>
      <c r="G24" s="2">
        <f t="shared" si="0"/>
        <v>17.299999999999997</v>
      </c>
      <c r="H24" s="1">
        <f t="shared" si="8"/>
        <v>10</v>
      </c>
      <c r="I24" s="2">
        <f t="shared" si="1"/>
        <v>19.2</v>
      </c>
      <c r="J24" s="1">
        <v>0</v>
      </c>
      <c r="K24" s="2">
        <f t="shared" si="9"/>
        <v>0</v>
      </c>
      <c r="L24" s="1">
        <v>19</v>
      </c>
      <c r="M24" s="2">
        <f t="shared" si="2"/>
        <v>36.5</v>
      </c>
      <c r="N24" s="1">
        <f t="shared" si="10"/>
        <v>19</v>
      </c>
      <c r="O24" s="2">
        <f t="shared" si="3"/>
        <v>36.5</v>
      </c>
      <c r="P24" s="1">
        <f t="shared" si="4"/>
        <v>29</v>
      </c>
      <c r="Q24" s="2">
        <f t="shared" si="12"/>
        <v>55.800000000000004</v>
      </c>
      <c r="R24" s="1">
        <v>23</v>
      </c>
      <c r="S24" s="2">
        <f t="shared" si="5"/>
        <v>44.2</v>
      </c>
      <c r="T24" s="3">
        <f t="shared" si="13"/>
        <v>52</v>
      </c>
    </row>
    <row r="25" spans="1:20" ht="23.1" customHeight="1" x14ac:dyDescent="0.2">
      <c r="A25" s="32" t="s">
        <v>28</v>
      </c>
      <c r="B25" s="27">
        <v>0</v>
      </c>
      <c r="C25" s="2">
        <f t="shared" si="6"/>
        <v>0</v>
      </c>
      <c r="D25" s="1">
        <v>2</v>
      </c>
      <c r="E25" s="2">
        <f t="shared" si="7"/>
        <v>2.9000000000000004</v>
      </c>
      <c r="F25" s="1">
        <v>15</v>
      </c>
      <c r="G25" s="2">
        <f t="shared" si="0"/>
        <v>22.1</v>
      </c>
      <c r="H25" s="1">
        <f t="shared" si="8"/>
        <v>17</v>
      </c>
      <c r="I25" s="2">
        <f t="shared" si="1"/>
        <v>25</v>
      </c>
      <c r="J25" s="1">
        <v>6</v>
      </c>
      <c r="K25" s="2">
        <f t="shared" si="9"/>
        <v>8.7999999999999989</v>
      </c>
      <c r="L25" s="1">
        <v>12</v>
      </c>
      <c r="M25" s="2">
        <f t="shared" si="2"/>
        <v>17.599999999999998</v>
      </c>
      <c r="N25" s="1">
        <f t="shared" si="10"/>
        <v>18</v>
      </c>
      <c r="O25" s="2">
        <f t="shared" si="3"/>
        <v>26.5</v>
      </c>
      <c r="P25" s="1">
        <f t="shared" si="4"/>
        <v>35</v>
      </c>
      <c r="Q25" s="2">
        <f t="shared" si="12"/>
        <v>51.5</v>
      </c>
      <c r="R25" s="1">
        <v>33</v>
      </c>
      <c r="S25" s="2">
        <f t="shared" si="5"/>
        <v>48.5</v>
      </c>
      <c r="T25" s="3">
        <f t="shared" si="13"/>
        <v>68</v>
      </c>
    </row>
    <row r="26" spans="1:20" ht="23.1" customHeight="1" x14ac:dyDescent="0.2">
      <c r="A26" s="32" t="s">
        <v>29</v>
      </c>
      <c r="B26" s="27">
        <v>0</v>
      </c>
      <c r="C26" s="2">
        <f t="shared" si="6"/>
        <v>0</v>
      </c>
      <c r="D26" s="1">
        <v>0</v>
      </c>
      <c r="E26" s="2">
        <f t="shared" si="7"/>
        <v>0</v>
      </c>
      <c r="F26" s="1">
        <v>22</v>
      </c>
      <c r="G26" s="2">
        <f t="shared" si="0"/>
        <v>23.7</v>
      </c>
      <c r="H26" s="1">
        <f t="shared" si="8"/>
        <v>22</v>
      </c>
      <c r="I26" s="2">
        <f t="shared" si="1"/>
        <v>23.7</v>
      </c>
      <c r="J26" s="1">
        <v>17</v>
      </c>
      <c r="K26" s="2">
        <f t="shared" si="9"/>
        <v>18.3</v>
      </c>
      <c r="L26" s="1">
        <v>23</v>
      </c>
      <c r="M26" s="2">
        <f t="shared" si="2"/>
        <v>24.7</v>
      </c>
      <c r="N26" s="1">
        <f t="shared" si="10"/>
        <v>40</v>
      </c>
      <c r="O26" s="2">
        <f t="shared" si="3"/>
        <v>43</v>
      </c>
      <c r="P26" s="1">
        <f t="shared" si="4"/>
        <v>62</v>
      </c>
      <c r="Q26" s="2">
        <f t="shared" si="12"/>
        <v>66.7</v>
      </c>
      <c r="R26" s="1">
        <v>31</v>
      </c>
      <c r="S26" s="2">
        <f t="shared" si="5"/>
        <v>33.300000000000004</v>
      </c>
      <c r="T26" s="3">
        <f t="shared" si="13"/>
        <v>93</v>
      </c>
    </row>
    <row r="27" spans="1:20" ht="23.1" customHeight="1" x14ac:dyDescent="0.2">
      <c r="A27" s="32" t="s">
        <v>35</v>
      </c>
      <c r="B27" s="27">
        <v>0</v>
      </c>
      <c r="C27" s="2">
        <f t="shared" si="6"/>
        <v>0</v>
      </c>
      <c r="D27" s="1">
        <v>0</v>
      </c>
      <c r="E27" s="2">
        <f t="shared" si="7"/>
        <v>0</v>
      </c>
      <c r="F27" s="1">
        <v>19</v>
      </c>
      <c r="G27" s="2">
        <f t="shared" si="0"/>
        <v>17.299999999999997</v>
      </c>
      <c r="H27" s="1">
        <f t="shared" si="8"/>
        <v>19</v>
      </c>
      <c r="I27" s="2">
        <f t="shared" si="1"/>
        <v>17.299999999999997</v>
      </c>
      <c r="J27" s="1">
        <v>28</v>
      </c>
      <c r="K27" s="2">
        <f t="shared" si="9"/>
        <v>25.5</v>
      </c>
      <c r="L27" s="1">
        <v>45</v>
      </c>
      <c r="M27" s="2">
        <f t="shared" si="2"/>
        <v>40.9</v>
      </c>
      <c r="N27" s="1">
        <f t="shared" si="10"/>
        <v>73</v>
      </c>
      <c r="O27" s="2">
        <f t="shared" si="3"/>
        <v>66.400000000000006</v>
      </c>
      <c r="P27" s="1">
        <f t="shared" si="4"/>
        <v>92</v>
      </c>
      <c r="Q27" s="2">
        <f t="shared" si="12"/>
        <v>83.6</v>
      </c>
      <c r="R27" s="1">
        <v>18</v>
      </c>
      <c r="S27" s="2">
        <f t="shared" si="5"/>
        <v>16.400000000000002</v>
      </c>
      <c r="T27" s="3">
        <f t="shared" si="13"/>
        <v>110</v>
      </c>
    </row>
    <row r="28" spans="1:20" ht="23.1" customHeight="1" x14ac:dyDescent="0.2">
      <c r="A28" s="32" t="s">
        <v>18</v>
      </c>
      <c r="B28" s="27">
        <v>0</v>
      </c>
      <c r="C28" s="2">
        <f t="shared" si="6"/>
        <v>0</v>
      </c>
      <c r="D28" s="1">
        <v>0</v>
      </c>
      <c r="E28" s="2">
        <f t="shared" si="7"/>
        <v>0</v>
      </c>
      <c r="F28" s="1">
        <v>11</v>
      </c>
      <c r="G28" s="2">
        <f t="shared" si="0"/>
        <v>6.5</v>
      </c>
      <c r="H28" s="1">
        <f t="shared" si="8"/>
        <v>11</v>
      </c>
      <c r="I28" s="2">
        <f t="shared" si="1"/>
        <v>6.5</v>
      </c>
      <c r="J28" s="1">
        <v>21</v>
      </c>
      <c r="K28" s="2">
        <f t="shared" si="9"/>
        <v>12.4</v>
      </c>
      <c r="L28" s="1">
        <v>74</v>
      </c>
      <c r="M28" s="2">
        <f t="shared" si="2"/>
        <v>43.5</v>
      </c>
      <c r="N28" s="1">
        <f t="shared" si="10"/>
        <v>95</v>
      </c>
      <c r="O28" s="2">
        <f t="shared" si="3"/>
        <v>55.900000000000006</v>
      </c>
      <c r="P28" s="1">
        <f t="shared" si="4"/>
        <v>106</v>
      </c>
      <c r="Q28" s="2">
        <f t="shared" si="12"/>
        <v>62.4</v>
      </c>
      <c r="R28" s="1">
        <v>64</v>
      </c>
      <c r="S28" s="2">
        <f t="shared" si="5"/>
        <v>37.6</v>
      </c>
      <c r="T28" s="3">
        <f t="shared" si="13"/>
        <v>170</v>
      </c>
    </row>
    <row r="29" spans="1:20" ht="23.1" customHeight="1" x14ac:dyDescent="0.2">
      <c r="A29" s="32" t="s">
        <v>19</v>
      </c>
      <c r="B29" s="27">
        <v>0</v>
      </c>
      <c r="C29" s="2">
        <f t="shared" si="6"/>
        <v>0</v>
      </c>
      <c r="D29" s="1">
        <v>0</v>
      </c>
      <c r="E29" s="2">
        <f t="shared" si="7"/>
        <v>0</v>
      </c>
      <c r="F29" s="1">
        <v>15</v>
      </c>
      <c r="G29" s="2">
        <f t="shared" si="0"/>
        <v>19.7</v>
      </c>
      <c r="H29" s="1">
        <f t="shared" si="8"/>
        <v>15</v>
      </c>
      <c r="I29" s="2">
        <f t="shared" si="1"/>
        <v>19.7</v>
      </c>
      <c r="J29" s="1">
        <v>8</v>
      </c>
      <c r="K29" s="2">
        <f t="shared" si="9"/>
        <v>10.5</v>
      </c>
      <c r="L29" s="1">
        <v>13</v>
      </c>
      <c r="M29" s="2">
        <f t="shared" si="2"/>
        <v>17.100000000000001</v>
      </c>
      <c r="N29" s="1">
        <f t="shared" si="10"/>
        <v>21</v>
      </c>
      <c r="O29" s="2">
        <f t="shared" si="3"/>
        <v>27.6</v>
      </c>
      <c r="P29" s="1">
        <f t="shared" si="4"/>
        <v>36</v>
      </c>
      <c r="Q29" s="2">
        <f t="shared" si="12"/>
        <v>47.4</v>
      </c>
      <c r="R29" s="1">
        <v>40</v>
      </c>
      <c r="S29" s="2">
        <f t="shared" si="5"/>
        <v>52.6</v>
      </c>
      <c r="T29" s="3">
        <f t="shared" si="13"/>
        <v>76</v>
      </c>
    </row>
    <row r="30" spans="1:20" ht="23.1" customHeight="1" x14ac:dyDescent="0.2">
      <c r="A30" s="32" t="s">
        <v>20</v>
      </c>
      <c r="B30" s="27">
        <v>0</v>
      </c>
      <c r="C30" s="2">
        <f t="shared" si="6"/>
        <v>0</v>
      </c>
      <c r="D30" s="1">
        <v>0</v>
      </c>
      <c r="E30" s="2">
        <f t="shared" si="7"/>
        <v>0</v>
      </c>
      <c r="F30" s="1">
        <v>20</v>
      </c>
      <c r="G30" s="2">
        <f t="shared" si="0"/>
        <v>30.3</v>
      </c>
      <c r="H30" s="1">
        <f t="shared" si="8"/>
        <v>20</v>
      </c>
      <c r="I30" s="2">
        <f t="shared" si="1"/>
        <v>30.3</v>
      </c>
      <c r="J30" s="1">
        <v>0</v>
      </c>
      <c r="K30" s="2">
        <f t="shared" si="9"/>
        <v>0</v>
      </c>
      <c r="L30" s="1">
        <v>13</v>
      </c>
      <c r="M30" s="2">
        <f t="shared" si="2"/>
        <v>19.7</v>
      </c>
      <c r="N30" s="1">
        <f t="shared" si="10"/>
        <v>13</v>
      </c>
      <c r="O30" s="2">
        <f t="shared" si="3"/>
        <v>19.7</v>
      </c>
      <c r="P30" s="1">
        <f t="shared" si="4"/>
        <v>33</v>
      </c>
      <c r="Q30" s="2">
        <f t="shared" si="12"/>
        <v>50</v>
      </c>
      <c r="R30" s="1">
        <v>33</v>
      </c>
      <c r="S30" s="2">
        <f t="shared" si="5"/>
        <v>50</v>
      </c>
      <c r="T30" s="3">
        <f t="shared" si="13"/>
        <v>66</v>
      </c>
    </row>
    <row r="31" spans="1:20" ht="23.1" customHeight="1" x14ac:dyDescent="0.2">
      <c r="A31" s="32" t="s">
        <v>21</v>
      </c>
      <c r="B31" s="27">
        <v>0</v>
      </c>
      <c r="C31" s="2">
        <f t="shared" si="6"/>
        <v>0</v>
      </c>
      <c r="D31" s="1">
        <v>0</v>
      </c>
      <c r="E31" s="2">
        <f t="shared" si="7"/>
        <v>0</v>
      </c>
      <c r="F31" s="1">
        <v>37</v>
      </c>
      <c r="G31" s="2">
        <f t="shared" si="0"/>
        <v>33</v>
      </c>
      <c r="H31" s="1">
        <f t="shared" si="8"/>
        <v>37</v>
      </c>
      <c r="I31" s="2">
        <f t="shared" si="1"/>
        <v>33</v>
      </c>
      <c r="J31" s="1">
        <v>6</v>
      </c>
      <c r="K31" s="2">
        <f t="shared" si="9"/>
        <v>5.4</v>
      </c>
      <c r="L31" s="1">
        <v>15</v>
      </c>
      <c r="M31" s="2">
        <f t="shared" si="2"/>
        <v>13.4</v>
      </c>
      <c r="N31" s="1">
        <f t="shared" si="10"/>
        <v>21</v>
      </c>
      <c r="O31" s="2">
        <f t="shared" si="3"/>
        <v>18.8</v>
      </c>
      <c r="P31" s="1">
        <f t="shared" si="4"/>
        <v>58</v>
      </c>
      <c r="Q31" s="2">
        <f t="shared" si="12"/>
        <v>51.800000000000004</v>
      </c>
      <c r="R31" s="1">
        <v>54</v>
      </c>
      <c r="S31" s="2">
        <f t="shared" si="5"/>
        <v>48.199999999999996</v>
      </c>
      <c r="T31" s="3">
        <f t="shared" si="13"/>
        <v>112</v>
      </c>
    </row>
    <row r="32" spans="1:20" ht="23.1" customHeight="1" x14ac:dyDescent="0.2">
      <c r="A32" s="32" t="s">
        <v>22</v>
      </c>
      <c r="B32" s="27">
        <v>0</v>
      </c>
      <c r="C32" s="2">
        <f>ROUND((B32/$T32),3)*100</f>
        <v>0</v>
      </c>
      <c r="D32" s="1">
        <v>0</v>
      </c>
      <c r="E32" s="2">
        <f t="shared" si="7"/>
        <v>0</v>
      </c>
      <c r="F32" s="1">
        <v>10</v>
      </c>
      <c r="G32" s="2">
        <f t="shared" si="0"/>
        <v>23.3</v>
      </c>
      <c r="H32" s="1">
        <f t="shared" si="8"/>
        <v>10</v>
      </c>
      <c r="I32" s="2">
        <f t="shared" si="1"/>
        <v>23.3</v>
      </c>
      <c r="J32" s="1">
        <v>9</v>
      </c>
      <c r="K32" s="2">
        <f t="shared" si="9"/>
        <v>20.9</v>
      </c>
      <c r="L32" s="1">
        <v>3</v>
      </c>
      <c r="M32" s="2">
        <f t="shared" si="2"/>
        <v>7.0000000000000009</v>
      </c>
      <c r="N32" s="1">
        <f t="shared" si="10"/>
        <v>12</v>
      </c>
      <c r="O32" s="2">
        <f t="shared" si="3"/>
        <v>27.900000000000002</v>
      </c>
      <c r="P32" s="1">
        <f t="shared" si="4"/>
        <v>22</v>
      </c>
      <c r="Q32" s="2">
        <f t="shared" si="12"/>
        <v>51.2</v>
      </c>
      <c r="R32" s="1">
        <v>21</v>
      </c>
      <c r="S32" s="2">
        <f t="shared" si="5"/>
        <v>48.8</v>
      </c>
      <c r="T32" s="3">
        <f t="shared" si="13"/>
        <v>43</v>
      </c>
    </row>
    <row r="33" spans="1:256" ht="23.1" customHeight="1" x14ac:dyDescent="0.2">
      <c r="A33" s="32" t="s">
        <v>23</v>
      </c>
      <c r="B33" s="27">
        <v>0</v>
      </c>
      <c r="C33" s="2">
        <f t="shared" si="6"/>
        <v>0</v>
      </c>
      <c r="D33" s="1">
        <v>0</v>
      </c>
      <c r="E33" s="2">
        <f t="shared" si="7"/>
        <v>0</v>
      </c>
      <c r="F33" s="1">
        <v>9</v>
      </c>
      <c r="G33" s="2">
        <f t="shared" si="0"/>
        <v>16.7</v>
      </c>
      <c r="H33" s="1">
        <f t="shared" si="8"/>
        <v>9</v>
      </c>
      <c r="I33" s="2">
        <f t="shared" si="1"/>
        <v>16.7</v>
      </c>
      <c r="J33" s="1">
        <v>13</v>
      </c>
      <c r="K33" s="2">
        <f t="shared" si="9"/>
        <v>24.099999999999998</v>
      </c>
      <c r="L33" s="1">
        <v>6</v>
      </c>
      <c r="M33" s="2">
        <f t="shared" si="2"/>
        <v>11.1</v>
      </c>
      <c r="N33" s="1">
        <f t="shared" si="10"/>
        <v>19</v>
      </c>
      <c r="O33" s="2">
        <f t="shared" si="3"/>
        <v>35.199999999999996</v>
      </c>
      <c r="P33" s="1">
        <f t="shared" si="4"/>
        <v>28</v>
      </c>
      <c r="Q33" s="2">
        <f t="shared" si="12"/>
        <v>51.9</v>
      </c>
      <c r="R33" s="1">
        <v>26</v>
      </c>
      <c r="S33" s="2">
        <f t="shared" si="5"/>
        <v>48.1</v>
      </c>
      <c r="T33" s="3">
        <f t="shared" si="13"/>
        <v>54</v>
      </c>
    </row>
    <row r="34" spans="1:256" ht="23.1" customHeight="1" x14ac:dyDescent="0.2">
      <c r="A34" s="32" t="s">
        <v>36</v>
      </c>
      <c r="B34" s="27">
        <v>0</v>
      </c>
      <c r="C34" s="2">
        <f t="shared" si="6"/>
        <v>0</v>
      </c>
      <c r="D34" s="1">
        <v>0</v>
      </c>
      <c r="E34" s="2">
        <f t="shared" si="7"/>
        <v>0</v>
      </c>
      <c r="F34" s="1">
        <v>5</v>
      </c>
      <c r="G34" s="2">
        <f t="shared" si="0"/>
        <v>22.7</v>
      </c>
      <c r="H34" s="1">
        <f t="shared" si="8"/>
        <v>5</v>
      </c>
      <c r="I34" s="2">
        <f t="shared" si="1"/>
        <v>22.7</v>
      </c>
      <c r="J34" s="1">
        <v>3</v>
      </c>
      <c r="K34" s="2">
        <f t="shared" si="9"/>
        <v>13.600000000000001</v>
      </c>
      <c r="L34" s="1">
        <v>3</v>
      </c>
      <c r="M34" s="2">
        <f t="shared" si="2"/>
        <v>13.600000000000001</v>
      </c>
      <c r="N34" s="1">
        <f t="shared" si="10"/>
        <v>6</v>
      </c>
      <c r="O34" s="2">
        <f t="shared" si="3"/>
        <v>27.3</v>
      </c>
      <c r="P34" s="1">
        <f t="shared" si="4"/>
        <v>11</v>
      </c>
      <c r="Q34" s="2">
        <f t="shared" si="12"/>
        <v>50</v>
      </c>
      <c r="R34" s="1">
        <v>11</v>
      </c>
      <c r="S34" s="2">
        <f t="shared" si="5"/>
        <v>50</v>
      </c>
      <c r="T34" s="3">
        <f t="shared" si="13"/>
        <v>22</v>
      </c>
    </row>
    <row r="35" spans="1:256" ht="23.1" customHeight="1" thickBot="1" x14ac:dyDescent="0.25">
      <c r="A35" s="33" t="s">
        <v>30</v>
      </c>
      <c r="B35" s="28">
        <v>0</v>
      </c>
      <c r="C35" s="8">
        <f t="shared" si="6"/>
        <v>0</v>
      </c>
      <c r="D35" s="7">
        <v>0</v>
      </c>
      <c r="E35" s="8">
        <f t="shared" si="7"/>
        <v>0</v>
      </c>
      <c r="F35" s="7">
        <v>10</v>
      </c>
      <c r="G35" s="8">
        <f>ROUND((F35/$T35),3)*100</f>
        <v>8.6999999999999993</v>
      </c>
      <c r="H35" s="7">
        <f>B35+D35+F35</f>
        <v>10</v>
      </c>
      <c r="I35" s="8">
        <f>ROUND((H35/$T35),3)*100</f>
        <v>8.6999999999999993</v>
      </c>
      <c r="J35" s="7">
        <v>16</v>
      </c>
      <c r="K35" s="8">
        <f>ROUND((J35/$T35),3)*100</f>
        <v>13.900000000000002</v>
      </c>
      <c r="L35" s="7">
        <v>13</v>
      </c>
      <c r="M35" s="8">
        <f>ROUND((L35/$T35),3)*100</f>
        <v>11.3</v>
      </c>
      <c r="N35" s="7">
        <f>J35+L35</f>
        <v>29</v>
      </c>
      <c r="O35" s="8">
        <f>ROUND((N35/$T35),3)*100</f>
        <v>25.2</v>
      </c>
      <c r="P35" s="7">
        <f>H35+N35</f>
        <v>39</v>
      </c>
      <c r="Q35" s="8">
        <f>ROUND((P35/$T35),3)*100</f>
        <v>33.900000000000006</v>
      </c>
      <c r="R35" s="7">
        <v>76</v>
      </c>
      <c r="S35" s="8">
        <f>ROUND((R35/$T35),3)*100</f>
        <v>66.100000000000009</v>
      </c>
      <c r="T35" s="9">
        <f t="shared" si="13"/>
        <v>115</v>
      </c>
    </row>
    <row r="36" spans="1:256" ht="23.1" customHeight="1" thickBot="1" x14ac:dyDescent="0.25">
      <c r="A36" s="35" t="s">
        <v>25</v>
      </c>
      <c r="B36" s="29">
        <f>SUM(B15:B35)</f>
        <v>0</v>
      </c>
      <c r="C36" s="11">
        <f>ROUND((B36/$T36),3)*100</f>
        <v>0</v>
      </c>
      <c r="D36" s="10">
        <f>SUM(D15:D35)</f>
        <v>3</v>
      </c>
      <c r="E36" s="11">
        <f>ROUND((D36/$T36),3)*100</f>
        <v>0.2</v>
      </c>
      <c r="F36" s="10">
        <f>SUM(F15:F35)</f>
        <v>303</v>
      </c>
      <c r="G36" s="11">
        <f>ROUND((F36/$T36),3)*100</f>
        <v>16.400000000000002</v>
      </c>
      <c r="H36" s="10">
        <f>SUM(H15:H35)</f>
        <v>306</v>
      </c>
      <c r="I36" s="11">
        <f>ROUND((H36/$T36),3)*100</f>
        <v>16.5</v>
      </c>
      <c r="J36" s="10">
        <f>SUM(J15:J35)</f>
        <v>260</v>
      </c>
      <c r="K36" s="11">
        <f>ROUND((J36/$T36),3)*100</f>
        <v>14.000000000000002</v>
      </c>
      <c r="L36" s="10">
        <f>SUM(L15:L35)</f>
        <v>433</v>
      </c>
      <c r="M36" s="11">
        <f>ROUND((L36/$T36),3)*100</f>
        <v>23.400000000000002</v>
      </c>
      <c r="N36" s="10">
        <f>SUM(N15:N35)</f>
        <v>693</v>
      </c>
      <c r="O36" s="11">
        <f>ROUND((N36/$T36),3)*100</f>
        <v>37.4</v>
      </c>
      <c r="P36" s="10">
        <f>SUM(P15:P35)</f>
        <v>999</v>
      </c>
      <c r="Q36" s="11">
        <f>ROUND((P36/$T36),3)*100</f>
        <v>53.900000000000006</v>
      </c>
      <c r="R36" s="10">
        <f>SUM(R15:R35)</f>
        <v>854</v>
      </c>
      <c r="S36" s="11">
        <f>ROUND((R36/$T36),3)*100</f>
        <v>46.1</v>
      </c>
      <c r="T36" s="12">
        <f>SUM(T15:T35)</f>
        <v>1853</v>
      </c>
    </row>
    <row r="37" spans="1:256" ht="23.1" customHeight="1" thickBot="1" x14ac:dyDescent="0.25">
      <c r="A37" s="36" t="s">
        <v>45</v>
      </c>
      <c r="B37" s="30">
        <f>B14+B36</f>
        <v>115</v>
      </c>
      <c r="C37" s="14">
        <f>ROUND((B37/$T37),3)*100</f>
        <v>2.1</v>
      </c>
      <c r="D37" s="13">
        <f>D14+D36</f>
        <v>34</v>
      </c>
      <c r="E37" s="14">
        <f>ROUND((D37/$T37),3)*100</f>
        <v>0.6</v>
      </c>
      <c r="F37" s="13">
        <f>F14+F36</f>
        <v>766</v>
      </c>
      <c r="G37" s="14">
        <f>ROUND((F37/$T37),3)*100</f>
        <v>13.900000000000002</v>
      </c>
      <c r="H37" s="13">
        <f>H14+H36</f>
        <v>915</v>
      </c>
      <c r="I37" s="14">
        <f>ROUND((H37/$T37),3)*100</f>
        <v>16.600000000000001</v>
      </c>
      <c r="J37" s="13">
        <f>J14+J36</f>
        <v>735</v>
      </c>
      <c r="K37" s="14">
        <f>ROUND((J37/$T37),3)*100</f>
        <v>13.3</v>
      </c>
      <c r="L37" s="13">
        <f>L14+L36</f>
        <v>1435</v>
      </c>
      <c r="M37" s="14">
        <f>ROUND((L37/$T37),3)*100</f>
        <v>26</v>
      </c>
      <c r="N37" s="13">
        <f>N14+N36</f>
        <v>2170</v>
      </c>
      <c r="O37" s="14">
        <f>ROUND((N37/$T37),3)*100</f>
        <v>39.4</v>
      </c>
      <c r="P37" s="13">
        <f>P14+P36</f>
        <v>3085</v>
      </c>
      <c r="Q37" s="14">
        <f>ROUND((P37/$T37),3)*100</f>
        <v>56.000000000000007</v>
      </c>
      <c r="R37" s="13">
        <f>R14+R36</f>
        <v>2427</v>
      </c>
      <c r="S37" s="14">
        <f>ROUND((R37/$T37),3)*100</f>
        <v>44</v>
      </c>
      <c r="T37" s="15">
        <f>T14+T36</f>
        <v>5512</v>
      </c>
    </row>
    <row r="39" spans="1:256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  <c r="HL39" s="17"/>
      <c r="HM39" s="17"/>
      <c r="HN39" s="17"/>
      <c r="HO39" s="17"/>
      <c r="HP39" s="17"/>
      <c r="HQ39" s="17"/>
      <c r="HR39" s="17"/>
      <c r="HS39" s="17"/>
      <c r="HT39" s="17"/>
      <c r="HU39" s="17"/>
      <c r="HV39" s="17"/>
      <c r="HW39" s="17"/>
      <c r="HX39" s="17"/>
      <c r="HY39" s="17"/>
      <c r="HZ39" s="17"/>
      <c r="IA39" s="17"/>
      <c r="IB39" s="17"/>
      <c r="IC39" s="17"/>
      <c r="ID39" s="17"/>
      <c r="IE39" s="17"/>
      <c r="IF39" s="17"/>
      <c r="IG39" s="17"/>
      <c r="IH39" s="17"/>
      <c r="II39" s="17"/>
      <c r="IJ39" s="17"/>
      <c r="IK39" s="17"/>
      <c r="IL39" s="17"/>
      <c r="IM39" s="17"/>
      <c r="IN39" s="17"/>
      <c r="IO39" s="17"/>
      <c r="IP39" s="17"/>
      <c r="IQ39" s="17"/>
      <c r="IR39" s="17"/>
      <c r="IS39" s="17"/>
      <c r="IT39" s="17"/>
      <c r="IU39" s="17"/>
      <c r="IV39" s="17"/>
    </row>
  </sheetData>
  <mergeCells count="10">
    <mergeCell ref="L3:M3"/>
    <mergeCell ref="N3:O3"/>
    <mergeCell ref="P3:Q3"/>
    <mergeCell ref="R3:S3"/>
    <mergeCell ref="A3:A4"/>
    <mergeCell ref="J3:K3"/>
    <mergeCell ref="B3:C3"/>
    <mergeCell ref="D3:E3"/>
    <mergeCell ref="F3:G3"/>
    <mergeCell ref="H3:I3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57" orientation="landscape" r:id="rId1"/>
  <headerFooter alignWithMargins="0"/>
  <colBreaks count="1" manualBreakCount="1"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.25" x14ac:dyDescent="0.2"/>
  <sheetData/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６</vt:lpstr>
      <vt:lpstr>Sheet1</vt:lpstr>
      <vt:lpstr>'６'!Print_Area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H30017</dc:creator>
  <cp:lastModifiedBy>H30017</cp:lastModifiedBy>
  <cp:lastPrinted>2013-12-03T02:55:50Z</cp:lastPrinted>
  <dcterms:created xsi:type="dcterms:W3CDTF">2003-02-13T09:51:07Z</dcterms:created>
  <dcterms:modified xsi:type="dcterms:W3CDTF">2019-02-28T04:49:33Z</dcterms:modified>
</cp:coreProperties>
</file>